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xr:revisionPtr revIDLastSave="0" documentId="13_ncr:1_{7707A1C0-D898-49BA-A859-E128A02B882D}" xr6:coauthVersionLast="47" xr6:coauthVersionMax="47" xr10:uidLastSave="{00000000-0000-0000-0000-000000000000}"/>
  <bookViews>
    <workbookView xWindow="60" yWindow="1390" windowWidth="12520" windowHeight="8110" tabRatio="812" xr2:uid="{00000000-000D-0000-FFFF-FFFF00000000}"/>
  </bookViews>
  <sheets>
    <sheet name="一般会計" sheetId="77" r:id="rId1"/>
  </sheets>
  <definedNames>
    <definedName name="_xlnm.Print_Area" localSheetId="0">一般会計!$A$5:$I$379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7" i="77" l="1"/>
  <c r="E376" i="77"/>
  <c r="F377" i="77"/>
  <c r="F376" i="77"/>
  <c r="G375" i="77"/>
  <c r="G374" i="77"/>
  <c r="G299" i="77" l="1"/>
  <c r="G298" i="77"/>
  <c r="G297" i="77"/>
  <c r="G296" i="77"/>
  <c r="G295" i="77"/>
  <c r="G294" i="77"/>
  <c r="G293" i="77"/>
  <c r="G292" i="77"/>
  <c r="G291" i="77"/>
  <c r="G290" i="77"/>
  <c r="G289" i="77"/>
  <c r="G288" i="77"/>
  <c r="G287" i="77"/>
  <c r="G286" i="77"/>
  <c r="G285" i="77"/>
  <c r="G284" i="77"/>
  <c r="G283" i="77"/>
  <c r="G282" i="77"/>
  <c r="G281" i="77"/>
  <c r="G280" i="77"/>
  <c r="G279" i="77"/>
  <c r="G278" i="77"/>
  <c r="G277" i="77"/>
  <c r="G276" i="77"/>
  <c r="G275" i="77"/>
  <c r="G274" i="77"/>
  <c r="G273" i="77"/>
  <c r="G272" i="77"/>
  <c r="G271" i="77"/>
  <c r="G270" i="77"/>
  <c r="G269" i="77"/>
  <c r="G268" i="77"/>
  <c r="G267" i="77"/>
  <c r="G266" i="77"/>
  <c r="G265" i="77"/>
  <c r="G264" i="77"/>
  <c r="G263" i="77"/>
  <c r="G262" i="77"/>
  <c r="G261" i="77"/>
  <c r="G260" i="77"/>
  <c r="G259" i="77"/>
  <c r="G258" i="77"/>
  <c r="G257" i="77"/>
  <c r="G256" i="77"/>
  <c r="G255" i="77"/>
  <c r="G254" i="77"/>
  <c r="G253" i="77"/>
  <c r="G252" i="77"/>
  <c r="G251" i="77"/>
  <c r="G250" i="77"/>
  <c r="G249" i="77"/>
  <c r="G248" i="77"/>
  <c r="G247" i="77"/>
  <c r="G246" i="77"/>
  <c r="G245" i="77"/>
  <c r="G244" i="77"/>
  <c r="G243" i="77"/>
  <c r="G242" i="77"/>
  <c r="G241" i="77"/>
  <c r="G240" i="77"/>
  <c r="G239" i="77"/>
  <c r="G238" i="77"/>
  <c r="G237" i="77"/>
  <c r="G236" i="77"/>
  <c r="G235" i="77"/>
  <c r="G234" i="77"/>
  <c r="G233" i="77"/>
  <c r="G232" i="77"/>
  <c r="F329" i="77" l="1"/>
  <c r="F328" i="77"/>
  <c r="E329" i="77"/>
  <c r="E328" i="77"/>
  <c r="F71" i="77"/>
  <c r="F70" i="77"/>
  <c r="E71" i="77"/>
  <c r="E70" i="77"/>
  <c r="F221" i="77"/>
  <c r="F220" i="77"/>
  <c r="E221" i="77"/>
  <c r="E220" i="77"/>
  <c r="F214" i="77"/>
  <c r="E214" i="77"/>
  <c r="E215" i="77" l="1"/>
  <c r="F215" i="77"/>
  <c r="F300" i="77"/>
  <c r="E301" i="77" l="1"/>
  <c r="G327" i="77" l="1"/>
  <c r="G326" i="77"/>
  <c r="G219" i="77"/>
  <c r="G218" i="77"/>
  <c r="G213" i="77"/>
  <c r="G212" i="77"/>
  <c r="G69" i="77"/>
  <c r="G68" i="77"/>
  <c r="G329" i="77"/>
  <c r="G328" i="77"/>
  <c r="G325" i="77"/>
  <c r="G324" i="77"/>
  <c r="G221" i="77"/>
  <c r="G220" i="77"/>
  <c r="G217" i="77"/>
  <c r="G216" i="77"/>
  <c r="G215" i="77"/>
  <c r="G214" i="77"/>
  <c r="G211" i="77"/>
  <c r="G210" i="77"/>
  <c r="G71" i="77"/>
  <c r="G70" i="77"/>
  <c r="G67" i="77"/>
  <c r="G66" i="77"/>
  <c r="G353" i="77" l="1"/>
  <c r="F209" i="77" l="1"/>
  <c r="F208" i="77" l="1"/>
  <c r="F170" i="77" l="1"/>
  <c r="E110" i="77" l="1"/>
  <c r="E64" i="77"/>
  <c r="E65" i="77"/>
  <c r="F64" i="77"/>
  <c r="F358" i="77" l="1"/>
  <c r="E358" i="77"/>
  <c r="G355" i="77"/>
  <c r="G354" i="77"/>
  <c r="F344" i="77"/>
  <c r="F110" i="77" l="1"/>
  <c r="G315" i="77" l="1"/>
  <c r="G314" i="77"/>
  <c r="E300" i="77" l="1"/>
  <c r="F359" i="77" l="1"/>
  <c r="E359" i="77"/>
  <c r="G352" i="77"/>
  <c r="F171" i="77" l="1"/>
  <c r="E171" i="77"/>
  <c r="E170" i="77"/>
  <c r="G170" i="77" l="1"/>
  <c r="G171" i="77"/>
  <c r="G153" i="77"/>
  <c r="G152" i="77"/>
  <c r="G167" i="77"/>
  <c r="G166" i="77"/>
  <c r="G121" i="77" l="1"/>
  <c r="G120" i="77"/>
  <c r="F310" i="77" l="1"/>
  <c r="F25" i="77" l="1"/>
  <c r="F27" i="77"/>
  <c r="F31" i="77"/>
  <c r="E111" i="77"/>
  <c r="F111" i="77"/>
  <c r="G104" i="77"/>
  <c r="G105" i="77"/>
  <c r="G106" i="77"/>
  <c r="G107" i="77"/>
  <c r="F65" i="77" l="1"/>
  <c r="G110" i="77"/>
  <c r="F301" i="77"/>
  <c r="G300" i="77"/>
  <c r="G60" i="77" l="1"/>
  <c r="G61" i="77"/>
  <c r="G62" i="77"/>
  <c r="G63" i="77"/>
  <c r="G226" i="77" l="1"/>
  <c r="G227" i="77"/>
  <c r="F323" i="77"/>
  <c r="G201" i="77" l="1"/>
  <c r="G200" i="77"/>
  <c r="E367" i="77" l="1"/>
  <c r="E366" i="77"/>
  <c r="E345" i="77"/>
  <c r="E344" i="77"/>
  <c r="E335" i="77"/>
  <c r="E334" i="77"/>
  <c r="E323" i="77"/>
  <c r="E322" i="77"/>
  <c r="E311" i="77"/>
  <c r="E310" i="77"/>
  <c r="E185" i="77"/>
  <c r="E209" i="77" s="1"/>
  <c r="G209" i="77" s="1"/>
  <c r="E184" i="77"/>
  <c r="E15" i="77"/>
  <c r="E14" i="77"/>
  <c r="E208" i="77" l="1"/>
  <c r="G208" i="77" s="1"/>
  <c r="E378" i="77"/>
  <c r="F379" i="77"/>
  <c r="F378" i="77"/>
  <c r="E379" i="77"/>
  <c r="F345" i="77" l="1"/>
  <c r="G373" i="77" l="1"/>
  <c r="G372" i="77"/>
  <c r="G371" i="77"/>
  <c r="G370" i="77"/>
  <c r="G369" i="77"/>
  <c r="G368" i="77"/>
  <c r="F367" i="77"/>
  <c r="F366" i="77"/>
  <c r="G377" i="77" l="1"/>
  <c r="G376" i="77"/>
  <c r="G367" i="77"/>
  <c r="G357" i="77" l="1"/>
  <c r="G356" i="77"/>
  <c r="G351" i="77"/>
  <c r="G350" i="77"/>
  <c r="G349" i="77"/>
  <c r="G348" i="77"/>
  <c r="G343" i="77"/>
  <c r="G342" i="77"/>
  <c r="G341" i="77"/>
  <c r="G340" i="77"/>
  <c r="G339" i="77"/>
  <c r="G338" i="77"/>
  <c r="G358" i="77" l="1"/>
  <c r="G359" i="77"/>
  <c r="G344" i="77"/>
  <c r="G345" i="77"/>
  <c r="F335" i="77" l="1"/>
  <c r="F334" i="77"/>
  <c r="G333" i="77"/>
  <c r="G332" i="77"/>
  <c r="F322" i="77"/>
  <c r="G321" i="77"/>
  <c r="G320" i="77"/>
  <c r="G319" i="77"/>
  <c r="G318" i="77"/>
  <c r="G317" i="77"/>
  <c r="G316" i="77"/>
  <c r="F311" i="77"/>
  <c r="G307" i="77"/>
  <c r="G309" i="77"/>
  <c r="G308" i="77"/>
  <c r="G306" i="77"/>
  <c r="G305" i="77"/>
  <c r="G304" i="77"/>
  <c r="G303" i="77"/>
  <c r="G302" i="77"/>
  <c r="G231" i="77"/>
  <c r="G230" i="77"/>
  <c r="G229" i="77"/>
  <c r="G228" i="77"/>
  <c r="G225" i="77"/>
  <c r="G224" i="77"/>
  <c r="G223" i="77"/>
  <c r="G222" i="77"/>
  <c r="G323" i="77" l="1"/>
  <c r="G322" i="77"/>
  <c r="G335" i="77"/>
  <c r="G310" i="77"/>
  <c r="G311" i="77"/>
  <c r="G301" i="77"/>
  <c r="F15" i="77"/>
  <c r="F14" i="77"/>
  <c r="G207" i="77"/>
  <c r="G206" i="77"/>
  <c r="G199" i="77"/>
  <c r="G198" i="77"/>
  <c r="G197" i="77"/>
  <c r="G196" i="77"/>
  <c r="G195" i="77"/>
  <c r="G194" i="77"/>
  <c r="G205" i="77"/>
  <c r="G204" i="77"/>
  <c r="G193" i="77"/>
  <c r="G192" i="77"/>
  <c r="G191" i="77"/>
  <c r="G190" i="77"/>
  <c r="G189" i="77"/>
  <c r="G188" i="77"/>
  <c r="G187" i="77"/>
  <c r="G186" i="77"/>
  <c r="G203" i="77"/>
  <c r="G202" i="77"/>
  <c r="G185" i="77"/>
  <c r="G184" i="77"/>
  <c r="G183" i="77"/>
  <c r="G182" i="77"/>
  <c r="G181" i="77"/>
  <c r="G180" i="77"/>
  <c r="G179" i="77"/>
  <c r="G178" i="77"/>
  <c r="G177" i="77"/>
  <c r="G176" i="77"/>
  <c r="G175" i="77"/>
  <c r="G174" i="77"/>
  <c r="G169" i="77" l="1"/>
  <c r="G168" i="77"/>
  <c r="G165" i="77"/>
  <c r="G164" i="77"/>
  <c r="G163" i="77"/>
  <c r="G162" i="77"/>
  <c r="G161" i="77"/>
  <c r="G160" i="77"/>
  <c r="G159" i="77"/>
  <c r="G158" i="77"/>
  <c r="G157" i="77"/>
  <c r="G156" i="77"/>
  <c r="G155" i="77"/>
  <c r="G154" i="77"/>
  <c r="G151" i="77"/>
  <c r="G150" i="77"/>
  <c r="G149" i="77"/>
  <c r="G148" i="77"/>
  <c r="G147" i="77"/>
  <c r="G146" i="77"/>
  <c r="G145" i="77"/>
  <c r="G144" i="77"/>
  <c r="G143" i="77"/>
  <c r="G142" i="77"/>
  <c r="G141" i="77"/>
  <c r="G140" i="77"/>
  <c r="G139" i="77"/>
  <c r="G138" i="77"/>
  <c r="G137" i="77"/>
  <c r="G136" i="77"/>
  <c r="G135" i="77"/>
  <c r="G134" i="77"/>
  <c r="G133" i="77"/>
  <c r="G132" i="77"/>
  <c r="G131" i="77"/>
  <c r="G130" i="77"/>
  <c r="G129" i="77"/>
  <c r="G128" i="77"/>
  <c r="G127" i="77"/>
  <c r="G126" i="77"/>
  <c r="G125" i="77"/>
  <c r="G124" i="77"/>
  <c r="G123" i="77"/>
  <c r="G122" i="77"/>
  <c r="G119" i="77"/>
  <c r="G118" i="77"/>
  <c r="G117" i="77"/>
  <c r="G116" i="77"/>
  <c r="G115" i="77"/>
  <c r="G114" i="77"/>
  <c r="G109" i="77" l="1"/>
  <c r="G108" i="77"/>
  <c r="G103" i="77"/>
  <c r="G102" i="77"/>
  <c r="G101" i="77"/>
  <c r="G100" i="77"/>
  <c r="G99" i="77"/>
  <c r="G98" i="77"/>
  <c r="G97" i="77"/>
  <c r="G96" i="77"/>
  <c r="G95" i="77"/>
  <c r="G94" i="77"/>
  <c r="G93" i="77"/>
  <c r="G92" i="77"/>
  <c r="G91" i="77"/>
  <c r="G90" i="77"/>
  <c r="G89" i="77"/>
  <c r="G88" i="77"/>
  <c r="G87" i="77"/>
  <c r="G86" i="77"/>
  <c r="G85" i="77"/>
  <c r="G84" i="77"/>
  <c r="G83" i="77"/>
  <c r="G82" i="77"/>
  <c r="G81" i="77"/>
  <c r="G80" i="77"/>
  <c r="G79" i="77"/>
  <c r="G78" i="77"/>
  <c r="G77" i="77"/>
  <c r="G76" i="77"/>
  <c r="G75" i="77"/>
  <c r="G74" i="77"/>
  <c r="G111" i="77" l="1"/>
  <c r="G22" i="77"/>
  <c r="G23" i="77"/>
  <c r="G24" i="77"/>
  <c r="G25" i="77"/>
  <c r="G26" i="77"/>
  <c r="G27" i="77"/>
  <c r="G28" i="77"/>
  <c r="G29" i="77"/>
  <c r="G30" i="77"/>
  <c r="G31" i="77"/>
  <c r="G32" i="77"/>
  <c r="G33" i="77"/>
  <c r="G34" i="77"/>
  <c r="G35" i="77"/>
  <c r="G36" i="77"/>
  <c r="G37" i="77"/>
  <c r="G38" i="77"/>
  <c r="G39" i="77"/>
  <c r="G40" i="77"/>
  <c r="G41" i="77"/>
  <c r="G42" i="77"/>
  <c r="G43" i="77"/>
  <c r="G44" i="77"/>
  <c r="G45" i="77"/>
  <c r="G46" i="77"/>
  <c r="G47" i="77"/>
  <c r="G48" i="77"/>
  <c r="G49" i="77"/>
  <c r="G50" i="77"/>
  <c r="G51" i="77"/>
  <c r="G52" i="77"/>
  <c r="G53" i="77"/>
  <c r="G54" i="77"/>
  <c r="G55" i="77"/>
  <c r="G56" i="77"/>
  <c r="G57" i="77"/>
  <c r="I378" i="77" l="1"/>
  <c r="H378" i="77" s="1"/>
  <c r="I379" i="77" l="1"/>
  <c r="G65" i="77"/>
  <c r="G365" i="77"/>
  <c r="G364" i="77"/>
  <c r="G363" i="77"/>
  <c r="G362" i="77"/>
  <c r="G361" i="77"/>
  <c r="G360" i="77"/>
  <c r="G347" i="77"/>
  <c r="G346" i="77"/>
  <c r="G337" i="77"/>
  <c r="G336" i="77"/>
  <c r="G331" i="77"/>
  <c r="G330" i="77"/>
  <c r="G313" i="77"/>
  <c r="G312" i="77"/>
  <c r="G173" i="77"/>
  <c r="G172" i="77"/>
  <c r="G113" i="77"/>
  <c r="G112" i="77"/>
  <c r="G73" i="77"/>
  <c r="G72" i="77"/>
  <c r="G64" i="77"/>
  <c r="G59" i="77"/>
  <c r="G58" i="77"/>
  <c r="G21" i="77"/>
  <c r="G20" i="77"/>
  <c r="G19" i="77"/>
  <c r="G18" i="77"/>
  <c r="G17" i="77"/>
  <c r="G16" i="77"/>
  <c r="G13" i="77"/>
  <c r="G12" i="77"/>
  <c r="G378" i="77" l="1"/>
  <c r="G379" i="77" l="1"/>
  <c r="G14" i="77" l="1"/>
  <c r="G15" i="77"/>
  <c r="G334" i="77"/>
  <c r="G366" i="77"/>
</calcChain>
</file>

<file path=xl/sharedStrings.xml><?xml version="1.0" encoding="utf-8"?>
<sst xmlns="http://schemas.openxmlformats.org/spreadsheetml/2006/main" count="1022" uniqueCount="253">
  <si>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</si>
  <si>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</si>
  <si>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</si>
  <si>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</si>
  <si>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</si>
  <si>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</si>
  <si>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</si>
  <si>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</si>
  <si>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</si>
  <si>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</si>
  <si>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</si>
  <si>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</si>
  <si>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</si>
  <si>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</si>
  <si>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</si>
  <si>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</si>
  <si>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</si>
  <si>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</si>
  <si>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</si>
  <si>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</si>
  <si>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</si>
  <si>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</si>
  <si>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所属名　経済戦略局　</t>
    <rPh sb="0" eb="2">
      <t>ショゾク</t>
    </rPh>
    <rPh sb="2" eb="3">
      <t>メイ</t>
    </rPh>
    <rPh sb="4" eb="9">
      <t>ケイザイセンリャクキョク</t>
    </rPh>
    <phoneticPr fontId="3"/>
  </si>
  <si>
    <t>7-1-1</t>
  </si>
  <si>
    <t>経済戦略局職員の人件費</t>
    <rPh sb="0" eb="5">
      <t>ケイザイセンリャクキョク</t>
    </rPh>
    <rPh sb="5" eb="7">
      <t>ショクイン</t>
    </rPh>
    <rPh sb="8" eb="11">
      <t>ジンケンヒ</t>
    </rPh>
    <phoneticPr fontId="5"/>
  </si>
  <si>
    <t>総務課</t>
    <rPh sb="0" eb="3">
      <t>ソウムカ</t>
    </rPh>
    <phoneticPr fontId="5"/>
  </si>
  <si>
    <t>7-1-2</t>
  </si>
  <si>
    <t>経済戦略局一般事務費</t>
  </si>
  <si>
    <t>局施策企画調整事務</t>
    <rPh sb="0" eb="1">
      <t>キョク</t>
    </rPh>
    <rPh sb="1" eb="2">
      <t>セ</t>
    </rPh>
    <rPh sb="2" eb="3">
      <t>サク</t>
    </rPh>
    <rPh sb="3" eb="5">
      <t>キカク</t>
    </rPh>
    <rPh sb="5" eb="7">
      <t>チョウセイ</t>
    </rPh>
    <rPh sb="7" eb="9">
      <t>ジム</t>
    </rPh>
    <phoneticPr fontId="2"/>
  </si>
  <si>
    <t>企画課</t>
  </si>
  <si>
    <t>企業等誘致・集積推進事業</t>
  </si>
  <si>
    <t>立地推進担当</t>
    <rPh sb="0" eb="2">
      <t>リッチ</t>
    </rPh>
    <rPh sb="2" eb="4">
      <t>スイシン</t>
    </rPh>
    <rPh sb="4" eb="6">
      <t>タントウ</t>
    </rPh>
    <phoneticPr fontId="5"/>
  </si>
  <si>
    <t>立地推進担当事務費</t>
    <rPh sb="0" eb="2">
      <t>リッチ</t>
    </rPh>
    <rPh sb="2" eb="4">
      <t>スイシン</t>
    </rPh>
    <rPh sb="4" eb="6">
      <t>タントウ</t>
    </rPh>
    <rPh sb="6" eb="9">
      <t>ジムヒ</t>
    </rPh>
    <phoneticPr fontId="5"/>
  </si>
  <si>
    <t>国際金融都市推進事業</t>
    <rPh sb="0" eb="4">
      <t>コクサイキンユウ</t>
    </rPh>
    <rPh sb="4" eb="10">
      <t>トシスイシンジギョウ</t>
    </rPh>
    <phoneticPr fontId="5"/>
  </si>
  <si>
    <t>ビジネスパートナー都市等交流事業</t>
    <rPh sb="9" eb="11">
      <t>トシ</t>
    </rPh>
    <rPh sb="11" eb="12">
      <t>トウ</t>
    </rPh>
    <rPh sb="12" eb="14">
      <t>コウリュウ</t>
    </rPh>
    <rPh sb="14" eb="16">
      <t>ジギョウ</t>
    </rPh>
    <phoneticPr fontId="5"/>
  </si>
  <si>
    <t>国際担当</t>
  </si>
  <si>
    <t>関西領事団等との連携</t>
    <rPh sb="0" eb="2">
      <t>カンサイ</t>
    </rPh>
    <rPh sb="2" eb="4">
      <t>リョウジ</t>
    </rPh>
    <rPh sb="4" eb="5">
      <t>ダン</t>
    </rPh>
    <rPh sb="5" eb="6">
      <t>トウ</t>
    </rPh>
    <rPh sb="8" eb="10">
      <t>レンケイ</t>
    </rPh>
    <phoneticPr fontId="5"/>
  </si>
  <si>
    <t>海外事務所の運営</t>
    <rPh sb="0" eb="2">
      <t>カイガイ</t>
    </rPh>
    <rPh sb="2" eb="4">
      <t>ジム</t>
    </rPh>
    <rPh sb="4" eb="5">
      <t>ショ</t>
    </rPh>
    <rPh sb="6" eb="8">
      <t>ウンエイ</t>
    </rPh>
    <phoneticPr fontId="5"/>
  </si>
  <si>
    <t>外国人留学生との連携拡大及び起業支援</t>
    <rPh sb="0" eb="2">
      <t>ガイコク</t>
    </rPh>
    <rPh sb="2" eb="3">
      <t>ジン</t>
    </rPh>
    <rPh sb="3" eb="6">
      <t>リュウガクセイ</t>
    </rPh>
    <rPh sb="8" eb="10">
      <t>レンケイ</t>
    </rPh>
    <rPh sb="10" eb="12">
      <t>カクダイ</t>
    </rPh>
    <rPh sb="12" eb="13">
      <t>オヨ</t>
    </rPh>
    <rPh sb="14" eb="16">
      <t>キギョウ</t>
    </rPh>
    <rPh sb="16" eb="18">
      <t>シエン</t>
    </rPh>
    <phoneticPr fontId="5"/>
  </si>
  <si>
    <t>姉妹都市交流推進事業補助</t>
    <rPh sb="0" eb="2">
      <t>シマイ</t>
    </rPh>
    <rPh sb="2" eb="4">
      <t>トシ</t>
    </rPh>
    <rPh sb="4" eb="6">
      <t>コウリュウ</t>
    </rPh>
    <rPh sb="6" eb="8">
      <t>スイシン</t>
    </rPh>
    <rPh sb="8" eb="10">
      <t>ジギョウ</t>
    </rPh>
    <rPh sb="10" eb="12">
      <t>ホジョ</t>
    </rPh>
    <phoneticPr fontId="5"/>
  </si>
  <si>
    <t>姉妹都市ネットワークを活用した都市間交流の推進</t>
    <rPh sb="0" eb="2">
      <t>シマイ</t>
    </rPh>
    <rPh sb="2" eb="4">
      <t>トシ</t>
    </rPh>
    <rPh sb="11" eb="13">
      <t>カツヨウ</t>
    </rPh>
    <rPh sb="15" eb="18">
      <t>トシカン</t>
    </rPh>
    <rPh sb="18" eb="20">
      <t>コウリュウ</t>
    </rPh>
    <rPh sb="21" eb="23">
      <t>スイシン</t>
    </rPh>
    <phoneticPr fontId="5"/>
  </si>
  <si>
    <t>国際化施策推進にかかる外国語対応体制の充実・強化</t>
    <rPh sb="0" eb="2">
      <t>コクサイ</t>
    </rPh>
    <rPh sb="2" eb="3">
      <t>カ</t>
    </rPh>
    <rPh sb="3" eb="4">
      <t>セ</t>
    </rPh>
    <rPh sb="4" eb="5">
      <t>サク</t>
    </rPh>
    <rPh sb="5" eb="7">
      <t>スイシン</t>
    </rPh>
    <rPh sb="11" eb="14">
      <t>ガイコクゴ</t>
    </rPh>
    <rPh sb="14" eb="16">
      <t>タイオウ</t>
    </rPh>
    <rPh sb="16" eb="18">
      <t>タイセイ</t>
    </rPh>
    <rPh sb="19" eb="21">
      <t>ジュウジツ</t>
    </rPh>
    <rPh sb="22" eb="24">
      <t>キョウカ</t>
    </rPh>
    <phoneticPr fontId="5"/>
  </si>
  <si>
    <t>ジェトロを活用した国際人材育成事業</t>
    <rPh sb="5" eb="7">
      <t>カツヨウ</t>
    </rPh>
    <rPh sb="9" eb="11">
      <t>コクサイ</t>
    </rPh>
    <rPh sb="11" eb="13">
      <t>ジンザイ</t>
    </rPh>
    <rPh sb="13" eb="15">
      <t>イクセイ</t>
    </rPh>
    <rPh sb="15" eb="17">
      <t>ジギョウ</t>
    </rPh>
    <phoneticPr fontId="5"/>
  </si>
  <si>
    <t>国際担当</t>
    <rPh sb="0" eb="2">
      <t>コクサイ</t>
    </rPh>
    <rPh sb="2" eb="4">
      <t>タントウ</t>
    </rPh>
    <phoneticPr fontId="5"/>
  </si>
  <si>
    <t>大阪国際交流センター事業交付金</t>
    <rPh sb="0" eb="2">
      <t>オオサカ</t>
    </rPh>
    <rPh sb="2" eb="4">
      <t>コクサイ</t>
    </rPh>
    <rPh sb="4" eb="6">
      <t>コウリュウ</t>
    </rPh>
    <rPh sb="10" eb="12">
      <t>ジギョウ</t>
    </rPh>
    <rPh sb="12" eb="15">
      <t>コウフキン</t>
    </rPh>
    <phoneticPr fontId="5"/>
  </si>
  <si>
    <t>国際学校（もと中津南小学校）改修等工事</t>
    <rPh sb="0" eb="2">
      <t>コクサイ</t>
    </rPh>
    <rPh sb="2" eb="4">
      <t>ガッコウ</t>
    </rPh>
    <rPh sb="7" eb="10">
      <t>ナカツミナミ</t>
    </rPh>
    <rPh sb="10" eb="13">
      <t>ショウガッコウ</t>
    </rPh>
    <rPh sb="14" eb="16">
      <t>カイシュウ</t>
    </rPh>
    <rPh sb="16" eb="17">
      <t>トウ</t>
    </rPh>
    <rPh sb="17" eb="19">
      <t>コウジ</t>
    </rPh>
    <phoneticPr fontId="5"/>
  </si>
  <si>
    <t>（一財）自治体国際化協会分担金</t>
    <rPh sb="1" eb="2">
      <t>イチ</t>
    </rPh>
    <rPh sb="2" eb="3">
      <t>ザイ</t>
    </rPh>
    <rPh sb="4" eb="7">
      <t>ジチタイ</t>
    </rPh>
    <rPh sb="7" eb="9">
      <t>コクサイ</t>
    </rPh>
    <rPh sb="9" eb="10">
      <t>カ</t>
    </rPh>
    <rPh sb="10" eb="12">
      <t>キョウカイ</t>
    </rPh>
    <rPh sb="12" eb="15">
      <t>ブンタンキン</t>
    </rPh>
    <phoneticPr fontId="6"/>
  </si>
  <si>
    <t>国際交流企画費</t>
    <rPh sb="0" eb="2">
      <t>コクサイ</t>
    </rPh>
    <rPh sb="2" eb="4">
      <t>コウリュウ</t>
    </rPh>
    <rPh sb="4" eb="6">
      <t>キカク</t>
    </rPh>
    <rPh sb="6" eb="7">
      <t>ヒ</t>
    </rPh>
    <phoneticPr fontId="5"/>
  </si>
  <si>
    <t>経済戦略費計</t>
    <rPh sb="0" eb="2">
      <t>ケイザイ</t>
    </rPh>
    <rPh sb="2" eb="4">
      <t>センリャク</t>
    </rPh>
    <rPh sb="4" eb="5">
      <t>ヒ</t>
    </rPh>
    <rPh sb="5" eb="6">
      <t>ケイ</t>
    </rPh>
    <phoneticPr fontId="3"/>
  </si>
  <si>
    <t>7-3-1</t>
    <phoneticPr fontId="3"/>
  </si>
  <si>
    <t>観光課</t>
  </si>
  <si>
    <t>御堂筋活性化事業</t>
    <rPh sb="0" eb="2">
      <t>ミドウ</t>
    </rPh>
    <rPh sb="2" eb="3">
      <t>スジ</t>
    </rPh>
    <rPh sb="3" eb="6">
      <t>カッセイカ</t>
    </rPh>
    <rPh sb="6" eb="8">
      <t>ジギョウ</t>
    </rPh>
    <phoneticPr fontId="5"/>
  </si>
  <si>
    <t>大阪城エリア観光拠点化事業</t>
    <rPh sb="0" eb="3">
      <t>オオサカジョウ</t>
    </rPh>
    <rPh sb="6" eb="8">
      <t>カンコウ</t>
    </rPh>
    <rPh sb="8" eb="11">
      <t>キョテンカ</t>
    </rPh>
    <rPh sb="11" eb="13">
      <t>ジギョウ</t>
    </rPh>
    <phoneticPr fontId="5"/>
  </si>
  <si>
    <t>天王寺公園・動物園の魅力向上事業</t>
    <rPh sb="0" eb="3">
      <t>テンノウジ</t>
    </rPh>
    <rPh sb="3" eb="5">
      <t>コウエン</t>
    </rPh>
    <rPh sb="6" eb="9">
      <t>ドウブツエン</t>
    </rPh>
    <rPh sb="10" eb="12">
      <t>ミリョク</t>
    </rPh>
    <rPh sb="12" eb="14">
      <t>コウジョウ</t>
    </rPh>
    <rPh sb="14" eb="16">
      <t>ジギョウ</t>
    </rPh>
    <phoneticPr fontId="5"/>
  </si>
  <si>
    <t>大阪・梅田駅周辺サイン整備事業</t>
    <rPh sb="0" eb="2">
      <t>オオサカ</t>
    </rPh>
    <rPh sb="3" eb="6">
      <t>ウメダエキ</t>
    </rPh>
    <rPh sb="6" eb="8">
      <t>シュウヘン</t>
    </rPh>
    <rPh sb="11" eb="13">
      <t>セイビ</t>
    </rPh>
    <rPh sb="13" eb="15">
      <t>ジギョウ</t>
    </rPh>
    <phoneticPr fontId="5"/>
  </si>
  <si>
    <t>観光バス乗降場の利便性向上事業</t>
    <rPh sb="0" eb="2">
      <t>カンコウ</t>
    </rPh>
    <rPh sb="4" eb="6">
      <t>ジョウコウ</t>
    </rPh>
    <rPh sb="6" eb="7">
      <t>バ</t>
    </rPh>
    <rPh sb="8" eb="11">
      <t>リベンセイ</t>
    </rPh>
    <rPh sb="11" eb="13">
      <t>コウジョウ</t>
    </rPh>
    <rPh sb="13" eb="15">
      <t>ジギョウ</t>
    </rPh>
    <phoneticPr fontId="5"/>
  </si>
  <si>
    <t>日本遺産連携推進事業</t>
    <rPh sb="0" eb="2">
      <t>ニホン</t>
    </rPh>
    <rPh sb="2" eb="4">
      <t>イサン</t>
    </rPh>
    <rPh sb="4" eb="6">
      <t>レンケイ</t>
    </rPh>
    <rPh sb="6" eb="8">
      <t>スイシン</t>
    </rPh>
    <rPh sb="8" eb="10">
      <t>ジギョウ</t>
    </rPh>
    <phoneticPr fontId="5"/>
  </si>
  <si>
    <t>大阪城天守閣を中心とした集客促進事業（90周年記念事業）</t>
  </si>
  <si>
    <t>観光費計</t>
    <rPh sb="0" eb="2">
      <t>カンコウ</t>
    </rPh>
    <rPh sb="2" eb="3">
      <t>ヒ</t>
    </rPh>
    <rPh sb="3" eb="4">
      <t>ケイ</t>
    </rPh>
    <phoneticPr fontId="3"/>
  </si>
  <si>
    <t>7-4-1</t>
  </si>
  <si>
    <t>大阪アーツカウンシル等による文化行政の推進</t>
    <rPh sb="0" eb="2">
      <t>オオサカ</t>
    </rPh>
    <rPh sb="10" eb="11">
      <t>トウ</t>
    </rPh>
    <rPh sb="14" eb="16">
      <t>ブンカ</t>
    </rPh>
    <rPh sb="16" eb="18">
      <t>ギョウセイ</t>
    </rPh>
    <rPh sb="19" eb="21">
      <t>スイシン</t>
    </rPh>
    <phoneticPr fontId="6"/>
  </si>
  <si>
    <t>文化課</t>
  </si>
  <si>
    <t>大阪クラシックの開催</t>
    <rPh sb="0" eb="2">
      <t>オオサカ</t>
    </rPh>
    <rPh sb="8" eb="10">
      <t>カイサイ</t>
    </rPh>
    <phoneticPr fontId="6"/>
  </si>
  <si>
    <t>大阪アジアン映画祭の開催</t>
    <rPh sb="6" eb="9">
      <t>エイガサイ</t>
    </rPh>
    <rPh sb="10" eb="12">
      <t>カイサイ</t>
    </rPh>
    <phoneticPr fontId="6"/>
  </si>
  <si>
    <t>大阪文化芸術創出事業</t>
    <rPh sb="0" eb="2">
      <t>オオサカ</t>
    </rPh>
    <rPh sb="2" eb="4">
      <t>ブンカ</t>
    </rPh>
    <rPh sb="4" eb="6">
      <t>ゲイジュツ</t>
    </rPh>
    <rPh sb="6" eb="8">
      <t>ソウシュツ</t>
    </rPh>
    <rPh sb="8" eb="10">
      <t>ジギョウ</t>
    </rPh>
    <phoneticPr fontId="4"/>
  </si>
  <si>
    <t>咲くやこの花賞事業</t>
    <rPh sb="0" eb="1">
      <t>サ</t>
    </rPh>
    <rPh sb="5" eb="6">
      <t>ハナ</t>
    </rPh>
    <rPh sb="6" eb="7">
      <t>ショウ</t>
    </rPh>
    <rPh sb="7" eb="9">
      <t>ジギョウ</t>
    </rPh>
    <phoneticPr fontId="6"/>
  </si>
  <si>
    <t>文楽を中心とした古典芸能振興事業</t>
    <rPh sb="0" eb="2">
      <t>ブンラク</t>
    </rPh>
    <rPh sb="3" eb="5">
      <t>チュウシン</t>
    </rPh>
    <rPh sb="8" eb="10">
      <t>コテン</t>
    </rPh>
    <rPh sb="10" eb="12">
      <t>ゲイノウ</t>
    </rPh>
    <rPh sb="12" eb="14">
      <t>シンコウ</t>
    </rPh>
    <rPh sb="14" eb="16">
      <t>ジギョウ</t>
    </rPh>
    <phoneticPr fontId="4"/>
  </si>
  <si>
    <t>芸術・文化団体サポート事業</t>
  </si>
  <si>
    <t>文化創造拠点ネットワークの形成</t>
    <rPh sb="0" eb="2">
      <t>ブンカ</t>
    </rPh>
    <rPh sb="2" eb="4">
      <t>ソウゾウ</t>
    </rPh>
    <rPh sb="4" eb="6">
      <t>キョテン</t>
    </rPh>
    <rPh sb="13" eb="15">
      <t>ケイセイ</t>
    </rPh>
    <phoneticPr fontId="6"/>
  </si>
  <si>
    <t>アーティストサポート事業</t>
    <rPh sb="10" eb="12">
      <t>ジギョウ</t>
    </rPh>
    <phoneticPr fontId="3"/>
  </si>
  <si>
    <t>芸術創造館ショーケース事業</t>
    <rPh sb="0" eb="2">
      <t>ゲイジュツ</t>
    </rPh>
    <rPh sb="2" eb="4">
      <t>ソウゾウ</t>
    </rPh>
    <rPh sb="4" eb="5">
      <t>カン</t>
    </rPh>
    <rPh sb="11" eb="13">
      <t>ジギョウ</t>
    </rPh>
    <phoneticPr fontId="6"/>
  </si>
  <si>
    <t>創造を楽しむ元気な地域づくりの推進</t>
    <rPh sb="15" eb="17">
      <t>スイシン</t>
    </rPh>
    <phoneticPr fontId="6"/>
  </si>
  <si>
    <t>大阪文化祭賞・大阪文化賞事業</t>
    <rPh sb="12" eb="14">
      <t>ジギョウ</t>
    </rPh>
    <phoneticPr fontId="6"/>
  </si>
  <si>
    <t>織田作之助賞事業</t>
    <rPh sb="0" eb="2">
      <t>オダ</t>
    </rPh>
    <rPh sb="2" eb="5">
      <t>サクノスケ</t>
    </rPh>
    <rPh sb="5" eb="6">
      <t>ショウ</t>
    </rPh>
    <rPh sb="6" eb="8">
      <t>ジギョウ</t>
    </rPh>
    <phoneticPr fontId="6"/>
  </si>
  <si>
    <t>大阪市芸術活動振興事業助成</t>
    <rPh sb="0" eb="3">
      <t>オオサカシ</t>
    </rPh>
    <rPh sb="3" eb="5">
      <t>ゲイジュツ</t>
    </rPh>
    <rPh sb="5" eb="7">
      <t>カツドウ</t>
    </rPh>
    <rPh sb="7" eb="9">
      <t>シンコウ</t>
    </rPh>
    <rPh sb="9" eb="11">
      <t>ジギョウ</t>
    </rPh>
    <rPh sb="11" eb="13">
      <t>ジョセイ</t>
    </rPh>
    <phoneticPr fontId="6"/>
  </si>
  <si>
    <t>第一級の芸術にふれる機会の充実</t>
    <rPh sb="0" eb="1">
      <t>ダイ</t>
    </rPh>
    <rPh sb="1" eb="3">
      <t>イッキュウ</t>
    </rPh>
    <rPh sb="4" eb="6">
      <t>ゲイジュツ</t>
    </rPh>
    <rPh sb="10" eb="12">
      <t>キカイ</t>
    </rPh>
    <rPh sb="13" eb="15">
      <t>ジュウジツ</t>
    </rPh>
    <phoneticPr fontId="6"/>
  </si>
  <si>
    <t>文学碑維持管理</t>
    <rPh sb="0" eb="2">
      <t>ブンガク</t>
    </rPh>
    <rPh sb="2" eb="3">
      <t>ヒ</t>
    </rPh>
    <rPh sb="3" eb="5">
      <t>イジ</t>
    </rPh>
    <rPh sb="5" eb="7">
      <t>カンリ</t>
    </rPh>
    <phoneticPr fontId="6"/>
  </si>
  <si>
    <t>（一財）地域創造に対する分担金</t>
    <rPh sb="1" eb="2">
      <t>イチ</t>
    </rPh>
    <rPh sb="2" eb="3">
      <t>ザイ</t>
    </rPh>
    <rPh sb="4" eb="6">
      <t>チイキ</t>
    </rPh>
    <rPh sb="6" eb="8">
      <t>ソウゾウ</t>
    </rPh>
    <rPh sb="9" eb="10">
      <t>タイ</t>
    </rPh>
    <rPh sb="12" eb="13">
      <t>ブン</t>
    </rPh>
    <rPh sb="13" eb="14">
      <t>タダシ</t>
    </rPh>
    <rPh sb="14" eb="15">
      <t>キン</t>
    </rPh>
    <phoneticPr fontId="6"/>
  </si>
  <si>
    <t>文化遺産の保存整備等</t>
    <rPh sb="0" eb="2">
      <t>ブンカ</t>
    </rPh>
    <rPh sb="2" eb="4">
      <t>イサン</t>
    </rPh>
    <rPh sb="5" eb="7">
      <t>ホゾン</t>
    </rPh>
    <rPh sb="7" eb="9">
      <t>セイビ</t>
    </rPh>
    <rPh sb="9" eb="10">
      <t>トウ</t>
    </rPh>
    <phoneticPr fontId="6"/>
  </si>
  <si>
    <t>文化施設の補修</t>
  </si>
  <si>
    <t>大阪市立美術館の魅力向上</t>
    <rPh sb="0" eb="4">
      <t>オオサカシリツ</t>
    </rPh>
    <rPh sb="4" eb="7">
      <t>ビジュツカン</t>
    </rPh>
    <rPh sb="8" eb="10">
      <t>ミリョク</t>
    </rPh>
    <rPh sb="10" eb="12">
      <t>コウジョウ</t>
    </rPh>
    <phoneticPr fontId="4"/>
  </si>
  <si>
    <t>博物館施設改修等事業</t>
    <rPh sb="0" eb="3">
      <t>ハクブツカン</t>
    </rPh>
    <rPh sb="3" eb="5">
      <t>シセツ</t>
    </rPh>
    <rPh sb="5" eb="7">
      <t>カイシュウ</t>
    </rPh>
    <rPh sb="8" eb="10">
      <t>ジギョウ</t>
    </rPh>
    <phoneticPr fontId="4"/>
  </si>
  <si>
    <t>文化課　他</t>
    <rPh sb="4" eb="5">
      <t>ホカ</t>
    </rPh>
    <phoneticPr fontId="4"/>
  </si>
  <si>
    <t>こども本の森中之島運営事業</t>
    <rPh sb="3" eb="4">
      <t>ボン</t>
    </rPh>
    <rPh sb="5" eb="6">
      <t>モリ</t>
    </rPh>
    <rPh sb="6" eb="9">
      <t>ナカノシマ</t>
    </rPh>
    <rPh sb="9" eb="11">
      <t>ウンエイ</t>
    </rPh>
    <rPh sb="11" eb="13">
      <t>ジギョウ</t>
    </rPh>
    <phoneticPr fontId="4"/>
  </si>
  <si>
    <t>博物館施設運営費交付金</t>
    <rPh sb="0" eb="3">
      <t>ハクブツカン</t>
    </rPh>
    <rPh sb="3" eb="5">
      <t>シセツ</t>
    </rPh>
    <rPh sb="5" eb="7">
      <t>ウンエイ</t>
    </rPh>
    <rPh sb="7" eb="8">
      <t>ヒ</t>
    </rPh>
    <rPh sb="8" eb="11">
      <t>コウフキン</t>
    </rPh>
    <phoneticPr fontId="4"/>
  </si>
  <si>
    <t>博物館施設整備補助金</t>
    <rPh sb="0" eb="3">
      <t>ハクブツカン</t>
    </rPh>
    <rPh sb="3" eb="5">
      <t>シセツ</t>
    </rPh>
    <rPh sb="5" eb="7">
      <t>セイビ</t>
    </rPh>
    <rPh sb="7" eb="10">
      <t>ホジョキン</t>
    </rPh>
    <phoneticPr fontId="4"/>
  </si>
  <si>
    <t>博物館施設管理一般事務費</t>
    <rPh sb="0" eb="3">
      <t>ハクブツカン</t>
    </rPh>
    <rPh sb="3" eb="5">
      <t>シセツ</t>
    </rPh>
    <rPh sb="5" eb="7">
      <t>カンリ</t>
    </rPh>
    <rPh sb="7" eb="9">
      <t>イッパン</t>
    </rPh>
    <rPh sb="9" eb="11">
      <t>ジム</t>
    </rPh>
    <rPh sb="11" eb="12">
      <t>ヒ</t>
    </rPh>
    <phoneticPr fontId="4"/>
  </si>
  <si>
    <t>史跡難波宮跡市民開放事業</t>
    <rPh sb="0" eb="2">
      <t>シセキ</t>
    </rPh>
    <rPh sb="2" eb="4">
      <t>ナニワ</t>
    </rPh>
    <rPh sb="4" eb="5">
      <t>ミヤ</t>
    </rPh>
    <rPh sb="5" eb="6">
      <t>アト</t>
    </rPh>
    <rPh sb="6" eb="8">
      <t>シミン</t>
    </rPh>
    <rPh sb="8" eb="10">
      <t>カイホウ</t>
    </rPh>
    <rPh sb="10" eb="12">
      <t>ジギョウ</t>
    </rPh>
    <phoneticPr fontId="4"/>
  </si>
  <si>
    <t>区ＣＭ</t>
  </si>
  <si>
    <t>文化振興費計</t>
    <rPh sb="0" eb="4">
      <t>ブンカシンコウ</t>
    </rPh>
    <rPh sb="4" eb="5">
      <t>ヒ</t>
    </rPh>
    <rPh sb="5" eb="6">
      <t>ケイ</t>
    </rPh>
    <phoneticPr fontId="3"/>
  </si>
  <si>
    <t>7-4-2</t>
  </si>
  <si>
    <t>トップアスリートとの交流事業</t>
    <rPh sb="10" eb="12">
      <t>コウリュウ</t>
    </rPh>
    <rPh sb="12" eb="14">
      <t>ジギョウ</t>
    </rPh>
    <phoneticPr fontId="5"/>
  </si>
  <si>
    <t>スポーツ課</t>
    <rPh sb="4" eb="5">
      <t>カ</t>
    </rPh>
    <phoneticPr fontId="5"/>
  </si>
  <si>
    <t>スポーツ振興事業</t>
    <rPh sb="4" eb="6">
      <t>シンコウ</t>
    </rPh>
    <rPh sb="6" eb="8">
      <t>ジギョウ</t>
    </rPh>
    <rPh sb="7" eb="8">
      <t>ギョウ</t>
    </rPh>
    <phoneticPr fontId="5"/>
  </si>
  <si>
    <t>スポーツイベント実施事業</t>
    <rPh sb="8" eb="10">
      <t>ジッシ</t>
    </rPh>
    <rPh sb="10" eb="12">
      <t>ジギョウ</t>
    </rPh>
    <phoneticPr fontId="5"/>
  </si>
  <si>
    <t>オーパス・スポーツ施設情報システム運用管理</t>
    <rPh sb="9" eb="11">
      <t>シセツ</t>
    </rPh>
    <rPh sb="11" eb="13">
      <t>ジョウホウ</t>
    </rPh>
    <rPh sb="17" eb="19">
      <t>ウンヨウ</t>
    </rPh>
    <rPh sb="19" eb="21">
      <t>カンリ</t>
    </rPh>
    <phoneticPr fontId="5"/>
  </si>
  <si>
    <t>スポーツ施設指定管理運営費</t>
    <rPh sb="4" eb="6">
      <t>シセツ</t>
    </rPh>
    <rPh sb="6" eb="8">
      <t>シテイ</t>
    </rPh>
    <rPh sb="8" eb="10">
      <t>カンリ</t>
    </rPh>
    <rPh sb="10" eb="13">
      <t>ウンエイヒ</t>
    </rPh>
    <phoneticPr fontId="6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</si>
  <si>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5"/>
  </si>
  <si>
    <t>スポーツ施設等の補修等</t>
    <rPh sb="4" eb="6">
      <t>シセツ</t>
    </rPh>
    <rPh sb="6" eb="7">
      <t>トウ</t>
    </rPh>
    <rPh sb="8" eb="10">
      <t>ホシュウ</t>
    </rPh>
    <rPh sb="10" eb="11">
      <t>トウ</t>
    </rPh>
    <phoneticPr fontId="5"/>
  </si>
  <si>
    <t>東京オリンピック・パラリンピックを契機としたスポーツ機運醸成事業</t>
    <rPh sb="0" eb="2">
      <t>トウキョウ</t>
    </rPh>
    <rPh sb="17" eb="19">
      <t>ケイキ</t>
    </rPh>
    <rPh sb="26" eb="28">
      <t>キウン</t>
    </rPh>
    <rPh sb="28" eb="30">
      <t>ジョウセイ</t>
    </rPh>
    <rPh sb="30" eb="32">
      <t>ジギョウ</t>
    </rPh>
    <phoneticPr fontId="5"/>
  </si>
  <si>
    <t>スポーツ競技大会の開催</t>
    <rPh sb="4" eb="6">
      <t>キョウギ</t>
    </rPh>
    <rPh sb="6" eb="8">
      <t>タイカイ</t>
    </rPh>
    <rPh sb="9" eb="11">
      <t>カイサイ</t>
    </rPh>
    <phoneticPr fontId="5"/>
  </si>
  <si>
    <t>大阪マラソンの開催</t>
    <rPh sb="0" eb="2">
      <t>オオサカ</t>
    </rPh>
    <rPh sb="7" eb="9">
      <t>カイサイ</t>
    </rPh>
    <phoneticPr fontId="5"/>
  </si>
  <si>
    <t>競技力向上事業</t>
    <rPh sb="0" eb="2">
      <t>キョウギ</t>
    </rPh>
    <rPh sb="2" eb="3">
      <t>チカラ</t>
    </rPh>
    <rPh sb="3" eb="5">
      <t>コウジョウ</t>
    </rPh>
    <rPh sb="5" eb="7">
      <t>ジギョウ</t>
    </rPh>
    <phoneticPr fontId="5"/>
  </si>
  <si>
    <t>舞洲スポーツ振興事業
（舞洲プロジェクト）</t>
  </si>
  <si>
    <t>ホストタウン関係交流事業</t>
    <rPh sb="6" eb="8">
      <t>カンケイ</t>
    </rPh>
    <rPh sb="8" eb="10">
      <t>コウリュウ</t>
    </rPh>
    <rPh sb="10" eb="12">
      <t>ジギョウ</t>
    </rPh>
    <phoneticPr fontId="5"/>
  </si>
  <si>
    <t>スポーツ推進委員の採解及び活動支援業務</t>
    <rPh sb="4" eb="6">
      <t>スイシン</t>
    </rPh>
    <rPh sb="6" eb="8">
      <t>イイン</t>
    </rPh>
    <rPh sb="9" eb="10">
      <t>ト</t>
    </rPh>
    <rPh sb="10" eb="11">
      <t>カイ</t>
    </rPh>
    <rPh sb="11" eb="12">
      <t>オヨ</t>
    </rPh>
    <rPh sb="13" eb="15">
      <t>カツドウ</t>
    </rPh>
    <rPh sb="15" eb="17">
      <t>シエン</t>
    </rPh>
    <rPh sb="17" eb="19">
      <t>ギョウム</t>
    </rPh>
    <phoneticPr fontId="5"/>
  </si>
  <si>
    <t>総合型スポーツクラブの設立及び活動に対する支援</t>
  </si>
  <si>
    <t>スポーツ応援事業</t>
    <rPh sb="4" eb="6">
      <t>オウエン</t>
    </rPh>
    <rPh sb="6" eb="8">
      <t>ジギョウ</t>
    </rPh>
    <phoneticPr fontId="5"/>
  </si>
  <si>
    <t>スポーツ課</t>
    <rPh sb="4" eb="5">
      <t>カ</t>
    </rPh>
    <phoneticPr fontId="4"/>
  </si>
  <si>
    <t>スポーツ振興費計</t>
    <rPh sb="4" eb="6">
      <t>シンコウ</t>
    </rPh>
    <rPh sb="6" eb="7">
      <t>ヒ</t>
    </rPh>
    <rPh sb="7" eb="8">
      <t>ケイ</t>
    </rPh>
    <phoneticPr fontId="3"/>
  </si>
  <si>
    <t>7-5-1</t>
  </si>
  <si>
    <t>外国人材マッチングプラットフォーム</t>
  </si>
  <si>
    <t>産業振興課</t>
    <rPh sb="0" eb="2">
      <t>サンギョウ</t>
    </rPh>
    <rPh sb="2" eb="5">
      <t>シンコウカ</t>
    </rPh>
    <phoneticPr fontId="4"/>
  </si>
  <si>
    <t>地域の中小企業支援に関する調査</t>
    <rPh sb="0" eb="2">
      <t>チイキ</t>
    </rPh>
    <rPh sb="3" eb="5">
      <t>チュウショウ</t>
    </rPh>
    <rPh sb="5" eb="7">
      <t>キギョウ</t>
    </rPh>
    <rPh sb="7" eb="9">
      <t>シエン</t>
    </rPh>
    <rPh sb="10" eb="11">
      <t>カン</t>
    </rPh>
    <rPh sb="13" eb="15">
      <t>チョウサ</t>
    </rPh>
    <phoneticPr fontId="3"/>
  </si>
  <si>
    <t>大阪デザイン振興プラザ事業</t>
    <rPh sb="0" eb="2">
      <t>オオサカ</t>
    </rPh>
    <rPh sb="6" eb="8">
      <t>シンコウ</t>
    </rPh>
    <rPh sb="11" eb="13">
      <t>ジギョウ</t>
    </rPh>
    <phoneticPr fontId="2"/>
  </si>
  <si>
    <t>イノベーション課</t>
    <rPh sb="7" eb="8">
      <t>カ</t>
    </rPh>
    <phoneticPr fontId="4"/>
  </si>
  <si>
    <t>イノベーション創出事務費</t>
    <rPh sb="7" eb="9">
      <t>ソウシュツ</t>
    </rPh>
    <rPh sb="9" eb="11">
      <t>ジム</t>
    </rPh>
    <rPh sb="11" eb="12">
      <t>ヒ</t>
    </rPh>
    <phoneticPr fontId="4"/>
  </si>
  <si>
    <t>新規展示会誘致助成事業</t>
    <rPh sb="0" eb="2">
      <t>シンキ</t>
    </rPh>
    <phoneticPr fontId="4"/>
  </si>
  <si>
    <t>インテックス大阪補修等工事</t>
    <rPh sb="10" eb="11">
      <t>トウ</t>
    </rPh>
    <phoneticPr fontId="5"/>
  </si>
  <si>
    <t>インテックス大阪の改修</t>
  </si>
  <si>
    <t>貿易振興事業</t>
    <rPh sb="0" eb="2">
      <t>ボウエキ</t>
    </rPh>
    <rPh sb="2" eb="4">
      <t>シンコウ</t>
    </rPh>
    <rPh sb="4" eb="6">
      <t>ジギョウ</t>
    </rPh>
    <phoneticPr fontId="4"/>
  </si>
  <si>
    <t>貿易振興対策事務</t>
    <rPh sb="4" eb="6">
      <t>タイサク</t>
    </rPh>
    <rPh sb="6" eb="8">
      <t>ジム</t>
    </rPh>
    <phoneticPr fontId="4"/>
  </si>
  <si>
    <t>商業魅力向上事業</t>
    <rPh sb="0" eb="2">
      <t>ショウギョウ</t>
    </rPh>
    <rPh sb="2" eb="4">
      <t>ミリョク</t>
    </rPh>
    <rPh sb="4" eb="6">
      <t>コウジョウ</t>
    </rPh>
    <rPh sb="6" eb="8">
      <t>ジギョウ</t>
    </rPh>
    <phoneticPr fontId="5"/>
  </si>
  <si>
    <t>あきない伝道師による商店街強化事業</t>
    <rPh sb="4" eb="7">
      <t>デンドウシ</t>
    </rPh>
    <rPh sb="10" eb="13">
      <t>ショウテンガイ</t>
    </rPh>
    <rPh sb="13" eb="15">
      <t>キョウカ</t>
    </rPh>
    <rPh sb="15" eb="17">
      <t>ジギョウ</t>
    </rPh>
    <phoneticPr fontId="5"/>
  </si>
  <si>
    <t>「商都大阪」活性化推進事業</t>
    <rPh sb="1" eb="3">
      <t>ショウト</t>
    </rPh>
    <rPh sb="3" eb="5">
      <t>オオサカ</t>
    </rPh>
    <rPh sb="6" eb="9">
      <t>カッセイカ</t>
    </rPh>
    <rPh sb="9" eb="11">
      <t>スイシン</t>
    </rPh>
    <rPh sb="11" eb="13">
      <t>ジギョウ</t>
    </rPh>
    <phoneticPr fontId="5"/>
  </si>
  <si>
    <t>商店街空き店舗マッチング促進事業</t>
    <rPh sb="0" eb="3">
      <t>ショウテンガイ</t>
    </rPh>
    <rPh sb="3" eb="4">
      <t>ア</t>
    </rPh>
    <rPh sb="5" eb="7">
      <t>テンポ</t>
    </rPh>
    <rPh sb="12" eb="14">
      <t>ソクシン</t>
    </rPh>
    <rPh sb="14" eb="16">
      <t>ジギョウ</t>
    </rPh>
    <phoneticPr fontId="5"/>
  </si>
  <si>
    <t>産業振興施設等管理</t>
    <rPh sb="6" eb="7">
      <t>トウ</t>
    </rPh>
    <rPh sb="7" eb="9">
      <t>カンリ</t>
    </rPh>
    <phoneticPr fontId="5"/>
  </si>
  <si>
    <t>産業振興課</t>
    <rPh sb="0" eb="2">
      <t>サンギョウ</t>
    </rPh>
    <rPh sb="2" eb="4">
      <t>シンコウ</t>
    </rPh>
    <rPh sb="4" eb="5">
      <t>カ</t>
    </rPh>
    <phoneticPr fontId="4"/>
  </si>
  <si>
    <t>工業施設管理</t>
    <rPh sb="0" eb="2">
      <t>コウギョウ</t>
    </rPh>
    <rPh sb="2" eb="4">
      <t>シセツ</t>
    </rPh>
    <rPh sb="4" eb="6">
      <t>カンリ</t>
    </rPh>
    <phoneticPr fontId="5"/>
  </si>
  <si>
    <t>小売市場施設管理</t>
    <rPh sb="0" eb="2">
      <t>コウリ</t>
    </rPh>
    <rPh sb="2" eb="4">
      <t>シジョウ</t>
    </rPh>
    <rPh sb="4" eb="6">
      <t>シセツ</t>
    </rPh>
    <rPh sb="6" eb="8">
      <t>カンリ</t>
    </rPh>
    <phoneticPr fontId="5"/>
  </si>
  <si>
    <t>商業施設等管理</t>
    <rPh sb="0" eb="2">
      <t>ショウギョウ</t>
    </rPh>
    <rPh sb="2" eb="5">
      <t>シセツトウ</t>
    </rPh>
    <rPh sb="5" eb="7">
      <t>カンリ</t>
    </rPh>
    <phoneticPr fontId="5"/>
  </si>
  <si>
    <t>大規模小売店舗立地法関係事務</t>
    <rPh sb="0" eb="3">
      <t>ダイキボ</t>
    </rPh>
    <rPh sb="3" eb="5">
      <t>コウリ</t>
    </rPh>
    <rPh sb="5" eb="7">
      <t>テンポ</t>
    </rPh>
    <rPh sb="7" eb="9">
      <t>リッチ</t>
    </rPh>
    <rPh sb="9" eb="10">
      <t>ホウ</t>
    </rPh>
    <rPh sb="10" eb="12">
      <t>カンケイ</t>
    </rPh>
    <rPh sb="12" eb="14">
      <t>ジム</t>
    </rPh>
    <phoneticPr fontId="4"/>
  </si>
  <si>
    <t>都市農業振興事業</t>
    <rPh sb="0" eb="2">
      <t>トシ</t>
    </rPh>
    <rPh sb="2" eb="4">
      <t>ノウギョウ</t>
    </rPh>
    <rPh sb="4" eb="6">
      <t>シンコウ</t>
    </rPh>
    <rPh sb="6" eb="8">
      <t>ジギョウ</t>
    </rPh>
    <phoneticPr fontId="5"/>
  </si>
  <si>
    <t>米穀生産対策</t>
    <rPh sb="0" eb="2">
      <t>ベイコク</t>
    </rPh>
    <rPh sb="2" eb="4">
      <t>セイサン</t>
    </rPh>
    <rPh sb="4" eb="6">
      <t>タイサク</t>
    </rPh>
    <phoneticPr fontId="6"/>
  </si>
  <si>
    <t>水源対策事業</t>
    <rPh sb="0" eb="2">
      <t>スイゲン</t>
    </rPh>
    <rPh sb="2" eb="4">
      <t>タイサク</t>
    </rPh>
    <rPh sb="4" eb="6">
      <t>ジギョウ</t>
    </rPh>
    <phoneticPr fontId="6"/>
  </si>
  <si>
    <t>農地法等関連事務</t>
    <rPh sb="0" eb="3">
      <t>ノウチホウ</t>
    </rPh>
    <rPh sb="3" eb="4">
      <t>トウ</t>
    </rPh>
    <rPh sb="4" eb="6">
      <t>カンレン</t>
    </rPh>
    <rPh sb="6" eb="8">
      <t>ジム</t>
    </rPh>
    <phoneticPr fontId="6"/>
  </si>
  <si>
    <t>大阪テクノマスター事業</t>
    <rPh sb="0" eb="2">
      <t>オオサカ</t>
    </rPh>
    <rPh sb="9" eb="11">
      <t>ジギョウ</t>
    </rPh>
    <phoneticPr fontId="6"/>
  </si>
  <si>
    <t>産業振興対策事務</t>
    <rPh sb="0" eb="2">
      <t>サンギョウ</t>
    </rPh>
    <rPh sb="2" eb="4">
      <t>シンコウ</t>
    </rPh>
    <rPh sb="4" eb="6">
      <t>タイサク</t>
    </rPh>
    <rPh sb="6" eb="8">
      <t>ジム</t>
    </rPh>
    <phoneticPr fontId="2"/>
  </si>
  <si>
    <t>大阪産業局事業交付金</t>
    <rPh sb="0" eb="2">
      <t>オオサカ</t>
    </rPh>
    <rPh sb="2" eb="4">
      <t>サンギョウ</t>
    </rPh>
    <rPh sb="4" eb="5">
      <t>キョク</t>
    </rPh>
    <rPh sb="5" eb="7">
      <t>ジギョウ</t>
    </rPh>
    <rPh sb="7" eb="10">
      <t>コウフキン</t>
    </rPh>
    <phoneticPr fontId="5"/>
  </si>
  <si>
    <t>企業支援課</t>
  </si>
  <si>
    <t>大阪産業創造館施設管理運営</t>
    <rPh sb="0" eb="2">
      <t>オオサカ</t>
    </rPh>
    <rPh sb="2" eb="4">
      <t>サンギョウ</t>
    </rPh>
    <rPh sb="4" eb="6">
      <t>ソウゾウ</t>
    </rPh>
    <rPh sb="6" eb="7">
      <t>カン</t>
    </rPh>
    <rPh sb="7" eb="9">
      <t>シセツ</t>
    </rPh>
    <rPh sb="9" eb="11">
      <t>カンリ</t>
    </rPh>
    <rPh sb="11" eb="13">
      <t>ウンエイ</t>
    </rPh>
    <phoneticPr fontId="5"/>
  </si>
  <si>
    <t>大阪産業創造館の設備改修</t>
    <rPh sb="0" eb="2">
      <t>オオサカ</t>
    </rPh>
    <rPh sb="2" eb="4">
      <t>サンギョウ</t>
    </rPh>
    <rPh sb="4" eb="6">
      <t>ソウゾウ</t>
    </rPh>
    <rPh sb="6" eb="7">
      <t>カン</t>
    </rPh>
    <rPh sb="8" eb="10">
      <t>セツビ</t>
    </rPh>
    <rPh sb="10" eb="12">
      <t>カイシュウ</t>
    </rPh>
    <phoneticPr fontId="5"/>
  </si>
  <si>
    <t>小規模事業者等支援委託事業</t>
  </si>
  <si>
    <t>企業支援事務費</t>
    <rPh sb="0" eb="2">
      <t>キギョウ</t>
    </rPh>
    <rPh sb="2" eb="4">
      <t>シエン</t>
    </rPh>
    <rPh sb="4" eb="6">
      <t>ジム</t>
    </rPh>
    <rPh sb="6" eb="7">
      <t>ヒ</t>
    </rPh>
    <phoneticPr fontId="5"/>
  </si>
  <si>
    <t>計量検査所費</t>
    <rPh sb="0" eb="2">
      <t>ケイリョウ</t>
    </rPh>
    <rPh sb="2" eb="4">
      <t>ケンサ</t>
    </rPh>
    <rPh sb="4" eb="5">
      <t>ショ</t>
    </rPh>
    <rPh sb="5" eb="6">
      <t>ヒ</t>
    </rPh>
    <phoneticPr fontId="6"/>
  </si>
  <si>
    <t>計量検査所</t>
  </si>
  <si>
    <t>産業振興費計</t>
    <rPh sb="0" eb="2">
      <t>サンギョウ</t>
    </rPh>
    <rPh sb="2" eb="4">
      <t>シンコウ</t>
    </rPh>
    <rPh sb="4" eb="5">
      <t>ヒ</t>
    </rPh>
    <rPh sb="5" eb="6">
      <t>ケイ</t>
    </rPh>
    <phoneticPr fontId="6"/>
  </si>
  <si>
    <t>7-5-2</t>
  </si>
  <si>
    <t>金融対策費計</t>
    <rPh sb="0" eb="2">
      <t>キンユウ</t>
    </rPh>
    <rPh sb="2" eb="4">
      <t>タイサク</t>
    </rPh>
    <rPh sb="4" eb="5">
      <t>ヒ</t>
    </rPh>
    <phoneticPr fontId="5"/>
  </si>
  <si>
    <t>中小企業融資基金繰出金</t>
  </si>
  <si>
    <t>信用保証協会補助（代位弁済補助）</t>
  </si>
  <si>
    <t>セーフティネット保証の認定等にかかる事務費</t>
    <rPh sb="18" eb="21">
      <t>ジムヒ</t>
    </rPh>
    <phoneticPr fontId="7"/>
  </si>
  <si>
    <t>金融事務</t>
    <rPh sb="0" eb="2">
      <t>キンユウ</t>
    </rPh>
    <rPh sb="2" eb="4">
      <t>ジム</t>
    </rPh>
    <phoneticPr fontId="2"/>
  </si>
  <si>
    <t>産業技術研究所費計</t>
  </si>
  <si>
    <t>7-5-3</t>
  </si>
  <si>
    <t>産業技術研究所運営費交付金</t>
    <rPh sb="0" eb="2">
      <t>サンギョウ</t>
    </rPh>
    <rPh sb="2" eb="4">
      <t>ギジュツ</t>
    </rPh>
    <rPh sb="4" eb="7">
      <t>ケンキュウショ</t>
    </rPh>
    <rPh sb="7" eb="10">
      <t>ウンエイヒ</t>
    </rPh>
    <rPh sb="10" eb="13">
      <t>コウフキン</t>
    </rPh>
    <phoneticPr fontId="2"/>
  </si>
  <si>
    <t>産業技術研究所共同研究コーディネート事業</t>
    <rPh sb="0" eb="2">
      <t>サンギョウ</t>
    </rPh>
    <rPh sb="2" eb="4">
      <t>ギジュツ</t>
    </rPh>
    <phoneticPr fontId="5"/>
  </si>
  <si>
    <t>産業技術研究所施設改修</t>
    <rPh sb="0" eb="2">
      <t>サンギョウ</t>
    </rPh>
    <rPh sb="2" eb="4">
      <t>ギジュツ</t>
    </rPh>
    <phoneticPr fontId="5"/>
  </si>
  <si>
    <t>地方独立行政法人大阪産業技術研究所評価委員会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サンギョウ</t>
    </rPh>
    <rPh sb="12" eb="14">
      <t>ギジュツ</t>
    </rPh>
    <rPh sb="14" eb="17">
      <t>ケンキュウショ</t>
    </rPh>
    <rPh sb="17" eb="19">
      <t>ヒョウカ</t>
    </rPh>
    <rPh sb="19" eb="22">
      <t>イインカイ</t>
    </rPh>
    <phoneticPr fontId="2"/>
  </si>
  <si>
    <t>13-1-1</t>
  </si>
  <si>
    <t>大学管理一般事務経費</t>
    <rPh sb="0" eb="2">
      <t>ダイガク</t>
    </rPh>
    <rPh sb="2" eb="4">
      <t>カンリ</t>
    </rPh>
    <rPh sb="4" eb="6">
      <t>イッパン</t>
    </rPh>
    <rPh sb="6" eb="8">
      <t>ジム</t>
    </rPh>
    <rPh sb="8" eb="10">
      <t>ケイヒ</t>
    </rPh>
    <phoneticPr fontId="5"/>
  </si>
  <si>
    <t>総務課</t>
  </si>
  <si>
    <t>大学管理・法人派遣職員人件費</t>
    <rPh sb="0" eb="2">
      <t>ダイガク</t>
    </rPh>
    <rPh sb="2" eb="4">
      <t>カンリ</t>
    </rPh>
    <rPh sb="5" eb="7">
      <t>ホウジン</t>
    </rPh>
    <rPh sb="7" eb="9">
      <t>ハケン</t>
    </rPh>
    <rPh sb="9" eb="11">
      <t>ショクイン</t>
    </rPh>
    <rPh sb="11" eb="14">
      <t>ジンケンヒ</t>
    </rPh>
    <phoneticPr fontId="5"/>
  </si>
  <si>
    <t>管理費計</t>
    <rPh sb="0" eb="3">
      <t>カンリヒ</t>
    </rPh>
    <rPh sb="3" eb="4">
      <t>ケイ</t>
    </rPh>
    <phoneticPr fontId="4"/>
  </si>
  <si>
    <t>13-1-2</t>
  </si>
  <si>
    <t>公立大学運営費交付金</t>
    <rPh sb="0" eb="2">
      <t>コウリツ</t>
    </rPh>
    <rPh sb="2" eb="4">
      <t>ダイガク</t>
    </rPh>
    <rPh sb="4" eb="7">
      <t>ウンエイヒ</t>
    </rPh>
    <rPh sb="7" eb="10">
      <t>コウフキン</t>
    </rPh>
    <phoneticPr fontId="7"/>
  </si>
  <si>
    <t>高等教育の無償化</t>
    <rPh sb="0" eb="2">
      <t>コウトウ</t>
    </rPh>
    <rPh sb="2" eb="4">
      <t>キョウイク</t>
    </rPh>
    <rPh sb="5" eb="8">
      <t>ムショウカ</t>
    </rPh>
    <phoneticPr fontId="7"/>
  </si>
  <si>
    <t>運営推進費計</t>
    <rPh sb="0" eb="2">
      <t>ウンエイ</t>
    </rPh>
    <rPh sb="2" eb="4">
      <t>スイシン</t>
    </rPh>
    <rPh sb="4" eb="5">
      <t>ヒ</t>
    </rPh>
    <rPh sb="5" eb="6">
      <t>ケイ</t>
    </rPh>
    <phoneticPr fontId="6"/>
  </si>
  <si>
    <t>整備推進費計</t>
    <rPh sb="0" eb="2">
      <t>セイビ</t>
    </rPh>
    <rPh sb="2" eb="4">
      <t>スイシン</t>
    </rPh>
    <rPh sb="4" eb="5">
      <t>ヒ</t>
    </rPh>
    <rPh sb="5" eb="6">
      <t>ケイ</t>
    </rPh>
    <phoneticPr fontId="6"/>
  </si>
  <si>
    <t>13-1-3</t>
  </si>
  <si>
    <t>公立大学附属病院貸付金</t>
    <rPh sb="2" eb="4">
      <t>ダイガク</t>
    </rPh>
    <rPh sb="4" eb="6">
      <t>フゾク</t>
    </rPh>
    <rPh sb="6" eb="8">
      <t>ビョウイン</t>
    </rPh>
    <rPh sb="8" eb="9">
      <t>カ</t>
    </rPh>
    <rPh sb="9" eb="10">
      <t>フ</t>
    </rPh>
    <rPh sb="10" eb="11">
      <t>キン</t>
    </rPh>
    <phoneticPr fontId="7"/>
  </si>
  <si>
    <t>公立大学理系学舎整備事業</t>
    <rPh sb="2" eb="4">
      <t>ダイガク</t>
    </rPh>
    <rPh sb="4" eb="6">
      <t>リケイ</t>
    </rPh>
    <rPh sb="6" eb="7">
      <t>ガク</t>
    </rPh>
    <rPh sb="7" eb="8">
      <t>シャ</t>
    </rPh>
    <rPh sb="8" eb="10">
      <t>セイビ</t>
    </rPh>
    <rPh sb="10" eb="12">
      <t>ジギョウ</t>
    </rPh>
    <phoneticPr fontId="7"/>
  </si>
  <si>
    <t>新大学キャンパス整備事業</t>
    <rPh sb="0" eb="1">
      <t>シン</t>
    </rPh>
    <rPh sb="1" eb="3">
      <t>ダイガク</t>
    </rPh>
    <rPh sb="8" eb="10">
      <t>セイビ</t>
    </rPh>
    <rPh sb="10" eb="12">
      <t>ジギョウ</t>
    </rPh>
    <phoneticPr fontId="7"/>
  </si>
  <si>
    <t>15-1-1</t>
  </si>
  <si>
    <t>市場における業者の指導監督等に要する経費</t>
    <rPh sb="0" eb="2">
      <t>シジョウ</t>
    </rPh>
    <rPh sb="6" eb="8">
      <t>ギョウシャ</t>
    </rPh>
    <rPh sb="9" eb="11">
      <t>シドウ</t>
    </rPh>
    <rPh sb="11" eb="14">
      <t>カントクトウ</t>
    </rPh>
    <rPh sb="15" eb="16">
      <t>ヨウ</t>
    </rPh>
    <rPh sb="18" eb="20">
      <t>ケイヒ</t>
    </rPh>
    <phoneticPr fontId="6"/>
  </si>
  <si>
    <t>市場の建設改良に要する経費（企業債元利償還金）</t>
    <rPh sb="0" eb="2">
      <t>イチバ</t>
    </rPh>
    <rPh sb="3" eb="5">
      <t>ケンセツ</t>
    </rPh>
    <rPh sb="5" eb="7">
      <t>カイリョウ</t>
    </rPh>
    <rPh sb="8" eb="9">
      <t>ヨウ</t>
    </rPh>
    <rPh sb="11" eb="13">
      <t>ケイヒ</t>
    </rPh>
    <rPh sb="14" eb="16">
      <t>キギョウ</t>
    </rPh>
    <rPh sb="16" eb="17">
      <t>サイ</t>
    </rPh>
    <rPh sb="17" eb="19">
      <t>ガンリ</t>
    </rPh>
    <rPh sb="19" eb="22">
      <t>ショウカンキン</t>
    </rPh>
    <phoneticPr fontId="6"/>
  </si>
  <si>
    <t>集荷対策等に要する経費</t>
    <rPh sb="0" eb="2">
      <t>シュウカ</t>
    </rPh>
    <rPh sb="2" eb="5">
      <t>タイサクトウ</t>
    </rPh>
    <rPh sb="6" eb="7">
      <t>ヨウ</t>
    </rPh>
    <rPh sb="9" eb="11">
      <t>ケイヒ</t>
    </rPh>
    <phoneticPr fontId="6"/>
  </si>
  <si>
    <t>15-7-1</t>
  </si>
  <si>
    <t>基礎年金拠出金に係る公的負担に要する経費</t>
    <rPh sb="0" eb="2">
      <t>キソ</t>
    </rPh>
    <rPh sb="2" eb="4">
      <t>ネンキン</t>
    </rPh>
    <rPh sb="4" eb="7">
      <t>キョシュツキン</t>
    </rPh>
    <rPh sb="8" eb="9">
      <t>カカ</t>
    </rPh>
    <rPh sb="10" eb="12">
      <t>コウテキ</t>
    </rPh>
    <rPh sb="12" eb="14">
      <t>フタン</t>
    </rPh>
    <rPh sb="15" eb="16">
      <t>ヨウ</t>
    </rPh>
    <rPh sb="18" eb="20">
      <t>ケイヒ</t>
    </rPh>
    <phoneticPr fontId="6"/>
  </si>
  <si>
    <t>観光課　他</t>
    <rPh sb="4" eb="5">
      <t>ホカ</t>
    </rPh>
    <phoneticPr fontId="4"/>
  </si>
  <si>
    <t>スポーツ課</t>
    <rPh sb="4" eb="5">
      <t>カ</t>
    </rPh>
    <phoneticPr fontId="6"/>
  </si>
  <si>
    <t>産業経済振興基金積立金</t>
    <rPh sb="0" eb="8">
      <t>サンギョウケイザイシンコウキキン</t>
    </rPh>
    <rPh sb="8" eb="10">
      <t>ツミタテ</t>
    </rPh>
    <rPh sb="10" eb="11">
      <t>キン</t>
    </rPh>
    <phoneticPr fontId="5"/>
  </si>
  <si>
    <t>総務課　他</t>
    <rPh sb="4" eb="5">
      <t>ホカ</t>
    </rPh>
    <phoneticPr fontId="5"/>
  </si>
  <si>
    <t>使用料の還付金</t>
    <rPh sb="0" eb="3">
      <t>シヨウリョウ</t>
    </rPh>
    <rPh sb="4" eb="6">
      <t>カンプ</t>
    </rPh>
    <rPh sb="6" eb="7">
      <t>キン</t>
    </rPh>
    <phoneticPr fontId="5"/>
  </si>
  <si>
    <t>4 年 度</t>
    <rPh sb="2" eb="3">
      <t>ネン</t>
    </rPh>
    <rPh sb="4" eb="5">
      <t>ド</t>
    </rPh>
    <phoneticPr fontId="4"/>
  </si>
  <si>
    <t>ＡＩＭＳ世界総会の開催</t>
    <rPh sb="4" eb="8">
      <t>セカイソウカイ</t>
    </rPh>
    <rPh sb="9" eb="11">
      <t>カイサイ</t>
    </rPh>
    <phoneticPr fontId="4"/>
  </si>
  <si>
    <t>ＡＴＣエイジレスセンター事業</t>
    <phoneticPr fontId="4"/>
  </si>
  <si>
    <t>ＡＴＣグリーンエコプラザ事業</t>
    <phoneticPr fontId="4"/>
  </si>
  <si>
    <t>ＡＴＣ輸入住宅促進センター事業</t>
    <phoneticPr fontId="4"/>
  </si>
  <si>
    <t>ＡＴＣ公共的空間整備助成</t>
    <phoneticPr fontId="4"/>
  </si>
  <si>
    <t>5 年 度</t>
    <rPh sb="2" eb="3">
      <t>ネン</t>
    </rPh>
    <rPh sb="4" eb="5">
      <t>ド</t>
    </rPh>
    <phoneticPr fontId="4"/>
  </si>
  <si>
    <t>スポーツを活用した万博機運醸成事業～いのち輝くスポーツプロジェクト～</t>
    <rPh sb="5" eb="7">
      <t>カツヨウ</t>
    </rPh>
    <rPh sb="9" eb="17">
      <t>バンパクキウンジョウセイジギョウ</t>
    </rPh>
    <rPh sb="21" eb="22">
      <t>カガヤ</t>
    </rPh>
    <phoneticPr fontId="4"/>
  </si>
  <si>
    <t>7-5-1</t>
    <phoneticPr fontId="3"/>
  </si>
  <si>
    <t>産業振興課</t>
    <rPh sb="0" eb="2">
      <t>サンギョウ</t>
    </rPh>
    <rPh sb="2" eb="5">
      <t>シンコウカ</t>
    </rPh>
    <phoneticPr fontId="13"/>
  </si>
  <si>
    <t>国際担当</t>
    <rPh sb="0" eb="2">
      <t>コクサイ</t>
    </rPh>
    <rPh sb="2" eb="4">
      <t>タントウ</t>
    </rPh>
    <phoneticPr fontId="4"/>
  </si>
  <si>
    <t>ＡＴＣ改修等工事</t>
    <rPh sb="3" eb="6">
      <t>カイシュウトウ</t>
    </rPh>
    <rPh sb="6" eb="8">
      <t>コウジ</t>
    </rPh>
    <phoneticPr fontId="4"/>
  </si>
  <si>
    <t>国際戦略総合特区における税優遇インセンティブの実施</t>
    <rPh sb="0" eb="2">
      <t>コクサイ</t>
    </rPh>
    <rPh sb="2" eb="4">
      <t>センリャク</t>
    </rPh>
    <rPh sb="4" eb="6">
      <t>ソウゴウ</t>
    </rPh>
    <rPh sb="6" eb="8">
      <t>トック</t>
    </rPh>
    <rPh sb="12" eb="13">
      <t>ゼイ</t>
    </rPh>
    <rPh sb="13" eb="15">
      <t>ユウグウ</t>
    </rPh>
    <rPh sb="23" eb="25">
      <t>ジッシ</t>
    </rPh>
    <phoneticPr fontId="9"/>
  </si>
  <si>
    <t>企業立地促進助成事業</t>
    <rPh sb="0" eb="2">
      <t>キギョウ</t>
    </rPh>
    <rPh sb="2" eb="4">
      <t>リッチ</t>
    </rPh>
    <rPh sb="4" eb="6">
      <t>ソクシン</t>
    </rPh>
    <rPh sb="6" eb="8">
      <t>ジョセイ</t>
    </rPh>
    <rPh sb="8" eb="10">
      <t>ジギョウ</t>
    </rPh>
    <phoneticPr fontId="9"/>
  </si>
  <si>
    <t>本社機能立地促進助成事業</t>
  </si>
  <si>
    <t>「空飛ぶクルマ」社会実装促進事業</t>
  </si>
  <si>
    <t>イノベーション課</t>
    <rPh sb="7" eb="8">
      <t>カ</t>
    </rPh>
    <phoneticPr fontId="5"/>
  </si>
  <si>
    <t>大阪観光局事業</t>
    <rPh sb="2" eb="4">
      <t>カンコウ</t>
    </rPh>
    <rPh sb="4" eb="5">
      <t>キョク</t>
    </rPh>
    <rPh sb="5" eb="7">
      <t>ジギョウ</t>
    </rPh>
    <phoneticPr fontId="11"/>
  </si>
  <si>
    <t>水と光のまちづくり推進事業</t>
    <rPh sb="0" eb="1">
      <t>ミズ</t>
    </rPh>
    <rPh sb="2" eb="3">
      <t>ヒカリ</t>
    </rPh>
    <rPh sb="9" eb="11">
      <t>スイシン</t>
    </rPh>
    <rPh sb="11" eb="13">
      <t>ジギョウ</t>
    </rPh>
    <phoneticPr fontId="11"/>
  </si>
  <si>
    <t>大阪・光の饗宴事業</t>
    <rPh sb="0" eb="2">
      <t>オオサカ</t>
    </rPh>
    <rPh sb="3" eb="4">
      <t>ヒカリ</t>
    </rPh>
    <rPh sb="5" eb="7">
      <t>キョウエン</t>
    </rPh>
    <rPh sb="7" eb="9">
      <t>ジギョウ</t>
    </rPh>
    <phoneticPr fontId="11"/>
  </si>
  <si>
    <t>｢三都物語｣コーディネート事業</t>
    <rPh sb="1" eb="3">
      <t>サント</t>
    </rPh>
    <rPh sb="3" eb="5">
      <t>モノガタリ</t>
    </rPh>
    <rPh sb="13" eb="15">
      <t>ジギョウ</t>
    </rPh>
    <phoneticPr fontId="11"/>
  </si>
  <si>
    <t>阪神堺三都市外客誘致実行委員会事業</t>
    <rPh sb="0" eb="2">
      <t>ハンシン</t>
    </rPh>
    <rPh sb="2" eb="3">
      <t>サカイ</t>
    </rPh>
    <rPh sb="3" eb="5">
      <t>サント</t>
    </rPh>
    <rPh sb="5" eb="6">
      <t>シ</t>
    </rPh>
    <rPh sb="6" eb="7">
      <t>ガイ</t>
    </rPh>
    <rPh sb="7" eb="8">
      <t>キャク</t>
    </rPh>
    <rPh sb="8" eb="10">
      <t>ユウチ</t>
    </rPh>
    <rPh sb="10" eb="12">
      <t>ジッコウ</t>
    </rPh>
    <rPh sb="12" eb="15">
      <t>イインカイ</t>
    </rPh>
    <rPh sb="15" eb="17">
      <t>ジギョウ</t>
    </rPh>
    <phoneticPr fontId="11"/>
  </si>
  <si>
    <t>関西国際空港内広域観光案内推進事業</t>
    <rPh sb="0" eb="2">
      <t>カンサイ</t>
    </rPh>
    <rPh sb="2" eb="4">
      <t>コクサイ</t>
    </rPh>
    <rPh sb="4" eb="6">
      <t>クウコウ</t>
    </rPh>
    <rPh sb="6" eb="7">
      <t>ナイ</t>
    </rPh>
    <rPh sb="7" eb="9">
      <t>コウイキ</t>
    </rPh>
    <rPh sb="9" eb="11">
      <t>カンコウ</t>
    </rPh>
    <rPh sb="11" eb="13">
      <t>アンナイ</t>
    </rPh>
    <rPh sb="13" eb="15">
      <t>スイシン</t>
    </rPh>
    <rPh sb="15" eb="17">
      <t>ジギョウ</t>
    </rPh>
    <phoneticPr fontId="11"/>
  </si>
  <si>
    <t>観光戦略推進事務費</t>
    <rPh sb="0" eb="2">
      <t>カンコウ</t>
    </rPh>
    <rPh sb="2" eb="4">
      <t>センリャク</t>
    </rPh>
    <rPh sb="4" eb="6">
      <t>スイシン</t>
    </rPh>
    <rPh sb="6" eb="8">
      <t>ジム</t>
    </rPh>
    <rPh sb="8" eb="9">
      <t>ヒ</t>
    </rPh>
    <phoneticPr fontId="11"/>
  </si>
  <si>
    <t>大阪の観光資源の強みを活かした集客・周遊事業</t>
    <rPh sb="0" eb="2">
      <t>オオサカ</t>
    </rPh>
    <rPh sb="3" eb="7">
      <t>カンコウシゲン</t>
    </rPh>
    <rPh sb="8" eb="9">
      <t>ツヨ</t>
    </rPh>
    <rPh sb="11" eb="12">
      <t>イ</t>
    </rPh>
    <rPh sb="15" eb="17">
      <t>シュウキャク</t>
    </rPh>
    <rPh sb="18" eb="20">
      <t>シュウユウ</t>
    </rPh>
    <rPh sb="20" eb="22">
      <t>ジギョウ</t>
    </rPh>
    <phoneticPr fontId="5"/>
  </si>
  <si>
    <t>水と光を活かした東西軸の魅力創出事業</t>
    <rPh sb="0" eb="1">
      <t>ミズ</t>
    </rPh>
    <rPh sb="2" eb="3">
      <t>ヒカリ</t>
    </rPh>
    <rPh sb="4" eb="5">
      <t>イ</t>
    </rPh>
    <rPh sb="8" eb="11">
      <t>トウザイジク</t>
    </rPh>
    <rPh sb="12" eb="14">
      <t>ミリョク</t>
    </rPh>
    <rPh sb="14" eb="16">
      <t>ソウシュツ</t>
    </rPh>
    <rPh sb="16" eb="18">
      <t>ジギョウ</t>
    </rPh>
    <phoneticPr fontId="5"/>
  </si>
  <si>
    <t>新今宮駅北側のにぎわい創出に向けた回遊性向上事業</t>
    <rPh sb="0" eb="4">
      <t>シンイマミヤエキ</t>
    </rPh>
    <rPh sb="4" eb="6">
      <t>キタガワ</t>
    </rPh>
    <rPh sb="11" eb="13">
      <t>ソウシュツ</t>
    </rPh>
    <rPh sb="14" eb="15">
      <t>ム</t>
    </rPh>
    <rPh sb="17" eb="20">
      <t>カイユウセイ</t>
    </rPh>
    <rPh sb="20" eb="22">
      <t>コウジョウ</t>
    </rPh>
    <rPh sb="22" eb="24">
      <t>ジギョウ</t>
    </rPh>
    <phoneticPr fontId="3"/>
  </si>
  <si>
    <t>国内旅行消費喚起事業</t>
    <rPh sb="0" eb="2">
      <t>コクナイ</t>
    </rPh>
    <rPh sb="2" eb="4">
      <t>リョコウ</t>
    </rPh>
    <rPh sb="4" eb="6">
      <t>ショウヒ</t>
    </rPh>
    <rPh sb="6" eb="8">
      <t>カンキ</t>
    </rPh>
    <rPh sb="8" eb="10">
      <t>ジギョウ</t>
    </rPh>
    <phoneticPr fontId="3"/>
  </si>
  <si>
    <t>7-3-1</t>
  </si>
  <si>
    <t>大阪国際交流センター施設管理</t>
  </si>
  <si>
    <t>文化課</t>
    <phoneticPr fontId="4"/>
  </si>
  <si>
    <t>文化振興事務費</t>
    <rPh sb="0" eb="7">
      <t>ブンカシンコウジムヒ</t>
    </rPh>
    <phoneticPr fontId="4"/>
  </si>
  <si>
    <t>デジタル技術を活用した大阪のにぎわい創出事業</t>
    <phoneticPr fontId="4"/>
  </si>
  <si>
    <t>　　</t>
    <phoneticPr fontId="4"/>
  </si>
  <si>
    <t>大阪・関西万博での中小企業の参画機会創出事業</t>
    <rPh sb="0" eb="2">
      <t>オオサカ</t>
    </rPh>
    <rPh sb="3" eb="5">
      <t>カンサイ</t>
    </rPh>
    <rPh sb="5" eb="7">
      <t>バンパク</t>
    </rPh>
    <rPh sb="9" eb="11">
      <t>チュウショウ</t>
    </rPh>
    <rPh sb="11" eb="13">
      <t>キギョウ</t>
    </rPh>
    <rPh sb="14" eb="16">
      <t>サンカク</t>
    </rPh>
    <rPh sb="16" eb="18">
      <t>キカイ</t>
    </rPh>
    <rPh sb="18" eb="20">
      <t>ソウシュツ</t>
    </rPh>
    <rPh sb="20" eb="22">
      <t>ジギョウ</t>
    </rPh>
    <phoneticPr fontId="5"/>
  </si>
  <si>
    <t>市場の建設改良に要する経費（企業債利息）</t>
    <phoneticPr fontId="4"/>
  </si>
  <si>
    <t>小規模事業者の事業継続に向けた販路拡大等サポート事業</t>
    <phoneticPr fontId="13"/>
  </si>
  <si>
    <t>大阪文化芸術祭事業</t>
    <phoneticPr fontId="4"/>
  </si>
  <si>
    <t>万博と連動した国際会議誘致・開催支援事業</t>
    <rPh sb="0" eb="2">
      <t>バンパク</t>
    </rPh>
    <rPh sb="3" eb="5">
      <t>レンドウ</t>
    </rPh>
    <rPh sb="7" eb="9">
      <t>コクサイ</t>
    </rPh>
    <rPh sb="9" eb="11">
      <t>カイギ</t>
    </rPh>
    <rPh sb="11" eb="13">
      <t>ユウチ</t>
    </rPh>
    <rPh sb="14" eb="16">
      <t>カイサイ</t>
    </rPh>
    <rPh sb="16" eb="18">
      <t>シエン</t>
    </rPh>
    <rPh sb="18" eb="20">
      <t>ジギョウ</t>
    </rPh>
    <phoneticPr fontId="5"/>
  </si>
  <si>
    <t>公立大学学舎耐震補強・外壁改修等整備事業</t>
    <rPh sb="0" eb="2">
      <t>コウリツ</t>
    </rPh>
    <rPh sb="2" eb="4">
      <t>ダイガク</t>
    </rPh>
    <rPh sb="4" eb="5">
      <t>ガク</t>
    </rPh>
    <rPh sb="5" eb="6">
      <t>シャ</t>
    </rPh>
    <rPh sb="6" eb="8">
      <t>タイシン</t>
    </rPh>
    <rPh sb="8" eb="10">
      <t>ホキョウ</t>
    </rPh>
    <rPh sb="11" eb="13">
      <t>ガイヘキ</t>
    </rPh>
    <rPh sb="13" eb="15">
      <t>カイシュウ</t>
    </rPh>
    <rPh sb="15" eb="16">
      <t>ナド</t>
    </rPh>
    <rPh sb="16" eb="18">
      <t>セイビ</t>
    </rPh>
    <rPh sb="18" eb="20">
      <t>ジギョウ</t>
    </rPh>
    <phoneticPr fontId="7"/>
  </si>
  <si>
    <t>公立大学「イノベーション・アカデミー構想」推進事業</t>
    <rPh sb="0" eb="2">
      <t>コウリツ</t>
    </rPh>
    <rPh sb="2" eb="4">
      <t>ダイガク</t>
    </rPh>
    <rPh sb="18" eb="20">
      <t>コウソウ</t>
    </rPh>
    <rPh sb="21" eb="23">
      <t>スイシン</t>
    </rPh>
    <rPh sb="23" eb="25">
      <t>ジギョウ</t>
    </rPh>
    <phoneticPr fontId="7"/>
  </si>
  <si>
    <t>7-1-4</t>
    <phoneticPr fontId="4"/>
  </si>
  <si>
    <t>7-4-3</t>
    <phoneticPr fontId="4"/>
  </si>
  <si>
    <t>7-4-3</t>
    <phoneticPr fontId="4"/>
  </si>
  <si>
    <t>7-4-4</t>
    <phoneticPr fontId="4"/>
  </si>
  <si>
    <t>7-4-4</t>
    <phoneticPr fontId="4"/>
  </si>
  <si>
    <t>7-5-4</t>
    <phoneticPr fontId="4"/>
  </si>
  <si>
    <t>7-5-1</t>
    <phoneticPr fontId="4"/>
  </si>
  <si>
    <t>スポーツ振興基金積立金計</t>
    <rPh sb="8" eb="11">
      <t>ツミタテキン</t>
    </rPh>
    <phoneticPr fontId="4"/>
  </si>
  <si>
    <t>文化集客振興基金積立金計</t>
    <rPh sb="8" eb="11">
      <t>ツミタテキン</t>
    </rPh>
    <phoneticPr fontId="4"/>
  </si>
  <si>
    <t>国際交流振興基金積立金計</t>
    <rPh sb="0" eb="2">
      <t>コクサイ</t>
    </rPh>
    <rPh sb="2" eb="4">
      <t>コウリュウ</t>
    </rPh>
    <rPh sb="4" eb="6">
      <t>シンコウ</t>
    </rPh>
    <rPh sb="6" eb="8">
      <t>キキン</t>
    </rPh>
    <rPh sb="8" eb="11">
      <t>ツミタテキン</t>
    </rPh>
    <rPh sb="11" eb="12">
      <t>ケイ</t>
    </rPh>
    <phoneticPr fontId="5"/>
  </si>
  <si>
    <t>国際交流振興基金積立金</t>
    <rPh sb="0" eb="2">
      <t>コクサイ</t>
    </rPh>
    <rPh sb="2" eb="4">
      <t>コウリュウ</t>
    </rPh>
    <rPh sb="4" eb="6">
      <t>シンコウ</t>
    </rPh>
    <rPh sb="6" eb="8">
      <t>キキン</t>
    </rPh>
    <rPh sb="8" eb="11">
      <t>ツミタテキン</t>
    </rPh>
    <phoneticPr fontId="5"/>
  </si>
  <si>
    <t>文化集客振興基金積立金</t>
    <rPh sb="0" eb="2">
      <t>ブンカ</t>
    </rPh>
    <rPh sb="2" eb="4">
      <t>シュウキャク</t>
    </rPh>
    <rPh sb="4" eb="6">
      <t>シンコウ</t>
    </rPh>
    <rPh sb="6" eb="8">
      <t>キキン</t>
    </rPh>
    <rPh sb="8" eb="11">
      <t>ツミタテキン</t>
    </rPh>
    <phoneticPr fontId="6"/>
  </si>
  <si>
    <t>スポーツ振興基金積立金</t>
    <rPh sb="4" eb="6">
      <t>シンコウ</t>
    </rPh>
    <rPh sb="6" eb="8">
      <t>キキン</t>
    </rPh>
    <rPh sb="8" eb="11">
      <t>ツミタテキン</t>
    </rPh>
    <phoneticPr fontId="6"/>
  </si>
  <si>
    <t>産業経済振興基金積立金計</t>
    <rPh sb="0" eb="2">
      <t>サンギョウ</t>
    </rPh>
    <rPh sb="2" eb="4">
      <t>ケイザイ</t>
    </rPh>
    <rPh sb="4" eb="6">
      <t>シンコウ</t>
    </rPh>
    <rPh sb="6" eb="8">
      <t>キキン</t>
    </rPh>
    <rPh sb="8" eb="11">
      <t>ツミタテキン</t>
    </rPh>
    <rPh sb="11" eb="12">
      <t>ケイ</t>
    </rPh>
    <phoneticPr fontId="5"/>
  </si>
  <si>
    <t>国際交流振興基金積立金（利子収入）</t>
    <rPh sb="0" eb="2">
      <t>コクサイ</t>
    </rPh>
    <rPh sb="2" eb="4">
      <t>コウリュウ</t>
    </rPh>
    <rPh sb="4" eb="6">
      <t>シンコウ</t>
    </rPh>
    <rPh sb="6" eb="8">
      <t>キキン</t>
    </rPh>
    <rPh sb="8" eb="11">
      <t>ツミタテキン</t>
    </rPh>
    <rPh sb="12" eb="16">
      <t>リシシュウニュウ</t>
    </rPh>
    <phoneticPr fontId="5"/>
  </si>
  <si>
    <t>文化集客振興基金積立金（利子収入）</t>
    <rPh sb="0" eb="2">
      <t>ブンカ</t>
    </rPh>
    <rPh sb="2" eb="4">
      <t>シュウキャク</t>
    </rPh>
    <rPh sb="4" eb="6">
      <t>シンコウ</t>
    </rPh>
    <rPh sb="6" eb="8">
      <t>キキン</t>
    </rPh>
    <rPh sb="8" eb="11">
      <t>ツミタテキン</t>
    </rPh>
    <rPh sb="12" eb="14">
      <t>リシ</t>
    </rPh>
    <rPh sb="14" eb="16">
      <t>シュウニュウ</t>
    </rPh>
    <phoneticPr fontId="6"/>
  </si>
  <si>
    <t>スポーツ振興基金積立金（利子収入）</t>
    <rPh sb="4" eb="6">
      <t>シンコウ</t>
    </rPh>
    <rPh sb="6" eb="8">
      <t>キキン</t>
    </rPh>
    <rPh sb="8" eb="11">
      <t>ツミタテキン</t>
    </rPh>
    <rPh sb="12" eb="14">
      <t>リシ</t>
    </rPh>
    <phoneticPr fontId="8"/>
  </si>
  <si>
    <t>産業経済振興基金積立金（利子収入）</t>
    <rPh sb="0" eb="2">
      <t>サンギョウ</t>
    </rPh>
    <rPh sb="2" eb="4">
      <t>ケイザイ</t>
    </rPh>
    <rPh sb="4" eb="6">
      <t>シンコウ</t>
    </rPh>
    <rPh sb="6" eb="8">
      <t>キキン</t>
    </rPh>
    <rPh sb="8" eb="10">
      <t>ツミタテ</t>
    </rPh>
    <rPh sb="10" eb="11">
      <t>キン</t>
    </rPh>
    <rPh sb="12" eb="16">
      <t>リシシュウニュウ</t>
    </rPh>
    <phoneticPr fontId="2"/>
  </si>
  <si>
    <t>ＭＩＣＥ開催促進事業</t>
    <rPh sb="4" eb="6">
      <t>カイサイ</t>
    </rPh>
    <rPh sb="6" eb="10">
      <t>ソクシンジギョウ</t>
    </rPh>
    <phoneticPr fontId="5"/>
  </si>
  <si>
    <t>ＪＲ新大阪駅観光案内所の運営</t>
    <rPh sb="2" eb="5">
      <t>シンオオサカ</t>
    </rPh>
    <rPh sb="5" eb="6">
      <t>エキ</t>
    </rPh>
    <rPh sb="6" eb="8">
      <t>カンコウ</t>
    </rPh>
    <rPh sb="8" eb="10">
      <t>アンナイ</t>
    </rPh>
    <rPh sb="10" eb="11">
      <t>ショ</t>
    </rPh>
    <rPh sb="12" eb="14">
      <t>ウンエイ</t>
    </rPh>
    <phoneticPr fontId="5"/>
  </si>
  <si>
    <t>万博を契機としたものづくり中小企業の技術開発支援事業
（Ｂｅｙｏｎｄ５Ｇ開発支援)</t>
    <rPh sb="0" eb="2">
      <t>バンパク</t>
    </rPh>
    <rPh sb="3" eb="5">
      <t>ケイキ</t>
    </rPh>
    <rPh sb="13" eb="15">
      <t>チュウショウ</t>
    </rPh>
    <rPh sb="15" eb="17">
      <t>キギョウ</t>
    </rPh>
    <rPh sb="18" eb="20">
      <t>ギジュツ</t>
    </rPh>
    <rPh sb="20" eb="22">
      <t>カイハツ</t>
    </rPh>
    <rPh sb="22" eb="24">
      <t>シエン</t>
    </rPh>
    <rPh sb="24" eb="26">
      <t>ジギョウ</t>
    </rPh>
    <rPh sb="36" eb="38">
      <t>カイハツ</t>
    </rPh>
    <rPh sb="38" eb="40">
      <t>シエン</t>
    </rPh>
    <phoneticPr fontId="2"/>
  </si>
  <si>
    <t>公立大学ＰＣＢ廃棄物処理</t>
    <rPh sb="0" eb="2">
      <t>コウリツ</t>
    </rPh>
    <rPh sb="2" eb="4">
      <t>ダイガク</t>
    </rPh>
    <rPh sb="7" eb="10">
      <t>ハイキブツ</t>
    </rPh>
    <rPh sb="10" eb="12">
      <t>ショリ</t>
    </rPh>
    <phoneticPr fontId="7"/>
  </si>
  <si>
    <t>食肉市場事業会計繰出金計</t>
    <rPh sb="0" eb="2">
      <t>ショクニク</t>
    </rPh>
    <rPh sb="2" eb="4">
      <t>シジョウ</t>
    </rPh>
    <rPh sb="4" eb="6">
      <t>ジギョウ</t>
    </rPh>
    <rPh sb="6" eb="8">
      <t>カイケイ</t>
    </rPh>
    <rPh sb="8" eb="9">
      <t>クリ</t>
    </rPh>
    <rPh sb="9" eb="11">
      <t>シュッキン</t>
    </rPh>
    <rPh sb="11" eb="12">
      <t>ケイ</t>
    </rPh>
    <phoneticPr fontId="5"/>
  </si>
  <si>
    <t>中央卸売市場事業会計繰出金計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rPh sb="10" eb="11">
      <t>ク</t>
    </rPh>
    <rPh sb="11" eb="12">
      <t>ダ</t>
    </rPh>
    <rPh sb="12" eb="13">
      <t>キン</t>
    </rPh>
    <rPh sb="13" eb="14">
      <t>ケイ</t>
    </rPh>
    <phoneticPr fontId="5"/>
  </si>
  <si>
    <t>市場の建設改良に要する経費（企業債元金償還金）</t>
    <phoneticPr fontId="4"/>
  </si>
  <si>
    <t>国際感染症研究センター事業（センター運営費）</t>
    <rPh sb="0" eb="7">
      <t>コクサイカンセンショウケンキュウ</t>
    </rPh>
    <rPh sb="11" eb="13">
      <t>ジギョウ</t>
    </rPh>
    <phoneticPr fontId="7"/>
  </si>
  <si>
    <t>国際感染症研究センター事業（施設整備費）</t>
    <rPh sb="0" eb="2">
      <t>コクサイ</t>
    </rPh>
    <rPh sb="2" eb="7">
      <t>カンセンショウケンキュウ</t>
    </rPh>
    <rPh sb="11" eb="13">
      <t>ジギョウ</t>
    </rPh>
    <rPh sb="14" eb="16">
      <t>シセツ</t>
    </rPh>
    <rPh sb="16" eb="19">
      <t>セイビヒ</t>
    </rPh>
    <phoneticPr fontId="7"/>
  </si>
  <si>
    <t>ウクライナ支援事業</t>
    <rPh sb="5" eb="9">
      <t>シエンジギョウ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</si>
</sst>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;&quot;△ &quot;#,##0"/>
    <numFmt numFmtId="178" formatCode="\(#,##0\);\(&quot;△ &quot;#,##0\)"/>
    <numFmt numFmtId="179" formatCode="\(#,##0\)"/>
    <numFmt numFmtId="180" formatCode="0_);[Red]\(0\)"/>
    <numFmt numFmtId="181" formatCode="#,##0_);\(#,##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177" fontId="12" fillId="0" borderId="12" xfId="3" applyNumberFormat="1" applyFont="1" applyBorder="1" applyAlignment="1">
      <alignment vertical="center" shrinkToFit="1"/>
    </xf>
    <xf numFmtId="177" fontId="12" fillId="0" borderId="11" xfId="3" applyNumberFormat="1" applyFont="1" applyBorder="1" applyAlignment="1">
      <alignment vertical="center" shrinkToFit="1"/>
    </xf>
    <xf numFmtId="179" fontId="12" fillId="0" borderId="10" xfId="3" applyNumberFormat="1" applyFont="1" applyBorder="1" applyAlignment="1">
      <alignment vertical="center" shrinkToFit="1"/>
    </xf>
    <xf numFmtId="178" fontId="12" fillId="0" borderId="10" xfId="3" applyNumberFormat="1" applyFont="1" applyBorder="1" applyAlignment="1">
      <alignment vertical="center" shrinkToFi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 wrapText="1"/>
    </xf>
    <xf numFmtId="0" fontId="14" fillId="0" borderId="0" xfId="3" applyFont="1" applyAlignment="1">
      <alignment horizontal="right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177" fontId="12" fillId="0" borderId="13" xfId="3" applyNumberFormat="1" applyFont="1" applyBorder="1" applyAlignment="1">
      <alignment vertical="center" shrinkToFit="1"/>
    </xf>
    <xf numFmtId="179" fontId="12" fillId="0" borderId="11" xfId="3" applyNumberFormat="1" applyFont="1" applyBorder="1" applyAlignment="1">
      <alignment vertical="center" shrinkToFit="1"/>
    </xf>
    <xf numFmtId="178" fontId="12" fillId="0" borderId="14" xfId="3" applyNumberFormat="1" applyFont="1" applyBorder="1" applyAlignment="1">
      <alignment vertical="center" shrinkToFit="1"/>
    </xf>
    <xf numFmtId="177" fontId="12" fillId="0" borderId="28" xfId="3" applyNumberFormat="1" applyFont="1" applyBorder="1" applyAlignment="1">
      <alignment vertical="center" shrinkToFit="1"/>
    </xf>
    <xf numFmtId="177" fontId="12" fillId="0" borderId="12" xfId="3" applyNumberFormat="1" applyFont="1" applyBorder="1" applyAlignment="1">
      <alignment horizontal="right" vertical="center" shrinkToFit="1"/>
    </xf>
    <xf numFmtId="178" fontId="12" fillId="0" borderId="13" xfId="3" applyNumberFormat="1" applyFont="1" applyBorder="1" applyAlignment="1">
      <alignment vertical="center" shrinkToFit="1"/>
    </xf>
    <xf numFmtId="178" fontId="12" fillId="0" borderId="28" xfId="3" applyNumberFormat="1" applyFont="1" applyBorder="1" applyAlignment="1">
      <alignment vertical="center" shrinkToFit="1"/>
    </xf>
    <xf numFmtId="181" fontId="12" fillId="0" borderId="11" xfId="3" applyNumberFormat="1" applyFont="1" applyBorder="1" applyAlignment="1">
      <alignment vertical="center" shrinkToFit="1"/>
    </xf>
    <xf numFmtId="177" fontId="12" fillId="0" borderId="13" xfId="3" applyNumberFormat="1" applyFont="1" applyBorder="1" applyAlignment="1">
      <alignment horizontal="right" vertical="center" shrinkToFit="1"/>
    </xf>
    <xf numFmtId="179" fontId="12" fillId="0" borderId="15" xfId="3" applyNumberFormat="1" applyFont="1" applyBorder="1" applyAlignment="1">
      <alignment vertical="center" shrinkToFit="1"/>
    </xf>
    <xf numFmtId="178" fontId="12" fillId="0" borderId="15" xfId="3" applyNumberFormat="1" applyFont="1" applyBorder="1" applyAlignment="1">
      <alignment vertical="center" shrinkToFit="1"/>
    </xf>
    <xf numFmtId="178" fontId="12" fillId="0" borderId="16" xfId="3" applyNumberFormat="1" applyFont="1" applyBorder="1" applyAlignment="1">
      <alignment vertical="center" shrinkToFi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0" fillId="0" borderId="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77" fontId="18" fillId="0" borderId="11" xfId="3" applyNumberFormat="1" applyFont="1" applyBorder="1" applyAlignment="1">
      <alignment vertical="center" shrinkToFit="1"/>
    </xf>
    <xf numFmtId="179" fontId="18" fillId="0" borderId="11" xfId="3" applyNumberFormat="1" applyFont="1" applyBorder="1" applyAlignment="1">
      <alignment vertical="center" shrinkToFit="1"/>
    </xf>
    <xf numFmtId="0" fontId="6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6" fillId="0" borderId="7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177" fontId="18" fillId="0" borderId="12" xfId="3" applyNumberFormat="1" applyFont="1" applyBorder="1" applyAlignment="1">
      <alignment vertical="center" shrinkToFit="1"/>
    </xf>
    <xf numFmtId="179" fontId="18" fillId="0" borderId="10" xfId="3" applyNumberFormat="1" applyFont="1" applyBorder="1" applyAlignment="1">
      <alignment vertical="center" shrinkToFit="1"/>
    </xf>
    <xf numFmtId="177" fontId="18" fillId="0" borderId="12" xfId="3" applyNumberFormat="1" applyFont="1" applyBorder="1" applyAlignment="1">
      <alignment horizontal="right" vertical="center" shrinkToFit="1"/>
    </xf>
    <xf numFmtId="0" fontId="6" fillId="0" borderId="0" xfId="3" applyFont="1" applyAlignment="1">
      <alignment horizontal="right" vertical="center"/>
    </xf>
    <xf numFmtId="179" fontId="18" fillId="0" borderId="15" xfId="3" applyNumberFormat="1" applyFont="1" applyBorder="1" applyAlignment="1">
      <alignment vertical="center" shrinkToFit="1"/>
    </xf>
    <xf numFmtId="0" fontId="10" fillId="0" borderId="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76" fontId="10" fillId="0" borderId="20" xfId="3" applyNumberFormat="1" applyFont="1" applyBorder="1" applyAlignment="1">
      <alignment horizontal="center" vertical="center"/>
    </xf>
    <xf numFmtId="176" fontId="10" fillId="0" borderId="21" xfId="3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176" fontId="10" fillId="0" borderId="22" xfId="3" applyNumberFormat="1" applyFont="1" applyBorder="1" applyAlignment="1">
      <alignment horizontal="center" vertical="center"/>
    </xf>
    <xf numFmtId="176" fontId="10" fillId="0" borderId="23" xfId="3" applyNumberFormat="1" applyFont="1" applyBorder="1" applyAlignment="1">
      <alignment horizontal="center" vertical="center"/>
    </xf>
    <xf numFmtId="176" fontId="10" fillId="0" borderId="5" xfId="3" applyNumberFormat="1" applyFont="1" applyBorder="1" applyAlignment="1">
      <alignment horizontal="center" vertical="center"/>
    </xf>
    <xf numFmtId="177" fontId="10" fillId="0" borderId="26" xfId="3" applyNumberFormat="1" applyFont="1" applyBorder="1" applyAlignment="1">
      <alignment horizontal="center" vertical="center" wrapText="1"/>
    </xf>
    <xf numFmtId="177" fontId="10" fillId="0" borderId="9" xfId="3" applyNumberFormat="1" applyFont="1" applyBorder="1" applyAlignment="1">
      <alignment horizontal="center" vertical="center" wrapText="1"/>
    </xf>
    <xf numFmtId="176" fontId="10" fillId="0" borderId="12" xfId="3" applyNumberFormat="1" applyFont="1" applyBorder="1" applyAlignment="1">
      <alignment horizontal="center" vertical="center"/>
    </xf>
    <xf numFmtId="176" fontId="10" fillId="0" borderId="10" xfId="3" applyNumberFormat="1" applyFont="1" applyBorder="1" applyAlignment="1">
      <alignment horizontal="center" vertical="center"/>
    </xf>
    <xf numFmtId="0" fontId="11" fillId="0" borderId="12" xfId="8" applyBorder="1" applyAlignment="1">
      <alignment horizontal="left" vertical="center" wrapText="1"/>
    </xf>
    <xf numFmtId="0" fontId="11" fillId="0" borderId="10" xfId="8" applyBorder="1" applyAlignment="1">
      <alignment horizontal="left" vertical="center" wrapText="1"/>
    </xf>
    <xf numFmtId="177" fontId="10" fillId="0" borderId="12" xfId="3" applyNumberFormat="1" applyFont="1" applyBorder="1" applyAlignment="1">
      <alignment horizontal="center" vertical="center" wrapText="1"/>
    </xf>
    <xf numFmtId="177" fontId="10" fillId="0" borderId="10" xfId="3" applyNumberFormat="1" applyFont="1" applyBorder="1" applyAlignment="1">
      <alignment horizontal="center" vertical="center" wrapText="1"/>
    </xf>
    <xf numFmtId="0" fontId="10" fillId="0" borderId="12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21" fillId="0" borderId="10" xfId="8" applyFont="1" applyBorder="1" applyAlignment="1">
      <alignment horizontal="left" vertical="center" wrapText="1"/>
    </xf>
    <xf numFmtId="0" fontId="10" fillId="0" borderId="3" xfId="3" applyFont="1" applyBorder="1" applyAlignment="1">
      <alignment horizontal="center" vertical="center"/>
    </xf>
    <xf numFmtId="0" fontId="11" fillId="0" borderId="11" xfId="8" applyBorder="1" applyAlignment="1">
      <alignment horizontal="left" vertical="center" wrapText="1"/>
    </xf>
    <xf numFmtId="177" fontId="10" fillId="0" borderId="11" xfId="3" applyNumberFormat="1" applyFont="1" applyBorder="1" applyAlignment="1">
      <alignment horizontal="center" vertical="center" wrapText="1"/>
    </xf>
    <xf numFmtId="180" fontId="10" fillId="0" borderId="12" xfId="3" applyNumberFormat="1" applyFont="1" applyBorder="1" applyAlignment="1">
      <alignment horizontal="center" vertical="center"/>
    </xf>
    <xf numFmtId="180" fontId="10" fillId="0" borderId="10" xfId="3" applyNumberFormat="1" applyFont="1" applyBorder="1" applyAlignment="1">
      <alignment horizontal="center" vertical="center"/>
    </xf>
    <xf numFmtId="14" fontId="10" fillId="0" borderId="12" xfId="3" quotePrefix="1" applyNumberFormat="1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177" fontId="10" fillId="0" borderId="29" xfId="3" applyNumberFormat="1" applyFont="1" applyBorder="1" applyAlignment="1">
      <alignment horizontal="center" vertical="center" wrapText="1"/>
    </xf>
    <xf numFmtId="177" fontId="10" fillId="0" borderId="2" xfId="3" applyNumberFormat="1" applyFont="1" applyBorder="1" applyAlignment="1">
      <alignment horizontal="center" vertical="center" wrapText="1"/>
    </xf>
    <xf numFmtId="177" fontId="10" fillId="0" borderId="4" xfId="3" applyNumberFormat="1" applyFont="1" applyBorder="1" applyAlignment="1">
      <alignment horizontal="center" vertical="center" wrapText="1"/>
    </xf>
    <xf numFmtId="49" fontId="10" fillId="0" borderId="12" xfId="3" applyNumberFormat="1" applyFont="1" applyBorder="1" applyAlignment="1">
      <alignment horizontal="center" vertical="center"/>
    </xf>
    <xf numFmtId="49" fontId="10" fillId="0" borderId="10" xfId="3" applyNumberFormat="1" applyFont="1" applyBorder="1" applyAlignment="1">
      <alignment horizontal="center" vertical="center"/>
    </xf>
    <xf numFmtId="176" fontId="10" fillId="0" borderId="12" xfId="3" quotePrefix="1" applyNumberFormat="1" applyFont="1" applyBorder="1" applyAlignment="1">
      <alignment horizontal="center" vertical="center"/>
    </xf>
    <xf numFmtId="0" fontId="20" fillId="0" borderId="12" xfId="8" applyFont="1" applyBorder="1" applyAlignment="1">
      <alignment horizontal="left" vertical="center" wrapText="1"/>
    </xf>
    <xf numFmtId="0" fontId="20" fillId="0" borderId="10" xfId="8" applyFont="1" applyBorder="1" applyAlignment="1">
      <alignment horizontal="left" vertical="center" wrapText="1"/>
    </xf>
    <xf numFmtId="0" fontId="14" fillId="0" borderId="19" xfId="3" applyFont="1" applyBorder="1" applyAlignment="1">
      <alignment horizontal="right" vertical="center" wrapText="1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1" fillId="0" borderId="12" xfId="8" applyBorder="1" applyAlignment="1">
      <alignment vertical="center" wrapText="1"/>
    </xf>
    <xf numFmtId="0" fontId="11" fillId="0" borderId="10" xfId="8" applyBorder="1" applyAlignment="1">
      <alignment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osaka.lg.jp/keizaisenryaku/cmsfiles/contents/0000591/591640/148_daigakukanri.xlsx" TargetMode="External"/><Relationship Id="rId117" Type="http://schemas.openxmlformats.org/officeDocument/2006/relationships/hyperlink" Target="https://www.city.osaka.lg.jp/keizaisenryaku/cmsfiles/contents/0000591/591640/74_bunkashinko-jimuhi.xlsx" TargetMode="External"/><Relationship Id="rId21" Type="http://schemas.openxmlformats.org/officeDocument/2006/relationships/hyperlink" Target="https://www.city.osaka.lg.jp/keizaisenryaku/cmsfiles/contents/0000591/591640/22_zititai_buntankin.xlsx" TargetMode="External"/><Relationship Id="rId42" Type="http://schemas.openxmlformats.org/officeDocument/2006/relationships/hyperlink" Target="https://www.city.osaka.lg.jp/keizaisenryaku/cmsfiles/contents/0000591/591640/165_kiso-nenkin.xlsx" TargetMode="External"/><Relationship Id="rId47" Type="http://schemas.openxmlformats.org/officeDocument/2006/relationships/hyperlink" Target="https://www.city.osaka.lg.jp/keizaisenryaku/cmsfiles/contents/0000591/591640/97_sports-tsumitatekin.xlsx" TargetMode="External"/><Relationship Id="rId63" Type="http://schemas.openxmlformats.org/officeDocument/2006/relationships/hyperlink" Target="https://www.city.osaka.lg.jp/keizaisenryaku/cmsfiles/contents/0000591/591640/32_osakazyou.xlsx" TargetMode="External"/><Relationship Id="rId68" Type="http://schemas.openxmlformats.org/officeDocument/2006/relationships/hyperlink" Target="https://www.city.osaka.lg.jp/keizaisenryaku/cmsfiles/contents/0000591/591640/37_nihon_isan_renkei.xlsx" TargetMode="External"/><Relationship Id="rId84" Type="http://schemas.openxmlformats.org/officeDocument/2006/relationships/hyperlink" Target="https://www.city.osaka.lg.jp/keizaisenryaku/cmsfiles/contents/0000591/591640/85_kyougiryoku-koujyo.xlsx" TargetMode="External"/><Relationship Id="rId89" Type="http://schemas.openxmlformats.org/officeDocument/2006/relationships/hyperlink" Target="https://www.city.osaka.lg.jp/keizaisenryaku/cmsfiles/contents/0000591/591640/90_sports-Expo.xlsx" TargetMode="External"/><Relationship Id="rId112" Type="http://schemas.openxmlformats.org/officeDocument/2006/relationships/hyperlink" Target="https://www.city.osaka.lg.jp/keizaisenryaku/cmsfiles/contents/0000591/591640/69_hakubutsukan-kaishu.xlsx" TargetMode="External"/><Relationship Id="rId133" Type="http://schemas.openxmlformats.org/officeDocument/2006/relationships/hyperlink" Target="https://www.city.osaka.lg.jp/keizaisenryaku/cmsfiles/contents/0000591/591640/113_sangyo-shinko-shisetsu-kanri.xlsx" TargetMode="External"/><Relationship Id="rId138" Type="http://schemas.openxmlformats.org/officeDocument/2006/relationships/hyperlink" Target="https://www.city.osaka.lg.jp/keizaisenryaku/cmsfiles/contents/0000591/591640/118_toshi-nogyo.xlsx" TargetMode="External"/><Relationship Id="rId154" Type="http://schemas.openxmlformats.org/officeDocument/2006/relationships/hyperlink" Target="https://www.city.osaka.lg.jp/keizaisenryaku/cmsfiles/contents/0000591/591640/134_INOVE-jimuh.xlsx" TargetMode="External"/><Relationship Id="rId16" Type="http://schemas.openxmlformats.org/officeDocument/2006/relationships/hyperlink" Target="https://www.city.osaka.lg.jp/keizaisenryaku/cmsfiles/contents/0000591/591640/17_kokusaika_sesaku.xlsx" TargetMode="External"/><Relationship Id="rId107" Type="http://schemas.openxmlformats.org/officeDocument/2006/relationships/hyperlink" Target="https://www.city.osaka.lg.jp/keizaisenryaku/cmsfiles/contents/0000591/591640/64_chiiki-sozou-buntankin.xlsx" TargetMode="External"/><Relationship Id="rId11" Type="http://schemas.openxmlformats.org/officeDocument/2006/relationships/hyperlink" Target="https://www.city.osaka.lg.jp/keizaisenryaku/cmsfiles/contents/0000591/591640/12_kansai_ryouzidan.xlsx" TargetMode="External"/><Relationship Id="rId32" Type="http://schemas.openxmlformats.org/officeDocument/2006/relationships/hyperlink" Target="https://www.city.osaka.lg.jp/keizaisenryaku/cmsfiles/contents/0000591/591640/155_rikeigakusya.xlsx" TargetMode="External"/><Relationship Id="rId37" Type="http://schemas.openxmlformats.org/officeDocument/2006/relationships/hyperlink" Target="https://www.city.osaka.lg.jp/keizaisenryaku/cmsfiles/contents/0000591/591640/160_shijyo-ni-okeru-shido-kanri.xlsx" TargetMode="External"/><Relationship Id="rId53" Type="http://schemas.openxmlformats.org/officeDocument/2006/relationships/hyperlink" Target="https://www.city.osaka.lg.jp/keizaisenryaku/cmsfiles/contents/0000591/591640/142_sangijyutuken-unei-koufukin.xlsx" TargetMode="External"/><Relationship Id="rId58" Type="http://schemas.openxmlformats.org/officeDocument/2006/relationships/hyperlink" Target="https://www.city.osaka.lg.jp/keizaisenryaku/cmsfiles/contents/0000591/591640/147_sankei-tusmitatekin.xlsx" TargetMode="External"/><Relationship Id="rId74" Type="http://schemas.openxmlformats.org/officeDocument/2006/relationships/hyperlink" Target="https://www.city.osaka.lg.jp/keizaisenryaku/cmsfiles/contents/0000591/591640/43_tozaijiku.xlsx" TargetMode="External"/><Relationship Id="rId79" Type="http://schemas.openxmlformats.org/officeDocument/2006/relationships/hyperlink" Target="https://www.city.osaka.lg.jp/keizaisenryaku/cmsfiles/contents/0000591/591640/80_sports-shisetsu-shitei-kanri.xlsx" TargetMode="External"/><Relationship Id="rId102" Type="http://schemas.openxmlformats.org/officeDocument/2006/relationships/hyperlink" Target="https://www.city.osaka.lg.jp/keizaisenryaku/cmsfiles/contents/0000591/591640/59_osaka-bunkasai-sho-bunka-sho.xlsx" TargetMode="External"/><Relationship Id="rId123" Type="http://schemas.openxmlformats.org/officeDocument/2006/relationships/hyperlink" Target="https://www.city.osaka.lg.jp/keizaisenryaku/cmsfiles/contents/0000591/591640/103_intex-kaishu.xlsx" TargetMode="External"/><Relationship Id="rId128" Type="http://schemas.openxmlformats.org/officeDocument/2006/relationships/hyperlink" Target="https://www.city.osaka.lg.jp/keizaisenryaku/cmsfiles/contents/0000591/591640/108_chuushoukigyou-chousa.xlsx" TargetMode="External"/><Relationship Id="rId144" Type="http://schemas.openxmlformats.org/officeDocument/2006/relationships/hyperlink" Target="https://www.city.osaka.lg.jp/keizaisenryaku/cmsfiles/contents/0000591/591640/124_sangyoukyoku-kouhukin.xlsx" TargetMode="External"/><Relationship Id="rId149" Type="http://schemas.openxmlformats.org/officeDocument/2006/relationships/hyperlink" Target="https://www.city.osaka.lg.jp/keizaisenryaku/cmsfiles/contents/0000591/591640/129_kigyou-shien-jimu.xlsx" TargetMode="External"/><Relationship Id="rId5" Type="http://schemas.openxmlformats.org/officeDocument/2006/relationships/hyperlink" Target="https://www.city.osaka.lg.jp/keizaisenryaku/cmsfiles/contents/0000591/591640/06_mice_kaisai_sokusin.xlsx" TargetMode="External"/><Relationship Id="rId90" Type="http://schemas.openxmlformats.org/officeDocument/2006/relationships/hyperlink" Target="https://www.city.osaka.lg.jp/keizaisenryaku/cmsfiles/contents/0000591/591640/47_arts-council.xlsx" TargetMode="External"/><Relationship Id="rId95" Type="http://schemas.openxmlformats.org/officeDocument/2006/relationships/hyperlink" Target="https://www.city.osaka.lg.jp/keizaisenryaku/cmsfiles/contents/0000591/591640/52_sakuya-konohana.xlsx" TargetMode="External"/><Relationship Id="rId22" Type="http://schemas.openxmlformats.org/officeDocument/2006/relationships/hyperlink" Target="https://www.city.osaka.lg.jp/keizaisenryaku/cmsfiles/contents/0000591/591640/23_kokusaihi.xlsx" TargetMode="External"/><Relationship Id="rId27" Type="http://schemas.openxmlformats.org/officeDocument/2006/relationships/hyperlink" Target="https://www.city.osaka.lg.jp/keizaisenryaku/cmsfiles/contents/0000591/591640/150_daigakuunneihikouhukin.xlsx" TargetMode="External"/><Relationship Id="rId43" Type="http://schemas.openxmlformats.org/officeDocument/2006/relationships/hyperlink" Target="https://www.city.osaka.lg.jp/keizaisenryaku/cmsfiles/contents/0000591/591640/166_shijyo-kennsetus-shokannkin.xlsx" TargetMode="External"/><Relationship Id="rId48" Type="http://schemas.openxmlformats.org/officeDocument/2006/relationships/hyperlink" Target="https://www.city.osaka.lg.jp/keizaisenryaku/cmsfiles/contents/0000591/591640/137_chusho-kigyo-yuushi-kikin.xlsx" TargetMode="External"/><Relationship Id="rId64" Type="http://schemas.openxmlformats.org/officeDocument/2006/relationships/hyperlink" Target="https://www.city.osaka.lg.jp/keizaisenryaku/cmsfiles/contents/0000591/591640/33_tennoji_kouen.xlsx" TargetMode="External"/><Relationship Id="rId69" Type="http://schemas.openxmlformats.org/officeDocument/2006/relationships/hyperlink" Target="https://www.city.osaka.lg.jp/keizaisenryaku/cmsfiles/contents/0000591/591640/38_santo_monogatari.xlsx" TargetMode="External"/><Relationship Id="rId113" Type="http://schemas.openxmlformats.org/officeDocument/2006/relationships/hyperlink" Target="https://www.city.osaka.lg.jp/keizaisenryaku/cmsfiles/contents/0000591/591640/70_kodomohonnomori.xlsx" TargetMode="External"/><Relationship Id="rId118" Type="http://schemas.openxmlformats.org/officeDocument/2006/relationships/hyperlink" Target="https://www.city.osaka.lg.jp/keizaisenryaku/cmsfiles/contents/0000591/591640/98_ATC-IHPC.xlsx" TargetMode="External"/><Relationship Id="rId134" Type="http://schemas.openxmlformats.org/officeDocument/2006/relationships/hyperlink" Target="https://www.city.osaka.lg.jp/keizaisenryaku/cmsfiles/contents/0000591/591640/114_kogyo-shisetsu.xlsx" TargetMode="External"/><Relationship Id="rId139" Type="http://schemas.openxmlformats.org/officeDocument/2006/relationships/hyperlink" Target="https://www.city.osaka.lg.jp/keizaisenryaku/cmsfiles/contents/0000591/591640/119_beikoku.xlsx" TargetMode="External"/><Relationship Id="rId80" Type="http://schemas.openxmlformats.org/officeDocument/2006/relationships/hyperlink" Target="https://www.city.osaka.lg.jp/keizaisenryaku/cmsfiles/contents/0000591/591640/81_gakko-taiku-shisetsu.xlsx" TargetMode="External"/><Relationship Id="rId85" Type="http://schemas.openxmlformats.org/officeDocument/2006/relationships/hyperlink" Target="https://www.city.osaka.lg.jp/keizaisenryaku/cmsfiles/contents/0000591/591640/86_maisishima-sports.xlsx" TargetMode="External"/><Relationship Id="rId150" Type="http://schemas.openxmlformats.org/officeDocument/2006/relationships/hyperlink" Target="https://www.city.osaka.lg.jp/keizaisenryaku/cmsfiles/contents/0000591/591640/130_soratobukuruma-shakaijissou.xlsx" TargetMode="External"/><Relationship Id="rId155" Type="http://schemas.openxmlformats.org/officeDocument/2006/relationships/hyperlink" Target="https://www.city.osaka.lg.jp/keizaisenryaku/cmsfiles/contents/0000591/591640/135_keiryo.xlsx" TargetMode="External"/><Relationship Id="rId12" Type="http://schemas.openxmlformats.org/officeDocument/2006/relationships/hyperlink" Target="https://www.city.osaka.lg.jp/keizaisenryaku/cmsfiles/contents/0000591/591640/13_kaigai_zimusyo.xlsx" TargetMode="External"/><Relationship Id="rId17" Type="http://schemas.openxmlformats.org/officeDocument/2006/relationships/hyperlink" Target="https://www.city.osaka.lg.jp/keizaisenryaku/cmsfiles/contents/0000591/591640/18_zyetoroxlsx.xlsx" TargetMode="External"/><Relationship Id="rId25" Type="http://schemas.openxmlformats.org/officeDocument/2006/relationships/hyperlink" Target="https://www.city.osaka.lg.jp/keizaisenryaku/cmsfiles/contents/0000591/591640/27_kokusai-tsumitatekin.xlsx" TargetMode="External"/><Relationship Id="rId33" Type="http://schemas.openxmlformats.org/officeDocument/2006/relationships/hyperlink" Target="https://www.city.osaka.lg.jp/keizaisenryaku/cmsfiles/contents/0000591/591640/156_gakusyataisinhokyou.xlsx" TargetMode="External"/><Relationship Id="rId38" Type="http://schemas.openxmlformats.org/officeDocument/2006/relationships/hyperlink" Target="https://www.city.osaka.lg.jp/keizaisenryaku/cmsfiles/contents/0000591/591640/161_shijyo-kensetsu-gannri.xlsx" TargetMode="External"/><Relationship Id="rId46" Type="http://schemas.openxmlformats.org/officeDocument/2006/relationships/hyperlink" Target="https://www.city.osaka.lg.jp/keizaisenryaku/cmsfiles/contents/0000591/591640/96_sports-chikusekikikin.xlsx" TargetMode="External"/><Relationship Id="rId59" Type="http://schemas.openxmlformats.org/officeDocument/2006/relationships/hyperlink" Target="https://www.city.osaka.lg.jp/keizaisenryaku/cmsfiles/contents/0000591/591640/28_kannkoukyoku.xlsx" TargetMode="External"/><Relationship Id="rId67" Type="http://schemas.openxmlformats.org/officeDocument/2006/relationships/hyperlink" Target="https://www.city.osaka.lg.jp/keizaisenryaku/cmsfiles/contents/0000591/591640/36_kankou_bus.xlsx" TargetMode="External"/><Relationship Id="rId103" Type="http://schemas.openxmlformats.org/officeDocument/2006/relationships/hyperlink" Target="https://www.city.osaka.lg.jp/keizaisenryaku/cmsfiles/contents/0000591/591640/60_Oda.xlsx" TargetMode="External"/><Relationship Id="rId108" Type="http://schemas.openxmlformats.org/officeDocument/2006/relationships/hyperlink" Target="https://www.city.osaka.lg.jp/keizaisenryaku/cmsfiles/contents/0000591/591640/65_bunka-isan-hozon.xlsx" TargetMode="External"/><Relationship Id="rId116" Type="http://schemas.openxmlformats.org/officeDocument/2006/relationships/hyperlink" Target="https://www.city.osaka.lg.jp/keizaisenryaku/cmsfiles/contents/0000591/591640/73_hakubutukanshisetukanri.xlsx" TargetMode="External"/><Relationship Id="rId124" Type="http://schemas.openxmlformats.org/officeDocument/2006/relationships/hyperlink" Target="https://www.city.osaka.lg.jp/keizaisenryaku/cmsfiles/contents/0000591/591640/104_boueki-shinko.xlsx" TargetMode="External"/><Relationship Id="rId129" Type="http://schemas.openxmlformats.org/officeDocument/2006/relationships/hyperlink" Target="https://www.city.osaka.lg.jp/keizaisenryaku/cmsfiles/contents/0000591/591640/109_shougyou-miryoku-koujyou.xlsx" TargetMode="External"/><Relationship Id="rId137" Type="http://schemas.openxmlformats.org/officeDocument/2006/relationships/hyperlink" Target="https://www.city.osaka.lg.jp/keizaisenryaku/cmsfiles/contents/0000591/591640/117_daikibo-kouri.xlsx" TargetMode="External"/><Relationship Id="rId20" Type="http://schemas.openxmlformats.org/officeDocument/2006/relationships/hyperlink" Target="https://www.city.osaka.lg.jp/keizaisenryaku/cmsfiles/contents/0000591/591640/21_kokusai_gakko.xlsx" TargetMode="External"/><Relationship Id="rId41" Type="http://schemas.openxmlformats.org/officeDocument/2006/relationships/hyperlink" Target="https://www.city.osaka.lg.jp/keizaisenryaku/cmsfiles/contents/0000591/591640/164_shijyo-shidoukanri.xlsx" TargetMode="External"/><Relationship Id="rId54" Type="http://schemas.openxmlformats.org/officeDocument/2006/relationships/hyperlink" Target="https://www.city.osaka.lg.jp/keizaisenryaku/cmsfiles/contents/0000591/591640/143_sangijyutuken-cordinate.xlsx" TargetMode="External"/><Relationship Id="rId62" Type="http://schemas.openxmlformats.org/officeDocument/2006/relationships/hyperlink" Target="https://www.city.osaka.lg.jp/keizaisenryaku/cmsfiles/contents/0000591/591640/31_midousuzi.xlsx" TargetMode="External"/><Relationship Id="rId70" Type="http://schemas.openxmlformats.org/officeDocument/2006/relationships/hyperlink" Target="https://www.city.osaka.lg.jp/keizaisenryaku/cmsfiles/contents/0000591/591640/39_hansin_sakai.xlsx" TargetMode="External"/><Relationship Id="rId75" Type="http://schemas.openxmlformats.org/officeDocument/2006/relationships/hyperlink" Target="https://www.city.osaka.lg.jp/keizaisenryaku/cmsfiles/contents/0000591/591640/76_top-athelete.xlsx" TargetMode="External"/><Relationship Id="rId83" Type="http://schemas.openxmlformats.org/officeDocument/2006/relationships/hyperlink" Target="https://www.city.osaka.lg.jp/keizaisenryaku/cmsfiles/contents/0000591/591640/84_osakamarathon.xlsx" TargetMode="External"/><Relationship Id="rId88" Type="http://schemas.openxmlformats.org/officeDocument/2006/relationships/hyperlink" Target="https://www.city.osaka.lg.jp/keizaisenryaku/cmsfiles/contents/0000591/591640/89_sports-ouen.xlsx" TargetMode="External"/><Relationship Id="rId91" Type="http://schemas.openxmlformats.org/officeDocument/2006/relationships/hyperlink" Target="https://www.city.osaka.lg.jp/keizaisenryaku/cmsfiles/contents/0000591/591640/48_osaka-classic.xlsx" TargetMode="External"/><Relationship Id="rId96" Type="http://schemas.openxmlformats.org/officeDocument/2006/relationships/hyperlink" Target="https://www.city.osaka.lg.jp/keizaisenryaku/cmsfiles/contents/0000591/591640/53_Bunraku.xlsx" TargetMode="External"/><Relationship Id="rId111" Type="http://schemas.openxmlformats.org/officeDocument/2006/relationships/hyperlink" Target="https://www.city.osaka.lg.jp/keizaisenryaku/cmsfiles/contents/0000591/591640/68_bijyutsukan-miryoku-koujyou.xlsx" TargetMode="External"/><Relationship Id="rId132" Type="http://schemas.openxmlformats.org/officeDocument/2006/relationships/hyperlink" Target="https://www.city.osaka.lg.jp/keizaisenryaku/cmsfiles/contents/0000591/591640/112_akitenpo-mattingu.xlsx" TargetMode="External"/><Relationship Id="rId140" Type="http://schemas.openxmlformats.org/officeDocument/2006/relationships/hyperlink" Target="https://www.city.osaka.lg.jp/keizaisenryaku/cmsfiles/contents/0000591/591640/120_suigen.xlsx" TargetMode="External"/><Relationship Id="rId145" Type="http://schemas.openxmlformats.org/officeDocument/2006/relationships/hyperlink" Target="https://www.city.osaka.lg.jp/keizaisenryaku/cmsfiles/contents/0000591/591640/125_EXPO-kikaisoushutu.xlsx" TargetMode="External"/><Relationship Id="rId153" Type="http://schemas.openxmlformats.org/officeDocument/2006/relationships/hyperlink" Target="https://www.city.osaka.lg.jp/keizaisenryaku/cmsfiles/contents/0000591/591640/133_ATC-green.xlsx" TargetMode="External"/><Relationship Id="rId1" Type="http://schemas.openxmlformats.org/officeDocument/2006/relationships/hyperlink" Target="https://www.city.osaka.lg.jp/keizaisenryaku/cmsfiles/contents/0000591/591640/02_KYOKU-jimuhi.xlsx" TargetMode="External"/><Relationship Id="rId6" Type="http://schemas.openxmlformats.org/officeDocument/2006/relationships/hyperlink" Target="https://www.city.osaka.lg.jp/keizaisenryaku/cmsfiles/contents/0000591/591640/07_banpaku_kokusai_kaigi.xlsx" TargetMode="External"/><Relationship Id="rId15" Type="http://schemas.openxmlformats.org/officeDocument/2006/relationships/hyperlink" Target="https://www.city.osaka.lg.jp/keizaisenryaku/cmsfiles/contents/0000591/591640/16_simaitosi_kouryuxls.xlsx" TargetMode="External"/><Relationship Id="rId23" Type="http://schemas.openxmlformats.org/officeDocument/2006/relationships/hyperlink" Target="https://www.city.osaka.lg.jp/keizaisenryaku/cmsfiles/contents/0000591/591640/24_ukuraina.xlsx" TargetMode="External"/><Relationship Id="rId28" Type="http://schemas.openxmlformats.org/officeDocument/2006/relationships/hyperlink" Target="https://www.city.osaka.lg.jp/keizaisenryaku/cmsfiles/contents/0000591/591640/151_koutoukyouikumusyouka.xlsx" TargetMode="External"/><Relationship Id="rId36" Type="http://schemas.openxmlformats.org/officeDocument/2006/relationships/hyperlink" Target="https://www.city.osaka.lg.jp/keizaisenryaku/cmsfiles/contents/0000591/591640/159_pcbhaikibutusyori.xlsx" TargetMode="External"/><Relationship Id="rId49" Type="http://schemas.openxmlformats.org/officeDocument/2006/relationships/hyperlink" Target="https://www.city.osaka.lg.jp/keizaisenryaku/cmsfiles/contents/0000591/591640/138_daiibensai.xlsx" TargetMode="External"/><Relationship Id="rId57" Type="http://schemas.openxmlformats.org/officeDocument/2006/relationships/hyperlink" Target="https://www.city.osaka.lg.jp/keizaisenryaku/cmsfiles/contents/0000591/591640/146_sankei-chikusekikikin.xlsx" TargetMode="External"/><Relationship Id="rId106" Type="http://schemas.openxmlformats.org/officeDocument/2006/relationships/hyperlink" Target="https://www.city.osaka.lg.jp/keizaisenryaku/cmsfiles/contents/0000591/591640/63_bungakuhi-ijikanri.xlsx" TargetMode="External"/><Relationship Id="rId114" Type="http://schemas.openxmlformats.org/officeDocument/2006/relationships/hyperlink" Target="https://www.city.osaka.lg.jp/keizaisenryaku/cmsfiles/contents/0000591/591640/71_hakubutukanuneikouhukin.xlsx" TargetMode="External"/><Relationship Id="rId119" Type="http://schemas.openxmlformats.org/officeDocument/2006/relationships/hyperlink" Target="https://www.city.osaka.lg.jp/keizaisenryaku/cmsfiles/contents/0000591/591640/99_ATC-koukyouteki-kuukan.xlsx" TargetMode="External"/><Relationship Id="rId127" Type="http://schemas.openxmlformats.org/officeDocument/2006/relationships/hyperlink" Target="https://www.city.osaka.lg.jp/keizaisenryaku/cmsfiles/contents/0000591/591640/107_gaikoku-jinzai.xlsx" TargetMode="External"/><Relationship Id="rId10" Type="http://schemas.openxmlformats.org/officeDocument/2006/relationships/hyperlink" Target="https://www.city.osaka.lg.jp/keizaisenryaku/cmsfiles/contents/0000591/591640/11_bizinesu_partner.xlsx" TargetMode="External"/><Relationship Id="rId31" Type="http://schemas.openxmlformats.org/officeDocument/2006/relationships/hyperlink" Target="https://www.city.osaka.lg.jp/keizaisenryaku/cmsfiles/contents/0000591/591640/154_byouinkasitukekin.xlsx" TargetMode="External"/><Relationship Id="rId44" Type="http://schemas.openxmlformats.org/officeDocument/2006/relationships/hyperlink" Target="https://www.city.osaka.lg.jp/keizaisenryaku/cmsfiles/contents/0000591/591640/94_bunka-chikusekikikin.xlsx" TargetMode="External"/><Relationship Id="rId52" Type="http://schemas.openxmlformats.org/officeDocument/2006/relationships/hyperlink" Target="https://www.city.osaka.lg.jp/keizaisenryaku/cmsfiles/contents/0000591/591640/141_beyond5G-kaihatusien.xlsx" TargetMode="External"/><Relationship Id="rId60" Type="http://schemas.openxmlformats.org/officeDocument/2006/relationships/hyperlink" Target="https://www.city.osaka.lg.jp/keizaisenryaku/cmsfiles/contents/0000591/591640/29_mizu_to_hikari_no_matidukuri.xlsx" TargetMode="External"/><Relationship Id="rId65" Type="http://schemas.openxmlformats.org/officeDocument/2006/relationships/hyperlink" Target="https://www.city.osaka.lg.jp/keizaisenryaku/cmsfiles/contents/0000591/591640/34_JR_shinosaka.xlsx" TargetMode="External"/><Relationship Id="rId73" Type="http://schemas.openxmlformats.org/officeDocument/2006/relationships/hyperlink" Target="https://www.city.osaka.lg.jp/keizaisenryaku/cmsfiles/contents/0000591/591640/42_shukyaku_shuyu.xlsx" TargetMode="External"/><Relationship Id="rId78" Type="http://schemas.openxmlformats.org/officeDocument/2006/relationships/hyperlink" Target="https://www.city.osaka.lg.jp/keizaisenryaku/cmsfiles/contents/0000591/591640/79_opasu.xlsx" TargetMode="External"/><Relationship Id="rId81" Type="http://schemas.openxmlformats.org/officeDocument/2006/relationships/hyperlink" Target="https://www.city.osaka.lg.jp/keizaisenryaku/cmsfiles/contents/0000591/591640/82_sports-shisetus-hoshu.xlsx" TargetMode="External"/><Relationship Id="rId86" Type="http://schemas.openxmlformats.org/officeDocument/2006/relationships/hyperlink" Target="https://www.city.osaka.lg.jp/keizaisenryaku/cmsfiles/contents/0000591/591640/87_sports-suishin-iin.xlsx" TargetMode="External"/><Relationship Id="rId94" Type="http://schemas.openxmlformats.org/officeDocument/2006/relationships/hyperlink" Target="https://www.city.osaka.lg.jp/keizaisenryaku/cmsfiles/contents/0000591/591640/51_osaka-bunkageijutusai.xlsx" TargetMode="External"/><Relationship Id="rId99" Type="http://schemas.openxmlformats.org/officeDocument/2006/relationships/hyperlink" Target="https://www.city.osaka.lg.jp/keizaisenryaku/cmsfiles/contents/0000591/591640/56_artist-support.xlsx" TargetMode="External"/><Relationship Id="rId101" Type="http://schemas.openxmlformats.org/officeDocument/2006/relationships/hyperlink" Target="https://www.city.osaka.lg.jp/keizaisenryaku/cmsfiles/contents/0000591/591640/58_souzou-tanoshimu-gennki-chiikidukuri.xlsx" TargetMode="External"/><Relationship Id="rId122" Type="http://schemas.openxmlformats.org/officeDocument/2006/relationships/hyperlink" Target="https://www.city.osaka.lg.jp/keizaisenryaku/cmsfiles/contents/0000591/591640/102_intex-hoshu.xlsx" TargetMode="External"/><Relationship Id="rId130" Type="http://schemas.openxmlformats.org/officeDocument/2006/relationships/hyperlink" Target="https://www.city.osaka.lg.jp/keizaisenryaku/cmsfiles/contents/0000591/591640/110_akinai-dendoushi.xlsx" TargetMode="External"/><Relationship Id="rId135" Type="http://schemas.openxmlformats.org/officeDocument/2006/relationships/hyperlink" Target="https://www.city.osaka.lg.jp/keizaisenryaku/cmsfiles/contents/0000591/591640/115_kouri-ichiba.xlsx" TargetMode="External"/><Relationship Id="rId143" Type="http://schemas.openxmlformats.org/officeDocument/2006/relationships/hyperlink" Target="https://www.city.osaka.lg.jp/keizaisenryaku/cmsfiles/contents/0000591/591640/123_sanshin-taisaku.xlsx" TargetMode="External"/><Relationship Id="rId148" Type="http://schemas.openxmlformats.org/officeDocument/2006/relationships/hyperlink" Target="https://www.city.osaka.lg.jp/keizaisenryaku/cmsfiles/contents/0000591/591640/128_shoukibojigyousha.xlsx" TargetMode="External"/><Relationship Id="rId151" Type="http://schemas.openxmlformats.org/officeDocument/2006/relationships/hyperlink" Target="https://www.city.osaka.lg.jp/keizaisenryaku/cmsfiles/contents/0000591/591640/131_osaka-design.xlsx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keizaisenryaku/cmsfiles/contents/0000591/591640/05_honnsya_kinou.xlsx" TargetMode="External"/><Relationship Id="rId9" Type="http://schemas.openxmlformats.org/officeDocument/2006/relationships/hyperlink" Target="https://www.city.osaka.lg.jp/keizaisenryaku/cmsfiles/contents/0000591/591640/10_ritti_zimuhi.xlsx" TargetMode="External"/><Relationship Id="rId13" Type="http://schemas.openxmlformats.org/officeDocument/2006/relationships/hyperlink" Target="https://www.city.osaka.lg.jp/keizaisenryaku/cmsfiles/contents/0000591/591640/14_gaikokuzin_ryugakusei.xlsx" TargetMode="External"/><Relationship Id="rId18" Type="http://schemas.openxmlformats.org/officeDocument/2006/relationships/hyperlink" Target="https://www.city.osaka.lg.jp/keizaisenryaku/cmsfiles/contents/0000591/591640/19_kokuryu_kouhukin.xlsx" TargetMode="External"/><Relationship Id="rId39" Type="http://schemas.openxmlformats.org/officeDocument/2006/relationships/hyperlink" Target="https://www.city.osaka.lg.jp/keizaisenryaku/cmsfiles/contents/0000591/591640/162_shuuka-taisaku.xlsx" TargetMode="External"/><Relationship Id="rId109" Type="http://schemas.openxmlformats.org/officeDocument/2006/relationships/hyperlink" Target="https://www.city.osaka.lg.jp/keizaisenryaku/cmsfiles/contents/0000591/591640/66_bunkasisetu-kinnkyuanzen.xlsx" TargetMode="External"/><Relationship Id="rId34" Type="http://schemas.openxmlformats.org/officeDocument/2006/relationships/hyperlink" Target="https://www.city.osaka.lg.jp/keizaisenryaku/cmsfiles/contents/0000591/591640/157_kyanpasuseibi.xlsx" TargetMode="External"/><Relationship Id="rId50" Type="http://schemas.openxmlformats.org/officeDocument/2006/relationships/hyperlink" Target="https://www.city.osaka.lg.jp/keizaisenryaku/cmsfiles/contents/0000591/591640/139_safety-net.xlsx" TargetMode="External"/><Relationship Id="rId55" Type="http://schemas.openxmlformats.org/officeDocument/2006/relationships/hyperlink" Target="https://www.city.osaka.lg.jp/keizaisenryaku/cmsfiles/contents/0000591/591640/144_sangijyutuken-kaishu.xlsx" TargetMode="External"/><Relationship Id="rId76" Type="http://schemas.openxmlformats.org/officeDocument/2006/relationships/hyperlink" Target="https://www.city.osaka.lg.jp/keizaisenryaku/cmsfiles/contents/0000591/591640/77_sports-shinkou.xlsx" TargetMode="External"/><Relationship Id="rId97" Type="http://schemas.openxmlformats.org/officeDocument/2006/relationships/hyperlink" Target="https://www.city.osaka.lg.jp/keizaisenryaku/cmsfiles/contents/0000591/591640/54_geijyutsu-bunka-dantai-supports.xlsx" TargetMode="External"/><Relationship Id="rId104" Type="http://schemas.openxmlformats.org/officeDocument/2006/relationships/hyperlink" Target="https://www.city.osaka.lg.jp/keizaisenryaku/cmsfiles/contents/0000591/591640/61_osakashi-geijyutsu-katsudou-shinko-jyosei.xlsx" TargetMode="External"/><Relationship Id="rId120" Type="http://schemas.openxmlformats.org/officeDocument/2006/relationships/hyperlink" Target="https://www.city.osaka.lg.jp/keizaisenryaku/cmsfiles/contents/0000591/591640/100_ATC-kaishu.xlsx" TargetMode="External"/><Relationship Id="rId125" Type="http://schemas.openxmlformats.org/officeDocument/2006/relationships/hyperlink" Target="https://www.city.osaka.lg.jp/keizaisenryaku/cmsfiles/contents/0000591/591640/105_boueki-shinko-taisaku.xlsx" TargetMode="External"/><Relationship Id="rId141" Type="http://schemas.openxmlformats.org/officeDocument/2006/relationships/hyperlink" Target="https://www.city.osaka.lg.jp/keizaisenryaku/cmsfiles/contents/0000591/591640/121_nouchihou-kanren.xlsx" TargetMode="External"/><Relationship Id="rId146" Type="http://schemas.openxmlformats.org/officeDocument/2006/relationships/hyperlink" Target="https://www.city.osaka.lg.jp/keizaisenryaku/cmsfiles/contents/0000591/591640/126_sansoukan-kanri-unei.xlsx" TargetMode="External"/><Relationship Id="rId7" Type="http://schemas.openxmlformats.org/officeDocument/2006/relationships/hyperlink" Target="https://www.city.osaka.lg.jp/keizaisenryaku/cmsfiles/contents/0000591/591640/08_kokusai_senryaku_sougou_tokku.xlsx" TargetMode="External"/><Relationship Id="rId71" Type="http://schemas.openxmlformats.org/officeDocument/2006/relationships/hyperlink" Target="https://www.city.osaka.lg.jp/keizaisenryaku/cmsfiles/contents/0000591/591640/40_kansai_airport.xlsx" TargetMode="External"/><Relationship Id="rId92" Type="http://schemas.openxmlformats.org/officeDocument/2006/relationships/hyperlink" Target="https://www.city.osaka.lg.jp/keizaisenryaku/cmsfiles/contents/0000591/591640/49_osaka-Asia-eiga.xlsx" TargetMode="External"/><Relationship Id="rId2" Type="http://schemas.openxmlformats.org/officeDocument/2006/relationships/hyperlink" Target="https://www.city.osaka.lg.jp/keizaisenryaku/cmsfiles/contents/0000591/591640/03_KIKAKU-jimuhi.xlsx" TargetMode="External"/><Relationship Id="rId29" Type="http://schemas.openxmlformats.org/officeDocument/2006/relationships/hyperlink" Target="https://www.city.osaka.lg.jp/keizaisenryaku/cmsfiles/contents/0000591/591640/152_kannsennsyoukennkyuusenta_unnei.xlsx" TargetMode="External"/><Relationship Id="rId24" Type="http://schemas.openxmlformats.org/officeDocument/2006/relationships/hyperlink" Target="https://www.city.osaka.lg.jp/keizaisenryaku/cmsfiles/contents/0000591/591640/26_kokuryu-chikusekikikin.xlsx" TargetMode="External"/><Relationship Id="rId40" Type="http://schemas.openxmlformats.org/officeDocument/2006/relationships/hyperlink" Target="https://www.city.osaka.lg.jp/keizaisenryaku/cmsfiles/contents/0000591/591640/163_shijyo-kennsetsu-risoku.xlsx" TargetMode="External"/><Relationship Id="rId45" Type="http://schemas.openxmlformats.org/officeDocument/2006/relationships/hyperlink" Target="https://www.city.osaka.lg.jp/keizaisenryaku/cmsfiles/contents/0000591/591640/95_bunka-tsumitatekin.xlsx" TargetMode="External"/><Relationship Id="rId66" Type="http://schemas.openxmlformats.org/officeDocument/2006/relationships/hyperlink" Target="https://www.city.osaka.lg.jp/keizaisenryaku/cmsfiles/contents/0000591/591640/35_umeda_sign.xlsx" TargetMode="External"/><Relationship Id="rId87" Type="http://schemas.openxmlformats.org/officeDocument/2006/relationships/hyperlink" Target="https://www.city.osaka.lg.jp/keizaisenryaku/cmsfiles/contents/0000591/591640/88_sougou-gata-sports-club.xlsx" TargetMode="External"/><Relationship Id="rId110" Type="http://schemas.openxmlformats.org/officeDocument/2006/relationships/hyperlink" Target="https://www.city.osaka.lg.jp/keizaisenryaku/cmsfiles/contents/0000591/591640/67_DX.xlsx" TargetMode="External"/><Relationship Id="rId115" Type="http://schemas.openxmlformats.org/officeDocument/2006/relationships/hyperlink" Target="https://www.city.osaka.lg.jp/keizaisenryaku/cmsfiles/contents/0000591/591640/72_hakubutukanseibihojokin.xlsx" TargetMode="External"/><Relationship Id="rId131" Type="http://schemas.openxmlformats.org/officeDocument/2006/relationships/hyperlink" Target="https://www.city.osaka.lg.jp/keizaisenryaku/cmsfiles/contents/0000591/591640/111_shoto-OSAKA.xlsx" TargetMode="External"/><Relationship Id="rId136" Type="http://schemas.openxmlformats.org/officeDocument/2006/relationships/hyperlink" Target="https://www.city.osaka.lg.jp/keizaisenryaku/cmsfiles/contents/0000591/591640/116_shogyo-shisetsu-kanri.xlsx" TargetMode="External"/><Relationship Id="rId61" Type="http://schemas.openxmlformats.org/officeDocument/2006/relationships/hyperlink" Target="https://www.city.osaka.lg.jp/keizaisenryaku/cmsfiles/contents/0000591/591640/30_hikari_no_kyouen.xlsx" TargetMode="External"/><Relationship Id="rId82" Type="http://schemas.openxmlformats.org/officeDocument/2006/relationships/hyperlink" Target="https://www.city.osaka.lg.jp/keizaisenryaku/cmsfiles/contents/0000591/591640/83_sports-kyougi-taikai.xlsx" TargetMode="External"/><Relationship Id="rId152" Type="http://schemas.openxmlformats.org/officeDocument/2006/relationships/hyperlink" Target="https://www.city.osaka.lg.jp/keizaisenryaku/cmsfiles/contents/0000591/591640/132_ATC-ageless.xlsx" TargetMode="External"/><Relationship Id="rId19" Type="http://schemas.openxmlformats.org/officeDocument/2006/relationships/hyperlink" Target="https://www.city.osaka.lg.jp/keizaisenryaku/cmsfiles/contents/0000591/591640/20_kokuryu_sisetu.xlsx" TargetMode="External"/><Relationship Id="rId14" Type="http://schemas.openxmlformats.org/officeDocument/2006/relationships/hyperlink" Target="https://www.city.osaka.lg.jp/keizaisenryaku/cmsfiles/contents/0000591/591640/15_simaitosi_hozyo.xlsx" TargetMode="External"/><Relationship Id="rId30" Type="http://schemas.openxmlformats.org/officeDocument/2006/relationships/hyperlink" Target="https://www.city.osaka.lg.jp/keizaisenryaku/cmsfiles/contents/0000591/591640/153_inobesyonakademi.xlsx" TargetMode="External"/><Relationship Id="rId35" Type="http://schemas.openxmlformats.org/officeDocument/2006/relationships/hyperlink" Target="https://www.city.osaka.lg.jp/keizaisenryaku/cmsfiles/contents/0000591/591640/158_kannsennsyoukennkyuusenta_sisetu.xlsx" TargetMode="External"/><Relationship Id="rId56" Type="http://schemas.openxmlformats.org/officeDocument/2006/relationships/hyperlink" Target="https://www.city.osaka.lg.jp/keizaisenryaku/cmsfiles/contents/0000591/591640/145_sangijyutuken-hyouka-iinkai.xlsx" TargetMode="External"/><Relationship Id="rId77" Type="http://schemas.openxmlformats.org/officeDocument/2006/relationships/hyperlink" Target="https://www.city.osaka.lg.jp/keizaisenryaku/cmsfiles/contents/0000591/591640/78_sports-event.xlsx" TargetMode="External"/><Relationship Id="rId100" Type="http://schemas.openxmlformats.org/officeDocument/2006/relationships/hyperlink" Target="https://www.city.osaka.lg.jp/keizaisenryaku/cmsfiles/contents/0000591/591640/57_show-case.xlsx" TargetMode="External"/><Relationship Id="rId105" Type="http://schemas.openxmlformats.org/officeDocument/2006/relationships/hyperlink" Target="https://www.city.osaka.lg.jp/keizaisenryaku/cmsfiles/contents/0000591/591640/62_dai1kyu-geijyutsu.xlsx" TargetMode="External"/><Relationship Id="rId126" Type="http://schemas.openxmlformats.org/officeDocument/2006/relationships/hyperlink" Target="https://www.city.osaka.lg.jp/keizaisenryaku/cmsfiles/contents/0000591/591640/106_shoukibojigyousha-support.xlsx" TargetMode="External"/><Relationship Id="rId147" Type="http://schemas.openxmlformats.org/officeDocument/2006/relationships/hyperlink" Target="https://www.city.osaka.lg.jp/keizaisenryaku/cmsfiles/contents/0000591/591640/127_sansoukan-kaishuu.xlsx" TargetMode="External"/><Relationship Id="rId8" Type="http://schemas.openxmlformats.org/officeDocument/2006/relationships/hyperlink" Target="https://www.city.osaka.lg.jp/keizaisenryaku/cmsfiles/contents/0000591/591640/09_kokusai_kinyu.xlsx" TargetMode="External"/><Relationship Id="rId51" Type="http://schemas.openxmlformats.org/officeDocument/2006/relationships/hyperlink" Target="https://www.city.osaka.lg.jp/keizaisenryaku/cmsfiles/contents/0000591/591640/140_kinyu-jimu.xlsx" TargetMode="External"/><Relationship Id="rId72" Type="http://schemas.openxmlformats.org/officeDocument/2006/relationships/hyperlink" Target="https://www.city.osaka.lg.jp/keizaisenryaku/cmsfiles/contents/0000591/591640/41_kankou_senryaku_jimuhi.xlsx" TargetMode="External"/><Relationship Id="rId93" Type="http://schemas.openxmlformats.org/officeDocument/2006/relationships/hyperlink" Target="https://www.city.osaka.lg.jp/keizaisenryaku/cmsfiles/contents/0000591/591640/50_osaka-bunka-geijyutsu.xlsx" TargetMode="External"/><Relationship Id="rId98" Type="http://schemas.openxmlformats.org/officeDocument/2006/relationships/hyperlink" Target="https://www.city.osaka.lg.jp/keizaisenryaku/cmsfiles/contents/0000591/591640/55_bunka-souzou-kyoten-network.xlsx" TargetMode="External"/><Relationship Id="rId121" Type="http://schemas.openxmlformats.org/officeDocument/2006/relationships/hyperlink" Target="https://www.city.osaka.lg.jp/keizaisenryaku/cmsfiles/contents/0000591/591640/101_shinki-tenjikai.xlsx" TargetMode="External"/><Relationship Id="rId142" Type="http://schemas.openxmlformats.org/officeDocument/2006/relationships/hyperlink" Target="https://www.city.osaka.lg.jp/keizaisenryaku/cmsfiles/contents/0000591/591640/122_osaka-teqno-master.xlsx" TargetMode="External"/><Relationship Id="rId3" Type="http://schemas.openxmlformats.org/officeDocument/2006/relationships/hyperlink" Target="https://www.city.osaka.lg.jp/keizaisenryaku/cmsfiles/contents/0000591/591640/04_kigyou_tou_yuuti_syuuseki_suisinn_zigyou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4:N412"/>
  <sheetViews>
    <sheetView tabSelected="1" view="pageBreakPreview" topLeftCell="A296" zoomScale="85" zoomScaleNormal="100" zoomScaleSheetLayoutView="85" workbookViewId="0">
      <selection activeCell="C296" sqref="C296:C297"/>
    </sheetView>
  </sheetViews>
  <sheetFormatPr defaultColWidth="8.6328125" defaultRowHeight="18" customHeight="1"/>
  <cols>
    <col min="1" max="1" width="3.7265625" style="5" customWidth="1"/>
    <col min="2" max="2" width="12.453125" style="5" customWidth="1"/>
    <col min="3" max="3" width="23.7265625" style="5" customWidth="1"/>
    <col min="4" max="4" width="17.453125" style="5" customWidth="1"/>
    <col min="5" max="5" width="12.453125" style="5" customWidth="1"/>
    <col min="6" max="6" width="12.453125" style="40" customWidth="1"/>
    <col min="7" max="7" width="12.453125" style="6" customWidth="1"/>
    <col min="8" max="8" width="6.26953125" style="5" customWidth="1"/>
    <col min="9" max="9" width="9.36328125" style="5" customWidth="1"/>
    <col min="10" max="10" width="3.26953125" style="7" bestFit="1" customWidth="1"/>
    <col min="11" max="11" width="7.36328125" style="7" bestFit="1" customWidth="1"/>
    <col min="12" max="12" width="2.90625" style="7" customWidth="1"/>
    <col min="13" max="14" width="8.6328125" style="7" customWidth="1"/>
    <col min="15" max="215" width="8.6328125" style="5" customWidth="1"/>
    <col min="216" max="16384" width="8.6328125" style="5"/>
  </cols>
  <sheetData>
    <row r="4" spans="1:10" ht="17.25" customHeight="1"/>
    <row r="5" spans="1:10" ht="18" customHeight="1">
      <c r="A5" s="8" t="s">
        <v>16</v>
      </c>
      <c r="G5" s="5"/>
      <c r="H5" s="9"/>
      <c r="I5" s="9"/>
    </row>
    <row r="6" spans="1:10" ht="15" customHeight="1">
      <c r="G6" s="5"/>
    </row>
    <row r="7" spans="1:10" ht="18" customHeight="1">
      <c r="A7" s="10" t="s">
        <v>19</v>
      </c>
      <c r="B7" s="11"/>
      <c r="F7" s="41"/>
      <c r="G7" s="11"/>
      <c r="I7" s="12" t="s">
        <v>22</v>
      </c>
    </row>
    <row r="8" spans="1:10" ht="10.5" customHeight="1">
      <c r="F8" s="41"/>
      <c r="G8" s="11"/>
    </row>
    <row r="9" spans="1:10" ht="27" customHeight="1" thickBot="1">
      <c r="E9" s="84" t="s">
        <v>0</v>
      </c>
      <c r="F9" s="84"/>
      <c r="G9" s="13"/>
      <c r="I9" s="14" t="s">
        <v>1</v>
      </c>
    </row>
    <row r="10" spans="1:10" ht="15" customHeight="1">
      <c r="A10" s="15" t="s">
        <v>2</v>
      </c>
      <c r="B10" s="16" t="s">
        <v>12</v>
      </c>
      <c r="C10" s="92" t="s">
        <v>10</v>
      </c>
      <c r="D10" s="93" t="s">
        <v>13</v>
      </c>
      <c r="E10" s="36" t="s">
        <v>184</v>
      </c>
      <c r="F10" s="42" t="s">
        <v>190</v>
      </c>
      <c r="G10" s="36" t="s">
        <v>8</v>
      </c>
      <c r="H10" s="94" t="s">
        <v>11</v>
      </c>
      <c r="I10" s="95"/>
    </row>
    <row r="11" spans="1:10" ht="15" customHeight="1">
      <c r="A11" s="17" t="s">
        <v>3</v>
      </c>
      <c r="B11" s="18" t="s">
        <v>7</v>
      </c>
      <c r="C11" s="75"/>
      <c r="D11" s="75"/>
      <c r="E11" s="35" t="s">
        <v>14</v>
      </c>
      <c r="F11" s="43" t="s">
        <v>15</v>
      </c>
      <c r="G11" s="35" t="s">
        <v>9</v>
      </c>
      <c r="H11" s="50"/>
      <c r="I11" s="96"/>
    </row>
    <row r="12" spans="1:10" ht="15" customHeight="1">
      <c r="A12" s="57">
        <v>1</v>
      </c>
      <c r="B12" s="72" t="s">
        <v>23</v>
      </c>
      <c r="C12" s="65" t="s">
        <v>24</v>
      </c>
      <c r="D12" s="63" t="s">
        <v>25</v>
      </c>
      <c r="E12" s="2">
        <v>2927189</v>
      </c>
      <c r="F12" s="38">
        <v>3007724</v>
      </c>
      <c r="G12" s="2">
        <f t="shared" ref="G12:G361" si="0">+F12-E12</f>
        <v>80535</v>
      </c>
      <c r="H12" s="49" t="s">
        <v>4</v>
      </c>
      <c r="I12" s="19"/>
      <c r="J12" s="7" t="s">
        <v>17</v>
      </c>
    </row>
    <row r="13" spans="1:10" ht="15" customHeight="1">
      <c r="A13" s="58"/>
      <c r="B13" s="73"/>
      <c r="C13" s="66"/>
      <c r="D13" s="64"/>
      <c r="E13" s="20">
        <v>2927189</v>
      </c>
      <c r="F13" s="39">
        <v>3007724</v>
      </c>
      <c r="G13" s="4">
        <f t="shared" si="0"/>
        <v>80535</v>
      </c>
      <c r="H13" s="50"/>
      <c r="I13" s="21"/>
      <c r="J13" s="7" t="s">
        <v>18</v>
      </c>
    </row>
    <row r="14" spans="1:10" ht="15" customHeight="1">
      <c r="A14" s="51" t="s">
        <v>5</v>
      </c>
      <c r="B14" s="52"/>
      <c r="C14" s="52"/>
      <c r="D14" s="53"/>
      <c r="E14" s="1">
        <f>+E12</f>
        <v>2927189</v>
      </c>
      <c r="F14" s="44">
        <f>+F12</f>
        <v>3007724</v>
      </c>
      <c r="G14" s="2">
        <f t="shared" si="0"/>
        <v>80535</v>
      </c>
      <c r="H14" s="49"/>
      <c r="I14" s="22"/>
    </row>
    <row r="15" spans="1:10" ht="15" customHeight="1">
      <c r="A15" s="54"/>
      <c r="B15" s="55"/>
      <c r="C15" s="55"/>
      <c r="D15" s="56"/>
      <c r="E15" s="3">
        <f>+E13</f>
        <v>2927189</v>
      </c>
      <c r="F15" s="45">
        <f>+F13</f>
        <v>3007724</v>
      </c>
      <c r="G15" s="4">
        <f t="shared" si="0"/>
        <v>80535</v>
      </c>
      <c r="H15" s="50"/>
      <c r="I15" s="21"/>
    </row>
    <row r="16" spans="1:10" ht="15" customHeight="1">
      <c r="A16" s="57">
        <v>2</v>
      </c>
      <c r="B16" s="59" t="s">
        <v>26</v>
      </c>
      <c r="C16" s="61" t="s">
        <v>27</v>
      </c>
      <c r="D16" s="63" t="s">
        <v>25</v>
      </c>
      <c r="E16" s="23">
        <v>274516</v>
      </c>
      <c r="F16" s="46">
        <v>286207</v>
      </c>
      <c r="G16" s="2">
        <f t="shared" si="0"/>
        <v>11691</v>
      </c>
      <c r="H16" s="49"/>
      <c r="I16" s="22"/>
      <c r="J16" s="7" t="s">
        <v>17</v>
      </c>
    </row>
    <row r="17" spans="1:10" ht="15" customHeight="1">
      <c r="A17" s="58"/>
      <c r="B17" s="60"/>
      <c r="C17" s="62"/>
      <c r="D17" s="64"/>
      <c r="E17" s="3">
        <v>274264</v>
      </c>
      <c r="F17" s="45">
        <v>285955</v>
      </c>
      <c r="G17" s="4">
        <f t="shared" si="0"/>
        <v>11691</v>
      </c>
      <c r="H17" s="50"/>
      <c r="I17" s="21"/>
      <c r="J17" s="7" t="s">
        <v>18</v>
      </c>
    </row>
    <row r="18" spans="1:10" ht="15" customHeight="1">
      <c r="A18" s="57">
        <v>3</v>
      </c>
      <c r="B18" s="59" t="s">
        <v>26</v>
      </c>
      <c r="C18" s="61" t="s">
        <v>28</v>
      </c>
      <c r="D18" s="63" t="s">
        <v>29</v>
      </c>
      <c r="E18" s="1">
        <v>2696</v>
      </c>
      <c r="F18" s="44">
        <v>2696</v>
      </c>
      <c r="G18" s="2">
        <f t="shared" si="0"/>
        <v>0</v>
      </c>
      <c r="H18" s="49"/>
      <c r="I18" s="22"/>
      <c r="J18" s="7" t="s">
        <v>17</v>
      </c>
    </row>
    <row r="19" spans="1:10" ht="15" customHeight="1">
      <c r="A19" s="58"/>
      <c r="B19" s="60"/>
      <c r="C19" s="62"/>
      <c r="D19" s="64"/>
      <c r="E19" s="3">
        <v>2696</v>
      </c>
      <c r="F19" s="45">
        <v>2696</v>
      </c>
      <c r="G19" s="4">
        <f t="shared" si="0"/>
        <v>0</v>
      </c>
      <c r="H19" s="50"/>
      <c r="I19" s="21"/>
      <c r="J19" s="7" t="s">
        <v>18</v>
      </c>
    </row>
    <row r="20" spans="1:10" ht="15" customHeight="1">
      <c r="A20" s="57">
        <v>4</v>
      </c>
      <c r="B20" s="79" t="s">
        <v>26</v>
      </c>
      <c r="C20" s="61" t="s">
        <v>30</v>
      </c>
      <c r="D20" s="63" t="s">
        <v>31</v>
      </c>
      <c r="E20" s="1">
        <v>72906</v>
      </c>
      <c r="F20" s="38">
        <v>73084</v>
      </c>
      <c r="G20" s="2">
        <f t="shared" si="0"/>
        <v>178</v>
      </c>
      <c r="H20" s="49"/>
      <c r="I20" s="22"/>
      <c r="J20" s="7" t="s">
        <v>17</v>
      </c>
    </row>
    <row r="21" spans="1:10" ht="15" customHeight="1">
      <c r="A21" s="58"/>
      <c r="B21" s="80"/>
      <c r="C21" s="62"/>
      <c r="D21" s="64"/>
      <c r="E21" s="3">
        <v>72906</v>
      </c>
      <c r="F21" s="39">
        <v>73084</v>
      </c>
      <c r="G21" s="4">
        <f t="shared" si="0"/>
        <v>178</v>
      </c>
      <c r="H21" s="50"/>
      <c r="I21" s="21"/>
      <c r="J21" s="7" t="s">
        <v>18</v>
      </c>
    </row>
    <row r="22" spans="1:10" ht="15" customHeight="1">
      <c r="A22" s="57">
        <v>5</v>
      </c>
      <c r="B22" s="79" t="s">
        <v>26</v>
      </c>
      <c r="C22" s="61" t="s">
        <v>198</v>
      </c>
      <c r="D22" s="63" t="s">
        <v>31</v>
      </c>
      <c r="E22" s="1">
        <v>14421</v>
      </c>
      <c r="F22" s="44">
        <v>57606</v>
      </c>
      <c r="G22" s="2">
        <f t="shared" ref="G22:G57" si="1">+F22-E22</f>
        <v>43185</v>
      </c>
      <c r="H22" s="49"/>
      <c r="I22" s="22"/>
      <c r="J22" s="7" t="s">
        <v>17</v>
      </c>
    </row>
    <row r="23" spans="1:10" ht="15" customHeight="1">
      <c r="A23" s="58"/>
      <c r="B23" s="80"/>
      <c r="C23" s="62"/>
      <c r="D23" s="64"/>
      <c r="E23" s="3">
        <v>14421</v>
      </c>
      <c r="F23" s="45">
        <v>57606</v>
      </c>
      <c r="G23" s="4">
        <f t="shared" si="1"/>
        <v>43185</v>
      </c>
      <c r="H23" s="50"/>
      <c r="I23" s="21"/>
      <c r="J23" s="7" t="s">
        <v>18</v>
      </c>
    </row>
    <row r="24" spans="1:10" ht="15" customHeight="1">
      <c r="A24" s="57">
        <v>6</v>
      </c>
      <c r="B24" s="79" t="s">
        <v>26</v>
      </c>
      <c r="C24" s="61" t="s">
        <v>243</v>
      </c>
      <c r="D24" s="63" t="s">
        <v>31</v>
      </c>
      <c r="E24" s="1">
        <v>4722</v>
      </c>
      <c r="F24" s="44">
        <v>4722</v>
      </c>
      <c r="G24" s="2">
        <f t="shared" si="1"/>
        <v>0</v>
      </c>
      <c r="H24" s="49"/>
      <c r="I24" s="22"/>
      <c r="J24" s="7" t="s">
        <v>17</v>
      </c>
    </row>
    <row r="25" spans="1:10" ht="15" customHeight="1">
      <c r="A25" s="58"/>
      <c r="B25" s="80"/>
      <c r="C25" s="62"/>
      <c r="D25" s="64"/>
      <c r="E25" s="3">
        <v>4722</v>
      </c>
      <c r="F25" s="45">
        <f>F24</f>
        <v>4722</v>
      </c>
      <c r="G25" s="4">
        <f t="shared" si="1"/>
        <v>0</v>
      </c>
      <c r="H25" s="50"/>
      <c r="I25" s="21"/>
      <c r="J25" s="7" t="s">
        <v>18</v>
      </c>
    </row>
    <row r="26" spans="1:10" ht="15" customHeight="1">
      <c r="A26" s="57">
        <v>7</v>
      </c>
      <c r="B26" s="79" t="s">
        <v>26</v>
      </c>
      <c r="C26" s="61" t="s">
        <v>222</v>
      </c>
      <c r="D26" s="63" t="s">
        <v>31</v>
      </c>
      <c r="E26" s="1">
        <v>0</v>
      </c>
      <c r="F26" s="44">
        <v>10500</v>
      </c>
      <c r="G26" s="2">
        <f t="shared" si="1"/>
        <v>10500</v>
      </c>
      <c r="H26" s="49"/>
      <c r="I26" s="22"/>
      <c r="J26" s="7" t="s">
        <v>17</v>
      </c>
    </row>
    <row r="27" spans="1:10" ht="15" customHeight="1">
      <c r="A27" s="58"/>
      <c r="B27" s="80"/>
      <c r="C27" s="62"/>
      <c r="D27" s="64"/>
      <c r="E27" s="3">
        <v>0</v>
      </c>
      <c r="F27" s="45">
        <f>F26</f>
        <v>10500</v>
      </c>
      <c r="G27" s="4">
        <f t="shared" si="1"/>
        <v>10500</v>
      </c>
      <c r="H27" s="50"/>
      <c r="I27" s="21"/>
      <c r="J27" s="7" t="s">
        <v>18</v>
      </c>
    </row>
    <row r="28" spans="1:10" ht="15" customHeight="1">
      <c r="A28" s="57">
        <v>8</v>
      </c>
      <c r="B28" s="79" t="s">
        <v>26</v>
      </c>
      <c r="C28" s="82" t="s">
        <v>196</v>
      </c>
      <c r="D28" s="63" t="s">
        <v>31</v>
      </c>
      <c r="E28" s="1">
        <v>368</v>
      </c>
      <c r="F28" s="44">
        <v>368</v>
      </c>
      <c r="G28" s="2">
        <f t="shared" si="1"/>
        <v>0</v>
      </c>
      <c r="H28" s="49"/>
      <c r="I28" s="22"/>
      <c r="J28" s="7" t="s">
        <v>17</v>
      </c>
    </row>
    <row r="29" spans="1:10" ht="15" customHeight="1">
      <c r="A29" s="58"/>
      <c r="B29" s="80"/>
      <c r="C29" s="83"/>
      <c r="D29" s="64"/>
      <c r="E29" s="3">
        <v>368</v>
      </c>
      <c r="F29" s="45">
        <v>368</v>
      </c>
      <c r="G29" s="4">
        <f t="shared" si="1"/>
        <v>0</v>
      </c>
      <c r="H29" s="50"/>
      <c r="I29" s="21"/>
      <c r="J29" s="7" t="s">
        <v>18</v>
      </c>
    </row>
    <row r="30" spans="1:10" ht="15" customHeight="1">
      <c r="A30" s="57">
        <v>9</v>
      </c>
      <c r="B30" s="79" t="s">
        <v>26</v>
      </c>
      <c r="C30" s="61" t="s">
        <v>33</v>
      </c>
      <c r="D30" s="63" t="s">
        <v>31</v>
      </c>
      <c r="E30" s="1">
        <v>51500</v>
      </c>
      <c r="F30" s="44">
        <v>68921</v>
      </c>
      <c r="G30" s="2">
        <f t="shared" si="1"/>
        <v>17421</v>
      </c>
      <c r="H30" s="49"/>
      <c r="I30" s="22"/>
      <c r="J30" s="7" t="s">
        <v>17</v>
      </c>
    </row>
    <row r="31" spans="1:10" ht="15" customHeight="1">
      <c r="A31" s="58"/>
      <c r="B31" s="80"/>
      <c r="C31" s="62"/>
      <c r="D31" s="64"/>
      <c r="E31" s="3">
        <v>51500</v>
      </c>
      <c r="F31" s="45">
        <f>F30</f>
        <v>68921</v>
      </c>
      <c r="G31" s="4">
        <f t="shared" si="1"/>
        <v>17421</v>
      </c>
      <c r="H31" s="50"/>
      <c r="I31" s="21"/>
      <c r="J31" s="7" t="s">
        <v>18</v>
      </c>
    </row>
    <row r="32" spans="1:10" ht="15" customHeight="1">
      <c r="A32" s="57">
        <v>10</v>
      </c>
      <c r="B32" s="59" t="s">
        <v>26</v>
      </c>
      <c r="C32" s="61" t="s">
        <v>32</v>
      </c>
      <c r="D32" s="63" t="s">
        <v>31</v>
      </c>
      <c r="E32" s="1">
        <v>3081</v>
      </c>
      <c r="F32" s="44">
        <v>2981</v>
      </c>
      <c r="G32" s="2">
        <f t="shared" si="1"/>
        <v>-100</v>
      </c>
      <c r="H32" s="49"/>
      <c r="I32" s="22"/>
      <c r="J32" s="7" t="s">
        <v>17</v>
      </c>
    </row>
    <row r="33" spans="1:10" ht="15" customHeight="1">
      <c r="A33" s="58"/>
      <c r="B33" s="60"/>
      <c r="C33" s="62"/>
      <c r="D33" s="64"/>
      <c r="E33" s="3">
        <v>3081</v>
      </c>
      <c r="F33" s="45">
        <v>2981</v>
      </c>
      <c r="G33" s="4">
        <f t="shared" si="1"/>
        <v>-100</v>
      </c>
      <c r="H33" s="50"/>
      <c r="I33" s="21"/>
      <c r="J33" s="7" t="s">
        <v>18</v>
      </c>
    </row>
    <row r="34" spans="1:10" ht="15" customHeight="1">
      <c r="A34" s="57">
        <v>11</v>
      </c>
      <c r="B34" s="59" t="s">
        <v>26</v>
      </c>
      <c r="C34" s="61" t="s">
        <v>34</v>
      </c>
      <c r="D34" s="63" t="s">
        <v>35</v>
      </c>
      <c r="E34" s="1">
        <v>64166</v>
      </c>
      <c r="F34" s="44">
        <v>65092</v>
      </c>
      <c r="G34" s="2">
        <f t="shared" si="1"/>
        <v>926</v>
      </c>
      <c r="H34" s="69"/>
      <c r="I34" s="22"/>
      <c r="J34" s="7" t="s">
        <v>17</v>
      </c>
    </row>
    <row r="35" spans="1:10" ht="15" customHeight="1">
      <c r="A35" s="58"/>
      <c r="B35" s="60"/>
      <c r="C35" s="62"/>
      <c r="D35" s="64"/>
      <c r="E35" s="3">
        <v>64166</v>
      </c>
      <c r="F35" s="45">
        <v>65092</v>
      </c>
      <c r="G35" s="4">
        <f t="shared" si="1"/>
        <v>926</v>
      </c>
      <c r="H35" s="50"/>
      <c r="I35" s="21"/>
      <c r="J35" s="7" t="s">
        <v>18</v>
      </c>
    </row>
    <row r="36" spans="1:10" ht="15" customHeight="1">
      <c r="A36" s="57">
        <v>12</v>
      </c>
      <c r="B36" s="59" t="s">
        <v>26</v>
      </c>
      <c r="C36" s="61" t="s">
        <v>36</v>
      </c>
      <c r="D36" s="63" t="s">
        <v>35</v>
      </c>
      <c r="E36" s="1">
        <v>392</v>
      </c>
      <c r="F36" s="44">
        <v>392</v>
      </c>
      <c r="G36" s="2">
        <f t="shared" si="1"/>
        <v>0</v>
      </c>
      <c r="H36" s="49"/>
      <c r="I36" s="22"/>
      <c r="J36" s="7" t="s">
        <v>17</v>
      </c>
    </row>
    <row r="37" spans="1:10" ht="15" customHeight="1">
      <c r="A37" s="58"/>
      <c r="B37" s="60"/>
      <c r="C37" s="62"/>
      <c r="D37" s="64"/>
      <c r="E37" s="3">
        <v>392</v>
      </c>
      <c r="F37" s="45">
        <v>392</v>
      </c>
      <c r="G37" s="4">
        <f t="shared" si="1"/>
        <v>0</v>
      </c>
      <c r="H37" s="50"/>
      <c r="I37" s="21"/>
      <c r="J37" s="7" t="s">
        <v>18</v>
      </c>
    </row>
    <row r="38" spans="1:10" ht="15" customHeight="1">
      <c r="A38" s="57">
        <v>13</v>
      </c>
      <c r="B38" s="59" t="s">
        <v>26</v>
      </c>
      <c r="C38" s="61" t="s">
        <v>37</v>
      </c>
      <c r="D38" s="63" t="s">
        <v>35</v>
      </c>
      <c r="E38" s="1">
        <v>37482</v>
      </c>
      <c r="F38" s="44">
        <v>42190</v>
      </c>
      <c r="G38" s="2">
        <f t="shared" si="1"/>
        <v>4708</v>
      </c>
      <c r="H38" s="49"/>
      <c r="I38" s="22"/>
      <c r="J38" s="7" t="s">
        <v>17</v>
      </c>
    </row>
    <row r="39" spans="1:10" ht="15" customHeight="1">
      <c r="A39" s="58"/>
      <c r="B39" s="60"/>
      <c r="C39" s="62"/>
      <c r="D39" s="64"/>
      <c r="E39" s="3">
        <v>37482</v>
      </c>
      <c r="F39" s="45">
        <v>42190</v>
      </c>
      <c r="G39" s="4">
        <f t="shared" si="1"/>
        <v>4708</v>
      </c>
      <c r="H39" s="50"/>
      <c r="I39" s="21"/>
      <c r="J39" s="7" t="s">
        <v>18</v>
      </c>
    </row>
    <row r="40" spans="1:10" ht="15" customHeight="1">
      <c r="A40" s="57">
        <v>14</v>
      </c>
      <c r="B40" s="59" t="s">
        <v>26</v>
      </c>
      <c r="C40" s="61" t="s">
        <v>38</v>
      </c>
      <c r="D40" s="63" t="s">
        <v>35</v>
      </c>
      <c r="E40" s="1">
        <v>4285</v>
      </c>
      <c r="F40" s="44">
        <v>4326</v>
      </c>
      <c r="G40" s="2">
        <f t="shared" si="1"/>
        <v>41</v>
      </c>
      <c r="H40" s="49"/>
      <c r="I40" s="22"/>
      <c r="J40" s="7" t="s">
        <v>17</v>
      </c>
    </row>
    <row r="41" spans="1:10" ht="15" customHeight="1">
      <c r="A41" s="58"/>
      <c r="B41" s="60"/>
      <c r="C41" s="62"/>
      <c r="D41" s="64"/>
      <c r="E41" s="3">
        <v>4285</v>
      </c>
      <c r="F41" s="45">
        <v>4326</v>
      </c>
      <c r="G41" s="4">
        <f t="shared" si="1"/>
        <v>41</v>
      </c>
      <c r="H41" s="50"/>
      <c r="I41" s="21"/>
      <c r="J41" s="7" t="s">
        <v>18</v>
      </c>
    </row>
    <row r="42" spans="1:10" ht="15" customHeight="1">
      <c r="A42" s="57">
        <v>15</v>
      </c>
      <c r="B42" s="59" t="s">
        <v>26</v>
      </c>
      <c r="C42" s="61" t="s">
        <v>39</v>
      </c>
      <c r="D42" s="63" t="s">
        <v>35</v>
      </c>
      <c r="E42" s="1">
        <v>3620</v>
      </c>
      <c r="F42" s="44">
        <v>3620</v>
      </c>
      <c r="G42" s="2">
        <f t="shared" si="1"/>
        <v>0</v>
      </c>
      <c r="H42" s="49"/>
      <c r="I42" s="22"/>
      <c r="J42" s="7" t="s">
        <v>17</v>
      </c>
    </row>
    <row r="43" spans="1:10" ht="15" customHeight="1">
      <c r="A43" s="58"/>
      <c r="B43" s="60"/>
      <c r="C43" s="62"/>
      <c r="D43" s="64"/>
      <c r="E43" s="3">
        <v>3620</v>
      </c>
      <c r="F43" s="45">
        <v>3620</v>
      </c>
      <c r="G43" s="4">
        <f t="shared" si="1"/>
        <v>0</v>
      </c>
      <c r="H43" s="50"/>
      <c r="I43" s="21"/>
      <c r="J43" s="7" t="s">
        <v>18</v>
      </c>
    </row>
    <row r="44" spans="1:10" ht="15" customHeight="1">
      <c r="A44" s="57">
        <v>16</v>
      </c>
      <c r="B44" s="59" t="s">
        <v>26</v>
      </c>
      <c r="C44" s="61" t="s">
        <v>40</v>
      </c>
      <c r="D44" s="63" t="s">
        <v>35</v>
      </c>
      <c r="E44" s="1">
        <v>11121</v>
      </c>
      <c r="F44" s="44">
        <v>16512</v>
      </c>
      <c r="G44" s="2">
        <f t="shared" si="1"/>
        <v>5391</v>
      </c>
      <c r="H44" s="49"/>
      <c r="I44" s="22"/>
      <c r="J44" s="7" t="s">
        <v>17</v>
      </c>
    </row>
    <row r="45" spans="1:10" ht="15" customHeight="1">
      <c r="A45" s="58"/>
      <c r="B45" s="60"/>
      <c r="C45" s="62"/>
      <c r="D45" s="64"/>
      <c r="E45" s="3">
        <v>11121</v>
      </c>
      <c r="F45" s="45">
        <v>16512</v>
      </c>
      <c r="G45" s="4">
        <f t="shared" si="1"/>
        <v>5391</v>
      </c>
      <c r="H45" s="50"/>
      <c r="I45" s="21"/>
      <c r="J45" s="7" t="s">
        <v>18</v>
      </c>
    </row>
    <row r="46" spans="1:10" ht="15" customHeight="1">
      <c r="A46" s="57">
        <v>17</v>
      </c>
      <c r="B46" s="59" t="s">
        <v>26</v>
      </c>
      <c r="C46" s="82" t="s">
        <v>41</v>
      </c>
      <c r="D46" s="63" t="s">
        <v>35</v>
      </c>
      <c r="E46" s="1">
        <v>22302</v>
      </c>
      <c r="F46" s="44">
        <v>22448</v>
      </c>
      <c r="G46" s="2">
        <f t="shared" si="1"/>
        <v>146</v>
      </c>
      <c r="H46" s="49"/>
      <c r="I46" s="22"/>
      <c r="J46" s="7" t="s">
        <v>17</v>
      </c>
    </row>
    <row r="47" spans="1:10" ht="15" customHeight="1">
      <c r="A47" s="58"/>
      <c r="B47" s="60"/>
      <c r="C47" s="83"/>
      <c r="D47" s="64"/>
      <c r="E47" s="3">
        <v>20890</v>
      </c>
      <c r="F47" s="45">
        <v>20923</v>
      </c>
      <c r="G47" s="4">
        <f t="shared" si="1"/>
        <v>33</v>
      </c>
      <c r="H47" s="50"/>
      <c r="I47" s="21"/>
      <c r="J47" s="7" t="s">
        <v>18</v>
      </c>
    </row>
    <row r="48" spans="1:10" ht="15" customHeight="1">
      <c r="A48" s="57">
        <v>18</v>
      </c>
      <c r="B48" s="59" t="s">
        <v>26</v>
      </c>
      <c r="C48" s="61" t="s">
        <v>42</v>
      </c>
      <c r="D48" s="63" t="s">
        <v>43</v>
      </c>
      <c r="E48" s="1">
        <v>763</v>
      </c>
      <c r="F48" s="44">
        <v>9727</v>
      </c>
      <c r="G48" s="2">
        <f t="shared" si="1"/>
        <v>8964</v>
      </c>
      <c r="H48" s="49"/>
      <c r="I48" s="22"/>
      <c r="J48" s="7" t="s">
        <v>17</v>
      </c>
    </row>
    <row r="49" spans="1:10" ht="15" customHeight="1">
      <c r="A49" s="58"/>
      <c r="B49" s="60"/>
      <c r="C49" s="62"/>
      <c r="D49" s="64"/>
      <c r="E49" s="3">
        <v>763</v>
      </c>
      <c r="F49" s="45">
        <v>9727</v>
      </c>
      <c r="G49" s="4">
        <f t="shared" si="1"/>
        <v>8964</v>
      </c>
      <c r="H49" s="50"/>
      <c r="I49" s="21"/>
      <c r="J49" s="7" t="s">
        <v>18</v>
      </c>
    </row>
    <row r="50" spans="1:10" ht="15" customHeight="1">
      <c r="A50" s="57">
        <v>19</v>
      </c>
      <c r="B50" s="59" t="s">
        <v>26</v>
      </c>
      <c r="C50" s="61" t="s">
        <v>44</v>
      </c>
      <c r="D50" s="63" t="s">
        <v>35</v>
      </c>
      <c r="E50" s="1">
        <v>127085</v>
      </c>
      <c r="F50" s="44">
        <v>156128</v>
      </c>
      <c r="G50" s="2">
        <f t="shared" si="1"/>
        <v>29043</v>
      </c>
      <c r="H50" s="49"/>
      <c r="I50" s="22"/>
      <c r="J50" s="7" t="s">
        <v>17</v>
      </c>
    </row>
    <row r="51" spans="1:10" ht="15" customHeight="1">
      <c r="A51" s="58"/>
      <c r="B51" s="60"/>
      <c r="C51" s="62"/>
      <c r="D51" s="64"/>
      <c r="E51" s="3">
        <v>49853</v>
      </c>
      <c r="F51" s="45">
        <v>62811</v>
      </c>
      <c r="G51" s="4">
        <f t="shared" si="1"/>
        <v>12958</v>
      </c>
      <c r="H51" s="50"/>
      <c r="I51" s="21"/>
      <c r="J51" s="7" t="s">
        <v>18</v>
      </c>
    </row>
    <row r="52" spans="1:10" ht="15" customHeight="1">
      <c r="A52" s="57">
        <v>20</v>
      </c>
      <c r="B52" s="59" t="s">
        <v>26</v>
      </c>
      <c r="C52" s="61" t="s">
        <v>213</v>
      </c>
      <c r="D52" s="63" t="s">
        <v>35</v>
      </c>
      <c r="E52" s="1">
        <v>446485</v>
      </c>
      <c r="F52" s="44">
        <v>64862</v>
      </c>
      <c r="G52" s="2">
        <f t="shared" si="1"/>
        <v>-381623</v>
      </c>
      <c r="H52" s="49"/>
      <c r="I52" s="22"/>
      <c r="J52" s="7" t="s">
        <v>17</v>
      </c>
    </row>
    <row r="53" spans="1:10" ht="15" customHeight="1">
      <c r="A53" s="58"/>
      <c r="B53" s="60"/>
      <c r="C53" s="62"/>
      <c r="D53" s="64"/>
      <c r="E53" s="3">
        <v>205991</v>
      </c>
      <c r="F53" s="45">
        <v>64862</v>
      </c>
      <c r="G53" s="4">
        <f t="shared" si="1"/>
        <v>-141129</v>
      </c>
      <c r="H53" s="50"/>
      <c r="I53" s="21"/>
      <c r="J53" s="7" t="s">
        <v>18</v>
      </c>
    </row>
    <row r="54" spans="1:10" ht="15" customHeight="1">
      <c r="A54" s="57">
        <v>21</v>
      </c>
      <c r="B54" s="59" t="s">
        <v>26</v>
      </c>
      <c r="C54" s="61" t="s">
        <v>45</v>
      </c>
      <c r="D54" s="63" t="s">
        <v>43</v>
      </c>
      <c r="E54" s="1">
        <v>1583</v>
      </c>
      <c r="F54" s="44">
        <v>36611</v>
      </c>
      <c r="G54" s="2">
        <f t="shared" si="1"/>
        <v>35028</v>
      </c>
      <c r="H54" s="49"/>
      <c r="I54" s="22"/>
      <c r="J54" s="7" t="s">
        <v>17</v>
      </c>
    </row>
    <row r="55" spans="1:10" ht="15" customHeight="1">
      <c r="A55" s="58"/>
      <c r="B55" s="60"/>
      <c r="C55" s="62"/>
      <c r="D55" s="64"/>
      <c r="E55" s="3">
        <v>1583</v>
      </c>
      <c r="F55" s="45">
        <v>36611</v>
      </c>
      <c r="G55" s="4">
        <f t="shared" si="1"/>
        <v>35028</v>
      </c>
      <c r="H55" s="50"/>
      <c r="I55" s="21"/>
      <c r="J55" s="7" t="s">
        <v>18</v>
      </c>
    </row>
    <row r="56" spans="1:10" ht="15" customHeight="1">
      <c r="A56" s="57">
        <v>22</v>
      </c>
      <c r="B56" s="59" t="s">
        <v>26</v>
      </c>
      <c r="C56" s="61" t="s">
        <v>46</v>
      </c>
      <c r="D56" s="63" t="s">
        <v>35</v>
      </c>
      <c r="E56" s="1">
        <v>68000</v>
      </c>
      <c r="F56" s="44">
        <v>62000</v>
      </c>
      <c r="G56" s="2">
        <f t="shared" si="1"/>
        <v>-6000</v>
      </c>
      <c r="H56" s="49"/>
      <c r="I56" s="22"/>
      <c r="J56" s="7" t="s">
        <v>17</v>
      </c>
    </row>
    <row r="57" spans="1:10" ht="15" customHeight="1">
      <c r="A57" s="58"/>
      <c r="B57" s="60"/>
      <c r="C57" s="62"/>
      <c r="D57" s="64"/>
      <c r="E57" s="3">
        <v>68000</v>
      </c>
      <c r="F57" s="45">
        <v>62000</v>
      </c>
      <c r="G57" s="4">
        <f t="shared" si="1"/>
        <v>-6000</v>
      </c>
      <c r="H57" s="50"/>
      <c r="I57" s="21"/>
      <c r="J57" s="7" t="s">
        <v>18</v>
      </c>
    </row>
    <row r="58" spans="1:10" ht="15" customHeight="1">
      <c r="A58" s="57">
        <v>23</v>
      </c>
      <c r="B58" s="59" t="s">
        <v>26</v>
      </c>
      <c r="C58" s="61" t="s">
        <v>47</v>
      </c>
      <c r="D58" s="63" t="s">
        <v>35</v>
      </c>
      <c r="E58" s="1">
        <v>7343</v>
      </c>
      <c r="F58" s="44">
        <v>12127</v>
      </c>
      <c r="G58" s="2">
        <f t="shared" si="0"/>
        <v>4784</v>
      </c>
      <c r="H58" s="49" t="s">
        <v>4</v>
      </c>
      <c r="I58" s="22"/>
      <c r="J58" s="7" t="s">
        <v>17</v>
      </c>
    </row>
    <row r="59" spans="1:10" ht="15" customHeight="1">
      <c r="A59" s="58"/>
      <c r="B59" s="60"/>
      <c r="C59" s="62"/>
      <c r="D59" s="64"/>
      <c r="E59" s="3">
        <v>7343</v>
      </c>
      <c r="F59" s="45">
        <v>12127</v>
      </c>
      <c r="G59" s="4">
        <f t="shared" si="0"/>
        <v>4784</v>
      </c>
      <c r="H59" s="50"/>
      <c r="I59" s="21"/>
      <c r="J59" s="7" t="s">
        <v>18</v>
      </c>
    </row>
    <row r="60" spans="1:10" ht="15" customHeight="1">
      <c r="A60" s="57">
        <v>24</v>
      </c>
      <c r="B60" s="59" t="s">
        <v>26</v>
      </c>
      <c r="C60" s="70" t="s">
        <v>252</v>
      </c>
      <c r="D60" s="71" t="s">
        <v>35</v>
      </c>
      <c r="E60" s="2">
        <v>0</v>
      </c>
      <c r="F60" s="38">
        <v>9485</v>
      </c>
      <c r="G60" s="2">
        <f t="shared" ref="G60:G61" si="2">+F60-E60</f>
        <v>9485</v>
      </c>
      <c r="H60" s="49" t="s">
        <v>4</v>
      </c>
      <c r="I60" s="22"/>
      <c r="J60" s="7" t="s">
        <v>17</v>
      </c>
    </row>
    <row r="61" spans="1:10" ht="15" customHeight="1">
      <c r="A61" s="58"/>
      <c r="B61" s="60"/>
      <c r="C61" s="70"/>
      <c r="D61" s="64"/>
      <c r="E61" s="20">
        <v>0</v>
      </c>
      <c r="F61" s="39">
        <v>0</v>
      </c>
      <c r="G61" s="4">
        <f t="shared" si="2"/>
        <v>0</v>
      </c>
      <c r="H61" s="50"/>
      <c r="I61" s="21"/>
      <c r="J61" s="7" t="s">
        <v>18</v>
      </c>
    </row>
    <row r="62" spans="1:10" ht="15" customHeight="1">
      <c r="A62" s="57">
        <v>25</v>
      </c>
      <c r="B62" s="59" t="s">
        <v>26</v>
      </c>
      <c r="C62" s="65" t="s">
        <v>197</v>
      </c>
      <c r="D62" s="63" t="s">
        <v>31</v>
      </c>
      <c r="E62" s="1">
        <v>2396</v>
      </c>
      <c r="F62" s="44">
        <v>0</v>
      </c>
      <c r="G62" s="2">
        <f>+F62-E62</f>
        <v>-2396</v>
      </c>
      <c r="H62" s="33"/>
      <c r="I62" s="24"/>
      <c r="J62" s="7" t="s">
        <v>17</v>
      </c>
    </row>
    <row r="63" spans="1:10" ht="15" customHeight="1">
      <c r="A63" s="58"/>
      <c r="B63" s="60"/>
      <c r="C63" s="66"/>
      <c r="D63" s="64"/>
      <c r="E63" s="20">
        <v>2396</v>
      </c>
      <c r="F63" s="45">
        <v>0</v>
      </c>
      <c r="G63" s="4">
        <f>+F63-E63</f>
        <v>-2396</v>
      </c>
      <c r="H63" s="34"/>
      <c r="I63" s="21"/>
      <c r="J63" s="7" t="s">
        <v>18</v>
      </c>
    </row>
    <row r="64" spans="1:10" ht="15" customHeight="1">
      <c r="A64" s="51" t="s">
        <v>48</v>
      </c>
      <c r="B64" s="52"/>
      <c r="C64" s="52"/>
      <c r="D64" s="53"/>
      <c r="E64" s="1">
        <f>SUMIF($J16:$J63,J62,E16:E63)</f>
        <v>1221233</v>
      </c>
      <c r="F64" s="44">
        <f>SUMIF($J16:$J63,J62,F16:F63)</f>
        <v>1012605</v>
      </c>
      <c r="G64" s="2">
        <f t="shared" si="0"/>
        <v>-208628</v>
      </c>
      <c r="H64" s="49"/>
      <c r="I64" s="22"/>
    </row>
    <row r="65" spans="1:10" ht="15" customHeight="1">
      <c r="A65" s="54"/>
      <c r="B65" s="55"/>
      <c r="C65" s="55"/>
      <c r="D65" s="56"/>
      <c r="E65" s="20">
        <f>SUMIF($J16:$J63,J63,E16:E63)</f>
        <v>901843</v>
      </c>
      <c r="F65" s="39">
        <f>SUMIF($J16:$J63,J63,F16:F63)</f>
        <v>908026</v>
      </c>
      <c r="G65" s="4">
        <f t="shared" si="0"/>
        <v>6183</v>
      </c>
      <c r="H65" s="50"/>
      <c r="I65" s="21"/>
    </row>
    <row r="66" spans="1:10" ht="15" customHeight="1">
      <c r="A66" s="57">
        <v>26</v>
      </c>
      <c r="B66" s="74" t="s">
        <v>225</v>
      </c>
      <c r="C66" s="61" t="s">
        <v>235</v>
      </c>
      <c r="D66" s="63" t="s">
        <v>35</v>
      </c>
      <c r="E66" s="1">
        <v>16327</v>
      </c>
      <c r="F66" s="44">
        <v>35004</v>
      </c>
      <c r="G66" s="2">
        <f t="shared" si="0"/>
        <v>18677</v>
      </c>
      <c r="H66" s="49" t="s">
        <v>4</v>
      </c>
      <c r="I66" s="22"/>
      <c r="J66" s="7" t="s">
        <v>17</v>
      </c>
    </row>
    <row r="67" spans="1:10" ht="15" customHeight="1">
      <c r="A67" s="58"/>
      <c r="B67" s="75"/>
      <c r="C67" s="62"/>
      <c r="D67" s="64"/>
      <c r="E67" s="3">
        <v>0</v>
      </c>
      <c r="F67" s="45">
        <v>0</v>
      </c>
      <c r="G67" s="4">
        <f t="shared" si="0"/>
        <v>0</v>
      </c>
      <c r="H67" s="50"/>
      <c r="I67" s="21"/>
      <c r="J67" s="7" t="s">
        <v>18</v>
      </c>
    </row>
    <row r="68" spans="1:10" ht="15" customHeight="1">
      <c r="A68" s="57">
        <v>27</v>
      </c>
      <c r="B68" s="74" t="s">
        <v>225</v>
      </c>
      <c r="C68" s="61" t="s">
        <v>239</v>
      </c>
      <c r="D68" s="63" t="s">
        <v>161</v>
      </c>
      <c r="E68" s="1">
        <v>127</v>
      </c>
      <c r="F68" s="44">
        <v>136</v>
      </c>
      <c r="G68" s="2">
        <f t="shared" si="0"/>
        <v>9</v>
      </c>
      <c r="H68" s="49" t="s">
        <v>4</v>
      </c>
      <c r="I68" s="22"/>
      <c r="J68" s="7" t="s">
        <v>17</v>
      </c>
    </row>
    <row r="69" spans="1:10" ht="15" customHeight="1">
      <c r="A69" s="58"/>
      <c r="B69" s="75"/>
      <c r="C69" s="62"/>
      <c r="D69" s="64"/>
      <c r="E69" s="3">
        <v>0</v>
      </c>
      <c r="F69" s="45">
        <v>0</v>
      </c>
      <c r="G69" s="4">
        <f t="shared" si="0"/>
        <v>0</v>
      </c>
      <c r="H69" s="50"/>
      <c r="I69" s="21"/>
      <c r="J69" s="7" t="s">
        <v>18</v>
      </c>
    </row>
    <row r="70" spans="1:10" ht="15" customHeight="1">
      <c r="A70" s="51" t="s">
        <v>234</v>
      </c>
      <c r="B70" s="52"/>
      <c r="C70" s="52"/>
      <c r="D70" s="53"/>
      <c r="E70" s="1">
        <f>SUMIF($J66:$J69,J68,E66:E69)</f>
        <v>16454</v>
      </c>
      <c r="F70" s="44">
        <f>SUMIF($J66:$J69,J68,F66:F69)</f>
        <v>35140</v>
      </c>
      <c r="G70" s="1">
        <f>+F70-E70</f>
        <v>18686</v>
      </c>
      <c r="H70" s="49"/>
      <c r="I70" s="19"/>
    </row>
    <row r="71" spans="1:10" ht="15" customHeight="1">
      <c r="A71" s="54"/>
      <c r="B71" s="55"/>
      <c r="C71" s="55"/>
      <c r="D71" s="56"/>
      <c r="E71" s="3">
        <f>SUMIF($J66:$J69,J69,E66:E69)</f>
        <v>0</v>
      </c>
      <c r="F71" s="45">
        <f>SUMIF($J66:$J69,J69,F66:F69)</f>
        <v>0</v>
      </c>
      <c r="G71" s="4">
        <f>+F71-E71</f>
        <v>0</v>
      </c>
      <c r="H71" s="50"/>
      <c r="I71" s="21"/>
    </row>
    <row r="72" spans="1:10" ht="15" customHeight="1">
      <c r="A72" s="57">
        <v>28</v>
      </c>
      <c r="B72" s="72" t="s">
        <v>49</v>
      </c>
      <c r="C72" s="61" t="s">
        <v>201</v>
      </c>
      <c r="D72" s="63" t="s">
        <v>50</v>
      </c>
      <c r="E72" s="1">
        <v>266750</v>
      </c>
      <c r="F72" s="44">
        <v>262112</v>
      </c>
      <c r="G72" s="2">
        <f t="shared" si="0"/>
        <v>-4638</v>
      </c>
      <c r="H72" s="49" t="s">
        <v>4</v>
      </c>
      <c r="I72" s="22"/>
      <c r="J72" s="7" t="s">
        <v>17</v>
      </c>
    </row>
    <row r="73" spans="1:10" ht="15" customHeight="1">
      <c r="A73" s="58"/>
      <c r="B73" s="73"/>
      <c r="C73" s="62"/>
      <c r="D73" s="64"/>
      <c r="E73" s="3">
        <v>250000</v>
      </c>
      <c r="F73" s="45">
        <v>250000</v>
      </c>
      <c r="G73" s="4">
        <f t="shared" si="0"/>
        <v>0</v>
      </c>
      <c r="H73" s="50"/>
      <c r="I73" s="21"/>
      <c r="J73" s="7" t="s">
        <v>18</v>
      </c>
    </row>
    <row r="74" spans="1:10" ht="15" customHeight="1">
      <c r="A74" s="57">
        <v>29</v>
      </c>
      <c r="B74" s="72" t="s">
        <v>49</v>
      </c>
      <c r="C74" s="61" t="s">
        <v>202</v>
      </c>
      <c r="D74" s="63" t="s">
        <v>50</v>
      </c>
      <c r="E74" s="1">
        <v>33973</v>
      </c>
      <c r="F74" s="44">
        <v>33973</v>
      </c>
      <c r="G74" s="2">
        <f t="shared" ref="G74:G111" si="3">+F74-E74</f>
        <v>0</v>
      </c>
      <c r="H74" s="49" t="s">
        <v>4</v>
      </c>
      <c r="I74" s="22"/>
      <c r="J74" s="7" t="s">
        <v>17</v>
      </c>
    </row>
    <row r="75" spans="1:10" ht="15" customHeight="1">
      <c r="A75" s="58"/>
      <c r="B75" s="73"/>
      <c r="C75" s="62"/>
      <c r="D75" s="64"/>
      <c r="E75" s="3">
        <v>33973</v>
      </c>
      <c r="F75" s="45">
        <v>33973</v>
      </c>
      <c r="G75" s="4">
        <f t="shared" si="3"/>
        <v>0</v>
      </c>
      <c r="H75" s="50"/>
      <c r="I75" s="21"/>
      <c r="J75" s="7" t="s">
        <v>18</v>
      </c>
    </row>
    <row r="76" spans="1:10" ht="15" customHeight="1">
      <c r="A76" s="57">
        <v>30</v>
      </c>
      <c r="B76" s="72" t="s">
        <v>49</v>
      </c>
      <c r="C76" s="61" t="s">
        <v>203</v>
      </c>
      <c r="D76" s="63" t="s">
        <v>50</v>
      </c>
      <c r="E76" s="1">
        <v>151794</v>
      </c>
      <c r="F76" s="44">
        <v>151794</v>
      </c>
      <c r="G76" s="2">
        <f t="shared" si="3"/>
        <v>0</v>
      </c>
      <c r="H76" s="49" t="s">
        <v>4</v>
      </c>
      <c r="I76" s="22"/>
      <c r="J76" s="7" t="s">
        <v>17</v>
      </c>
    </row>
    <row r="77" spans="1:10" ht="15" customHeight="1">
      <c r="A77" s="58"/>
      <c r="B77" s="73"/>
      <c r="C77" s="62"/>
      <c r="D77" s="64"/>
      <c r="E77" s="3">
        <v>140092</v>
      </c>
      <c r="F77" s="45">
        <v>140092</v>
      </c>
      <c r="G77" s="4">
        <f t="shared" si="3"/>
        <v>0</v>
      </c>
      <c r="H77" s="50"/>
      <c r="I77" s="21"/>
      <c r="J77" s="7" t="s">
        <v>18</v>
      </c>
    </row>
    <row r="78" spans="1:10" ht="15" customHeight="1">
      <c r="A78" s="57">
        <v>31</v>
      </c>
      <c r="B78" s="72" t="s">
        <v>49</v>
      </c>
      <c r="C78" s="61" t="s">
        <v>51</v>
      </c>
      <c r="D78" s="63" t="s">
        <v>50</v>
      </c>
      <c r="E78" s="1">
        <v>17100</v>
      </c>
      <c r="F78" s="44">
        <v>22100</v>
      </c>
      <c r="G78" s="2">
        <f t="shared" si="3"/>
        <v>5000</v>
      </c>
      <c r="H78" s="49" t="s">
        <v>4</v>
      </c>
      <c r="I78" s="22"/>
      <c r="J78" s="7" t="s">
        <v>17</v>
      </c>
    </row>
    <row r="79" spans="1:10" ht="15" customHeight="1">
      <c r="A79" s="58"/>
      <c r="B79" s="73"/>
      <c r="C79" s="62"/>
      <c r="D79" s="64"/>
      <c r="E79" s="3">
        <v>17100</v>
      </c>
      <c r="F79" s="45">
        <v>22100</v>
      </c>
      <c r="G79" s="4">
        <f t="shared" si="3"/>
        <v>5000</v>
      </c>
      <c r="H79" s="50"/>
      <c r="I79" s="21"/>
      <c r="J79" s="7" t="s">
        <v>18</v>
      </c>
    </row>
    <row r="80" spans="1:10" ht="15" customHeight="1">
      <c r="A80" s="57">
        <v>32</v>
      </c>
      <c r="B80" s="72" t="s">
        <v>49</v>
      </c>
      <c r="C80" s="61" t="s">
        <v>52</v>
      </c>
      <c r="D80" s="63" t="s">
        <v>50</v>
      </c>
      <c r="E80" s="1">
        <v>323859</v>
      </c>
      <c r="F80" s="44">
        <v>723223</v>
      </c>
      <c r="G80" s="2">
        <f t="shared" si="3"/>
        <v>399364</v>
      </c>
      <c r="H80" s="49" t="s">
        <v>4</v>
      </c>
      <c r="I80" s="22"/>
      <c r="J80" s="7" t="s">
        <v>17</v>
      </c>
    </row>
    <row r="81" spans="1:10" ht="15" customHeight="1">
      <c r="A81" s="58"/>
      <c r="B81" s="73"/>
      <c r="C81" s="62"/>
      <c r="D81" s="64"/>
      <c r="E81" s="3">
        <v>3662</v>
      </c>
      <c r="F81" s="45">
        <v>2620</v>
      </c>
      <c r="G81" s="4">
        <f t="shared" si="3"/>
        <v>-1042</v>
      </c>
      <c r="H81" s="50"/>
      <c r="I81" s="21"/>
      <c r="J81" s="7" t="s">
        <v>18</v>
      </c>
    </row>
    <row r="82" spans="1:10" ht="15" customHeight="1">
      <c r="A82" s="57">
        <v>33</v>
      </c>
      <c r="B82" s="72" t="s">
        <v>49</v>
      </c>
      <c r="C82" s="61" t="s">
        <v>53</v>
      </c>
      <c r="D82" s="63" t="s">
        <v>50</v>
      </c>
      <c r="E82" s="1">
        <v>151</v>
      </c>
      <c r="F82" s="44">
        <v>50</v>
      </c>
      <c r="G82" s="2">
        <f t="shared" si="3"/>
        <v>-101</v>
      </c>
      <c r="H82" s="49" t="s">
        <v>4</v>
      </c>
      <c r="I82" s="22"/>
      <c r="J82" s="7" t="s">
        <v>17</v>
      </c>
    </row>
    <row r="83" spans="1:10" ht="15" customHeight="1">
      <c r="A83" s="58"/>
      <c r="B83" s="73"/>
      <c r="C83" s="62"/>
      <c r="D83" s="64"/>
      <c r="E83" s="3">
        <v>151</v>
      </c>
      <c r="F83" s="45">
        <v>50</v>
      </c>
      <c r="G83" s="4">
        <f t="shared" si="3"/>
        <v>-101</v>
      </c>
      <c r="H83" s="50"/>
      <c r="I83" s="21"/>
      <c r="J83" s="7" t="s">
        <v>18</v>
      </c>
    </row>
    <row r="84" spans="1:10" ht="15" customHeight="1">
      <c r="A84" s="57">
        <v>34</v>
      </c>
      <c r="B84" s="72" t="s">
        <v>49</v>
      </c>
      <c r="C84" s="61" t="s">
        <v>244</v>
      </c>
      <c r="D84" s="63" t="s">
        <v>50</v>
      </c>
      <c r="E84" s="1">
        <v>15936</v>
      </c>
      <c r="F84" s="44">
        <v>16958</v>
      </c>
      <c r="G84" s="2">
        <f t="shared" si="3"/>
        <v>1022</v>
      </c>
      <c r="H84" s="49" t="s">
        <v>4</v>
      </c>
      <c r="I84" s="22"/>
      <c r="J84" s="7" t="s">
        <v>17</v>
      </c>
    </row>
    <row r="85" spans="1:10" ht="15" customHeight="1">
      <c r="A85" s="58"/>
      <c r="B85" s="73"/>
      <c r="C85" s="62"/>
      <c r="D85" s="64"/>
      <c r="E85" s="3">
        <v>15936</v>
      </c>
      <c r="F85" s="45">
        <v>16958</v>
      </c>
      <c r="G85" s="4">
        <f t="shared" si="3"/>
        <v>1022</v>
      </c>
      <c r="H85" s="50"/>
      <c r="I85" s="21"/>
      <c r="J85" s="7" t="s">
        <v>18</v>
      </c>
    </row>
    <row r="86" spans="1:10" ht="15" customHeight="1">
      <c r="A86" s="57">
        <v>35</v>
      </c>
      <c r="B86" s="72" t="s">
        <v>49</v>
      </c>
      <c r="C86" s="61" t="s">
        <v>54</v>
      </c>
      <c r="D86" s="63" t="s">
        <v>50</v>
      </c>
      <c r="E86" s="1">
        <v>44000</v>
      </c>
      <c r="F86" s="44">
        <v>23836</v>
      </c>
      <c r="G86" s="2">
        <f t="shared" si="3"/>
        <v>-20164</v>
      </c>
      <c r="H86" s="49" t="s">
        <v>4</v>
      </c>
      <c r="I86" s="22"/>
      <c r="J86" s="7" t="s">
        <v>17</v>
      </c>
    </row>
    <row r="87" spans="1:10" ht="15" customHeight="1">
      <c r="A87" s="58"/>
      <c r="B87" s="73"/>
      <c r="C87" s="62"/>
      <c r="D87" s="64"/>
      <c r="E87" s="3">
        <v>37334</v>
      </c>
      <c r="F87" s="45">
        <v>23836</v>
      </c>
      <c r="G87" s="4">
        <f t="shared" si="3"/>
        <v>-13498</v>
      </c>
      <c r="H87" s="50"/>
      <c r="I87" s="21"/>
      <c r="J87" s="7" t="s">
        <v>18</v>
      </c>
    </row>
    <row r="88" spans="1:10" ht="15" customHeight="1">
      <c r="A88" s="57">
        <v>36</v>
      </c>
      <c r="B88" s="72" t="s">
        <v>49</v>
      </c>
      <c r="C88" s="61" t="s">
        <v>55</v>
      </c>
      <c r="D88" s="63" t="s">
        <v>50</v>
      </c>
      <c r="E88" s="1">
        <v>21229</v>
      </c>
      <c r="F88" s="44">
        <v>28039</v>
      </c>
      <c r="G88" s="2">
        <f t="shared" si="3"/>
        <v>6810</v>
      </c>
      <c r="H88" s="49" t="s">
        <v>4</v>
      </c>
      <c r="I88" s="22"/>
      <c r="J88" s="7" t="s">
        <v>17</v>
      </c>
    </row>
    <row r="89" spans="1:10" ht="15" customHeight="1">
      <c r="A89" s="58"/>
      <c r="B89" s="73"/>
      <c r="C89" s="62"/>
      <c r="D89" s="64"/>
      <c r="E89" s="3">
        <v>21229</v>
      </c>
      <c r="F89" s="45">
        <v>28039</v>
      </c>
      <c r="G89" s="4">
        <f t="shared" si="3"/>
        <v>6810</v>
      </c>
      <c r="H89" s="50"/>
      <c r="I89" s="21"/>
      <c r="J89" s="7" t="s">
        <v>18</v>
      </c>
    </row>
    <row r="90" spans="1:10" ht="15" customHeight="1">
      <c r="A90" s="57">
        <v>37</v>
      </c>
      <c r="B90" s="72" t="s">
        <v>49</v>
      </c>
      <c r="C90" s="61" t="s">
        <v>56</v>
      </c>
      <c r="D90" s="63" t="s">
        <v>50</v>
      </c>
      <c r="E90" s="1">
        <v>916</v>
      </c>
      <c r="F90" s="44">
        <v>916</v>
      </c>
      <c r="G90" s="2">
        <f t="shared" si="3"/>
        <v>0</v>
      </c>
      <c r="H90" s="49" t="s">
        <v>4</v>
      </c>
      <c r="I90" s="22"/>
      <c r="J90" s="7" t="s">
        <v>17</v>
      </c>
    </row>
    <row r="91" spans="1:10" ht="15" customHeight="1">
      <c r="A91" s="58"/>
      <c r="B91" s="73"/>
      <c r="C91" s="62"/>
      <c r="D91" s="64"/>
      <c r="E91" s="3">
        <v>916</v>
      </c>
      <c r="F91" s="45">
        <v>916</v>
      </c>
      <c r="G91" s="4">
        <f t="shared" si="3"/>
        <v>0</v>
      </c>
      <c r="H91" s="50"/>
      <c r="I91" s="21"/>
      <c r="J91" s="7" t="s">
        <v>18</v>
      </c>
    </row>
    <row r="92" spans="1:10" ht="15" customHeight="1">
      <c r="A92" s="57">
        <v>38</v>
      </c>
      <c r="B92" s="72" t="s">
        <v>49</v>
      </c>
      <c r="C92" s="61" t="s">
        <v>204</v>
      </c>
      <c r="D92" s="63" t="s">
        <v>50</v>
      </c>
      <c r="E92" s="1">
        <v>4000</v>
      </c>
      <c r="F92" s="44">
        <v>4000</v>
      </c>
      <c r="G92" s="2">
        <f t="shared" si="3"/>
        <v>0</v>
      </c>
      <c r="H92" s="49" t="s">
        <v>4</v>
      </c>
      <c r="I92" s="22"/>
      <c r="J92" s="7" t="s">
        <v>17</v>
      </c>
    </row>
    <row r="93" spans="1:10" ht="15" customHeight="1">
      <c r="A93" s="58"/>
      <c r="B93" s="73"/>
      <c r="C93" s="62"/>
      <c r="D93" s="64"/>
      <c r="E93" s="3">
        <v>4000</v>
      </c>
      <c r="F93" s="45">
        <v>4000</v>
      </c>
      <c r="G93" s="4">
        <f t="shared" si="3"/>
        <v>0</v>
      </c>
      <c r="H93" s="50"/>
      <c r="I93" s="21"/>
      <c r="J93" s="7" t="s">
        <v>18</v>
      </c>
    </row>
    <row r="94" spans="1:10" ht="15" customHeight="1">
      <c r="A94" s="57">
        <v>39</v>
      </c>
      <c r="B94" s="72" t="s">
        <v>49</v>
      </c>
      <c r="C94" s="61" t="s">
        <v>205</v>
      </c>
      <c r="D94" s="63" t="s">
        <v>50</v>
      </c>
      <c r="E94" s="1">
        <v>1500</v>
      </c>
      <c r="F94" s="44">
        <v>1500</v>
      </c>
      <c r="G94" s="2">
        <f t="shared" si="3"/>
        <v>0</v>
      </c>
      <c r="H94" s="49" t="s">
        <v>4</v>
      </c>
      <c r="I94" s="22"/>
      <c r="J94" s="7" t="s">
        <v>17</v>
      </c>
    </row>
    <row r="95" spans="1:10" ht="15" customHeight="1">
      <c r="A95" s="58"/>
      <c r="B95" s="73"/>
      <c r="C95" s="62"/>
      <c r="D95" s="64"/>
      <c r="E95" s="3">
        <v>1500</v>
      </c>
      <c r="F95" s="45">
        <v>1500</v>
      </c>
      <c r="G95" s="4">
        <f t="shared" si="3"/>
        <v>0</v>
      </c>
      <c r="H95" s="50"/>
      <c r="I95" s="21"/>
      <c r="J95" s="7" t="s">
        <v>18</v>
      </c>
    </row>
    <row r="96" spans="1:10" ht="15" customHeight="1">
      <c r="A96" s="57">
        <v>40</v>
      </c>
      <c r="B96" s="72" t="s">
        <v>49</v>
      </c>
      <c r="C96" s="61" t="s">
        <v>206</v>
      </c>
      <c r="D96" s="63" t="s">
        <v>50</v>
      </c>
      <c r="E96" s="1">
        <v>800</v>
      </c>
      <c r="F96" s="44">
        <v>800</v>
      </c>
      <c r="G96" s="2">
        <f t="shared" si="3"/>
        <v>0</v>
      </c>
      <c r="H96" s="49" t="s">
        <v>4</v>
      </c>
      <c r="I96" s="22"/>
      <c r="J96" s="7" t="s">
        <v>17</v>
      </c>
    </row>
    <row r="97" spans="1:10" ht="15" customHeight="1">
      <c r="A97" s="58"/>
      <c r="B97" s="73"/>
      <c r="C97" s="62"/>
      <c r="D97" s="64"/>
      <c r="E97" s="3">
        <v>800</v>
      </c>
      <c r="F97" s="45">
        <v>800</v>
      </c>
      <c r="G97" s="4">
        <f t="shared" si="3"/>
        <v>0</v>
      </c>
      <c r="H97" s="50"/>
      <c r="I97" s="21"/>
      <c r="J97" s="7" t="s">
        <v>18</v>
      </c>
    </row>
    <row r="98" spans="1:10" ht="15" customHeight="1">
      <c r="A98" s="57">
        <v>41</v>
      </c>
      <c r="B98" s="72" t="s">
        <v>49</v>
      </c>
      <c r="C98" s="61" t="s">
        <v>207</v>
      </c>
      <c r="D98" s="63" t="s">
        <v>50</v>
      </c>
      <c r="E98" s="1">
        <v>15830</v>
      </c>
      <c r="F98" s="44">
        <v>20868</v>
      </c>
      <c r="G98" s="2">
        <f t="shared" si="3"/>
        <v>5038</v>
      </c>
      <c r="H98" s="49" t="s">
        <v>4</v>
      </c>
      <c r="I98" s="22"/>
      <c r="J98" s="7" t="s">
        <v>17</v>
      </c>
    </row>
    <row r="99" spans="1:10" ht="15" customHeight="1">
      <c r="A99" s="58"/>
      <c r="B99" s="73"/>
      <c r="C99" s="62"/>
      <c r="D99" s="64"/>
      <c r="E99" s="3">
        <v>15830</v>
      </c>
      <c r="F99" s="45">
        <v>20868</v>
      </c>
      <c r="G99" s="4">
        <f t="shared" si="3"/>
        <v>5038</v>
      </c>
      <c r="H99" s="50"/>
      <c r="I99" s="21"/>
      <c r="J99" s="7" t="s">
        <v>18</v>
      </c>
    </row>
    <row r="100" spans="1:10" ht="15" customHeight="1">
      <c r="A100" s="57">
        <v>42</v>
      </c>
      <c r="B100" s="72" t="s">
        <v>49</v>
      </c>
      <c r="C100" s="67" t="s">
        <v>208</v>
      </c>
      <c r="D100" s="63" t="s">
        <v>50</v>
      </c>
      <c r="E100" s="1">
        <v>0</v>
      </c>
      <c r="F100" s="44">
        <v>340000</v>
      </c>
      <c r="G100" s="2">
        <f t="shared" si="3"/>
        <v>340000</v>
      </c>
      <c r="H100" s="49" t="s">
        <v>4</v>
      </c>
      <c r="I100" s="22"/>
      <c r="J100" s="7" t="s">
        <v>17</v>
      </c>
    </row>
    <row r="101" spans="1:10" ht="15" customHeight="1">
      <c r="A101" s="58"/>
      <c r="B101" s="73"/>
      <c r="C101" s="68"/>
      <c r="D101" s="64"/>
      <c r="E101" s="3">
        <v>0</v>
      </c>
      <c r="F101" s="45">
        <v>340000</v>
      </c>
      <c r="G101" s="4">
        <f t="shared" si="3"/>
        <v>340000</v>
      </c>
      <c r="H101" s="50"/>
      <c r="I101" s="21"/>
      <c r="J101" s="7" t="s">
        <v>18</v>
      </c>
    </row>
    <row r="102" spans="1:10" ht="15" customHeight="1">
      <c r="A102" s="57">
        <v>43</v>
      </c>
      <c r="B102" s="72" t="s">
        <v>49</v>
      </c>
      <c r="C102" s="67" t="s">
        <v>209</v>
      </c>
      <c r="D102" s="63" t="s">
        <v>50</v>
      </c>
      <c r="E102" s="1">
        <v>0</v>
      </c>
      <c r="F102" s="44">
        <v>10000</v>
      </c>
      <c r="G102" s="2">
        <f t="shared" si="3"/>
        <v>10000</v>
      </c>
      <c r="H102" s="49" t="s">
        <v>4</v>
      </c>
      <c r="I102" s="22"/>
      <c r="J102" s="7" t="s">
        <v>17</v>
      </c>
    </row>
    <row r="103" spans="1:10" ht="15" customHeight="1">
      <c r="A103" s="58"/>
      <c r="B103" s="73"/>
      <c r="C103" s="68"/>
      <c r="D103" s="64"/>
      <c r="E103" s="3">
        <v>0</v>
      </c>
      <c r="F103" s="45">
        <v>5000</v>
      </c>
      <c r="G103" s="4">
        <f t="shared" si="3"/>
        <v>5000</v>
      </c>
      <c r="H103" s="50"/>
      <c r="I103" s="21"/>
      <c r="J103" s="7" t="s">
        <v>18</v>
      </c>
    </row>
    <row r="104" spans="1:10" ht="15" customHeight="1">
      <c r="A104" s="57">
        <v>44</v>
      </c>
      <c r="B104" s="72" t="s">
        <v>212</v>
      </c>
      <c r="C104" s="65" t="s">
        <v>210</v>
      </c>
      <c r="D104" s="63" t="s">
        <v>50</v>
      </c>
      <c r="E104" s="1">
        <v>35000</v>
      </c>
      <c r="F104" s="44">
        <v>0</v>
      </c>
      <c r="G104" s="2">
        <f t="shared" ref="G104:G107" si="4">+F104-E104</f>
        <v>-35000</v>
      </c>
      <c r="H104" s="49" t="s">
        <v>4</v>
      </c>
      <c r="I104" s="22"/>
      <c r="J104" s="7" t="s">
        <v>17</v>
      </c>
    </row>
    <row r="105" spans="1:10" ht="15" customHeight="1">
      <c r="A105" s="58"/>
      <c r="B105" s="73"/>
      <c r="C105" s="66"/>
      <c r="D105" s="64"/>
      <c r="E105" s="3">
        <v>35000</v>
      </c>
      <c r="F105" s="45">
        <v>0</v>
      </c>
      <c r="G105" s="4">
        <f t="shared" si="4"/>
        <v>-35000</v>
      </c>
      <c r="H105" s="50"/>
      <c r="I105" s="21"/>
      <c r="J105" s="7" t="s">
        <v>18</v>
      </c>
    </row>
    <row r="106" spans="1:10" ht="15" customHeight="1">
      <c r="A106" s="57">
        <v>45</v>
      </c>
      <c r="B106" s="72" t="s">
        <v>212</v>
      </c>
      <c r="C106" s="65" t="s">
        <v>211</v>
      </c>
      <c r="D106" s="63" t="s">
        <v>50</v>
      </c>
      <c r="E106" s="1">
        <v>1000000</v>
      </c>
      <c r="F106" s="44">
        <v>0</v>
      </c>
      <c r="G106" s="2">
        <f t="shared" si="4"/>
        <v>-1000000</v>
      </c>
      <c r="H106" s="49" t="s">
        <v>4</v>
      </c>
      <c r="I106" s="22"/>
      <c r="J106" s="7" t="s">
        <v>17</v>
      </c>
    </row>
    <row r="107" spans="1:10" ht="15" customHeight="1">
      <c r="A107" s="58"/>
      <c r="B107" s="73"/>
      <c r="C107" s="66"/>
      <c r="D107" s="64"/>
      <c r="E107" s="3">
        <v>1000000</v>
      </c>
      <c r="F107" s="45">
        <v>0</v>
      </c>
      <c r="G107" s="4">
        <f t="shared" si="4"/>
        <v>-1000000</v>
      </c>
      <c r="H107" s="50"/>
      <c r="I107" s="21"/>
      <c r="J107" s="7" t="s">
        <v>18</v>
      </c>
    </row>
    <row r="108" spans="1:10" ht="22.5" customHeight="1">
      <c r="A108" s="57">
        <v>46</v>
      </c>
      <c r="B108" s="72" t="s">
        <v>212</v>
      </c>
      <c r="C108" s="65" t="s">
        <v>57</v>
      </c>
      <c r="D108" s="63" t="s">
        <v>50</v>
      </c>
      <c r="E108" s="1">
        <v>262760</v>
      </c>
      <c r="F108" s="44">
        <v>0</v>
      </c>
      <c r="G108" s="2">
        <f t="shared" si="3"/>
        <v>-262760</v>
      </c>
      <c r="H108" s="49" t="s">
        <v>4</v>
      </c>
      <c r="I108" s="22"/>
      <c r="J108" s="7" t="s">
        <v>17</v>
      </c>
    </row>
    <row r="109" spans="1:10" ht="22.5" customHeight="1">
      <c r="A109" s="58"/>
      <c r="B109" s="73"/>
      <c r="C109" s="66"/>
      <c r="D109" s="64"/>
      <c r="E109" s="3">
        <v>262760</v>
      </c>
      <c r="F109" s="45">
        <v>0</v>
      </c>
      <c r="G109" s="4">
        <f t="shared" si="3"/>
        <v>-262760</v>
      </c>
      <c r="H109" s="50"/>
      <c r="I109" s="21"/>
      <c r="J109" s="7" t="s">
        <v>18</v>
      </c>
    </row>
    <row r="110" spans="1:10" ht="15" customHeight="1">
      <c r="A110" s="51" t="s">
        <v>58</v>
      </c>
      <c r="B110" s="52"/>
      <c r="C110" s="52"/>
      <c r="D110" s="53"/>
      <c r="E110" s="1">
        <f>SUMIF($J72:$J109,J108,E72:E109)</f>
        <v>2195598</v>
      </c>
      <c r="F110" s="44">
        <f>SUMIF($J72:$J109,J108,F72:F109)</f>
        <v>1640169</v>
      </c>
      <c r="G110" s="2">
        <f>+F110-E110</f>
        <v>-555429</v>
      </c>
      <c r="H110" s="49"/>
      <c r="I110" s="22"/>
    </row>
    <row r="111" spans="1:10" ht="15" customHeight="1">
      <c r="A111" s="54"/>
      <c r="B111" s="55"/>
      <c r="C111" s="55"/>
      <c r="D111" s="56"/>
      <c r="E111" s="20">
        <f>SUMIF($J72:$J109,J109,E72:E109)</f>
        <v>1840283</v>
      </c>
      <c r="F111" s="39">
        <f>SUMIF($J72:$J109,J109,F72:F109)</f>
        <v>890752</v>
      </c>
      <c r="G111" s="4">
        <f t="shared" si="3"/>
        <v>-949531</v>
      </c>
      <c r="H111" s="50"/>
      <c r="I111" s="21"/>
    </row>
    <row r="112" spans="1:10" ht="15" customHeight="1">
      <c r="A112" s="57">
        <v>47</v>
      </c>
      <c r="B112" s="59" t="s">
        <v>59</v>
      </c>
      <c r="C112" s="61" t="s">
        <v>60</v>
      </c>
      <c r="D112" s="63" t="s">
        <v>61</v>
      </c>
      <c r="E112" s="1">
        <v>6882</v>
      </c>
      <c r="F112" s="44">
        <v>6882</v>
      </c>
      <c r="G112" s="2">
        <f t="shared" si="0"/>
        <v>0</v>
      </c>
      <c r="H112" s="49" t="s">
        <v>4</v>
      </c>
      <c r="I112" s="22"/>
      <c r="J112" s="7" t="s">
        <v>17</v>
      </c>
    </row>
    <row r="113" spans="1:11" ht="15" customHeight="1">
      <c r="A113" s="58"/>
      <c r="B113" s="60"/>
      <c r="C113" s="62"/>
      <c r="D113" s="64"/>
      <c r="E113" s="3">
        <v>6882</v>
      </c>
      <c r="F113" s="45">
        <v>6882</v>
      </c>
      <c r="G113" s="4">
        <f t="shared" si="0"/>
        <v>0</v>
      </c>
      <c r="H113" s="50"/>
      <c r="I113" s="21"/>
      <c r="J113" s="7" t="s">
        <v>18</v>
      </c>
    </row>
    <row r="114" spans="1:11" ht="15" customHeight="1">
      <c r="A114" s="57">
        <v>48</v>
      </c>
      <c r="B114" s="59" t="s">
        <v>59</v>
      </c>
      <c r="C114" s="61" t="s">
        <v>62</v>
      </c>
      <c r="D114" s="63" t="s">
        <v>61</v>
      </c>
      <c r="E114" s="1">
        <v>32350</v>
      </c>
      <c r="F114" s="44">
        <v>32350</v>
      </c>
      <c r="G114" s="2">
        <f t="shared" ref="G114:G169" si="5">+F114-E114</f>
        <v>0</v>
      </c>
      <c r="H114" s="49" t="s">
        <v>4</v>
      </c>
      <c r="I114" s="22"/>
      <c r="J114" s="7" t="s">
        <v>17</v>
      </c>
    </row>
    <row r="115" spans="1:11" ht="15" customHeight="1">
      <c r="A115" s="58"/>
      <c r="B115" s="60"/>
      <c r="C115" s="62"/>
      <c r="D115" s="64"/>
      <c r="E115" s="3">
        <v>22350</v>
      </c>
      <c r="F115" s="45">
        <v>22350</v>
      </c>
      <c r="G115" s="4">
        <f t="shared" si="5"/>
        <v>0</v>
      </c>
      <c r="H115" s="50"/>
      <c r="I115" s="21"/>
      <c r="J115" s="7" t="s">
        <v>18</v>
      </c>
    </row>
    <row r="116" spans="1:11" ht="15" customHeight="1">
      <c r="A116" s="57">
        <v>49</v>
      </c>
      <c r="B116" s="59" t="s">
        <v>59</v>
      </c>
      <c r="C116" s="61" t="s">
        <v>63</v>
      </c>
      <c r="D116" s="63" t="s">
        <v>61</v>
      </c>
      <c r="E116" s="1">
        <v>20288</v>
      </c>
      <c r="F116" s="44">
        <v>20288</v>
      </c>
      <c r="G116" s="2">
        <f t="shared" si="5"/>
        <v>0</v>
      </c>
      <c r="H116" s="49" t="s">
        <v>4</v>
      </c>
      <c r="I116" s="22"/>
      <c r="J116" s="7" t="s">
        <v>17</v>
      </c>
    </row>
    <row r="117" spans="1:11" ht="15" customHeight="1">
      <c r="A117" s="58"/>
      <c r="B117" s="60"/>
      <c r="C117" s="62"/>
      <c r="D117" s="64"/>
      <c r="E117" s="3">
        <v>20288</v>
      </c>
      <c r="F117" s="45">
        <v>20288</v>
      </c>
      <c r="G117" s="4">
        <f t="shared" si="5"/>
        <v>0</v>
      </c>
      <c r="H117" s="50"/>
      <c r="I117" s="21"/>
      <c r="J117" s="7" t="s">
        <v>18</v>
      </c>
    </row>
    <row r="118" spans="1:11" ht="15" customHeight="1">
      <c r="A118" s="57">
        <v>50</v>
      </c>
      <c r="B118" s="59" t="s">
        <v>59</v>
      </c>
      <c r="C118" s="61" t="s">
        <v>64</v>
      </c>
      <c r="D118" s="63" t="s">
        <v>61</v>
      </c>
      <c r="E118" s="1">
        <v>300000</v>
      </c>
      <c r="F118" s="44">
        <v>150000</v>
      </c>
      <c r="G118" s="2">
        <f t="shared" si="5"/>
        <v>-150000</v>
      </c>
      <c r="H118" s="49" t="s">
        <v>4</v>
      </c>
      <c r="I118" s="22"/>
      <c r="J118" s="7" t="s">
        <v>17</v>
      </c>
    </row>
    <row r="119" spans="1:11" ht="15" customHeight="1">
      <c r="A119" s="58"/>
      <c r="B119" s="60"/>
      <c r="C119" s="62"/>
      <c r="D119" s="64"/>
      <c r="E119" s="3">
        <v>300000</v>
      </c>
      <c r="F119" s="45">
        <v>150000</v>
      </c>
      <c r="G119" s="4">
        <f t="shared" si="5"/>
        <v>-150000</v>
      </c>
      <c r="H119" s="50"/>
      <c r="I119" s="21"/>
      <c r="J119" s="7" t="s">
        <v>18</v>
      </c>
    </row>
    <row r="120" spans="1:11" ht="15" customHeight="1">
      <c r="A120" s="57">
        <v>51</v>
      </c>
      <c r="B120" s="59" t="s">
        <v>59</v>
      </c>
      <c r="C120" s="61" t="s">
        <v>221</v>
      </c>
      <c r="D120" s="63" t="s">
        <v>61</v>
      </c>
      <c r="E120" s="1">
        <v>0</v>
      </c>
      <c r="F120" s="44">
        <v>290000</v>
      </c>
      <c r="G120" s="2">
        <f t="shared" ref="G120:G121" si="6">+F120-E120</f>
        <v>290000</v>
      </c>
      <c r="H120" s="49" t="s">
        <v>4</v>
      </c>
      <c r="I120" s="22"/>
      <c r="J120" s="7" t="s">
        <v>17</v>
      </c>
    </row>
    <row r="121" spans="1:11" ht="15" customHeight="1">
      <c r="A121" s="58"/>
      <c r="B121" s="60"/>
      <c r="C121" s="62"/>
      <c r="D121" s="64"/>
      <c r="E121" s="3">
        <v>0</v>
      </c>
      <c r="F121" s="45">
        <v>250000</v>
      </c>
      <c r="G121" s="4">
        <f t="shared" si="6"/>
        <v>250000</v>
      </c>
      <c r="H121" s="50"/>
      <c r="I121" s="21"/>
      <c r="J121" s="7" t="s">
        <v>18</v>
      </c>
    </row>
    <row r="122" spans="1:11" ht="15" customHeight="1">
      <c r="A122" s="57">
        <v>52</v>
      </c>
      <c r="B122" s="59" t="s">
        <v>59</v>
      </c>
      <c r="C122" s="61" t="s">
        <v>65</v>
      </c>
      <c r="D122" s="63" t="s">
        <v>61</v>
      </c>
      <c r="E122" s="1">
        <v>10688</v>
      </c>
      <c r="F122" s="44">
        <v>10737</v>
      </c>
      <c r="G122" s="2">
        <f t="shared" si="5"/>
        <v>49</v>
      </c>
      <c r="H122" s="49" t="s">
        <v>4</v>
      </c>
      <c r="I122" s="22"/>
      <c r="J122" s="7" t="s">
        <v>17</v>
      </c>
    </row>
    <row r="123" spans="1:11" ht="15" customHeight="1">
      <c r="A123" s="58"/>
      <c r="B123" s="60"/>
      <c r="C123" s="62"/>
      <c r="D123" s="64"/>
      <c r="E123" s="3">
        <v>10688</v>
      </c>
      <c r="F123" s="45">
        <v>10737</v>
      </c>
      <c r="G123" s="4">
        <f t="shared" si="5"/>
        <v>49</v>
      </c>
      <c r="H123" s="50"/>
      <c r="I123" s="21"/>
      <c r="J123" s="7" t="s">
        <v>18</v>
      </c>
    </row>
    <row r="124" spans="1:11" ht="15" customHeight="1">
      <c r="A124" s="57">
        <v>53</v>
      </c>
      <c r="B124" s="59" t="s">
        <v>59</v>
      </c>
      <c r="C124" s="61" t="s">
        <v>66</v>
      </c>
      <c r="D124" s="63" t="s">
        <v>61</v>
      </c>
      <c r="E124" s="1">
        <v>35000</v>
      </c>
      <c r="F124" s="44">
        <v>35000</v>
      </c>
      <c r="G124" s="2">
        <f t="shared" si="5"/>
        <v>0</v>
      </c>
      <c r="H124" s="49" t="s">
        <v>4</v>
      </c>
      <c r="I124" s="22"/>
      <c r="J124" s="7" t="s">
        <v>17</v>
      </c>
    </row>
    <row r="125" spans="1:11" ht="15" customHeight="1">
      <c r="A125" s="58"/>
      <c r="B125" s="60"/>
      <c r="C125" s="62"/>
      <c r="D125" s="64"/>
      <c r="E125" s="3">
        <v>35000</v>
      </c>
      <c r="F125" s="45">
        <v>35000</v>
      </c>
      <c r="G125" s="4">
        <f t="shared" si="5"/>
        <v>0</v>
      </c>
      <c r="H125" s="50"/>
      <c r="I125" s="21"/>
      <c r="J125" s="7" t="s">
        <v>18</v>
      </c>
    </row>
    <row r="126" spans="1:11" ht="15" customHeight="1">
      <c r="A126" s="57">
        <v>54</v>
      </c>
      <c r="B126" s="59" t="s">
        <v>59</v>
      </c>
      <c r="C126" s="61" t="s">
        <v>67</v>
      </c>
      <c r="D126" s="63" t="s">
        <v>61</v>
      </c>
      <c r="E126" s="1">
        <v>16500</v>
      </c>
      <c r="F126" s="44">
        <v>16500</v>
      </c>
      <c r="G126" s="2">
        <f t="shared" si="5"/>
        <v>0</v>
      </c>
      <c r="H126" s="49" t="s">
        <v>4</v>
      </c>
      <c r="I126" s="22"/>
      <c r="J126" s="7" t="s">
        <v>17</v>
      </c>
    </row>
    <row r="127" spans="1:11" ht="15" customHeight="1">
      <c r="A127" s="58"/>
      <c r="B127" s="60"/>
      <c r="C127" s="62"/>
      <c r="D127" s="64"/>
      <c r="E127" s="3">
        <v>0</v>
      </c>
      <c r="F127" s="45">
        <v>0</v>
      </c>
      <c r="G127" s="4">
        <f t="shared" si="5"/>
        <v>0</v>
      </c>
      <c r="H127" s="50"/>
      <c r="I127" s="21"/>
      <c r="J127" s="7" t="s">
        <v>18</v>
      </c>
    </row>
    <row r="128" spans="1:11" ht="15" customHeight="1">
      <c r="A128" s="57">
        <v>55</v>
      </c>
      <c r="B128" s="59" t="s">
        <v>59</v>
      </c>
      <c r="C128" s="61" t="s">
        <v>68</v>
      </c>
      <c r="D128" s="63" t="s">
        <v>61</v>
      </c>
      <c r="E128" s="1">
        <v>112710</v>
      </c>
      <c r="F128" s="44">
        <v>110526</v>
      </c>
      <c r="G128" s="2">
        <f t="shared" si="5"/>
        <v>-2184</v>
      </c>
      <c r="H128" s="49" t="s">
        <v>88</v>
      </c>
      <c r="I128" s="22">
        <v>50034</v>
      </c>
      <c r="J128" s="7" t="s">
        <v>17</v>
      </c>
      <c r="K128" s="7" t="s">
        <v>20</v>
      </c>
    </row>
    <row r="129" spans="1:11" ht="15" customHeight="1">
      <c r="A129" s="58"/>
      <c r="B129" s="60"/>
      <c r="C129" s="62"/>
      <c r="D129" s="64"/>
      <c r="E129" s="3">
        <v>104160</v>
      </c>
      <c r="F129" s="45">
        <v>110526</v>
      </c>
      <c r="G129" s="4">
        <f t="shared" si="5"/>
        <v>6366</v>
      </c>
      <c r="H129" s="50"/>
      <c r="I129" s="21">
        <v>50034</v>
      </c>
      <c r="J129" s="7" t="s">
        <v>18</v>
      </c>
      <c r="K129" s="7" t="s">
        <v>21</v>
      </c>
    </row>
    <row r="130" spans="1:11" ht="15" customHeight="1">
      <c r="A130" s="57">
        <v>56</v>
      </c>
      <c r="B130" s="59" t="s">
        <v>59</v>
      </c>
      <c r="C130" s="61" t="s">
        <v>69</v>
      </c>
      <c r="D130" s="63" t="s">
        <v>61</v>
      </c>
      <c r="E130" s="1">
        <v>18800</v>
      </c>
      <c r="F130" s="44">
        <v>18800</v>
      </c>
      <c r="G130" s="2">
        <f t="shared" si="5"/>
        <v>0</v>
      </c>
      <c r="H130" s="49" t="s">
        <v>4</v>
      </c>
      <c r="I130" s="22"/>
      <c r="J130" s="7" t="s">
        <v>17</v>
      </c>
    </row>
    <row r="131" spans="1:11" ht="15" customHeight="1">
      <c r="A131" s="58"/>
      <c r="B131" s="60"/>
      <c r="C131" s="62"/>
      <c r="D131" s="64"/>
      <c r="E131" s="3">
        <v>18800</v>
      </c>
      <c r="F131" s="45">
        <v>18800</v>
      </c>
      <c r="G131" s="4">
        <f t="shared" si="5"/>
        <v>0</v>
      </c>
      <c r="H131" s="50"/>
      <c r="I131" s="21"/>
      <c r="J131" s="7" t="s">
        <v>18</v>
      </c>
    </row>
    <row r="132" spans="1:11" ht="15" customHeight="1">
      <c r="A132" s="57">
        <v>57</v>
      </c>
      <c r="B132" s="59" t="s">
        <v>59</v>
      </c>
      <c r="C132" s="61" t="s">
        <v>70</v>
      </c>
      <c r="D132" s="63" t="s">
        <v>61</v>
      </c>
      <c r="E132" s="1">
        <v>5761</v>
      </c>
      <c r="F132" s="44">
        <v>5761</v>
      </c>
      <c r="G132" s="2">
        <f t="shared" si="5"/>
        <v>0</v>
      </c>
      <c r="H132" s="49" t="s">
        <v>4</v>
      </c>
      <c r="I132" s="22"/>
      <c r="J132" s="7" t="s">
        <v>17</v>
      </c>
    </row>
    <row r="133" spans="1:11" ht="15" customHeight="1">
      <c r="A133" s="58"/>
      <c r="B133" s="60"/>
      <c r="C133" s="62"/>
      <c r="D133" s="64"/>
      <c r="E133" s="3">
        <v>5761</v>
      </c>
      <c r="F133" s="45">
        <v>5761</v>
      </c>
      <c r="G133" s="4">
        <f t="shared" si="5"/>
        <v>0</v>
      </c>
      <c r="H133" s="50"/>
      <c r="I133" s="21"/>
      <c r="J133" s="7" t="s">
        <v>18</v>
      </c>
    </row>
    <row r="134" spans="1:11" ht="15" customHeight="1">
      <c r="A134" s="57">
        <v>58</v>
      </c>
      <c r="B134" s="59" t="s">
        <v>59</v>
      </c>
      <c r="C134" s="61" t="s">
        <v>71</v>
      </c>
      <c r="D134" s="63" t="s">
        <v>61</v>
      </c>
      <c r="E134" s="1">
        <v>7160</v>
      </c>
      <c r="F134" s="44">
        <v>8494</v>
      </c>
      <c r="G134" s="2">
        <f t="shared" si="5"/>
        <v>1334</v>
      </c>
      <c r="H134" s="49" t="s">
        <v>88</v>
      </c>
      <c r="I134" s="22">
        <v>8494</v>
      </c>
      <c r="J134" s="7" t="s">
        <v>17</v>
      </c>
      <c r="K134" s="7" t="s">
        <v>20</v>
      </c>
    </row>
    <row r="135" spans="1:11" ht="15" customHeight="1">
      <c r="A135" s="58"/>
      <c r="B135" s="60"/>
      <c r="C135" s="62"/>
      <c r="D135" s="64"/>
      <c r="E135" s="3">
        <v>7160</v>
      </c>
      <c r="F135" s="45">
        <v>8494</v>
      </c>
      <c r="G135" s="4">
        <f t="shared" si="5"/>
        <v>1334</v>
      </c>
      <c r="H135" s="50"/>
      <c r="I135" s="21">
        <v>8494</v>
      </c>
      <c r="J135" s="7" t="s">
        <v>18</v>
      </c>
      <c r="K135" s="7" t="s">
        <v>21</v>
      </c>
    </row>
    <row r="136" spans="1:11" ht="15" customHeight="1">
      <c r="A136" s="57">
        <v>59</v>
      </c>
      <c r="B136" s="59" t="s">
        <v>59</v>
      </c>
      <c r="C136" s="61" t="s">
        <v>72</v>
      </c>
      <c r="D136" s="63" t="s">
        <v>61</v>
      </c>
      <c r="E136" s="1">
        <v>1805</v>
      </c>
      <c r="F136" s="44">
        <v>1805</v>
      </c>
      <c r="G136" s="2">
        <f t="shared" si="5"/>
        <v>0</v>
      </c>
      <c r="H136" s="49" t="s">
        <v>4</v>
      </c>
      <c r="I136" s="22"/>
      <c r="J136" s="7" t="s">
        <v>17</v>
      </c>
    </row>
    <row r="137" spans="1:11" ht="15" customHeight="1">
      <c r="A137" s="58"/>
      <c r="B137" s="60"/>
      <c r="C137" s="62"/>
      <c r="D137" s="64"/>
      <c r="E137" s="3">
        <v>1805</v>
      </c>
      <c r="F137" s="45">
        <v>1805</v>
      </c>
      <c r="G137" s="4">
        <f t="shared" si="5"/>
        <v>0</v>
      </c>
      <c r="H137" s="50"/>
      <c r="I137" s="21"/>
      <c r="J137" s="7" t="s">
        <v>18</v>
      </c>
    </row>
    <row r="138" spans="1:11" ht="15" customHeight="1">
      <c r="A138" s="57">
        <v>60</v>
      </c>
      <c r="B138" s="59" t="s">
        <v>59</v>
      </c>
      <c r="C138" s="61" t="s">
        <v>73</v>
      </c>
      <c r="D138" s="63" t="s">
        <v>61</v>
      </c>
      <c r="E138" s="1">
        <v>1000</v>
      </c>
      <c r="F138" s="44">
        <v>1000</v>
      </c>
      <c r="G138" s="2">
        <f t="shared" si="5"/>
        <v>0</v>
      </c>
      <c r="H138" s="49" t="s">
        <v>4</v>
      </c>
      <c r="I138" s="22"/>
      <c r="J138" s="7" t="s">
        <v>17</v>
      </c>
    </row>
    <row r="139" spans="1:11" ht="15" customHeight="1">
      <c r="A139" s="58"/>
      <c r="B139" s="60"/>
      <c r="C139" s="62"/>
      <c r="D139" s="64"/>
      <c r="E139" s="3">
        <v>1000</v>
      </c>
      <c r="F139" s="45">
        <v>1000</v>
      </c>
      <c r="G139" s="4">
        <f t="shared" si="5"/>
        <v>0</v>
      </c>
      <c r="H139" s="50"/>
      <c r="I139" s="21"/>
      <c r="J139" s="7" t="s">
        <v>18</v>
      </c>
    </row>
    <row r="140" spans="1:11" ht="15" customHeight="1">
      <c r="A140" s="57">
        <v>61</v>
      </c>
      <c r="B140" s="59" t="s">
        <v>59</v>
      </c>
      <c r="C140" s="61" t="s">
        <v>74</v>
      </c>
      <c r="D140" s="63" t="s">
        <v>61</v>
      </c>
      <c r="E140" s="1">
        <v>117000</v>
      </c>
      <c r="F140" s="44">
        <v>117000</v>
      </c>
      <c r="G140" s="2">
        <f t="shared" si="5"/>
        <v>0</v>
      </c>
      <c r="H140" s="49" t="s">
        <v>4</v>
      </c>
      <c r="I140" s="22"/>
      <c r="J140" s="7" t="s">
        <v>17</v>
      </c>
    </row>
    <row r="141" spans="1:11" ht="15" customHeight="1">
      <c r="A141" s="58"/>
      <c r="B141" s="60"/>
      <c r="C141" s="62"/>
      <c r="D141" s="64"/>
      <c r="E141" s="3">
        <v>117000</v>
      </c>
      <c r="F141" s="45">
        <v>117000</v>
      </c>
      <c r="G141" s="4">
        <f t="shared" si="5"/>
        <v>0</v>
      </c>
      <c r="H141" s="50"/>
      <c r="I141" s="21"/>
      <c r="J141" s="7" t="s">
        <v>18</v>
      </c>
    </row>
    <row r="142" spans="1:11" ht="15" customHeight="1">
      <c r="A142" s="57">
        <v>62</v>
      </c>
      <c r="B142" s="59" t="s">
        <v>59</v>
      </c>
      <c r="C142" s="61" t="s">
        <v>75</v>
      </c>
      <c r="D142" s="63" t="s">
        <v>61</v>
      </c>
      <c r="E142" s="1">
        <v>27270</v>
      </c>
      <c r="F142" s="44">
        <v>27270</v>
      </c>
      <c r="G142" s="2">
        <f t="shared" si="5"/>
        <v>0</v>
      </c>
      <c r="H142" s="49" t="s">
        <v>4</v>
      </c>
      <c r="I142" s="22"/>
      <c r="J142" s="7" t="s">
        <v>17</v>
      </c>
    </row>
    <row r="143" spans="1:11" ht="15" customHeight="1">
      <c r="A143" s="58"/>
      <c r="B143" s="60"/>
      <c r="C143" s="62"/>
      <c r="D143" s="64"/>
      <c r="E143" s="3">
        <v>21787</v>
      </c>
      <c r="F143" s="45">
        <v>24787</v>
      </c>
      <c r="G143" s="4">
        <f t="shared" si="5"/>
        <v>3000</v>
      </c>
      <c r="H143" s="50"/>
      <c r="I143" s="21"/>
      <c r="J143" s="7" t="s">
        <v>18</v>
      </c>
    </row>
    <row r="144" spans="1:11" ht="15" customHeight="1">
      <c r="A144" s="57">
        <v>63</v>
      </c>
      <c r="B144" s="59" t="s">
        <v>59</v>
      </c>
      <c r="C144" s="61" t="s">
        <v>76</v>
      </c>
      <c r="D144" s="63" t="s">
        <v>61</v>
      </c>
      <c r="E144" s="1">
        <v>132</v>
      </c>
      <c r="F144" s="44">
        <v>132</v>
      </c>
      <c r="G144" s="2">
        <f t="shared" si="5"/>
        <v>0</v>
      </c>
      <c r="H144" s="49" t="s">
        <v>88</v>
      </c>
      <c r="I144" s="22">
        <v>132</v>
      </c>
      <c r="J144" s="7" t="s">
        <v>17</v>
      </c>
      <c r="K144" s="7" t="s">
        <v>20</v>
      </c>
    </row>
    <row r="145" spans="1:11" ht="15" customHeight="1">
      <c r="A145" s="58"/>
      <c r="B145" s="60"/>
      <c r="C145" s="62"/>
      <c r="D145" s="64"/>
      <c r="E145" s="3">
        <v>132</v>
      </c>
      <c r="F145" s="45">
        <v>132</v>
      </c>
      <c r="G145" s="4">
        <f t="shared" si="5"/>
        <v>0</v>
      </c>
      <c r="H145" s="50"/>
      <c r="I145" s="21">
        <v>132</v>
      </c>
      <c r="J145" s="7" t="s">
        <v>18</v>
      </c>
      <c r="K145" s="7" t="s">
        <v>21</v>
      </c>
    </row>
    <row r="146" spans="1:11" ht="15" customHeight="1">
      <c r="A146" s="57">
        <v>64</v>
      </c>
      <c r="B146" s="59" t="s">
        <v>59</v>
      </c>
      <c r="C146" s="61" t="s">
        <v>77</v>
      </c>
      <c r="D146" s="63" t="s">
        <v>61</v>
      </c>
      <c r="E146" s="1">
        <v>23537</v>
      </c>
      <c r="F146" s="44">
        <v>22359</v>
      </c>
      <c r="G146" s="2">
        <f t="shared" si="5"/>
        <v>-1178</v>
      </c>
      <c r="H146" s="49" t="s">
        <v>4</v>
      </c>
      <c r="I146" s="22"/>
      <c r="J146" s="7" t="s">
        <v>17</v>
      </c>
    </row>
    <row r="147" spans="1:11" ht="15" customHeight="1">
      <c r="A147" s="58"/>
      <c r="B147" s="60"/>
      <c r="C147" s="62"/>
      <c r="D147" s="64"/>
      <c r="E147" s="3">
        <v>23537</v>
      </c>
      <c r="F147" s="45">
        <v>22359</v>
      </c>
      <c r="G147" s="4">
        <f t="shared" si="5"/>
        <v>-1178</v>
      </c>
      <c r="H147" s="50"/>
      <c r="I147" s="21"/>
      <c r="J147" s="7" t="s">
        <v>18</v>
      </c>
    </row>
    <row r="148" spans="1:11" ht="15" customHeight="1">
      <c r="A148" s="57">
        <v>65</v>
      </c>
      <c r="B148" s="59" t="s">
        <v>59</v>
      </c>
      <c r="C148" s="61" t="s">
        <v>78</v>
      </c>
      <c r="D148" s="63" t="s">
        <v>61</v>
      </c>
      <c r="E148" s="1">
        <v>21154</v>
      </c>
      <c r="F148" s="44">
        <v>19688</v>
      </c>
      <c r="G148" s="2">
        <f t="shared" si="5"/>
        <v>-1466</v>
      </c>
      <c r="H148" s="49" t="s">
        <v>88</v>
      </c>
      <c r="I148" s="22">
        <v>298</v>
      </c>
      <c r="J148" s="7" t="s">
        <v>17</v>
      </c>
      <c r="K148" s="7" t="s">
        <v>20</v>
      </c>
    </row>
    <row r="149" spans="1:11" ht="15" customHeight="1">
      <c r="A149" s="58"/>
      <c r="B149" s="60"/>
      <c r="C149" s="62"/>
      <c r="D149" s="64"/>
      <c r="E149" s="3">
        <v>20422</v>
      </c>
      <c r="F149" s="45">
        <v>16318</v>
      </c>
      <c r="G149" s="4">
        <f t="shared" si="5"/>
        <v>-4104</v>
      </c>
      <c r="H149" s="50"/>
      <c r="I149" s="21">
        <v>298</v>
      </c>
      <c r="J149" s="7" t="s">
        <v>18</v>
      </c>
      <c r="K149" s="7" t="s">
        <v>21</v>
      </c>
    </row>
    <row r="150" spans="1:11" ht="15" customHeight="1">
      <c r="A150" s="57">
        <v>66</v>
      </c>
      <c r="B150" s="59" t="s">
        <v>59</v>
      </c>
      <c r="C150" s="61" t="s">
        <v>79</v>
      </c>
      <c r="D150" s="63" t="s">
        <v>61</v>
      </c>
      <c r="E150" s="1">
        <v>130907</v>
      </c>
      <c r="F150" s="44">
        <v>30657</v>
      </c>
      <c r="G150" s="2">
        <f t="shared" si="5"/>
        <v>-100250</v>
      </c>
      <c r="H150" s="49" t="s">
        <v>4</v>
      </c>
      <c r="I150" s="22"/>
      <c r="J150" s="7" t="s">
        <v>17</v>
      </c>
    </row>
    <row r="151" spans="1:11" ht="15" customHeight="1">
      <c r="A151" s="58"/>
      <c r="B151" s="60"/>
      <c r="C151" s="62"/>
      <c r="D151" s="64"/>
      <c r="E151" s="3">
        <v>34907</v>
      </c>
      <c r="F151" s="45">
        <v>10657</v>
      </c>
      <c r="G151" s="4">
        <f t="shared" si="5"/>
        <v>-24250</v>
      </c>
      <c r="H151" s="50"/>
      <c r="I151" s="21"/>
      <c r="J151" s="7" t="s">
        <v>18</v>
      </c>
    </row>
    <row r="152" spans="1:11" ht="15" customHeight="1">
      <c r="A152" s="57">
        <v>67</v>
      </c>
      <c r="B152" s="59" t="s">
        <v>59</v>
      </c>
      <c r="C152" s="61" t="s">
        <v>216</v>
      </c>
      <c r="D152" s="63" t="s">
        <v>82</v>
      </c>
      <c r="E152" s="1">
        <v>0</v>
      </c>
      <c r="F152" s="44">
        <v>76200</v>
      </c>
      <c r="G152" s="2">
        <f t="shared" ref="G152:G153" si="7">+F152-E152</f>
        <v>76200</v>
      </c>
      <c r="H152" s="49" t="s">
        <v>4</v>
      </c>
      <c r="I152" s="22"/>
      <c r="J152" s="7" t="s">
        <v>17</v>
      </c>
    </row>
    <row r="153" spans="1:11" ht="15" customHeight="1">
      <c r="A153" s="58"/>
      <c r="B153" s="60"/>
      <c r="C153" s="62"/>
      <c r="D153" s="64"/>
      <c r="E153" s="3">
        <v>0</v>
      </c>
      <c r="F153" s="45">
        <v>48700</v>
      </c>
      <c r="G153" s="4">
        <f t="shared" si="7"/>
        <v>48700</v>
      </c>
      <c r="H153" s="50"/>
      <c r="I153" s="21"/>
      <c r="J153" s="7" t="s">
        <v>18</v>
      </c>
    </row>
    <row r="154" spans="1:11" ht="15" customHeight="1">
      <c r="A154" s="57">
        <v>68</v>
      </c>
      <c r="B154" s="59" t="s">
        <v>59</v>
      </c>
      <c r="C154" s="61" t="s">
        <v>80</v>
      </c>
      <c r="D154" s="63" t="s">
        <v>61</v>
      </c>
      <c r="E154" s="1">
        <v>1315868</v>
      </c>
      <c r="F154" s="44">
        <v>8057942</v>
      </c>
      <c r="G154" s="2">
        <f t="shared" si="5"/>
        <v>6742074</v>
      </c>
      <c r="H154" s="49" t="s">
        <v>4</v>
      </c>
      <c r="I154" s="22"/>
      <c r="J154" s="7" t="s">
        <v>17</v>
      </c>
    </row>
    <row r="155" spans="1:11" ht="15" customHeight="1">
      <c r="A155" s="58"/>
      <c r="B155" s="60"/>
      <c r="C155" s="62"/>
      <c r="D155" s="64"/>
      <c r="E155" s="3">
        <v>291868</v>
      </c>
      <c r="F155" s="45">
        <v>833942</v>
      </c>
      <c r="G155" s="4">
        <f t="shared" si="5"/>
        <v>542074</v>
      </c>
      <c r="H155" s="50"/>
      <c r="I155" s="21"/>
      <c r="J155" s="7" t="s">
        <v>18</v>
      </c>
    </row>
    <row r="156" spans="1:11" ht="15" customHeight="1">
      <c r="A156" s="57">
        <v>69</v>
      </c>
      <c r="B156" s="59" t="s">
        <v>59</v>
      </c>
      <c r="C156" s="61" t="s">
        <v>81</v>
      </c>
      <c r="D156" s="63" t="s">
        <v>82</v>
      </c>
      <c r="E156" s="1">
        <v>142372</v>
      </c>
      <c r="F156" s="44">
        <v>180036</v>
      </c>
      <c r="G156" s="2">
        <f t="shared" si="5"/>
        <v>37664</v>
      </c>
      <c r="H156" s="49" t="s">
        <v>4</v>
      </c>
      <c r="I156" s="22"/>
      <c r="J156" s="7" t="s">
        <v>17</v>
      </c>
    </row>
    <row r="157" spans="1:11" ht="15" customHeight="1">
      <c r="A157" s="58"/>
      <c r="B157" s="60"/>
      <c r="C157" s="62"/>
      <c r="D157" s="64"/>
      <c r="E157" s="3">
        <v>94303</v>
      </c>
      <c r="F157" s="45">
        <v>45893</v>
      </c>
      <c r="G157" s="4">
        <f t="shared" si="5"/>
        <v>-48410</v>
      </c>
      <c r="H157" s="50"/>
      <c r="I157" s="21"/>
      <c r="J157" s="7" t="s">
        <v>18</v>
      </c>
    </row>
    <row r="158" spans="1:11" ht="15" customHeight="1">
      <c r="A158" s="57">
        <v>70</v>
      </c>
      <c r="B158" s="59" t="s">
        <v>59</v>
      </c>
      <c r="C158" s="61" t="s">
        <v>83</v>
      </c>
      <c r="D158" s="63" t="s">
        <v>61</v>
      </c>
      <c r="E158" s="1">
        <v>58207</v>
      </c>
      <c r="F158" s="44">
        <v>53483</v>
      </c>
      <c r="G158" s="2">
        <f t="shared" si="5"/>
        <v>-4724</v>
      </c>
      <c r="H158" s="49" t="s">
        <v>4</v>
      </c>
      <c r="I158" s="22"/>
      <c r="J158" s="7" t="s">
        <v>17</v>
      </c>
    </row>
    <row r="159" spans="1:11" ht="15" customHeight="1">
      <c r="A159" s="58"/>
      <c r="B159" s="60"/>
      <c r="C159" s="62"/>
      <c r="D159" s="64"/>
      <c r="E159" s="3">
        <v>0</v>
      </c>
      <c r="F159" s="45">
        <v>0</v>
      </c>
      <c r="G159" s="4">
        <f t="shared" si="5"/>
        <v>0</v>
      </c>
      <c r="H159" s="50"/>
      <c r="I159" s="21"/>
      <c r="J159" s="7" t="s">
        <v>18</v>
      </c>
    </row>
    <row r="160" spans="1:11" ht="15" customHeight="1">
      <c r="A160" s="57">
        <v>71</v>
      </c>
      <c r="B160" s="59" t="s">
        <v>59</v>
      </c>
      <c r="C160" s="61" t="s">
        <v>84</v>
      </c>
      <c r="D160" s="63" t="s">
        <v>61</v>
      </c>
      <c r="E160" s="1">
        <v>2464475</v>
      </c>
      <c r="F160" s="44">
        <v>2392001</v>
      </c>
      <c r="G160" s="2">
        <f t="shared" si="5"/>
        <v>-72474</v>
      </c>
      <c r="H160" s="49" t="s">
        <v>4</v>
      </c>
      <c r="I160" s="22"/>
      <c r="J160" s="7" t="s">
        <v>17</v>
      </c>
    </row>
    <row r="161" spans="1:10" ht="15" customHeight="1">
      <c r="A161" s="58"/>
      <c r="B161" s="60"/>
      <c r="C161" s="62"/>
      <c r="D161" s="64"/>
      <c r="E161" s="3">
        <v>2464475</v>
      </c>
      <c r="F161" s="45">
        <v>2392001</v>
      </c>
      <c r="G161" s="4">
        <f t="shared" si="5"/>
        <v>-72474</v>
      </c>
      <c r="H161" s="50"/>
      <c r="I161" s="21"/>
      <c r="J161" s="7" t="s">
        <v>18</v>
      </c>
    </row>
    <row r="162" spans="1:10" ht="15" customHeight="1">
      <c r="A162" s="57">
        <v>72</v>
      </c>
      <c r="B162" s="59" t="s">
        <v>59</v>
      </c>
      <c r="C162" s="61" t="s">
        <v>85</v>
      </c>
      <c r="D162" s="63" t="s">
        <v>61</v>
      </c>
      <c r="E162" s="1">
        <v>554602</v>
      </c>
      <c r="F162" s="44">
        <v>566500</v>
      </c>
      <c r="G162" s="2">
        <f t="shared" si="5"/>
        <v>11898</v>
      </c>
      <c r="H162" s="49" t="s">
        <v>4</v>
      </c>
      <c r="I162" s="22"/>
      <c r="J162" s="7" t="s">
        <v>17</v>
      </c>
    </row>
    <row r="163" spans="1:10" ht="15" customHeight="1">
      <c r="A163" s="58"/>
      <c r="B163" s="60"/>
      <c r="C163" s="62"/>
      <c r="D163" s="64"/>
      <c r="E163" s="3">
        <v>346602</v>
      </c>
      <c r="F163" s="45">
        <v>382500</v>
      </c>
      <c r="G163" s="4">
        <f t="shared" si="5"/>
        <v>35898</v>
      </c>
      <c r="H163" s="50"/>
      <c r="I163" s="21"/>
      <c r="J163" s="7" t="s">
        <v>18</v>
      </c>
    </row>
    <row r="164" spans="1:10" ht="15" customHeight="1">
      <c r="A164" s="57">
        <v>73</v>
      </c>
      <c r="B164" s="59" t="s">
        <v>59</v>
      </c>
      <c r="C164" s="61" t="s">
        <v>86</v>
      </c>
      <c r="D164" s="63" t="s">
        <v>82</v>
      </c>
      <c r="E164" s="1">
        <v>131280</v>
      </c>
      <c r="F164" s="44">
        <v>3356</v>
      </c>
      <c r="G164" s="2">
        <f t="shared" si="5"/>
        <v>-127924</v>
      </c>
      <c r="H164" s="49" t="s">
        <v>4</v>
      </c>
      <c r="I164" s="22"/>
      <c r="J164" s="7" t="s">
        <v>17</v>
      </c>
    </row>
    <row r="165" spans="1:10" ht="15" customHeight="1">
      <c r="A165" s="58"/>
      <c r="B165" s="60"/>
      <c r="C165" s="62"/>
      <c r="D165" s="64"/>
      <c r="E165" s="3">
        <v>131280</v>
      </c>
      <c r="F165" s="45">
        <v>3356</v>
      </c>
      <c r="G165" s="4">
        <f t="shared" si="5"/>
        <v>-127924</v>
      </c>
      <c r="H165" s="50"/>
      <c r="I165" s="21"/>
      <c r="J165" s="7" t="s">
        <v>18</v>
      </c>
    </row>
    <row r="166" spans="1:10" ht="15" customHeight="1">
      <c r="A166" s="57">
        <v>74</v>
      </c>
      <c r="B166" s="59" t="s">
        <v>59</v>
      </c>
      <c r="C166" s="61" t="s">
        <v>215</v>
      </c>
      <c r="D166" s="63" t="s">
        <v>214</v>
      </c>
      <c r="E166" s="1">
        <v>5124</v>
      </c>
      <c r="F166" s="44">
        <v>5126</v>
      </c>
      <c r="G166" s="2">
        <f t="shared" ref="G166:G167" si="8">+F166-E166</f>
        <v>2</v>
      </c>
      <c r="H166" s="49" t="s">
        <v>4</v>
      </c>
      <c r="I166" s="22"/>
      <c r="J166" s="7" t="s">
        <v>17</v>
      </c>
    </row>
    <row r="167" spans="1:10" ht="15" customHeight="1">
      <c r="A167" s="58"/>
      <c r="B167" s="60"/>
      <c r="C167" s="62"/>
      <c r="D167" s="64"/>
      <c r="E167" s="3">
        <v>5124</v>
      </c>
      <c r="F167" s="45">
        <v>5126</v>
      </c>
      <c r="G167" s="4">
        <f t="shared" si="8"/>
        <v>2</v>
      </c>
      <c r="H167" s="50"/>
      <c r="I167" s="21"/>
      <c r="J167" s="7" t="s">
        <v>18</v>
      </c>
    </row>
    <row r="168" spans="1:10" ht="15" customHeight="1">
      <c r="A168" s="57">
        <v>75</v>
      </c>
      <c r="B168" s="59" t="s">
        <v>59</v>
      </c>
      <c r="C168" s="65" t="s">
        <v>87</v>
      </c>
      <c r="D168" s="63" t="s">
        <v>61</v>
      </c>
      <c r="E168" s="1">
        <v>57798</v>
      </c>
      <c r="F168" s="44">
        <v>0</v>
      </c>
      <c r="G168" s="2">
        <f t="shared" si="5"/>
        <v>-57798</v>
      </c>
      <c r="H168" s="49" t="s">
        <v>217</v>
      </c>
      <c r="I168" s="22"/>
      <c r="J168" s="7" t="s">
        <v>17</v>
      </c>
    </row>
    <row r="169" spans="1:10" ht="15" customHeight="1">
      <c r="A169" s="58"/>
      <c r="B169" s="60"/>
      <c r="C169" s="66"/>
      <c r="D169" s="64"/>
      <c r="E169" s="3">
        <v>14798</v>
      </c>
      <c r="F169" s="45">
        <v>0</v>
      </c>
      <c r="G169" s="4">
        <f t="shared" si="5"/>
        <v>-14798</v>
      </c>
      <c r="H169" s="50"/>
      <c r="I169" s="21"/>
      <c r="J169" s="7" t="s">
        <v>18</v>
      </c>
    </row>
    <row r="170" spans="1:10" ht="15" customHeight="1">
      <c r="A170" s="51" t="s">
        <v>89</v>
      </c>
      <c r="B170" s="52"/>
      <c r="C170" s="52"/>
      <c r="D170" s="53"/>
      <c r="E170" s="1">
        <f>SUMIF($J112:$J169,J168,E112:E169)</f>
        <v>5618670</v>
      </c>
      <c r="F170" s="44">
        <f>SUMIF($J112:$J169,J168,F112:F169)</f>
        <v>12259893</v>
      </c>
      <c r="G170" s="2">
        <f>+F170-E170</f>
        <v>6641223</v>
      </c>
      <c r="H170" s="49"/>
      <c r="I170" s="22"/>
    </row>
    <row r="171" spans="1:10" ht="15" customHeight="1">
      <c r="A171" s="54"/>
      <c r="B171" s="55"/>
      <c r="C171" s="55"/>
      <c r="D171" s="56"/>
      <c r="E171" s="20">
        <f>SUMIF($J112:$J169,J169,E112:E169)</f>
        <v>4100129</v>
      </c>
      <c r="F171" s="39">
        <f>SUMIF($J112:$J169,J169,F112:F169)</f>
        <v>4544414</v>
      </c>
      <c r="G171" s="4">
        <f>+F171-E171</f>
        <v>444285</v>
      </c>
      <c r="H171" s="50"/>
      <c r="I171" s="21"/>
    </row>
    <row r="172" spans="1:10" ht="15" customHeight="1">
      <c r="A172" s="57">
        <v>76</v>
      </c>
      <c r="B172" s="59" t="s">
        <v>90</v>
      </c>
      <c r="C172" s="61" t="s">
        <v>91</v>
      </c>
      <c r="D172" s="63" t="s">
        <v>92</v>
      </c>
      <c r="E172" s="1">
        <v>7741</v>
      </c>
      <c r="F172" s="44">
        <v>7963</v>
      </c>
      <c r="G172" s="2">
        <f t="shared" si="0"/>
        <v>222</v>
      </c>
      <c r="H172" s="49" t="s">
        <v>4</v>
      </c>
      <c r="I172" s="22"/>
      <c r="J172" s="7" t="s">
        <v>17</v>
      </c>
    </row>
    <row r="173" spans="1:10" ht="15" customHeight="1">
      <c r="A173" s="58"/>
      <c r="B173" s="60"/>
      <c r="C173" s="62"/>
      <c r="D173" s="64"/>
      <c r="E173" s="3">
        <v>7741</v>
      </c>
      <c r="F173" s="45">
        <v>7963</v>
      </c>
      <c r="G173" s="4">
        <f t="shared" si="0"/>
        <v>222</v>
      </c>
      <c r="H173" s="50"/>
      <c r="I173" s="21"/>
      <c r="J173" s="7" t="s">
        <v>18</v>
      </c>
    </row>
    <row r="174" spans="1:10" ht="15" customHeight="1">
      <c r="A174" s="57">
        <v>77</v>
      </c>
      <c r="B174" s="59" t="s">
        <v>90</v>
      </c>
      <c r="C174" s="61" t="s">
        <v>93</v>
      </c>
      <c r="D174" s="63" t="s">
        <v>92</v>
      </c>
      <c r="E174" s="1">
        <v>32687</v>
      </c>
      <c r="F174" s="44">
        <v>32303</v>
      </c>
      <c r="G174" s="2">
        <f t="shared" ref="G174:G199" si="9">+F174-E174</f>
        <v>-384</v>
      </c>
      <c r="H174" s="49" t="s">
        <v>4</v>
      </c>
      <c r="I174" s="22"/>
      <c r="J174" s="7" t="s">
        <v>17</v>
      </c>
    </row>
    <row r="175" spans="1:10" ht="15" customHeight="1">
      <c r="A175" s="58"/>
      <c r="B175" s="60"/>
      <c r="C175" s="62"/>
      <c r="D175" s="64"/>
      <c r="E175" s="3">
        <v>32687</v>
      </c>
      <c r="F175" s="45">
        <v>32303</v>
      </c>
      <c r="G175" s="4">
        <f t="shared" si="9"/>
        <v>-384</v>
      </c>
      <c r="H175" s="50"/>
      <c r="I175" s="21"/>
      <c r="J175" s="7" t="s">
        <v>18</v>
      </c>
    </row>
    <row r="176" spans="1:10" ht="15" customHeight="1">
      <c r="A176" s="57">
        <v>78</v>
      </c>
      <c r="B176" s="59" t="s">
        <v>90</v>
      </c>
      <c r="C176" s="61" t="s">
        <v>94</v>
      </c>
      <c r="D176" s="63" t="s">
        <v>92</v>
      </c>
      <c r="E176" s="1">
        <v>29893</v>
      </c>
      <c r="F176" s="44">
        <v>30893</v>
      </c>
      <c r="G176" s="2">
        <f t="shared" si="9"/>
        <v>1000</v>
      </c>
      <c r="H176" s="49" t="s">
        <v>4</v>
      </c>
      <c r="I176" s="22"/>
      <c r="J176" s="7" t="s">
        <v>17</v>
      </c>
    </row>
    <row r="177" spans="1:11" ht="15" customHeight="1">
      <c r="A177" s="58"/>
      <c r="B177" s="60"/>
      <c r="C177" s="62"/>
      <c r="D177" s="64"/>
      <c r="E177" s="3">
        <v>29893</v>
      </c>
      <c r="F177" s="45">
        <v>30893</v>
      </c>
      <c r="G177" s="4">
        <f t="shared" si="9"/>
        <v>1000</v>
      </c>
      <c r="H177" s="50"/>
      <c r="I177" s="21"/>
      <c r="J177" s="7" t="s">
        <v>18</v>
      </c>
    </row>
    <row r="178" spans="1:11" ht="15" customHeight="1">
      <c r="A178" s="57">
        <v>79</v>
      </c>
      <c r="B178" s="59" t="s">
        <v>90</v>
      </c>
      <c r="C178" s="61" t="s">
        <v>95</v>
      </c>
      <c r="D178" s="63" t="s">
        <v>92</v>
      </c>
      <c r="E178" s="1">
        <v>61618</v>
      </c>
      <c r="F178" s="44">
        <v>64064</v>
      </c>
      <c r="G178" s="2">
        <f t="shared" si="9"/>
        <v>2446</v>
      </c>
      <c r="H178" s="49" t="s">
        <v>4</v>
      </c>
      <c r="I178" s="22"/>
      <c r="J178" s="7" t="s">
        <v>17</v>
      </c>
    </row>
    <row r="179" spans="1:11" ht="15" customHeight="1">
      <c r="A179" s="58"/>
      <c r="B179" s="60"/>
      <c r="C179" s="62"/>
      <c r="D179" s="64"/>
      <c r="E179" s="3">
        <v>58282</v>
      </c>
      <c r="F179" s="45">
        <v>61478</v>
      </c>
      <c r="G179" s="4">
        <f t="shared" si="9"/>
        <v>3196</v>
      </c>
      <c r="H179" s="50"/>
      <c r="I179" s="21"/>
      <c r="J179" s="7" t="s">
        <v>18</v>
      </c>
    </row>
    <row r="180" spans="1:11" ht="15" customHeight="1">
      <c r="A180" s="57">
        <v>80</v>
      </c>
      <c r="B180" s="59" t="s">
        <v>90</v>
      </c>
      <c r="C180" s="61" t="s">
        <v>96</v>
      </c>
      <c r="D180" s="63" t="s">
        <v>92</v>
      </c>
      <c r="E180" s="1">
        <v>4037303</v>
      </c>
      <c r="F180" s="44">
        <v>4182908</v>
      </c>
      <c r="G180" s="2">
        <f t="shared" si="9"/>
        <v>145605</v>
      </c>
      <c r="H180" s="49" t="s">
        <v>88</v>
      </c>
      <c r="I180" s="22">
        <v>2370543</v>
      </c>
      <c r="J180" s="7" t="s">
        <v>17</v>
      </c>
      <c r="K180" s="7" t="s">
        <v>20</v>
      </c>
    </row>
    <row r="181" spans="1:11" ht="15" customHeight="1">
      <c r="A181" s="58"/>
      <c r="B181" s="60"/>
      <c r="C181" s="62"/>
      <c r="D181" s="64"/>
      <c r="E181" s="3">
        <v>3944343</v>
      </c>
      <c r="F181" s="45">
        <v>4089948</v>
      </c>
      <c r="G181" s="4">
        <f t="shared" si="9"/>
        <v>145605</v>
      </c>
      <c r="H181" s="50"/>
      <c r="I181" s="21">
        <v>2370543</v>
      </c>
      <c r="J181" s="7" t="s">
        <v>18</v>
      </c>
      <c r="K181" s="7" t="s">
        <v>21</v>
      </c>
    </row>
    <row r="182" spans="1:11" ht="15" customHeight="1">
      <c r="A182" s="57">
        <v>81</v>
      </c>
      <c r="B182" s="59" t="s">
        <v>90</v>
      </c>
      <c r="C182" s="61" t="s">
        <v>97</v>
      </c>
      <c r="D182" s="63" t="s">
        <v>92</v>
      </c>
      <c r="E182" s="1">
        <v>23939</v>
      </c>
      <c r="F182" s="44">
        <v>35781</v>
      </c>
      <c r="G182" s="2">
        <f t="shared" si="9"/>
        <v>11842</v>
      </c>
      <c r="H182" s="49" t="s">
        <v>88</v>
      </c>
      <c r="I182" s="22">
        <v>35781</v>
      </c>
      <c r="J182" s="7" t="s">
        <v>17</v>
      </c>
      <c r="K182" s="7" t="s">
        <v>20</v>
      </c>
    </row>
    <row r="183" spans="1:11" ht="15" customHeight="1">
      <c r="A183" s="58"/>
      <c r="B183" s="60"/>
      <c r="C183" s="62"/>
      <c r="D183" s="64"/>
      <c r="E183" s="3">
        <v>23939</v>
      </c>
      <c r="F183" s="45">
        <v>35781</v>
      </c>
      <c r="G183" s="4">
        <f t="shared" si="9"/>
        <v>11842</v>
      </c>
      <c r="H183" s="50"/>
      <c r="I183" s="21">
        <v>35781</v>
      </c>
      <c r="J183" s="7" t="s">
        <v>18</v>
      </c>
      <c r="K183" s="7" t="s">
        <v>21</v>
      </c>
    </row>
    <row r="184" spans="1:11" ht="15" customHeight="1">
      <c r="A184" s="57">
        <v>82</v>
      </c>
      <c r="B184" s="59" t="s">
        <v>90</v>
      </c>
      <c r="C184" s="61" t="s">
        <v>98</v>
      </c>
      <c r="D184" s="63" t="s">
        <v>92</v>
      </c>
      <c r="E184" s="1">
        <f>5272865+165719</f>
        <v>5438584</v>
      </c>
      <c r="F184" s="44">
        <v>7817772</v>
      </c>
      <c r="G184" s="2">
        <f t="shared" si="9"/>
        <v>2379188</v>
      </c>
      <c r="H184" s="49" t="s">
        <v>4</v>
      </c>
      <c r="I184" s="22"/>
      <c r="J184" s="7" t="s">
        <v>17</v>
      </c>
    </row>
    <row r="185" spans="1:11" ht="15" customHeight="1">
      <c r="A185" s="58"/>
      <c r="B185" s="60"/>
      <c r="C185" s="62"/>
      <c r="D185" s="64"/>
      <c r="E185" s="3">
        <f>1063081+38719</f>
        <v>1101800</v>
      </c>
      <c r="F185" s="45">
        <v>1284724</v>
      </c>
      <c r="G185" s="4">
        <f t="shared" si="9"/>
        <v>182924</v>
      </c>
      <c r="H185" s="50"/>
      <c r="I185" s="21"/>
      <c r="J185" s="7" t="s">
        <v>18</v>
      </c>
    </row>
    <row r="186" spans="1:11" ht="15" customHeight="1">
      <c r="A186" s="57">
        <v>83</v>
      </c>
      <c r="B186" s="59" t="s">
        <v>90</v>
      </c>
      <c r="C186" s="61" t="s">
        <v>100</v>
      </c>
      <c r="D186" s="63" t="s">
        <v>92</v>
      </c>
      <c r="E186" s="1">
        <v>17000</v>
      </c>
      <c r="F186" s="44">
        <v>17000</v>
      </c>
      <c r="G186" s="2">
        <f t="shared" si="9"/>
        <v>0</v>
      </c>
      <c r="H186" s="49" t="s">
        <v>4</v>
      </c>
      <c r="I186" s="22"/>
      <c r="J186" s="7" t="s">
        <v>17</v>
      </c>
    </row>
    <row r="187" spans="1:11" ht="15" customHeight="1">
      <c r="A187" s="58"/>
      <c r="B187" s="60"/>
      <c r="C187" s="62"/>
      <c r="D187" s="64"/>
      <c r="E187" s="3">
        <v>17000</v>
      </c>
      <c r="F187" s="45">
        <v>17000</v>
      </c>
      <c r="G187" s="4">
        <f t="shared" si="9"/>
        <v>0</v>
      </c>
      <c r="H187" s="50"/>
      <c r="I187" s="21"/>
      <c r="J187" s="7" t="s">
        <v>18</v>
      </c>
    </row>
    <row r="188" spans="1:11" ht="15" customHeight="1">
      <c r="A188" s="57">
        <v>84</v>
      </c>
      <c r="B188" s="59" t="s">
        <v>90</v>
      </c>
      <c r="C188" s="61" t="s">
        <v>101</v>
      </c>
      <c r="D188" s="63" t="s">
        <v>92</v>
      </c>
      <c r="E188" s="1">
        <v>90000</v>
      </c>
      <c r="F188" s="44">
        <v>90000</v>
      </c>
      <c r="G188" s="2">
        <f t="shared" si="9"/>
        <v>0</v>
      </c>
      <c r="H188" s="49" t="s">
        <v>4</v>
      </c>
      <c r="I188" s="22"/>
      <c r="J188" s="7" t="s">
        <v>17</v>
      </c>
    </row>
    <row r="189" spans="1:11" ht="15" customHeight="1">
      <c r="A189" s="58"/>
      <c r="B189" s="60"/>
      <c r="C189" s="62"/>
      <c r="D189" s="64"/>
      <c r="E189" s="3">
        <v>40400</v>
      </c>
      <c r="F189" s="45">
        <v>40400</v>
      </c>
      <c r="G189" s="4">
        <f t="shared" si="9"/>
        <v>0</v>
      </c>
      <c r="H189" s="50"/>
      <c r="I189" s="21"/>
      <c r="J189" s="7" t="s">
        <v>18</v>
      </c>
    </row>
    <row r="190" spans="1:11" ht="15" customHeight="1">
      <c r="A190" s="57">
        <v>85</v>
      </c>
      <c r="B190" s="59" t="s">
        <v>90</v>
      </c>
      <c r="C190" s="61" t="s">
        <v>102</v>
      </c>
      <c r="D190" s="63" t="s">
        <v>92</v>
      </c>
      <c r="E190" s="1">
        <v>11556</v>
      </c>
      <c r="F190" s="44">
        <v>11556</v>
      </c>
      <c r="G190" s="2">
        <f t="shared" si="9"/>
        <v>0</v>
      </c>
      <c r="H190" s="49" t="s">
        <v>4</v>
      </c>
      <c r="I190" s="22"/>
      <c r="J190" s="7" t="s">
        <v>17</v>
      </c>
    </row>
    <row r="191" spans="1:11" ht="15" customHeight="1">
      <c r="A191" s="58"/>
      <c r="B191" s="60"/>
      <c r="C191" s="62"/>
      <c r="D191" s="64"/>
      <c r="E191" s="3">
        <v>11556</v>
      </c>
      <c r="F191" s="45">
        <v>11556</v>
      </c>
      <c r="G191" s="4">
        <f t="shared" si="9"/>
        <v>0</v>
      </c>
      <c r="H191" s="50"/>
      <c r="I191" s="21"/>
      <c r="J191" s="7" t="s">
        <v>18</v>
      </c>
    </row>
    <row r="192" spans="1:11" ht="15" customHeight="1">
      <c r="A192" s="57">
        <v>86</v>
      </c>
      <c r="B192" s="59" t="s">
        <v>90</v>
      </c>
      <c r="C192" s="61" t="s">
        <v>103</v>
      </c>
      <c r="D192" s="63" t="s">
        <v>92</v>
      </c>
      <c r="E192" s="1">
        <v>14000</v>
      </c>
      <c r="F192" s="44">
        <v>14000</v>
      </c>
      <c r="G192" s="2">
        <f t="shared" si="9"/>
        <v>0</v>
      </c>
      <c r="H192" s="49" t="s">
        <v>4</v>
      </c>
      <c r="I192" s="22"/>
      <c r="J192" s="7" t="s">
        <v>17</v>
      </c>
    </row>
    <row r="193" spans="1:10" ht="15" customHeight="1">
      <c r="A193" s="58"/>
      <c r="B193" s="60"/>
      <c r="C193" s="62"/>
      <c r="D193" s="64"/>
      <c r="E193" s="3">
        <v>14000</v>
      </c>
      <c r="F193" s="45">
        <v>14000</v>
      </c>
      <c r="G193" s="4">
        <f t="shared" si="9"/>
        <v>0</v>
      </c>
      <c r="H193" s="50"/>
      <c r="I193" s="21"/>
      <c r="J193" s="7" t="s">
        <v>18</v>
      </c>
    </row>
    <row r="194" spans="1:10" ht="15" customHeight="1">
      <c r="A194" s="57">
        <v>87</v>
      </c>
      <c r="B194" s="59" t="s">
        <v>90</v>
      </c>
      <c r="C194" s="61" t="s">
        <v>105</v>
      </c>
      <c r="D194" s="63" t="s">
        <v>92</v>
      </c>
      <c r="E194" s="1">
        <v>11733</v>
      </c>
      <c r="F194" s="44">
        <v>11733</v>
      </c>
      <c r="G194" s="2">
        <f t="shared" si="9"/>
        <v>0</v>
      </c>
      <c r="H194" s="49" t="s">
        <v>4</v>
      </c>
      <c r="I194" s="22"/>
      <c r="J194" s="7" t="s">
        <v>17</v>
      </c>
    </row>
    <row r="195" spans="1:10" ht="15" customHeight="1">
      <c r="A195" s="58"/>
      <c r="B195" s="60"/>
      <c r="C195" s="62"/>
      <c r="D195" s="64"/>
      <c r="E195" s="3">
        <v>11733</v>
      </c>
      <c r="F195" s="45">
        <v>11733</v>
      </c>
      <c r="G195" s="4">
        <f t="shared" si="9"/>
        <v>0</v>
      </c>
      <c r="H195" s="50"/>
      <c r="I195" s="21"/>
      <c r="J195" s="7" t="s">
        <v>18</v>
      </c>
    </row>
    <row r="196" spans="1:10" ht="15" customHeight="1">
      <c r="A196" s="57">
        <v>88</v>
      </c>
      <c r="B196" s="59" t="s">
        <v>90</v>
      </c>
      <c r="C196" s="61" t="s">
        <v>106</v>
      </c>
      <c r="D196" s="63" t="s">
        <v>92</v>
      </c>
      <c r="E196" s="1">
        <v>5795</v>
      </c>
      <c r="F196" s="44">
        <v>8077</v>
      </c>
      <c r="G196" s="2">
        <f t="shared" si="9"/>
        <v>2282</v>
      </c>
      <c r="H196" s="49" t="s">
        <v>4</v>
      </c>
      <c r="I196" s="22"/>
      <c r="J196" s="7" t="s">
        <v>17</v>
      </c>
    </row>
    <row r="197" spans="1:10" ht="15" customHeight="1">
      <c r="A197" s="58"/>
      <c r="B197" s="60"/>
      <c r="C197" s="62"/>
      <c r="D197" s="64"/>
      <c r="E197" s="3">
        <v>3635</v>
      </c>
      <c r="F197" s="45">
        <v>3757</v>
      </c>
      <c r="G197" s="4">
        <f t="shared" si="9"/>
        <v>122</v>
      </c>
      <c r="H197" s="50"/>
      <c r="I197" s="21"/>
      <c r="J197" s="7" t="s">
        <v>18</v>
      </c>
    </row>
    <row r="198" spans="1:10" ht="15" customHeight="1">
      <c r="A198" s="57">
        <v>89</v>
      </c>
      <c r="B198" s="59" t="s">
        <v>90</v>
      </c>
      <c r="C198" s="61" t="s">
        <v>107</v>
      </c>
      <c r="D198" s="63" t="s">
        <v>92</v>
      </c>
      <c r="E198" s="1">
        <v>49680</v>
      </c>
      <c r="F198" s="44">
        <v>45680</v>
      </c>
      <c r="G198" s="2">
        <f t="shared" si="9"/>
        <v>-4000</v>
      </c>
      <c r="H198" s="49" t="s">
        <v>4</v>
      </c>
      <c r="I198" s="22"/>
      <c r="J198" s="7" t="s">
        <v>17</v>
      </c>
    </row>
    <row r="199" spans="1:10" ht="15" customHeight="1">
      <c r="A199" s="58"/>
      <c r="B199" s="60"/>
      <c r="C199" s="62"/>
      <c r="D199" s="64"/>
      <c r="E199" s="3">
        <v>49680</v>
      </c>
      <c r="F199" s="45">
        <v>45680</v>
      </c>
      <c r="G199" s="4">
        <f t="shared" si="9"/>
        <v>-4000</v>
      </c>
      <c r="H199" s="50"/>
      <c r="I199" s="21"/>
      <c r="J199" s="7" t="s">
        <v>18</v>
      </c>
    </row>
    <row r="200" spans="1:10" ht="22.5" customHeight="1">
      <c r="A200" s="57">
        <v>90</v>
      </c>
      <c r="B200" s="59" t="s">
        <v>90</v>
      </c>
      <c r="C200" s="61" t="s">
        <v>191</v>
      </c>
      <c r="D200" s="63" t="s">
        <v>108</v>
      </c>
      <c r="E200" s="1">
        <v>0</v>
      </c>
      <c r="F200" s="44">
        <v>58631</v>
      </c>
      <c r="G200" s="2">
        <f t="shared" ref="G200:G201" si="10">+F200-E200</f>
        <v>58631</v>
      </c>
      <c r="H200" s="49" t="s">
        <v>4</v>
      </c>
      <c r="I200" s="22"/>
      <c r="J200" s="7" t="s">
        <v>17</v>
      </c>
    </row>
    <row r="201" spans="1:10" ht="22.5" customHeight="1">
      <c r="A201" s="58"/>
      <c r="B201" s="60"/>
      <c r="C201" s="62"/>
      <c r="D201" s="64"/>
      <c r="E201" s="3">
        <v>0</v>
      </c>
      <c r="F201" s="45">
        <v>58631</v>
      </c>
      <c r="G201" s="4">
        <f t="shared" si="10"/>
        <v>58631</v>
      </c>
      <c r="H201" s="50"/>
      <c r="I201" s="21"/>
      <c r="J201" s="7" t="s">
        <v>18</v>
      </c>
    </row>
    <row r="202" spans="1:10" ht="22.5" customHeight="1">
      <c r="A202" s="57">
        <v>91</v>
      </c>
      <c r="B202" s="59" t="s">
        <v>90</v>
      </c>
      <c r="C202" s="65" t="s">
        <v>99</v>
      </c>
      <c r="D202" s="63" t="s">
        <v>92</v>
      </c>
      <c r="E202" s="1">
        <v>10000</v>
      </c>
      <c r="F202" s="44">
        <v>0</v>
      </c>
      <c r="G202" s="2">
        <f t="shared" ref="G202:G213" si="11">+F202-E202</f>
        <v>-10000</v>
      </c>
      <c r="H202" s="49" t="s">
        <v>4</v>
      </c>
      <c r="I202" s="22"/>
      <c r="J202" s="7" t="s">
        <v>17</v>
      </c>
    </row>
    <row r="203" spans="1:10" ht="22.5" customHeight="1">
      <c r="A203" s="58"/>
      <c r="B203" s="60"/>
      <c r="C203" s="66"/>
      <c r="D203" s="64"/>
      <c r="E203" s="3">
        <v>10000</v>
      </c>
      <c r="F203" s="45">
        <v>0</v>
      </c>
      <c r="G203" s="4">
        <f t="shared" si="11"/>
        <v>-10000</v>
      </c>
      <c r="H203" s="50"/>
      <c r="I203" s="21"/>
      <c r="J203" s="7" t="s">
        <v>18</v>
      </c>
    </row>
    <row r="204" spans="1:10" ht="15" customHeight="1">
      <c r="A204" s="57">
        <v>92</v>
      </c>
      <c r="B204" s="59" t="s">
        <v>90</v>
      </c>
      <c r="C204" s="65" t="s">
        <v>104</v>
      </c>
      <c r="D204" s="63" t="s">
        <v>92</v>
      </c>
      <c r="E204" s="1">
        <v>1000</v>
      </c>
      <c r="F204" s="44">
        <v>0</v>
      </c>
      <c r="G204" s="2">
        <f t="shared" si="11"/>
        <v>-1000</v>
      </c>
      <c r="H204" s="49" t="s">
        <v>4</v>
      </c>
      <c r="I204" s="22"/>
      <c r="J204" s="7" t="s">
        <v>17</v>
      </c>
    </row>
    <row r="205" spans="1:10" ht="15" customHeight="1">
      <c r="A205" s="58"/>
      <c r="B205" s="60"/>
      <c r="C205" s="66"/>
      <c r="D205" s="64"/>
      <c r="E205" s="3">
        <v>1000</v>
      </c>
      <c r="F205" s="45">
        <v>0</v>
      </c>
      <c r="G205" s="4">
        <f t="shared" si="11"/>
        <v>-1000</v>
      </c>
      <c r="H205" s="50"/>
      <c r="I205" s="21"/>
      <c r="J205" s="7" t="s">
        <v>18</v>
      </c>
    </row>
    <row r="206" spans="1:10" ht="15" customHeight="1">
      <c r="A206" s="57">
        <v>93</v>
      </c>
      <c r="B206" s="59" t="s">
        <v>90</v>
      </c>
      <c r="C206" s="65" t="s">
        <v>185</v>
      </c>
      <c r="D206" s="63" t="s">
        <v>108</v>
      </c>
      <c r="E206" s="1">
        <v>15000</v>
      </c>
      <c r="F206" s="44">
        <v>0</v>
      </c>
      <c r="G206" s="2">
        <f t="shared" si="11"/>
        <v>-15000</v>
      </c>
      <c r="H206" s="49" t="s">
        <v>4</v>
      </c>
      <c r="I206" s="22"/>
      <c r="J206" s="7" t="s">
        <v>17</v>
      </c>
    </row>
    <row r="207" spans="1:10" ht="15" customHeight="1">
      <c r="A207" s="58"/>
      <c r="B207" s="60"/>
      <c r="C207" s="66"/>
      <c r="D207" s="64"/>
      <c r="E207" s="3">
        <v>15000</v>
      </c>
      <c r="F207" s="45">
        <v>0</v>
      </c>
      <c r="G207" s="4">
        <f t="shared" si="11"/>
        <v>-15000</v>
      </c>
      <c r="H207" s="50"/>
      <c r="I207" s="21"/>
      <c r="J207" s="7" t="s">
        <v>18</v>
      </c>
    </row>
    <row r="208" spans="1:10" ht="15" customHeight="1">
      <c r="A208" s="51" t="s">
        <v>109</v>
      </c>
      <c r="B208" s="52"/>
      <c r="C208" s="52"/>
      <c r="D208" s="53"/>
      <c r="E208" s="1">
        <f>SUMIF($J172:$J207,J206,E172:E207)</f>
        <v>9857529</v>
      </c>
      <c r="F208" s="44">
        <f>SUMIF($J172:$J207,J206,F172:F207)</f>
        <v>12428361</v>
      </c>
      <c r="G208" s="2">
        <f t="shared" si="11"/>
        <v>2570832</v>
      </c>
      <c r="H208" s="49"/>
      <c r="I208" s="22"/>
    </row>
    <row r="209" spans="1:10" ht="15" customHeight="1">
      <c r="A209" s="54"/>
      <c r="B209" s="55"/>
      <c r="C209" s="55"/>
      <c r="D209" s="56"/>
      <c r="E209" s="20">
        <f>SUMIF($J172:$J207,J207,E172:E207)</f>
        <v>5372689</v>
      </c>
      <c r="F209" s="39">
        <f>SUMIF($J172:$J207,J207,F172:F207)</f>
        <v>5745847</v>
      </c>
      <c r="G209" s="4">
        <f t="shared" si="11"/>
        <v>373158</v>
      </c>
      <c r="H209" s="50"/>
      <c r="I209" s="21"/>
    </row>
    <row r="210" spans="1:10" ht="15" customHeight="1">
      <c r="A210" s="57">
        <v>94</v>
      </c>
      <c r="B210" s="81" t="s">
        <v>226</v>
      </c>
      <c r="C210" s="61" t="s">
        <v>236</v>
      </c>
      <c r="D210" s="63" t="s">
        <v>179</v>
      </c>
      <c r="E210" s="1">
        <v>51697</v>
      </c>
      <c r="F210" s="44">
        <v>171697</v>
      </c>
      <c r="G210" s="2">
        <f t="shared" si="11"/>
        <v>120000</v>
      </c>
      <c r="H210" s="49" t="s">
        <v>4</v>
      </c>
      <c r="I210" s="22"/>
      <c r="J210" s="7" t="s">
        <v>17</v>
      </c>
    </row>
    <row r="211" spans="1:10" ht="15" customHeight="1">
      <c r="A211" s="58"/>
      <c r="B211" s="60"/>
      <c r="C211" s="62"/>
      <c r="D211" s="64"/>
      <c r="E211" s="3">
        <v>0</v>
      </c>
      <c r="F211" s="45">
        <v>0</v>
      </c>
      <c r="G211" s="4">
        <f t="shared" si="11"/>
        <v>0</v>
      </c>
      <c r="H211" s="50"/>
      <c r="I211" s="21"/>
      <c r="J211" s="7" t="s">
        <v>18</v>
      </c>
    </row>
    <row r="212" spans="1:10" ht="15" customHeight="1">
      <c r="A212" s="57">
        <v>95</v>
      </c>
      <c r="B212" s="81" t="s">
        <v>227</v>
      </c>
      <c r="C212" s="61" t="s">
        <v>240</v>
      </c>
      <c r="D212" s="63" t="s">
        <v>161</v>
      </c>
      <c r="E212" s="1">
        <v>758</v>
      </c>
      <c r="F212" s="44">
        <v>690</v>
      </c>
      <c r="G212" s="2">
        <f t="shared" si="11"/>
        <v>-68</v>
      </c>
      <c r="H212" s="49"/>
      <c r="I212" s="22"/>
      <c r="J212" s="7" t="s">
        <v>17</v>
      </c>
    </row>
    <row r="213" spans="1:10" ht="15" customHeight="1">
      <c r="A213" s="58"/>
      <c r="B213" s="60"/>
      <c r="C213" s="62"/>
      <c r="D213" s="64"/>
      <c r="E213" s="3">
        <v>0</v>
      </c>
      <c r="F213" s="45">
        <v>0</v>
      </c>
      <c r="G213" s="4">
        <f t="shared" si="11"/>
        <v>0</v>
      </c>
      <c r="H213" s="50"/>
      <c r="I213" s="21"/>
      <c r="J213" s="7" t="s">
        <v>18</v>
      </c>
    </row>
    <row r="214" spans="1:10" ht="15" customHeight="1">
      <c r="A214" s="51" t="s">
        <v>233</v>
      </c>
      <c r="B214" s="52"/>
      <c r="C214" s="52"/>
      <c r="D214" s="53"/>
      <c r="E214" s="1">
        <f>SUMIF($J210:$J213,J212,E210:E213)</f>
        <v>52455</v>
      </c>
      <c r="F214" s="44">
        <f>SUMIF($J210:$J213,J212,F210:F213)</f>
        <v>172387</v>
      </c>
      <c r="G214" s="1">
        <f>+F214-E214</f>
        <v>119932</v>
      </c>
      <c r="H214" s="49"/>
      <c r="I214" s="19"/>
    </row>
    <row r="215" spans="1:10" ht="15" customHeight="1">
      <c r="A215" s="54"/>
      <c r="B215" s="55"/>
      <c r="C215" s="55"/>
      <c r="D215" s="56"/>
      <c r="E215" s="20">
        <f>SUMIF($J210:$J213,J213,E210:E213)</f>
        <v>0</v>
      </c>
      <c r="F215" s="39">
        <f>SUMIF($J210:$J213,J213,F210:F213)</f>
        <v>0</v>
      </c>
      <c r="G215" s="4">
        <f>+F215-E215</f>
        <v>0</v>
      </c>
      <c r="H215" s="50"/>
      <c r="I215" s="21"/>
    </row>
    <row r="216" spans="1:10" ht="15" customHeight="1">
      <c r="A216" s="57">
        <v>96</v>
      </c>
      <c r="B216" s="81" t="s">
        <v>228</v>
      </c>
      <c r="C216" s="61" t="s">
        <v>237</v>
      </c>
      <c r="D216" s="63" t="s">
        <v>180</v>
      </c>
      <c r="E216" s="1">
        <v>40000</v>
      </c>
      <c r="F216" s="44">
        <v>40000</v>
      </c>
      <c r="G216" s="2">
        <f t="shared" ref="G216:G219" si="12">+F216-E216</f>
        <v>0</v>
      </c>
      <c r="H216" s="49" t="s">
        <v>4</v>
      </c>
      <c r="I216" s="22"/>
      <c r="J216" s="7" t="s">
        <v>17</v>
      </c>
    </row>
    <row r="217" spans="1:10" ht="15" customHeight="1">
      <c r="A217" s="58"/>
      <c r="B217" s="60"/>
      <c r="C217" s="62"/>
      <c r="D217" s="64"/>
      <c r="E217" s="3">
        <v>0</v>
      </c>
      <c r="F217" s="45">
        <v>0</v>
      </c>
      <c r="G217" s="4">
        <f t="shared" si="12"/>
        <v>0</v>
      </c>
      <c r="H217" s="50"/>
      <c r="I217" s="21"/>
      <c r="J217" s="7" t="s">
        <v>18</v>
      </c>
    </row>
    <row r="218" spans="1:10" ht="15" customHeight="1">
      <c r="A218" s="57">
        <v>97</v>
      </c>
      <c r="B218" s="81" t="s">
        <v>229</v>
      </c>
      <c r="C218" s="61" t="s">
        <v>241</v>
      </c>
      <c r="D218" s="63" t="s">
        <v>161</v>
      </c>
      <c r="E218" s="1">
        <v>176</v>
      </c>
      <c r="F218" s="44">
        <v>140</v>
      </c>
      <c r="G218" s="2">
        <f t="shared" si="12"/>
        <v>-36</v>
      </c>
      <c r="H218" s="37"/>
      <c r="I218" s="22"/>
      <c r="J218" s="7" t="s">
        <v>17</v>
      </c>
    </row>
    <row r="219" spans="1:10" ht="15" customHeight="1">
      <c r="A219" s="58"/>
      <c r="B219" s="60"/>
      <c r="C219" s="62"/>
      <c r="D219" s="64"/>
      <c r="E219" s="3">
        <v>0</v>
      </c>
      <c r="F219" s="45">
        <v>0</v>
      </c>
      <c r="G219" s="4">
        <f t="shared" si="12"/>
        <v>0</v>
      </c>
      <c r="H219" s="37"/>
      <c r="I219" s="21"/>
      <c r="J219" s="7" t="s">
        <v>18</v>
      </c>
    </row>
    <row r="220" spans="1:10" ht="15" customHeight="1">
      <c r="A220" s="51" t="s">
        <v>232</v>
      </c>
      <c r="B220" s="52"/>
      <c r="C220" s="52"/>
      <c r="D220" s="53"/>
      <c r="E220" s="1">
        <f>SUMIF($J216:$J219,J218,E216:E219)</f>
        <v>40176</v>
      </c>
      <c r="F220" s="44">
        <f>SUMIF($J216:$J219,J218,F216:F219)</f>
        <v>40140</v>
      </c>
      <c r="G220" s="1">
        <f>+F220-E220</f>
        <v>-36</v>
      </c>
      <c r="H220" s="49"/>
      <c r="I220" s="19"/>
    </row>
    <row r="221" spans="1:10" ht="15" customHeight="1">
      <c r="A221" s="54"/>
      <c r="B221" s="55"/>
      <c r="C221" s="55"/>
      <c r="D221" s="56"/>
      <c r="E221" s="20">
        <f>SUMIF($J216:$J219,J219,E216:E219)</f>
        <v>0</v>
      </c>
      <c r="F221" s="39">
        <f>SUMIF($J216:$J219,J219,F216:F219)</f>
        <v>0</v>
      </c>
      <c r="G221" s="4">
        <f>+F221-E221</f>
        <v>0</v>
      </c>
      <c r="H221" s="50"/>
      <c r="I221" s="21"/>
    </row>
    <row r="222" spans="1:10" ht="15" customHeight="1">
      <c r="A222" s="57">
        <v>98</v>
      </c>
      <c r="B222" s="59" t="s">
        <v>110</v>
      </c>
      <c r="C222" s="61" t="s">
        <v>188</v>
      </c>
      <c r="D222" s="63" t="s">
        <v>35</v>
      </c>
      <c r="E222" s="1">
        <v>164204</v>
      </c>
      <c r="F222" s="44">
        <v>158892</v>
      </c>
      <c r="G222" s="2">
        <f t="shared" ref="G222:G285" si="13">+F222-E222</f>
        <v>-5312</v>
      </c>
      <c r="H222" s="49" t="s">
        <v>4</v>
      </c>
      <c r="I222" s="22"/>
      <c r="J222" s="7" t="s">
        <v>17</v>
      </c>
    </row>
    <row r="223" spans="1:10" ht="15" customHeight="1">
      <c r="A223" s="58"/>
      <c r="B223" s="60"/>
      <c r="C223" s="62"/>
      <c r="D223" s="64"/>
      <c r="E223" s="3">
        <v>164204</v>
      </c>
      <c r="F223" s="45">
        <v>158892</v>
      </c>
      <c r="G223" s="4">
        <f t="shared" si="13"/>
        <v>-5312</v>
      </c>
      <c r="H223" s="50"/>
      <c r="I223" s="21"/>
      <c r="J223" s="7" t="s">
        <v>18</v>
      </c>
    </row>
    <row r="224" spans="1:10" ht="15" customHeight="1">
      <c r="A224" s="57">
        <v>99</v>
      </c>
      <c r="B224" s="59" t="s">
        <v>110</v>
      </c>
      <c r="C224" s="61" t="s">
        <v>189</v>
      </c>
      <c r="D224" s="63" t="s">
        <v>35</v>
      </c>
      <c r="E224" s="1">
        <v>43495</v>
      </c>
      <c r="F224" s="44">
        <v>46303</v>
      </c>
      <c r="G224" s="2">
        <f t="shared" si="13"/>
        <v>2808</v>
      </c>
      <c r="H224" s="49" t="s">
        <v>4</v>
      </c>
      <c r="I224" s="22"/>
      <c r="J224" s="7" t="s">
        <v>17</v>
      </c>
    </row>
    <row r="225" spans="1:10" ht="15" customHeight="1">
      <c r="A225" s="58"/>
      <c r="B225" s="60"/>
      <c r="C225" s="62"/>
      <c r="D225" s="64"/>
      <c r="E225" s="3">
        <v>43495</v>
      </c>
      <c r="F225" s="45">
        <v>46303</v>
      </c>
      <c r="G225" s="4">
        <f t="shared" si="13"/>
        <v>2808</v>
      </c>
      <c r="H225" s="50"/>
      <c r="I225" s="21"/>
      <c r="J225" s="7" t="s">
        <v>18</v>
      </c>
    </row>
    <row r="226" spans="1:10" ht="15" customHeight="1">
      <c r="A226" s="57">
        <v>100</v>
      </c>
      <c r="B226" s="59" t="s">
        <v>110</v>
      </c>
      <c r="C226" s="61" t="s">
        <v>195</v>
      </c>
      <c r="D226" s="63" t="s">
        <v>194</v>
      </c>
      <c r="E226" s="1">
        <v>0</v>
      </c>
      <c r="F226" s="44">
        <v>35758</v>
      </c>
      <c r="G226" s="2">
        <f t="shared" ref="G226:G227" si="14">+F226-E226</f>
        <v>35758</v>
      </c>
      <c r="H226" s="37"/>
      <c r="I226" s="25"/>
      <c r="J226" s="7" t="s">
        <v>17</v>
      </c>
    </row>
    <row r="227" spans="1:10" ht="15" customHeight="1">
      <c r="A227" s="58"/>
      <c r="B227" s="60"/>
      <c r="C227" s="62"/>
      <c r="D227" s="64"/>
      <c r="E227" s="3">
        <v>0</v>
      </c>
      <c r="F227" s="45">
        <v>35758</v>
      </c>
      <c r="G227" s="4">
        <f t="shared" si="14"/>
        <v>35758</v>
      </c>
      <c r="H227" s="34"/>
      <c r="I227" s="21"/>
      <c r="J227" s="7" t="s">
        <v>18</v>
      </c>
    </row>
    <row r="228" spans="1:10" ht="15" customHeight="1">
      <c r="A228" s="57">
        <v>101</v>
      </c>
      <c r="B228" s="59" t="s">
        <v>110</v>
      </c>
      <c r="C228" s="61" t="s">
        <v>117</v>
      </c>
      <c r="D228" s="63" t="s">
        <v>35</v>
      </c>
      <c r="E228" s="1">
        <v>30000</v>
      </c>
      <c r="F228" s="44">
        <v>30000</v>
      </c>
      <c r="G228" s="2">
        <f t="shared" si="13"/>
        <v>0</v>
      </c>
      <c r="H228" s="69" t="s">
        <v>4</v>
      </c>
      <c r="I228" s="22"/>
      <c r="J228" s="7" t="s">
        <v>17</v>
      </c>
    </row>
    <row r="229" spans="1:10" ht="15" customHeight="1">
      <c r="A229" s="58"/>
      <c r="B229" s="60"/>
      <c r="C229" s="62"/>
      <c r="D229" s="64"/>
      <c r="E229" s="3">
        <v>30000</v>
      </c>
      <c r="F229" s="45">
        <v>30000</v>
      </c>
      <c r="G229" s="4">
        <f t="shared" si="13"/>
        <v>0</v>
      </c>
      <c r="H229" s="50"/>
      <c r="I229" s="21"/>
      <c r="J229" s="7" t="s">
        <v>18</v>
      </c>
    </row>
    <row r="230" spans="1:10" ht="15" customHeight="1">
      <c r="A230" s="57">
        <v>102</v>
      </c>
      <c r="B230" s="59" t="s">
        <v>110</v>
      </c>
      <c r="C230" s="61" t="s">
        <v>118</v>
      </c>
      <c r="D230" s="63" t="s">
        <v>35</v>
      </c>
      <c r="E230" s="1">
        <v>648228</v>
      </c>
      <c r="F230" s="44">
        <v>2321592</v>
      </c>
      <c r="G230" s="2">
        <f t="shared" si="13"/>
        <v>1673364</v>
      </c>
      <c r="H230" s="49" t="s">
        <v>4</v>
      </c>
      <c r="I230" s="22"/>
      <c r="J230" s="7" t="s">
        <v>17</v>
      </c>
    </row>
    <row r="231" spans="1:10" ht="15" customHeight="1">
      <c r="A231" s="58"/>
      <c r="B231" s="60"/>
      <c r="C231" s="62"/>
      <c r="D231" s="64"/>
      <c r="E231" s="3">
        <v>646798</v>
      </c>
      <c r="F231" s="45">
        <v>2321592</v>
      </c>
      <c r="G231" s="4">
        <f t="shared" si="13"/>
        <v>1674794</v>
      </c>
      <c r="H231" s="50"/>
      <c r="I231" s="21"/>
      <c r="J231" s="7" t="s">
        <v>18</v>
      </c>
    </row>
    <row r="232" spans="1:10" ht="15" customHeight="1">
      <c r="A232" s="57">
        <v>103</v>
      </c>
      <c r="B232" s="59" t="s">
        <v>110</v>
      </c>
      <c r="C232" s="61" t="s">
        <v>119</v>
      </c>
      <c r="D232" s="63" t="s">
        <v>35</v>
      </c>
      <c r="E232" s="1">
        <v>26840</v>
      </c>
      <c r="F232" s="44">
        <v>40425</v>
      </c>
      <c r="G232" s="2">
        <f t="shared" si="13"/>
        <v>13585</v>
      </c>
      <c r="H232" s="49" t="s">
        <v>4</v>
      </c>
      <c r="I232" s="22"/>
      <c r="J232" s="7" t="s">
        <v>17</v>
      </c>
    </row>
    <row r="233" spans="1:10" ht="15" customHeight="1">
      <c r="A233" s="58"/>
      <c r="B233" s="60"/>
      <c r="C233" s="62"/>
      <c r="D233" s="64"/>
      <c r="E233" s="3">
        <v>26840</v>
      </c>
      <c r="F233" s="45">
        <v>40425</v>
      </c>
      <c r="G233" s="4">
        <f t="shared" si="13"/>
        <v>13585</v>
      </c>
      <c r="H233" s="50"/>
      <c r="I233" s="21"/>
      <c r="J233" s="7" t="s">
        <v>18</v>
      </c>
    </row>
    <row r="234" spans="1:10" ht="15" customHeight="1">
      <c r="A234" s="57">
        <v>104</v>
      </c>
      <c r="B234" s="59" t="s">
        <v>110</v>
      </c>
      <c r="C234" s="61" t="s">
        <v>120</v>
      </c>
      <c r="D234" s="63" t="s">
        <v>35</v>
      </c>
      <c r="E234" s="1">
        <v>3600</v>
      </c>
      <c r="F234" s="44">
        <v>3600</v>
      </c>
      <c r="G234" s="2">
        <f t="shared" si="13"/>
        <v>0</v>
      </c>
      <c r="H234" s="49" t="s">
        <v>4</v>
      </c>
      <c r="I234" s="22"/>
      <c r="J234" s="7" t="s">
        <v>17</v>
      </c>
    </row>
    <row r="235" spans="1:10" ht="15" customHeight="1">
      <c r="A235" s="58"/>
      <c r="B235" s="60"/>
      <c r="C235" s="62"/>
      <c r="D235" s="64"/>
      <c r="E235" s="3">
        <v>3600</v>
      </c>
      <c r="F235" s="45">
        <v>3600</v>
      </c>
      <c r="G235" s="4">
        <f t="shared" si="13"/>
        <v>0</v>
      </c>
      <c r="H235" s="50"/>
      <c r="I235" s="21"/>
      <c r="J235" s="7" t="s">
        <v>18</v>
      </c>
    </row>
    <row r="236" spans="1:10" ht="15" customHeight="1">
      <c r="A236" s="57">
        <v>105</v>
      </c>
      <c r="B236" s="79" t="s">
        <v>192</v>
      </c>
      <c r="C236" s="61" t="s">
        <v>121</v>
      </c>
      <c r="D236" s="63" t="s">
        <v>35</v>
      </c>
      <c r="E236" s="1">
        <v>3563</v>
      </c>
      <c r="F236" s="44">
        <v>3579</v>
      </c>
      <c r="G236" s="2">
        <f t="shared" si="13"/>
        <v>16</v>
      </c>
      <c r="H236" s="37"/>
      <c r="I236" s="25"/>
      <c r="J236" s="7" t="s">
        <v>17</v>
      </c>
    </row>
    <row r="237" spans="1:10" ht="15" customHeight="1">
      <c r="A237" s="58"/>
      <c r="B237" s="80"/>
      <c r="C237" s="62"/>
      <c r="D237" s="64"/>
      <c r="E237" s="3">
        <v>3563</v>
      </c>
      <c r="F237" s="45">
        <v>3579</v>
      </c>
      <c r="G237" s="4">
        <f t="shared" si="13"/>
        <v>16</v>
      </c>
      <c r="H237" s="34"/>
      <c r="I237" s="21"/>
      <c r="J237" s="7" t="s">
        <v>18</v>
      </c>
    </row>
    <row r="238" spans="1:10" ht="22.5" customHeight="1">
      <c r="A238" s="57">
        <v>106</v>
      </c>
      <c r="B238" s="59" t="s">
        <v>110</v>
      </c>
      <c r="C238" s="97" t="s">
        <v>220</v>
      </c>
      <c r="D238" s="77" t="s">
        <v>193</v>
      </c>
      <c r="E238" s="1">
        <v>0</v>
      </c>
      <c r="F238" s="44">
        <v>70000</v>
      </c>
      <c r="G238" s="26">
        <f t="shared" si="13"/>
        <v>70000</v>
      </c>
      <c r="H238" s="69" t="s">
        <v>4</v>
      </c>
      <c r="I238" s="22"/>
      <c r="J238" s="7" t="s">
        <v>17</v>
      </c>
    </row>
    <row r="239" spans="1:10" ht="22.5" customHeight="1">
      <c r="A239" s="58"/>
      <c r="B239" s="60"/>
      <c r="C239" s="98"/>
      <c r="D239" s="78"/>
      <c r="E239" s="3">
        <v>0</v>
      </c>
      <c r="F239" s="45">
        <v>60000</v>
      </c>
      <c r="G239" s="4">
        <f t="shared" si="13"/>
        <v>60000</v>
      </c>
      <c r="H239" s="50"/>
      <c r="I239" s="21"/>
      <c r="J239" s="7" t="s">
        <v>18</v>
      </c>
    </row>
    <row r="240" spans="1:10" ht="15" customHeight="1">
      <c r="A240" s="57">
        <v>107</v>
      </c>
      <c r="B240" s="59" t="s">
        <v>110</v>
      </c>
      <c r="C240" s="61" t="s">
        <v>111</v>
      </c>
      <c r="D240" s="63" t="s">
        <v>112</v>
      </c>
      <c r="E240" s="1">
        <v>15000</v>
      </c>
      <c r="F240" s="44">
        <v>15000</v>
      </c>
      <c r="G240" s="2">
        <f t="shared" si="13"/>
        <v>0</v>
      </c>
      <c r="H240" s="49" t="s">
        <v>4</v>
      </c>
      <c r="I240" s="22"/>
      <c r="J240" s="7" t="s">
        <v>17</v>
      </c>
    </row>
    <row r="241" spans="1:11" ht="15" customHeight="1">
      <c r="A241" s="58"/>
      <c r="B241" s="60"/>
      <c r="C241" s="62"/>
      <c r="D241" s="64"/>
      <c r="E241" s="3">
        <v>15000</v>
      </c>
      <c r="F241" s="45">
        <v>15000</v>
      </c>
      <c r="G241" s="4">
        <f t="shared" si="13"/>
        <v>0</v>
      </c>
      <c r="H241" s="50"/>
      <c r="I241" s="21"/>
      <c r="J241" s="7" t="s">
        <v>18</v>
      </c>
    </row>
    <row r="242" spans="1:11" ht="15" customHeight="1">
      <c r="A242" s="57">
        <v>108</v>
      </c>
      <c r="B242" s="59" t="s">
        <v>110</v>
      </c>
      <c r="C242" s="61" t="s">
        <v>113</v>
      </c>
      <c r="D242" s="63" t="s">
        <v>112</v>
      </c>
      <c r="E242" s="1">
        <v>2788</v>
      </c>
      <c r="F242" s="44">
        <v>2788</v>
      </c>
      <c r="G242" s="2">
        <f t="shared" si="13"/>
        <v>0</v>
      </c>
      <c r="H242" s="49" t="s">
        <v>4</v>
      </c>
      <c r="I242" s="22"/>
      <c r="J242" s="7" t="s">
        <v>17</v>
      </c>
    </row>
    <row r="243" spans="1:11" ht="15" customHeight="1">
      <c r="A243" s="58"/>
      <c r="B243" s="60"/>
      <c r="C243" s="62"/>
      <c r="D243" s="64"/>
      <c r="E243" s="3">
        <v>2788</v>
      </c>
      <c r="F243" s="45">
        <v>2788</v>
      </c>
      <c r="G243" s="4">
        <f t="shared" si="13"/>
        <v>0</v>
      </c>
      <c r="H243" s="50"/>
      <c r="I243" s="21"/>
      <c r="J243" s="7" t="s">
        <v>18</v>
      </c>
    </row>
    <row r="244" spans="1:11" ht="15" customHeight="1">
      <c r="A244" s="57">
        <v>109</v>
      </c>
      <c r="B244" s="59" t="s">
        <v>110</v>
      </c>
      <c r="C244" s="61" t="s">
        <v>122</v>
      </c>
      <c r="D244" s="63" t="s">
        <v>112</v>
      </c>
      <c r="E244" s="1">
        <v>44998</v>
      </c>
      <c r="F244" s="44">
        <v>70390</v>
      </c>
      <c r="G244" s="2">
        <f t="shared" si="13"/>
        <v>25392</v>
      </c>
      <c r="H244" s="49" t="s">
        <v>4</v>
      </c>
      <c r="I244" s="22"/>
      <c r="J244" s="7" t="s">
        <v>17</v>
      </c>
    </row>
    <row r="245" spans="1:11" ht="15" customHeight="1">
      <c r="A245" s="58"/>
      <c r="B245" s="60"/>
      <c r="C245" s="62"/>
      <c r="D245" s="64"/>
      <c r="E245" s="3">
        <v>15950</v>
      </c>
      <c r="F245" s="45">
        <v>26698</v>
      </c>
      <c r="G245" s="4">
        <f t="shared" si="13"/>
        <v>10748</v>
      </c>
      <c r="H245" s="50"/>
      <c r="I245" s="21"/>
      <c r="J245" s="7" t="s">
        <v>18</v>
      </c>
    </row>
    <row r="246" spans="1:11" ht="15" customHeight="1">
      <c r="A246" s="57">
        <v>110</v>
      </c>
      <c r="B246" s="59" t="s">
        <v>110</v>
      </c>
      <c r="C246" s="61" t="s">
        <v>123</v>
      </c>
      <c r="D246" s="63" t="s">
        <v>112</v>
      </c>
      <c r="E246" s="1">
        <v>11223</v>
      </c>
      <c r="F246" s="44">
        <v>4911</v>
      </c>
      <c r="G246" s="2">
        <f t="shared" si="13"/>
        <v>-6312</v>
      </c>
      <c r="H246" s="49" t="s">
        <v>4</v>
      </c>
      <c r="I246" s="22"/>
      <c r="J246" s="7" t="s">
        <v>17</v>
      </c>
    </row>
    <row r="247" spans="1:11" ht="15" customHeight="1">
      <c r="A247" s="58"/>
      <c r="B247" s="60"/>
      <c r="C247" s="62"/>
      <c r="D247" s="64"/>
      <c r="E247" s="3">
        <v>11223</v>
      </c>
      <c r="F247" s="45">
        <v>4911</v>
      </c>
      <c r="G247" s="4">
        <f t="shared" si="13"/>
        <v>-6312</v>
      </c>
      <c r="H247" s="50"/>
      <c r="I247" s="21"/>
      <c r="J247" s="7" t="s">
        <v>18</v>
      </c>
    </row>
    <row r="248" spans="1:11" ht="15" customHeight="1">
      <c r="A248" s="57">
        <v>111</v>
      </c>
      <c r="B248" s="59" t="s">
        <v>110</v>
      </c>
      <c r="C248" s="61" t="s">
        <v>124</v>
      </c>
      <c r="D248" s="63" t="s">
        <v>112</v>
      </c>
      <c r="E248" s="1">
        <v>10000</v>
      </c>
      <c r="F248" s="44">
        <v>10000</v>
      </c>
      <c r="G248" s="2">
        <f t="shared" si="13"/>
        <v>0</v>
      </c>
      <c r="H248" s="49" t="s">
        <v>4</v>
      </c>
      <c r="I248" s="22"/>
      <c r="J248" s="7" t="s">
        <v>17</v>
      </c>
    </row>
    <row r="249" spans="1:11" ht="15" customHeight="1">
      <c r="A249" s="58"/>
      <c r="B249" s="60"/>
      <c r="C249" s="62"/>
      <c r="D249" s="64"/>
      <c r="E249" s="3">
        <v>10000</v>
      </c>
      <c r="F249" s="45">
        <v>10000</v>
      </c>
      <c r="G249" s="4">
        <f t="shared" si="13"/>
        <v>0</v>
      </c>
      <c r="H249" s="50"/>
      <c r="I249" s="21"/>
      <c r="J249" s="7" t="s">
        <v>18</v>
      </c>
    </row>
    <row r="250" spans="1:11" ht="15" customHeight="1">
      <c r="A250" s="57">
        <v>112</v>
      </c>
      <c r="B250" s="59" t="s">
        <v>110</v>
      </c>
      <c r="C250" s="61" t="s">
        <v>125</v>
      </c>
      <c r="D250" s="63" t="s">
        <v>112</v>
      </c>
      <c r="E250" s="1">
        <v>5000</v>
      </c>
      <c r="F250" s="44">
        <v>1200</v>
      </c>
      <c r="G250" s="2">
        <f t="shared" si="13"/>
        <v>-3800</v>
      </c>
      <c r="H250" s="49" t="s">
        <v>4</v>
      </c>
      <c r="I250" s="22"/>
      <c r="J250" s="7" t="s">
        <v>17</v>
      </c>
    </row>
    <row r="251" spans="1:11" ht="15" customHeight="1">
      <c r="A251" s="58"/>
      <c r="B251" s="60"/>
      <c r="C251" s="62"/>
      <c r="D251" s="64"/>
      <c r="E251" s="3">
        <v>5000</v>
      </c>
      <c r="F251" s="45">
        <v>1200</v>
      </c>
      <c r="G251" s="4">
        <f t="shared" si="13"/>
        <v>-3800</v>
      </c>
      <c r="H251" s="50"/>
      <c r="I251" s="21"/>
      <c r="J251" s="7" t="s">
        <v>18</v>
      </c>
    </row>
    <row r="252" spans="1:11" ht="15" customHeight="1">
      <c r="A252" s="57">
        <v>113</v>
      </c>
      <c r="B252" s="59" t="s">
        <v>110</v>
      </c>
      <c r="C252" s="61" t="s">
        <v>126</v>
      </c>
      <c r="D252" s="63" t="s">
        <v>127</v>
      </c>
      <c r="E252" s="1">
        <v>86001</v>
      </c>
      <c r="F252" s="44">
        <v>160480</v>
      </c>
      <c r="G252" s="2">
        <f t="shared" si="13"/>
        <v>74479</v>
      </c>
      <c r="H252" s="49"/>
      <c r="I252" s="22"/>
      <c r="J252" s="7" t="s">
        <v>17</v>
      </c>
    </row>
    <row r="253" spans="1:11" ht="15" customHeight="1">
      <c r="A253" s="58"/>
      <c r="B253" s="60"/>
      <c r="C253" s="62"/>
      <c r="D253" s="64"/>
      <c r="E253" s="3">
        <v>86001</v>
      </c>
      <c r="F253" s="45">
        <v>124387</v>
      </c>
      <c r="G253" s="4">
        <f t="shared" si="13"/>
        <v>38386</v>
      </c>
      <c r="H253" s="50"/>
      <c r="I253" s="21"/>
      <c r="J253" s="7" t="s">
        <v>18</v>
      </c>
    </row>
    <row r="254" spans="1:11" ht="15" customHeight="1">
      <c r="A254" s="57">
        <v>114</v>
      </c>
      <c r="B254" s="59" t="s">
        <v>110</v>
      </c>
      <c r="C254" s="61" t="s">
        <v>128</v>
      </c>
      <c r="D254" s="63" t="s">
        <v>112</v>
      </c>
      <c r="E254" s="1">
        <v>1745</v>
      </c>
      <c r="F254" s="44">
        <v>1815</v>
      </c>
      <c r="G254" s="2">
        <f t="shared" si="13"/>
        <v>70</v>
      </c>
      <c r="H254" s="49" t="s">
        <v>88</v>
      </c>
      <c r="I254" s="22">
        <v>1815</v>
      </c>
      <c r="J254" s="7" t="s">
        <v>17</v>
      </c>
      <c r="K254" s="7" t="s">
        <v>20</v>
      </c>
    </row>
    <row r="255" spans="1:11" ht="15" customHeight="1">
      <c r="A255" s="58"/>
      <c r="B255" s="60"/>
      <c r="C255" s="62"/>
      <c r="D255" s="64"/>
      <c r="E255" s="3">
        <v>1745</v>
      </c>
      <c r="F255" s="45">
        <v>1815</v>
      </c>
      <c r="G255" s="4">
        <f t="shared" si="13"/>
        <v>70</v>
      </c>
      <c r="H255" s="50"/>
      <c r="I255" s="21">
        <v>1815</v>
      </c>
      <c r="J255" s="7" t="s">
        <v>18</v>
      </c>
      <c r="K255" s="7" t="s">
        <v>21</v>
      </c>
    </row>
    <row r="256" spans="1:11" ht="15" customHeight="1">
      <c r="A256" s="57">
        <v>115</v>
      </c>
      <c r="B256" s="59" t="s">
        <v>110</v>
      </c>
      <c r="C256" s="61" t="s">
        <v>129</v>
      </c>
      <c r="D256" s="63" t="s">
        <v>127</v>
      </c>
      <c r="E256" s="1">
        <v>47440</v>
      </c>
      <c r="F256" s="44">
        <v>46793</v>
      </c>
      <c r="G256" s="2">
        <f t="shared" si="13"/>
        <v>-647</v>
      </c>
      <c r="H256" s="49" t="s">
        <v>88</v>
      </c>
      <c r="I256" s="22">
        <v>46793</v>
      </c>
      <c r="J256" s="7" t="s">
        <v>17</v>
      </c>
      <c r="K256" s="7" t="s">
        <v>20</v>
      </c>
    </row>
    <row r="257" spans="1:11" ht="15" customHeight="1">
      <c r="A257" s="58"/>
      <c r="B257" s="60"/>
      <c r="C257" s="62"/>
      <c r="D257" s="64"/>
      <c r="E257" s="3">
        <v>47440</v>
      </c>
      <c r="F257" s="45">
        <v>46793</v>
      </c>
      <c r="G257" s="4">
        <f t="shared" si="13"/>
        <v>-647</v>
      </c>
      <c r="H257" s="50"/>
      <c r="I257" s="21">
        <v>46793</v>
      </c>
      <c r="J257" s="7" t="s">
        <v>18</v>
      </c>
      <c r="K257" s="7" t="s">
        <v>21</v>
      </c>
    </row>
    <row r="258" spans="1:11" ht="15" customHeight="1">
      <c r="A258" s="57">
        <v>116</v>
      </c>
      <c r="B258" s="59" t="s">
        <v>110</v>
      </c>
      <c r="C258" s="61" t="s">
        <v>130</v>
      </c>
      <c r="D258" s="63" t="s">
        <v>127</v>
      </c>
      <c r="E258" s="1">
        <v>5249</v>
      </c>
      <c r="F258" s="44">
        <v>5269</v>
      </c>
      <c r="G258" s="2">
        <f t="shared" si="13"/>
        <v>20</v>
      </c>
      <c r="H258" s="49" t="s">
        <v>88</v>
      </c>
      <c r="I258" s="22">
        <v>5269</v>
      </c>
      <c r="J258" s="7" t="s">
        <v>17</v>
      </c>
      <c r="K258" s="7" t="s">
        <v>20</v>
      </c>
    </row>
    <row r="259" spans="1:11" ht="15" customHeight="1">
      <c r="A259" s="58"/>
      <c r="B259" s="60"/>
      <c r="C259" s="62"/>
      <c r="D259" s="64"/>
      <c r="E259" s="3">
        <v>5249</v>
      </c>
      <c r="F259" s="45">
        <v>5269</v>
      </c>
      <c r="G259" s="4">
        <f t="shared" si="13"/>
        <v>20</v>
      </c>
      <c r="H259" s="50"/>
      <c r="I259" s="21">
        <v>5269</v>
      </c>
      <c r="J259" s="7" t="s">
        <v>18</v>
      </c>
      <c r="K259" s="7" t="s">
        <v>21</v>
      </c>
    </row>
    <row r="260" spans="1:11" ht="15" customHeight="1">
      <c r="A260" s="57">
        <v>117</v>
      </c>
      <c r="B260" s="59" t="s">
        <v>110</v>
      </c>
      <c r="C260" s="61" t="s">
        <v>131</v>
      </c>
      <c r="D260" s="63" t="s">
        <v>127</v>
      </c>
      <c r="E260" s="1">
        <v>1568</v>
      </c>
      <c r="F260" s="44">
        <v>932</v>
      </c>
      <c r="G260" s="2">
        <f t="shared" si="13"/>
        <v>-636</v>
      </c>
      <c r="H260" s="49" t="s">
        <v>4</v>
      </c>
      <c r="I260" s="22"/>
      <c r="J260" s="7" t="s">
        <v>17</v>
      </c>
    </row>
    <row r="261" spans="1:11" ht="15" customHeight="1">
      <c r="A261" s="58"/>
      <c r="B261" s="60"/>
      <c r="C261" s="62"/>
      <c r="D261" s="64"/>
      <c r="E261" s="3">
        <v>1568</v>
      </c>
      <c r="F261" s="45">
        <v>932</v>
      </c>
      <c r="G261" s="4">
        <f t="shared" si="13"/>
        <v>-636</v>
      </c>
      <c r="H261" s="50"/>
      <c r="I261" s="21"/>
      <c r="J261" s="7" t="s">
        <v>18</v>
      </c>
    </row>
    <row r="262" spans="1:11" ht="15" customHeight="1">
      <c r="A262" s="57">
        <v>118</v>
      </c>
      <c r="B262" s="59" t="s">
        <v>110</v>
      </c>
      <c r="C262" s="61" t="s">
        <v>132</v>
      </c>
      <c r="D262" s="63" t="s">
        <v>127</v>
      </c>
      <c r="E262" s="1">
        <v>12167</v>
      </c>
      <c r="F262" s="44">
        <v>11984</v>
      </c>
      <c r="G262" s="2">
        <f t="shared" si="13"/>
        <v>-183</v>
      </c>
      <c r="H262" s="49" t="s">
        <v>4</v>
      </c>
      <c r="I262" s="22"/>
      <c r="J262" s="7" t="s">
        <v>17</v>
      </c>
    </row>
    <row r="263" spans="1:11" ht="15" customHeight="1">
      <c r="A263" s="58"/>
      <c r="B263" s="60"/>
      <c r="C263" s="62"/>
      <c r="D263" s="64"/>
      <c r="E263" s="3">
        <v>0</v>
      </c>
      <c r="F263" s="45">
        <v>0</v>
      </c>
      <c r="G263" s="4">
        <f t="shared" si="13"/>
        <v>0</v>
      </c>
      <c r="H263" s="50"/>
      <c r="I263" s="21"/>
      <c r="J263" s="7" t="s">
        <v>18</v>
      </c>
    </row>
    <row r="264" spans="1:11" ht="15" customHeight="1">
      <c r="A264" s="57">
        <v>119</v>
      </c>
      <c r="B264" s="59" t="s">
        <v>110</v>
      </c>
      <c r="C264" s="61" t="s">
        <v>133</v>
      </c>
      <c r="D264" s="63" t="s">
        <v>127</v>
      </c>
      <c r="E264" s="1">
        <v>2141</v>
      </c>
      <c r="F264" s="44">
        <v>542</v>
      </c>
      <c r="G264" s="2">
        <f t="shared" si="13"/>
        <v>-1599</v>
      </c>
      <c r="H264" s="49" t="s">
        <v>4</v>
      </c>
      <c r="I264" s="22"/>
      <c r="J264" s="7" t="s">
        <v>17</v>
      </c>
    </row>
    <row r="265" spans="1:11" ht="15" customHeight="1">
      <c r="A265" s="58"/>
      <c r="B265" s="60"/>
      <c r="C265" s="62"/>
      <c r="D265" s="64"/>
      <c r="E265" s="3">
        <v>0</v>
      </c>
      <c r="F265" s="45">
        <v>0</v>
      </c>
      <c r="G265" s="4">
        <f t="shared" si="13"/>
        <v>0</v>
      </c>
      <c r="H265" s="50"/>
      <c r="I265" s="21"/>
      <c r="J265" s="7" t="s">
        <v>18</v>
      </c>
    </row>
    <row r="266" spans="1:11" ht="15" customHeight="1">
      <c r="A266" s="57">
        <v>120</v>
      </c>
      <c r="B266" s="59" t="s">
        <v>110</v>
      </c>
      <c r="C266" s="61" t="s">
        <v>134</v>
      </c>
      <c r="D266" s="63" t="s">
        <v>127</v>
      </c>
      <c r="E266" s="1">
        <v>2925</v>
      </c>
      <c r="F266" s="44">
        <v>2925</v>
      </c>
      <c r="G266" s="2">
        <f t="shared" si="13"/>
        <v>0</v>
      </c>
      <c r="H266" s="49" t="s">
        <v>4</v>
      </c>
      <c r="I266" s="22"/>
      <c r="J266" s="7" t="s">
        <v>17</v>
      </c>
    </row>
    <row r="267" spans="1:11" ht="15" customHeight="1">
      <c r="A267" s="58"/>
      <c r="B267" s="60"/>
      <c r="C267" s="62"/>
      <c r="D267" s="64"/>
      <c r="E267" s="3">
        <v>2925</v>
      </c>
      <c r="F267" s="45">
        <v>2925</v>
      </c>
      <c r="G267" s="4">
        <f t="shared" si="13"/>
        <v>0</v>
      </c>
      <c r="H267" s="50"/>
      <c r="I267" s="21"/>
      <c r="J267" s="7" t="s">
        <v>18</v>
      </c>
    </row>
    <row r="268" spans="1:11" ht="15" customHeight="1">
      <c r="A268" s="57">
        <v>121</v>
      </c>
      <c r="B268" s="59" t="s">
        <v>110</v>
      </c>
      <c r="C268" s="61" t="s">
        <v>135</v>
      </c>
      <c r="D268" s="63" t="s">
        <v>127</v>
      </c>
      <c r="E268" s="1">
        <v>1884</v>
      </c>
      <c r="F268" s="44">
        <v>1884</v>
      </c>
      <c r="G268" s="2">
        <f t="shared" si="13"/>
        <v>0</v>
      </c>
      <c r="H268" s="49" t="s">
        <v>4</v>
      </c>
      <c r="I268" s="22"/>
      <c r="J268" s="7" t="s">
        <v>17</v>
      </c>
    </row>
    <row r="269" spans="1:11" ht="15" customHeight="1">
      <c r="A269" s="58"/>
      <c r="B269" s="60"/>
      <c r="C269" s="62"/>
      <c r="D269" s="64"/>
      <c r="E269" s="3">
        <v>442</v>
      </c>
      <c r="F269" s="45">
        <v>438</v>
      </c>
      <c r="G269" s="4">
        <f t="shared" si="13"/>
        <v>-4</v>
      </c>
      <c r="H269" s="50"/>
      <c r="I269" s="21"/>
      <c r="J269" s="7" t="s">
        <v>18</v>
      </c>
    </row>
    <row r="270" spans="1:11" ht="15" customHeight="1">
      <c r="A270" s="57">
        <v>122</v>
      </c>
      <c r="B270" s="59" t="s">
        <v>110</v>
      </c>
      <c r="C270" s="61" t="s">
        <v>136</v>
      </c>
      <c r="D270" s="63" t="s">
        <v>127</v>
      </c>
      <c r="E270" s="1">
        <v>993</v>
      </c>
      <c r="F270" s="44">
        <v>993</v>
      </c>
      <c r="G270" s="2">
        <f t="shared" si="13"/>
        <v>0</v>
      </c>
      <c r="H270" s="49" t="s">
        <v>4</v>
      </c>
      <c r="I270" s="22"/>
      <c r="J270" s="7" t="s">
        <v>17</v>
      </c>
    </row>
    <row r="271" spans="1:11" ht="15" customHeight="1">
      <c r="A271" s="58"/>
      <c r="B271" s="60"/>
      <c r="C271" s="62"/>
      <c r="D271" s="64"/>
      <c r="E271" s="3">
        <v>993</v>
      </c>
      <c r="F271" s="45">
        <v>993</v>
      </c>
      <c r="G271" s="4">
        <f t="shared" si="13"/>
        <v>0</v>
      </c>
      <c r="H271" s="50"/>
      <c r="I271" s="21"/>
      <c r="J271" s="7" t="s">
        <v>18</v>
      </c>
    </row>
    <row r="272" spans="1:11" ht="15" customHeight="1">
      <c r="A272" s="57">
        <v>123</v>
      </c>
      <c r="B272" s="59" t="s">
        <v>110</v>
      </c>
      <c r="C272" s="61" t="s">
        <v>137</v>
      </c>
      <c r="D272" s="63" t="s">
        <v>127</v>
      </c>
      <c r="E272" s="1">
        <v>15276</v>
      </c>
      <c r="F272" s="44">
        <v>15279</v>
      </c>
      <c r="G272" s="2">
        <f t="shared" si="13"/>
        <v>3</v>
      </c>
      <c r="H272" s="49" t="s">
        <v>4</v>
      </c>
      <c r="I272" s="22"/>
      <c r="J272" s="7" t="s">
        <v>17</v>
      </c>
    </row>
    <row r="273" spans="1:10" ht="15" customHeight="1">
      <c r="A273" s="58"/>
      <c r="B273" s="60"/>
      <c r="C273" s="62"/>
      <c r="D273" s="64"/>
      <c r="E273" s="3">
        <v>15182</v>
      </c>
      <c r="F273" s="45">
        <v>15189</v>
      </c>
      <c r="G273" s="4">
        <f t="shared" si="13"/>
        <v>7</v>
      </c>
      <c r="H273" s="50"/>
      <c r="I273" s="21"/>
      <c r="J273" s="7" t="s">
        <v>18</v>
      </c>
    </row>
    <row r="274" spans="1:10" ht="15" customHeight="1">
      <c r="A274" s="57">
        <v>124</v>
      </c>
      <c r="B274" s="59" t="s">
        <v>110</v>
      </c>
      <c r="C274" s="61" t="s">
        <v>138</v>
      </c>
      <c r="D274" s="63" t="s">
        <v>139</v>
      </c>
      <c r="E274" s="1">
        <v>856060</v>
      </c>
      <c r="F274" s="44">
        <v>882335</v>
      </c>
      <c r="G274" s="2">
        <f t="shared" si="13"/>
        <v>26275</v>
      </c>
      <c r="H274" s="37"/>
      <c r="I274" s="25"/>
      <c r="J274" s="7" t="s">
        <v>17</v>
      </c>
    </row>
    <row r="275" spans="1:10" ht="15" customHeight="1">
      <c r="A275" s="58"/>
      <c r="B275" s="60"/>
      <c r="C275" s="62"/>
      <c r="D275" s="64"/>
      <c r="E275" s="3">
        <v>714854</v>
      </c>
      <c r="F275" s="45">
        <v>728215</v>
      </c>
      <c r="G275" s="4">
        <f t="shared" si="13"/>
        <v>13361</v>
      </c>
      <c r="H275" s="34"/>
      <c r="I275" s="21"/>
      <c r="J275" s="7" t="s">
        <v>18</v>
      </c>
    </row>
    <row r="276" spans="1:10" ht="15" customHeight="1">
      <c r="A276" s="57">
        <v>125</v>
      </c>
      <c r="B276" s="59" t="s">
        <v>110</v>
      </c>
      <c r="C276" s="61" t="s">
        <v>218</v>
      </c>
      <c r="D276" s="63" t="s">
        <v>139</v>
      </c>
      <c r="E276" s="1">
        <v>0</v>
      </c>
      <c r="F276" s="44">
        <v>28958</v>
      </c>
      <c r="G276" s="2">
        <f t="shared" si="13"/>
        <v>28958</v>
      </c>
      <c r="H276" s="69" t="s">
        <v>4</v>
      </c>
      <c r="I276" s="22"/>
      <c r="J276" s="7" t="s">
        <v>17</v>
      </c>
    </row>
    <row r="277" spans="1:10" ht="15" customHeight="1">
      <c r="A277" s="58"/>
      <c r="B277" s="60"/>
      <c r="C277" s="62"/>
      <c r="D277" s="64"/>
      <c r="E277" s="3">
        <v>0</v>
      </c>
      <c r="F277" s="45">
        <v>28958</v>
      </c>
      <c r="G277" s="4">
        <f t="shared" si="13"/>
        <v>28958</v>
      </c>
      <c r="H277" s="50"/>
      <c r="I277" s="21"/>
      <c r="J277" s="7" t="s">
        <v>18</v>
      </c>
    </row>
    <row r="278" spans="1:10" ht="15" customHeight="1">
      <c r="A278" s="57">
        <v>126</v>
      </c>
      <c r="B278" s="59" t="s">
        <v>110</v>
      </c>
      <c r="C278" s="61" t="s">
        <v>140</v>
      </c>
      <c r="D278" s="63" t="s">
        <v>139</v>
      </c>
      <c r="E278" s="1">
        <v>254970</v>
      </c>
      <c r="F278" s="44">
        <v>280742</v>
      </c>
      <c r="G278" s="2">
        <f t="shared" si="13"/>
        <v>25772</v>
      </c>
      <c r="H278" s="49" t="s">
        <v>4</v>
      </c>
      <c r="I278" s="22"/>
      <c r="J278" s="7" t="s">
        <v>17</v>
      </c>
    </row>
    <row r="279" spans="1:10" ht="15" customHeight="1">
      <c r="A279" s="58"/>
      <c r="B279" s="60"/>
      <c r="C279" s="62"/>
      <c r="D279" s="64"/>
      <c r="E279" s="3">
        <v>254970</v>
      </c>
      <c r="F279" s="45">
        <v>280742</v>
      </c>
      <c r="G279" s="4">
        <f t="shared" si="13"/>
        <v>25772</v>
      </c>
      <c r="H279" s="50"/>
      <c r="I279" s="21"/>
      <c r="J279" s="7" t="s">
        <v>18</v>
      </c>
    </row>
    <row r="280" spans="1:10" ht="15" customHeight="1">
      <c r="A280" s="57">
        <v>127</v>
      </c>
      <c r="B280" s="59" t="s">
        <v>110</v>
      </c>
      <c r="C280" s="61" t="s">
        <v>141</v>
      </c>
      <c r="D280" s="63" t="s">
        <v>139</v>
      </c>
      <c r="E280" s="1">
        <v>57883</v>
      </c>
      <c r="F280" s="44">
        <v>188467</v>
      </c>
      <c r="G280" s="2">
        <f t="shared" si="13"/>
        <v>130584</v>
      </c>
      <c r="H280" s="49" t="s">
        <v>4</v>
      </c>
      <c r="I280" s="22"/>
      <c r="J280" s="7" t="s">
        <v>17</v>
      </c>
    </row>
    <row r="281" spans="1:10" ht="15" customHeight="1">
      <c r="A281" s="58"/>
      <c r="B281" s="60"/>
      <c r="C281" s="62"/>
      <c r="D281" s="64"/>
      <c r="E281" s="3">
        <v>57883</v>
      </c>
      <c r="F281" s="45">
        <v>67467</v>
      </c>
      <c r="G281" s="4">
        <f t="shared" si="13"/>
        <v>9584</v>
      </c>
      <c r="H281" s="50"/>
      <c r="I281" s="21"/>
      <c r="J281" s="7" t="s">
        <v>18</v>
      </c>
    </row>
    <row r="282" spans="1:10" ht="15" customHeight="1">
      <c r="A282" s="57">
        <v>128</v>
      </c>
      <c r="B282" s="59" t="s">
        <v>110</v>
      </c>
      <c r="C282" s="61" t="s">
        <v>142</v>
      </c>
      <c r="D282" s="63" t="s">
        <v>139</v>
      </c>
      <c r="E282" s="1">
        <v>160</v>
      </c>
      <c r="F282" s="44">
        <v>169</v>
      </c>
      <c r="G282" s="2">
        <f t="shared" si="13"/>
        <v>9</v>
      </c>
      <c r="H282" s="49" t="s">
        <v>4</v>
      </c>
      <c r="I282" s="22"/>
      <c r="J282" s="7" t="s">
        <v>17</v>
      </c>
    </row>
    <row r="283" spans="1:10" ht="15" customHeight="1">
      <c r="A283" s="58"/>
      <c r="B283" s="60"/>
      <c r="C283" s="62"/>
      <c r="D283" s="64"/>
      <c r="E283" s="3">
        <v>0</v>
      </c>
      <c r="F283" s="45">
        <v>0</v>
      </c>
      <c r="G283" s="4">
        <f t="shared" si="13"/>
        <v>0</v>
      </c>
      <c r="H283" s="50"/>
      <c r="I283" s="21"/>
      <c r="J283" s="7" t="s">
        <v>18</v>
      </c>
    </row>
    <row r="284" spans="1:10" ht="15" customHeight="1">
      <c r="A284" s="57">
        <v>129</v>
      </c>
      <c r="B284" s="59" t="s">
        <v>110</v>
      </c>
      <c r="C284" s="61" t="s">
        <v>143</v>
      </c>
      <c r="D284" s="63" t="s">
        <v>139</v>
      </c>
      <c r="E284" s="1">
        <v>2430</v>
      </c>
      <c r="F284" s="44">
        <v>2336</v>
      </c>
      <c r="G284" s="2">
        <f t="shared" si="13"/>
        <v>-94</v>
      </c>
      <c r="H284" s="37"/>
      <c r="I284" s="25"/>
      <c r="J284" s="7" t="s">
        <v>17</v>
      </c>
    </row>
    <row r="285" spans="1:10" ht="15" customHeight="1">
      <c r="A285" s="58"/>
      <c r="B285" s="60"/>
      <c r="C285" s="62"/>
      <c r="D285" s="64"/>
      <c r="E285" s="3">
        <v>2430</v>
      </c>
      <c r="F285" s="45">
        <v>2336</v>
      </c>
      <c r="G285" s="4">
        <f t="shared" si="13"/>
        <v>-94</v>
      </c>
      <c r="H285" s="34"/>
      <c r="I285" s="21"/>
      <c r="J285" s="7" t="s">
        <v>18</v>
      </c>
    </row>
    <row r="286" spans="1:10" ht="15" customHeight="1">
      <c r="A286" s="57">
        <v>130</v>
      </c>
      <c r="B286" s="59" t="s">
        <v>110</v>
      </c>
      <c r="C286" s="61" t="s">
        <v>199</v>
      </c>
      <c r="D286" s="63" t="s">
        <v>200</v>
      </c>
      <c r="E286" s="1">
        <v>0</v>
      </c>
      <c r="F286" s="44">
        <v>52000</v>
      </c>
      <c r="G286" s="2">
        <f t="shared" ref="G286:G299" si="15">+F286-E286</f>
        <v>52000</v>
      </c>
      <c r="H286" s="69" t="s">
        <v>4</v>
      </c>
      <c r="I286" s="22"/>
      <c r="J286" s="7" t="s">
        <v>17</v>
      </c>
    </row>
    <row r="287" spans="1:10" ht="15" customHeight="1">
      <c r="A287" s="58"/>
      <c r="B287" s="60"/>
      <c r="C287" s="62"/>
      <c r="D287" s="64"/>
      <c r="E287" s="3">
        <v>0</v>
      </c>
      <c r="F287" s="45">
        <v>52000</v>
      </c>
      <c r="G287" s="4">
        <f t="shared" si="15"/>
        <v>52000</v>
      </c>
      <c r="H287" s="50"/>
      <c r="I287" s="21"/>
      <c r="J287" s="7" t="s">
        <v>18</v>
      </c>
    </row>
    <row r="288" spans="1:10" ht="15" customHeight="1">
      <c r="A288" s="57">
        <v>131</v>
      </c>
      <c r="B288" s="59" t="s">
        <v>110</v>
      </c>
      <c r="C288" s="61" t="s">
        <v>114</v>
      </c>
      <c r="D288" s="63" t="s">
        <v>115</v>
      </c>
      <c r="E288" s="1">
        <v>196731</v>
      </c>
      <c r="F288" s="44">
        <v>190366</v>
      </c>
      <c r="G288" s="2">
        <f t="shared" si="15"/>
        <v>-6365</v>
      </c>
      <c r="H288" s="49" t="s">
        <v>4</v>
      </c>
      <c r="I288" s="22"/>
      <c r="J288" s="7" t="s">
        <v>17</v>
      </c>
    </row>
    <row r="289" spans="1:10" ht="15" customHeight="1">
      <c r="A289" s="58"/>
      <c r="B289" s="60"/>
      <c r="C289" s="62"/>
      <c r="D289" s="64"/>
      <c r="E289" s="3">
        <v>196731</v>
      </c>
      <c r="F289" s="45">
        <v>190366</v>
      </c>
      <c r="G289" s="4">
        <f t="shared" si="15"/>
        <v>-6365</v>
      </c>
      <c r="H289" s="50"/>
      <c r="I289" s="21"/>
      <c r="J289" s="7" t="s">
        <v>18</v>
      </c>
    </row>
    <row r="290" spans="1:10" ht="15" customHeight="1">
      <c r="A290" s="57">
        <v>132</v>
      </c>
      <c r="B290" s="59" t="s">
        <v>110</v>
      </c>
      <c r="C290" s="61" t="s">
        <v>186</v>
      </c>
      <c r="D290" s="63" t="s">
        <v>115</v>
      </c>
      <c r="E290" s="1">
        <v>361383</v>
      </c>
      <c r="F290" s="44">
        <v>349691</v>
      </c>
      <c r="G290" s="2">
        <f t="shared" si="15"/>
        <v>-11692</v>
      </c>
      <c r="H290" s="49" t="s">
        <v>4</v>
      </c>
      <c r="I290" s="22"/>
      <c r="J290" s="7" t="s">
        <v>17</v>
      </c>
    </row>
    <row r="291" spans="1:10" ht="15" customHeight="1">
      <c r="A291" s="58"/>
      <c r="B291" s="60"/>
      <c r="C291" s="62"/>
      <c r="D291" s="64"/>
      <c r="E291" s="3">
        <v>361383</v>
      </c>
      <c r="F291" s="45">
        <v>349691</v>
      </c>
      <c r="G291" s="4">
        <f t="shared" si="15"/>
        <v>-11692</v>
      </c>
      <c r="H291" s="50"/>
      <c r="I291" s="21"/>
      <c r="J291" s="7" t="s">
        <v>18</v>
      </c>
    </row>
    <row r="292" spans="1:10" ht="15" customHeight="1">
      <c r="A292" s="57">
        <v>133</v>
      </c>
      <c r="B292" s="59" t="s">
        <v>110</v>
      </c>
      <c r="C292" s="61" t="s">
        <v>187</v>
      </c>
      <c r="D292" s="63" t="s">
        <v>115</v>
      </c>
      <c r="E292" s="1">
        <v>215220</v>
      </c>
      <c r="F292" s="44">
        <v>208257</v>
      </c>
      <c r="G292" s="2">
        <f t="shared" si="15"/>
        <v>-6963</v>
      </c>
      <c r="H292" s="49" t="s">
        <v>4</v>
      </c>
      <c r="I292" s="22"/>
      <c r="J292" s="7" t="s">
        <v>17</v>
      </c>
    </row>
    <row r="293" spans="1:10" ht="15" customHeight="1">
      <c r="A293" s="58"/>
      <c r="B293" s="60"/>
      <c r="C293" s="62"/>
      <c r="D293" s="64"/>
      <c r="E293" s="3">
        <v>215220</v>
      </c>
      <c r="F293" s="45">
        <v>208257</v>
      </c>
      <c r="G293" s="4">
        <f t="shared" si="15"/>
        <v>-6963</v>
      </c>
      <c r="H293" s="50"/>
      <c r="I293" s="21"/>
      <c r="J293" s="7" t="s">
        <v>18</v>
      </c>
    </row>
    <row r="294" spans="1:10" ht="15" customHeight="1">
      <c r="A294" s="57">
        <v>134</v>
      </c>
      <c r="B294" s="59" t="s">
        <v>110</v>
      </c>
      <c r="C294" s="61" t="s">
        <v>116</v>
      </c>
      <c r="D294" s="63" t="s">
        <v>115</v>
      </c>
      <c r="E294" s="1">
        <v>151763</v>
      </c>
      <c r="F294" s="44">
        <v>150808</v>
      </c>
      <c r="G294" s="2">
        <f t="shared" si="15"/>
        <v>-955</v>
      </c>
      <c r="H294" s="49" t="s">
        <v>4</v>
      </c>
      <c r="I294" s="22"/>
      <c r="J294" s="7" t="s">
        <v>17</v>
      </c>
    </row>
    <row r="295" spans="1:10" ht="15" customHeight="1">
      <c r="A295" s="58"/>
      <c r="B295" s="60"/>
      <c r="C295" s="62"/>
      <c r="D295" s="64"/>
      <c r="E295" s="3">
        <v>141994</v>
      </c>
      <c r="F295" s="45">
        <v>140973</v>
      </c>
      <c r="G295" s="4">
        <f t="shared" si="15"/>
        <v>-1021</v>
      </c>
      <c r="H295" s="50"/>
      <c r="I295" s="21"/>
      <c r="J295" s="7" t="s">
        <v>18</v>
      </c>
    </row>
    <row r="296" spans="1:10" ht="15" customHeight="1">
      <c r="A296" s="57">
        <v>135</v>
      </c>
      <c r="B296" s="81" t="s">
        <v>231</v>
      </c>
      <c r="C296" s="61" t="s">
        <v>144</v>
      </c>
      <c r="D296" s="63" t="s">
        <v>145</v>
      </c>
      <c r="E296" s="1">
        <v>113035</v>
      </c>
      <c r="F296" s="44">
        <v>103034</v>
      </c>
      <c r="G296" s="2">
        <f t="shared" si="15"/>
        <v>-10001</v>
      </c>
      <c r="H296" s="49" t="s">
        <v>4</v>
      </c>
      <c r="I296" s="22"/>
      <c r="J296" s="7" t="s">
        <v>17</v>
      </c>
    </row>
    <row r="297" spans="1:10" ht="15" customHeight="1">
      <c r="A297" s="58"/>
      <c r="B297" s="60"/>
      <c r="C297" s="62"/>
      <c r="D297" s="64"/>
      <c r="E297" s="3">
        <v>90788</v>
      </c>
      <c r="F297" s="45">
        <v>86845</v>
      </c>
      <c r="G297" s="4">
        <f t="shared" si="15"/>
        <v>-3943</v>
      </c>
      <c r="H297" s="50"/>
      <c r="I297" s="21"/>
      <c r="J297" s="7" t="s">
        <v>18</v>
      </c>
    </row>
    <row r="298" spans="1:10" ht="15" customHeight="1">
      <c r="A298" s="57">
        <v>136</v>
      </c>
      <c r="B298" s="59" t="s">
        <v>110</v>
      </c>
      <c r="C298" s="65" t="s">
        <v>183</v>
      </c>
      <c r="D298" s="63" t="s">
        <v>139</v>
      </c>
      <c r="E298" s="1">
        <v>405</v>
      </c>
      <c r="F298" s="44">
        <v>120</v>
      </c>
      <c r="G298" s="2">
        <f t="shared" si="15"/>
        <v>-285</v>
      </c>
      <c r="H298" s="37"/>
      <c r="I298" s="25"/>
      <c r="J298" s="7" t="s">
        <v>17</v>
      </c>
    </row>
    <row r="299" spans="1:10" ht="15" customHeight="1">
      <c r="A299" s="58"/>
      <c r="B299" s="60"/>
      <c r="C299" s="66"/>
      <c r="D299" s="64"/>
      <c r="E299" s="3">
        <v>405</v>
      </c>
      <c r="F299" s="45">
        <v>120</v>
      </c>
      <c r="G299" s="4">
        <f t="shared" si="15"/>
        <v>-285</v>
      </c>
      <c r="H299" s="34"/>
      <c r="I299" s="21"/>
      <c r="J299" s="7" t="s">
        <v>18</v>
      </c>
    </row>
    <row r="300" spans="1:10" ht="15" customHeight="1">
      <c r="A300" s="51" t="s">
        <v>146</v>
      </c>
      <c r="B300" s="52"/>
      <c r="C300" s="52"/>
      <c r="D300" s="53"/>
      <c r="E300" s="1">
        <f>SUMIF($J222:$J299,J298,E222:E299)</f>
        <v>3396368</v>
      </c>
      <c r="F300" s="44">
        <f>SUMIF($J222:$J299,J298,F222:F299)</f>
        <v>5500617</v>
      </c>
      <c r="G300" s="2">
        <f>+F300-E300</f>
        <v>2104249</v>
      </c>
      <c r="H300" s="69"/>
      <c r="I300" s="22"/>
    </row>
    <row r="301" spans="1:10" ht="15" customHeight="1">
      <c r="A301" s="54"/>
      <c r="B301" s="55"/>
      <c r="C301" s="55"/>
      <c r="D301" s="56"/>
      <c r="E301" s="20">
        <f>SUMIF($J222:$J300,J299,E222:E300)</f>
        <v>3176664</v>
      </c>
      <c r="F301" s="39">
        <f>SUMIF($J222:$J300,J299,F222:F300)</f>
        <v>5095457</v>
      </c>
      <c r="G301" s="4">
        <f>+F301-E301</f>
        <v>1918793</v>
      </c>
      <c r="H301" s="50"/>
      <c r="I301" s="21"/>
    </row>
    <row r="302" spans="1:10" ht="15" customHeight="1">
      <c r="A302" s="57">
        <v>137</v>
      </c>
      <c r="B302" s="59" t="s">
        <v>147</v>
      </c>
      <c r="C302" s="61" t="s">
        <v>149</v>
      </c>
      <c r="D302" s="63" t="s">
        <v>139</v>
      </c>
      <c r="E302" s="1">
        <v>976000</v>
      </c>
      <c r="F302" s="44">
        <v>822000</v>
      </c>
      <c r="G302" s="2">
        <f t="shared" ref="G302:G303" si="16">+F302-E302</f>
        <v>-154000</v>
      </c>
      <c r="H302" s="49" t="s">
        <v>4</v>
      </c>
      <c r="I302" s="22"/>
      <c r="J302" s="7" t="s">
        <v>17</v>
      </c>
    </row>
    <row r="303" spans="1:10" ht="15" customHeight="1">
      <c r="A303" s="58"/>
      <c r="B303" s="60"/>
      <c r="C303" s="62"/>
      <c r="D303" s="64"/>
      <c r="E303" s="3">
        <v>0</v>
      </c>
      <c r="F303" s="45">
        <v>0</v>
      </c>
      <c r="G303" s="4">
        <f t="shared" si="16"/>
        <v>0</v>
      </c>
      <c r="H303" s="50"/>
      <c r="I303" s="21"/>
      <c r="J303" s="7" t="s">
        <v>18</v>
      </c>
    </row>
    <row r="304" spans="1:10" ht="15" customHeight="1">
      <c r="A304" s="57">
        <v>138</v>
      </c>
      <c r="B304" s="59" t="s">
        <v>147</v>
      </c>
      <c r="C304" s="61" t="s">
        <v>150</v>
      </c>
      <c r="D304" s="63" t="s">
        <v>139</v>
      </c>
      <c r="E304" s="1">
        <v>141000</v>
      </c>
      <c r="F304" s="44">
        <v>145000</v>
      </c>
      <c r="G304" s="2">
        <f t="shared" ref="G304:G309" si="17">+F304-E304</f>
        <v>4000</v>
      </c>
      <c r="H304" s="49" t="s">
        <v>4</v>
      </c>
      <c r="I304" s="22"/>
      <c r="J304" s="7" t="s">
        <v>17</v>
      </c>
    </row>
    <row r="305" spans="1:14" ht="15" customHeight="1">
      <c r="A305" s="58"/>
      <c r="B305" s="60"/>
      <c r="C305" s="62"/>
      <c r="D305" s="64"/>
      <c r="E305" s="3">
        <v>24000</v>
      </c>
      <c r="F305" s="45">
        <v>35000</v>
      </c>
      <c r="G305" s="4">
        <f t="shared" si="17"/>
        <v>11000</v>
      </c>
      <c r="H305" s="50"/>
      <c r="I305" s="21"/>
      <c r="J305" s="7" t="s">
        <v>18</v>
      </c>
    </row>
    <row r="306" spans="1:14" ht="15" customHeight="1">
      <c r="A306" s="57">
        <v>139</v>
      </c>
      <c r="B306" s="59" t="s">
        <v>147</v>
      </c>
      <c r="C306" s="61" t="s">
        <v>151</v>
      </c>
      <c r="D306" s="63" t="s">
        <v>139</v>
      </c>
      <c r="E306" s="1">
        <v>34882</v>
      </c>
      <c r="F306" s="44">
        <v>32950</v>
      </c>
      <c r="G306" s="2">
        <f t="shared" si="17"/>
        <v>-1932</v>
      </c>
      <c r="H306" s="49" t="s">
        <v>4</v>
      </c>
      <c r="I306" s="22"/>
      <c r="J306" s="7" t="s">
        <v>17</v>
      </c>
    </row>
    <row r="307" spans="1:14" ht="15" customHeight="1">
      <c r="A307" s="58"/>
      <c r="B307" s="60"/>
      <c r="C307" s="62"/>
      <c r="D307" s="64"/>
      <c r="E307" s="3">
        <v>34882</v>
      </c>
      <c r="F307" s="45">
        <v>32950</v>
      </c>
      <c r="G307" s="4">
        <f>+F307-E307</f>
        <v>-1932</v>
      </c>
      <c r="H307" s="50"/>
      <c r="I307" s="21"/>
      <c r="J307" s="7" t="s">
        <v>18</v>
      </c>
    </row>
    <row r="308" spans="1:14" ht="15" customHeight="1">
      <c r="A308" s="57">
        <v>140</v>
      </c>
      <c r="B308" s="59" t="s">
        <v>147</v>
      </c>
      <c r="C308" s="61" t="s">
        <v>152</v>
      </c>
      <c r="D308" s="63" t="s">
        <v>139</v>
      </c>
      <c r="E308" s="1">
        <v>1547</v>
      </c>
      <c r="F308" s="44">
        <v>1541</v>
      </c>
      <c r="G308" s="2">
        <f t="shared" si="17"/>
        <v>-6</v>
      </c>
      <c r="H308" s="49" t="s">
        <v>4</v>
      </c>
      <c r="I308" s="22"/>
      <c r="J308" s="7" t="s">
        <v>17</v>
      </c>
    </row>
    <row r="309" spans="1:14" ht="15" customHeight="1">
      <c r="A309" s="58"/>
      <c r="B309" s="60"/>
      <c r="C309" s="62"/>
      <c r="D309" s="64"/>
      <c r="E309" s="3">
        <v>1547</v>
      </c>
      <c r="F309" s="45">
        <v>1541</v>
      </c>
      <c r="G309" s="4">
        <f t="shared" si="17"/>
        <v>-6</v>
      </c>
      <c r="H309" s="50"/>
      <c r="I309" s="21"/>
      <c r="J309" s="7" t="s">
        <v>18</v>
      </c>
    </row>
    <row r="310" spans="1:14" ht="15" customHeight="1">
      <c r="A310" s="51" t="s">
        <v>148</v>
      </c>
      <c r="B310" s="52"/>
      <c r="C310" s="52"/>
      <c r="D310" s="53"/>
      <c r="E310" s="1">
        <f>SUMIF($J302:$J309,$J308,E302:E309)</f>
        <v>1153429</v>
      </c>
      <c r="F310" s="44">
        <f>SUMIF($J302:$J309,$J308,F302:F309)</f>
        <v>1001491</v>
      </c>
      <c r="G310" s="1">
        <f>+F310-E310</f>
        <v>-151938</v>
      </c>
      <c r="H310" s="49"/>
      <c r="I310" s="19"/>
    </row>
    <row r="311" spans="1:14" ht="15" customHeight="1">
      <c r="A311" s="54"/>
      <c r="B311" s="55"/>
      <c r="C311" s="55"/>
      <c r="D311" s="56"/>
      <c r="E311" s="3">
        <f>SUMIF($J302:$J309,$J309,E302:E309)</f>
        <v>60429</v>
      </c>
      <c r="F311" s="45">
        <f>SUMIF($J302:$J309,$J309,F302:F309)</f>
        <v>69491</v>
      </c>
      <c r="G311" s="4">
        <f>+F311-E311</f>
        <v>9062</v>
      </c>
      <c r="H311" s="50"/>
      <c r="I311" s="21"/>
    </row>
    <row r="312" spans="1:14" ht="22.5" customHeight="1">
      <c r="A312" s="57">
        <v>141</v>
      </c>
      <c r="B312" s="59" t="s">
        <v>154</v>
      </c>
      <c r="C312" s="82" t="s">
        <v>245</v>
      </c>
      <c r="D312" s="63" t="s">
        <v>127</v>
      </c>
      <c r="E312" s="1">
        <v>0</v>
      </c>
      <c r="F312" s="44">
        <v>59400</v>
      </c>
      <c r="G312" s="2">
        <f t="shared" si="0"/>
        <v>59400</v>
      </c>
      <c r="H312" s="49" t="s">
        <v>4</v>
      </c>
      <c r="I312" s="22"/>
      <c r="J312" s="7" t="s">
        <v>17</v>
      </c>
    </row>
    <row r="313" spans="1:14" ht="22.5" customHeight="1">
      <c r="A313" s="58"/>
      <c r="B313" s="60"/>
      <c r="C313" s="83"/>
      <c r="D313" s="64"/>
      <c r="E313" s="3">
        <v>0</v>
      </c>
      <c r="F313" s="45">
        <v>59400</v>
      </c>
      <c r="G313" s="4">
        <f t="shared" si="0"/>
        <v>59400</v>
      </c>
      <c r="H313" s="50"/>
      <c r="I313" s="21"/>
      <c r="J313" s="7" t="s">
        <v>18</v>
      </c>
    </row>
    <row r="314" spans="1:14" ht="15" customHeight="1">
      <c r="A314" s="57">
        <v>142</v>
      </c>
      <c r="B314" s="59" t="s">
        <v>154</v>
      </c>
      <c r="C314" s="61" t="s">
        <v>155</v>
      </c>
      <c r="D314" s="63" t="s">
        <v>127</v>
      </c>
      <c r="E314" s="1">
        <v>1152735</v>
      </c>
      <c r="F314" s="44">
        <v>1176728</v>
      </c>
      <c r="G314" s="2">
        <f t="shared" ref="G314:G315" si="18">+F314-E314</f>
        <v>23993</v>
      </c>
      <c r="H314" s="37"/>
      <c r="I314" s="25"/>
      <c r="J314" s="7" t="s">
        <v>17</v>
      </c>
      <c r="L314" s="5"/>
      <c r="M314" s="5"/>
      <c r="N314" s="5"/>
    </row>
    <row r="315" spans="1:14" ht="15" customHeight="1">
      <c r="A315" s="58"/>
      <c r="B315" s="60"/>
      <c r="C315" s="62"/>
      <c r="D315" s="64"/>
      <c r="E315" s="3">
        <v>1152735</v>
      </c>
      <c r="F315" s="45">
        <v>1176728</v>
      </c>
      <c r="G315" s="4">
        <f t="shared" si="18"/>
        <v>23993</v>
      </c>
      <c r="H315" s="34"/>
      <c r="I315" s="21"/>
      <c r="J315" s="7" t="s">
        <v>18</v>
      </c>
      <c r="L315" s="5"/>
      <c r="M315" s="5"/>
      <c r="N315" s="5"/>
    </row>
    <row r="316" spans="1:14" ht="15" customHeight="1">
      <c r="A316" s="57">
        <v>143</v>
      </c>
      <c r="B316" s="59" t="s">
        <v>154</v>
      </c>
      <c r="C316" s="61" t="s">
        <v>156</v>
      </c>
      <c r="D316" s="63" t="s">
        <v>127</v>
      </c>
      <c r="E316" s="1">
        <v>24118</v>
      </c>
      <c r="F316" s="44">
        <v>24118</v>
      </c>
      <c r="G316" s="2">
        <f t="shared" ref="G316:G321" si="19">+F316-E316</f>
        <v>0</v>
      </c>
      <c r="H316" s="69" t="s">
        <v>4</v>
      </c>
      <c r="I316" s="22"/>
      <c r="J316" s="7" t="s">
        <v>17</v>
      </c>
    </row>
    <row r="317" spans="1:14" ht="15" customHeight="1">
      <c r="A317" s="58"/>
      <c r="B317" s="60"/>
      <c r="C317" s="62"/>
      <c r="D317" s="64"/>
      <c r="E317" s="3">
        <v>24118</v>
      </c>
      <c r="F317" s="45">
        <v>24118</v>
      </c>
      <c r="G317" s="4">
        <f t="shared" si="19"/>
        <v>0</v>
      </c>
      <c r="H317" s="50"/>
      <c r="I317" s="21"/>
      <c r="J317" s="7" t="s">
        <v>18</v>
      </c>
    </row>
    <row r="318" spans="1:14" ht="15" customHeight="1">
      <c r="A318" s="57">
        <v>144</v>
      </c>
      <c r="B318" s="59" t="s">
        <v>154</v>
      </c>
      <c r="C318" s="61" t="s">
        <v>157</v>
      </c>
      <c r="D318" s="63" t="s">
        <v>127</v>
      </c>
      <c r="E318" s="1">
        <v>7700</v>
      </c>
      <c r="F318" s="44">
        <v>7700</v>
      </c>
      <c r="G318" s="2">
        <f t="shared" si="19"/>
        <v>0</v>
      </c>
      <c r="H318" s="49" t="s">
        <v>4</v>
      </c>
      <c r="I318" s="22"/>
      <c r="J318" s="7" t="s">
        <v>17</v>
      </c>
    </row>
    <row r="319" spans="1:14" ht="15" customHeight="1">
      <c r="A319" s="58"/>
      <c r="B319" s="60"/>
      <c r="C319" s="62"/>
      <c r="D319" s="64"/>
      <c r="E319" s="3">
        <v>7700</v>
      </c>
      <c r="F319" s="45">
        <v>7700</v>
      </c>
      <c r="G319" s="4">
        <f t="shared" si="19"/>
        <v>0</v>
      </c>
      <c r="H319" s="50"/>
      <c r="I319" s="21"/>
      <c r="J319" s="7" t="s">
        <v>18</v>
      </c>
    </row>
    <row r="320" spans="1:14" ht="15" customHeight="1">
      <c r="A320" s="57">
        <v>145</v>
      </c>
      <c r="B320" s="59" t="s">
        <v>154</v>
      </c>
      <c r="C320" s="61" t="s">
        <v>158</v>
      </c>
      <c r="D320" s="63" t="s">
        <v>127</v>
      </c>
      <c r="E320" s="1">
        <v>215</v>
      </c>
      <c r="F320" s="44">
        <v>215</v>
      </c>
      <c r="G320" s="2">
        <f t="shared" si="19"/>
        <v>0</v>
      </c>
      <c r="H320" s="49" t="s">
        <v>4</v>
      </c>
      <c r="I320" s="22"/>
      <c r="J320" s="7" t="s">
        <v>17</v>
      </c>
    </row>
    <row r="321" spans="1:10" ht="15" customHeight="1">
      <c r="A321" s="58"/>
      <c r="B321" s="60"/>
      <c r="C321" s="62"/>
      <c r="D321" s="64"/>
      <c r="E321" s="3">
        <v>215</v>
      </c>
      <c r="F321" s="45">
        <v>215</v>
      </c>
      <c r="G321" s="4">
        <f t="shared" si="19"/>
        <v>0</v>
      </c>
      <c r="H321" s="50"/>
      <c r="I321" s="21"/>
      <c r="J321" s="7" t="s">
        <v>18</v>
      </c>
    </row>
    <row r="322" spans="1:10" ht="15" customHeight="1">
      <c r="A322" s="51" t="s">
        <v>153</v>
      </c>
      <c r="B322" s="52"/>
      <c r="C322" s="52"/>
      <c r="D322" s="53"/>
      <c r="E322" s="1">
        <f>SUMIF($J312:$J321,$J320,E312:E321)</f>
        <v>1184768</v>
      </c>
      <c r="F322" s="44">
        <f>SUMIF($J312:$J321,$J320,F312:F321)</f>
        <v>1268161</v>
      </c>
      <c r="G322" s="2">
        <f>+F322-E322</f>
        <v>83393</v>
      </c>
      <c r="H322" s="49"/>
      <c r="I322" s="22"/>
    </row>
    <row r="323" spans="1:10" ht="15" customHeight="1">
      <c r="A323" s="54"/>
      <c r="B323" s="55"/>
      <c r="C323" s="55"/>
      <c r="D323" s="56"/>
      <c r="E323" s="20">
        <f>SUMIF($J312:$J321,$J321,E312:E321)</f>
        <v>1184768</v>
      </c>
      <c r="F323" s="39">
        <f>SUMIF($J312:$J321,$J321,F312:F321)</f>
        <v>1268161</v>
      </c>
      <c r="G323" s="4">
        <f>+F323-E323</f>
        <v>83393</v>
      </c>
      <c r="H323" s="50"/>
      <c r="I323" s="21"/>
    </row>
    <row r="324" spans="1:10" ht="15" customHeight="1">
      <c r="A324" s="57">
        <v>146</v>
      </c>
      <c r="B324" s="81" t="s">
        <v>230</v>
      </c>
      <c r="C324" s="61" t="s">
        <v>181</v>
      </c>
      <c r="D324" s="63" t="s">
        <v>182</v>
      </c>
      <c r="E324" s="1">
        <v>35952</v>
      </c>
      <c r="F324" s="44">
        <v>45308</v>
      </c>
      <c r="G324" s="2">
        <f t="shared" ref="G324:G327" si="20">+F324-E324</f>
        <v>9356</v>
      </c>
      <c r="H324" s="49" t="s">
        <v>4</v>
      </c>
      <c r="I324" s="22"/>
      <c r="J324" s="7" t="s">
        <v>17</v>
      </c>
    </row>
    <row r="325" spans="1:10" ht="15" customHeight="1">
      <c r="A325" s="58"/>
      <c r="B325" s="60"/>
      <c r="C325" s="62"/>
      <c r="D325" s="64"/>
      <c r="E325" s="3">
        <v>0</v>
      </c>
      <c r="F325" s="45">
        <v>0</v>
      </c>
      <c r="G325" s="4">
        <f t="shared" si="20"/>
        <v>0</v>
      </c>
      <c r="H325" s="50"/>
      <c r="I325" s="21"/>
      <c r="J325" s="7" t="s">
        <v>18</v>
      </c>
    </row>
    <row r="326" spans="1:10" ht="15" customHeight="1">
      <c r="A326" s="57">
        <v>147</v>
      </c>
      <c r="B326" s="81" t="s">
        <v>230</v>
      </c>
      <c r="C326" s="61" t="s">
        <v>242</v>
      </c>
      <c r="D326" s="63" t="s">
        <v>161</v>
      </c>
      <c r="E326" s="1">
        <v>341</v>
      </c>
      <c r="F326" s="44">
        <v>322</v>
      </c>
      <c r="G326" s="2">
        <f t="shared" si="20"/>
        <v>-19</v>
      </c>
      <c r="H326" s="49"/>
      <c r="I326" s="22"/>
      <c r="J326" s="7" t="s">
        <v>17</v>
      </c>
    </row>
    <row r="327" spans="1:10" ht="15" customHeight="1">
      <c r="A327" s="58"/>
      <c r="B327" s="60"/>
      <c r="C327" s="62"/>
      <c r="D327" s="64"/>
      <c r="E327" s="3">
        <v>0</v>
      </c>
      <c r="F327" s="45">
        <v>0</v>
      </c>
      <c r="G327" s="4">
        <f t="shared" si="20"/>
        <v>0</v>
      </c>
      <c r="H327" s="50"/>
      <c r="I327" s="21"/>
      <c r="J327" s="7" t="s">
        <v>18</v>
      </c>
    </row>
    <row r="328" spans="1:10" ht="15" customHeight="1">
      <c r="A328" s="51" t="s">
        <v>238</v>
      </c>
      <c r="B328" s="52"/>
      <c r="C328" s="52"/>
      <c r="D328" s="53"/>
      <c r="E328" s="1">
        <f>SUMIF($J324:$J327,J326,E324:E327)</f>
        <v>36293</v>
      </c>
      <c r="F328" s="44">
        <f>SUMIF($J324:$J327,J326,F324:F327)</f>
        <v>45630</v>
      </c>
      <c r="G328" s="1">
        <f>+F328-E328</f>
        <v>9337</v>
      </c>
      <c r="H328" s="49"/>
      <c r="I328" s="19"/>
    </row>
    <row r="329" spans="1:10" ht="15" customHeight="1">
      <c r="A329" s="54"/>
      <c r="B329" s="55"/>
      <c r="C329" s="55"/>
      <c r="D329" s="56"/>
      <c r="E329" s="20">
        <f>SUMIF($J324:$J327,J327,E324:E327)</f>
        <v>0</v>
      </c>
      <c r="F329" s="39">
        <f>SUMIF($J324:$J327,J327,F324:F327)</f>
        <v>0</v>
      </c>
      <c r="G329" s="4">
        <f>+F329-E329</f>
        <v>0</v>
      </c>
      <c r="H329" s="50"/>
      <c r="I329" s="21"/>
    </row>
    <row r="330" spans="1:10" ht="15" customHeight="1">
      <c r="A330" s="57">
        <v>148</v>
      </c>
      <c r="B330" s="59" t="s">
        <v>159</v>
      </c>
      <c r="C330" s="61" t="s">
        <v>160</v>
      </c>
      <c r="D330" s="63" t="s">
        <v>161</v>
      </c>
      <c r="E330" s="1">
        <v>3068</v>
      </c>
      <c r="F330" s="44">
        <v>3068</v>
      </c>
      <c r="G330" s="2">
        <f t="shared" si="0"/>
        <v>0</v>
      </c>
      <c r="H330" s="49" t="s">
        <v>4</v>
      </c>
      <c r="I330" s="22"/>
      <c r="J330" s="7" t="s">
        <v>17</v>
      </c>
    </row>
    <row r="331" spans="1:10" ht="15" customHeight="1">
      <c r="A331" s="58"/>
      <c r="B331" s="60"/>
      <c r="C331" s="62"/>
      <c r="D331" s="64"/>
      <c r="E331" s="3">
        <v>3068</v>
      </c>
      <c r="F331" s="45">
        <v>3068</v>
      </c>
      <c r="G331" s="4">
        <f t="shared" si="0"/>
        <v>0</v>
      </c>
      <c r="H331" s="50"/>
      <c r="I331" s="21"/>
      <c r="J331" s="7" t="s">
        <v>18</v>
      </c>
    </row>
    <row r="332" spans="1:10" ht="15" customHeight="1">
      <c r="A332" s="57">
        <v>149</v>
      </c>
      <c r="B332" s="59" t="s">
        <v>159</v>
      </c>
      <c r="C332" s="65" t="s">
        <v>162</v>
      </c>
      <c r="D332" s="63" t="s">
        <v>161</v>
      </c>
      <c r="E332" s="1">
        <v>94561</v>
      </c>
      <c r="F332" s="44">
        <v>97794</v>
      </c>
      <c r="G332" s="2">
        <f t="shared" ref="G332:G333" si="21">+F332-E332</f>
        <v>3233</v>
      </c>
      <c r="H332" s="49" t="s">
        <v>4</v>
      </c>
      <c r="I332" s="22"/>
      <c r="J332" s="7" t="s">
        <v>17</v>
      </c>
    </row>
    <row r="333" spans="1:10" ht="15" customHeight="1">
      <c r="A333" s="58"/>
      <c r="B333" s="60"/>
      <c r="C333" s="66"/>
      <c r="D333" s="64"/>
      <c r="E333" s="3">
        <v>94561</v>
      </c>
      <c r="F333" s="45">
        <v>97794</v>
      </c>
      <c r="G333" s="4">
        <f t="shared" si="21"/>
        <v>3233</v>
      </c>
      <c r="H333" s="50"/>
      <c r="I333" s="21"/>
      <c r="J333" s="7" t="s">
        <v>18</v>
      </c>
    </row>
    <row r="334" spans="1:10" ht="15" customHeight="1">
      <c r="A334" s="51" t="s">
        <v>163</v>
      </c>
      <c r="B334" s="52"/>
      <c r="C334" s="52"/>
      <c r="D334" s="53"/>
      <c r="E334" s="1">
        <f>SUMIF($J330:$J333,$J332,E330:E333)</f>
        <v>97629</v>
      </c>
      <c r="F334" s="44">
        <f>SUMIF($J330:$J333,$J332,F330:F333)</f>
        <v>100862</v>
      </c>
      <c r="G334" s="1">
        <f>+F334-E334</f>
        <v>3233</v>
      </c>
      <c r="H334" s="49"/>
      <c r="I334" s="19"/>
    </row>
    <row r="335" spans="1:10" ht="15" customHeight="1">
      <c r="A335" s="54"/>
      <c r="B335" s="55"/>
      <c r="C335" s="55"/>
      <c r="D335" s="56"/>
      <c r="E335" s="3">
        <f>SUMIF($J330:$J333,$J333,E330:E333)</f>
        <v>97629</v>
      </c>
      <c r="F335" s="45">
        <f>SUMIF($J330:$J333,$J333,F330:F333)</f>
        <v>100862</v>
      </c>
      <c r="G335" s="4">
        <f>+F335-E335</f>
        <v>3233</v>
      </c>
      <c r="H335" s="50"/>
      <c r="I335" s="21"/>
    </row>
    <row r="336" spans="1:10" ht="15" customHeight="1">
      <c r="A336" s="76">
        <v>150</v>
      </c>
      <c r="B336" s="59" t="s">
        <v>164</v>
      </c>
      <c r="C336" s="61" t="s">
        <v>165</v>
      </c>
      <c r="D336" s="63" t="s">
        <v>161</v>
      </c>
      <c r="E336" s="1">
        <v>15928728</v>
      </c>
      <c r="F336" s="44">
        <v>15962103</v>
      </c>
      <c r="G336" s="1">
        <f t="shared" si="0"/>
        <v>33375</v>
      </c>
      <c r="H336" s="69" t="s">
        <v>4</v>
      </c>
      <c r="I336" s="22"/>
      <c r="J336" s="7" t="s">
        <v>17</v>
      </c>
    </row>
    <row r="337" spans="1:10" ht="15" customHeight="1">
      <c r="A337" s="58"/>
      <c r="B337" s="60"/>
      <c r="C337" s="62"/>
      <c r="D337" s="64"/>
      <c r="E337" s="3">
        <v>15913728</v>
      </c>
      <c r="F337" s="45">
        <v>15952827</v>
      </c>
      <c r="G337" s="4">
        <f t="shared" si="0"/>
        <v>39099</v>
      </c>
      <c r="H337" s="50"/>
      <c r="I337" s="21"/>
      <c r="J337" s="7" t="s">
        <v>18</v>
      </c>
    </row>
    <row r="338" spans="1:10" ht="15" customHeight="1">
      <c r="A338" s="76">
        <v>151</v>
      </c>
      <c r="B338" s="59" t="s">
        <v>164</v>
      </c>
      <c r="C338" s="61" t="s">
        <v>166</v>
      </c>
      <c r="D338" s="63" t="s">
        <v>161</v>
      </c>
      <c r="E338" s="1">
        <v>280636</v>
      </c>
      <c r="F338" s="44">
        <v>280536</v>
      </c>
      <c r="G338" s="1">
        <f t="shared" ref="G338:G343" si="22">+F338-E338</f>
        <v>-100</v>
      </c>
      <c r="H338" s="49" t="s">
        <v>4</v>
      </c>
      <c r="I338" s="19"/>
      <c r="J338" s="7" t="s">
        <v>17</v>
      </c>
    </row>
    <row r="339" spans="1:10" ht="15" customHeight="1">
      <c r="A339" s="58"/>
      <c r="B339" s="60"/>
      <c r="C339" s="62"/>
      <c r="D339" s="64"/>
      <c r="E339" s="3">
        <v>280636</v>
      </c>
      <c r="F339" s="45">
        <v>280536</v>
      </c>
      <c r="G339" s="4">
        <f t="shared" si="22"/>
        <v>-100</v>
      </c>
      <c r="H339" s="50"/>
      <c r="I339" s="21"/>
      <c r="J339" s="7" t="s">
        <v>18</v>
      </c>
    </row>
    <row r="340" spans="1:10" ht="15" customHeight="1">
      <c r="A340" s="76">
        <v>152</v>
      </c>
      <c r="B340" s="59" t="s">
        <v>164</v>
      </c>
      <c r="C340" s="61" t="s">
        <v>250</v>
      </c>
      <c r="D340" s="63" t="s">
        <v>161</v>
      </c>
      <c r="E340" s="1">
        <v>31219</v>
      </c>
      <c r="F340" s="44">
        <v>30407</v>
      </c>
      <c r="G340" s="1">
        <f t="shared" si="22"/>
        <v>-812</v>
      </c>
      <c r="H340" s="49" t="s">
        <v>4</v>
      </c>
      <c r="I340" s="19"/>
      <c r="J340" s="7" t="s">
        <v>17</v>
      </c>
    </row>
    <row r="341" spans="1:10" ht="15" customHeight="1">
      <c r="A341" s="58"/>
      <c r="B341" s="60"/>
      <c r="C341" s="62"/>
      <c r="D341" s="64"/>
      <c r="E341" s="3">
        <v>31219</v>
      </c>
      <c r="F341" s="45">
        <v>30407</v>
      </c>
      <c r="G341" s="4">
        <f t="shared" si="22"/>
        <v>-812</v>
      </c>
      <c r="H341" s="50"/>
      <c r="I341" s="21"/>
      <c r="J341" s="7" t="s">
        <v>18</v>
      </c>
    </row>
    <row r="342" spans="1:10" ht="15" customHeight="1">
      <c r="A342" s="76">
        <v>153</v>
      </c>
      <c r="B342" s="59" t="s">
        <v>164</v>
      </c>
      <c r="C342" s="67" t="s">
        <v>224</v>
      </c>
      <c r="D342" s="63" t="s">
        <v>161</v>
      </c>
      <c r="E342" s="1">
        <v>40000</v>
      </c>
      <c r="F342" s="44">
        <v>70000</v>
      </c>
      <c r="G342" s="1">
        <f t="shared" si="22"/>
        <v>30000</v>
      </c>
      <c r="H342" s="49" t="s">
        <v>4</v>
      </c>
      <c r="I342" s="19"/>
      <c r="J342" s="7" t="s">
        <v>17</v>
      </c>
    </row>
    <row r="343" spans="1:10" ht="15" customHeight="1">
      <c r="A343" s="58"/>
      <c r="B343" s="60"/>
      <c r="C343" s="68"/>
      <c r="D343" s="64"/>
      <c r="E343" s="3">
        <v>0</v>
      </c>
      <c r="F343" s="45">
        <v>0</v>
      </c>
      <c r="G343" s="4">
        <f t="shared" si="22"/>
        <v>0</v>
      </c>
      <c r="H343" s="50"/>
      <c r="I343" s="21"/>
      <c r="J343" s="7" t="s">
        <v>18</v>
      </c>
    </row>
    <row r="344" spans="1:10" ht="15" customHeight="1">
      <c r="A344" s="51" t="s">
        <v>167</v>
      </c>
      <c r="B344" s="52"/>
      <c r="C344" s="52"/>
      <c r="D344" s="53"/>
      <c r="E344" s="1">
        <f>SUMIF($J336:$J343,$J342,E336:E343)</f>
        <v>16280583</v>
      </c>
      <c r="F344" s="44">
        <f>SUMIF($J336:$J343,$J342,F336:F343)</f>
        <v>16343046</v>
      </c>
      <c r="G344" s="1">
        <f>+F344-E344</f>
        <v>62463</v>
      </c>
      <c r="H344" s="49"/>
      <c r="I344" s="19"/>
    </row>
    <row r="345" spans="1:10" ht="15" customHeight="1">
      <c r="A345" s="54"/>
      <c r="B345" s="55"/>
      <c r="C345" s="55"/>
      <c r="D345" s="56"/>
      <c r="E345" s="3">
        <f>SUMIF($J336:$J343,$J343,E336:E343)</f>
        <v>16225583</v>
      </c>
      <c r="F345" s="45">
        <f>SUMIF($J336:$J343,$J343,F336:F343)</f>
        <v>16263770</v>
      </c>
      <c r="G345" s="4">
        <f>+F345-E345</f>
        <v>38187</v>
      </c>
      <c r="H345" s="50"/>
      <c r="I345" s="21"/>
    </row>
    <row r="346" spans="1:10" ht="15" customHeight="1">
      <c r="A346" s="57">
        <v>154</v>
      </c>
      <c r="B346" s="59" t="s">
        <v>169</v>
      </c>
      <c r="C346" s="61" t="s">
        <v>170</v>
      </c>
      <c r="D346" s="63" t="s">
        <v>161</v>
      </c>
      <c r="E346" s="1">
        <v>1000000</v>
      </c>
      <c r="F346" s="44">
        <v>1000000</v>
      </c>
      <c r="G346" s="2">
        <f t="shared" si="0"/>
        <v>0</v>
      </c>
      <c r="H346" s="49" t="s">
        <v>4</v>
      </c>
      <c r="I346" s="22"/>
      <c r="J346" s="7" t="s">
        <v>17</v>
      </c>
    </row>
    <row r="347" spans="1:10" ht="15" customHeight="1">
      <c r="A347" s="58"/>
      <c r="B347" s="60"/>
      <c r="C347" s="62"/>
      <c r="D347" s="64"/>
      <c r="E347" s="3">
        <v>0</v>
      </c>
      <c r="F347" s="45">
        <v>0</v>
      </c>
      <c r="G347" s="4">
        <f t="shared" si="0"/>
        <v>0</v>
      </c>
      <c r="H347" s="50"/>
      <c r="I347" s="21"/>
      <c r="J347" s="7" t="s">
        <v>18</v>
      </c>
    </row>
    <row r="348" spans="1:10" ht="15" customHeight="1">
      <c r="A348" s="57">
        <v>155</v>
      </c>
      <c r="B348" s="59" t="s">
        <v>169</v>
      </c>
      <c r="C348" s="61" t="s">
        <v>171</v>
      </c>
      <c r="D348" s="63" t="s">
        <v>161</v>
      </c>
      <c r="E348" s="1">
        <v>559102</v>
      </c>
      <c r="F348" s="44">
        <v>559395</v>
      </c>
      <c r="G348" s="2">
        <f t="shared" ref="G348:G357" si="23">+F348-E348</f>
        <v>293</v>
      </c>
      <c r="H348" s="49" t="s">
        <v>4</v>
      </c>
      <c r="I348" s="22"/>
      <c r="J348" s="7" t="s">
        <v>17</v>
      </c>
    </row>
    <row r="349" spans="1:10" ht="15" customHeight="1">
      <c r="A349" s="58"/>
      <c r="B349" s="60"/>
      <c r="C349" s="62"/>
      <c r="D349" s="64"/>
      <c r="E349" s="3">
        <v>559102</v>
      </c>
      <c r="F349" s="45">
        <v>559395</v>
      </c>
      <c r="G349" s="4">
        <f t="shared" si="23"/>
        <v>293</v>
      </c>
      <c r="H349" s="50"/>
      <c r="I349" s="21"/>
      <c r="J349" s="7" t="s">
        <v>18</v>
      </c>
    </row>
    <row r="350" spans="1:10" ht="15" customHeight="1">
      <c r="A350" s="57">
        <v>156</v>
      </c>
      <c r="B350" s="59" t="s">
        <v>169</v>
      </c>
      <c r="C350" s="61" t="s">
        <v>223</v>
      </c>
      <c r="D350" s="63" t="s">
        <v>161</v>
      </c>
      <c r="E350" s="1">
        <v>947940</v>
      </c>
      <c r="F350" s="44">
        <v>994284</v>
      </c>
      <c r="G350" s="2">
        <f t="shared" si="23"/>
        <v>46344</v>
      </c>
      <c r="H350" s="49" t="s">
        <v>4</v>
      </c>
      <c r="I350" s="22"/>
      <c r="J350" s="7" t="s">
        <v>17</v>
      </c>
    </row>
    <row r="351" spans="1:10" ht="15" customHeight="1">
      <c r="A351" s="58"/>
      <c r="B351" s="60"/>
      <c r="C351" s="62"/>
      <c r="D351" s="64"/>
      <c r="E351" s="3">
        <v>201020</v>
      </c>
      <c r="F351" s="45">
        <v>224324</v>
      </c>
      <c r="G351" s="4">
        <f t="shared" si="23"/>
        <v>23304</v>
      </c>
      <c r="H351" s="50"/>
      <c r="I351" s="21"/>
      <c r="J351" s="7" t="s">
        <v>18</v>
      </c>
    </row>
    <row r="352" spans="1:10" ht="15" customHeight="1">
      <c r="A352" s="57">
        <v>157</v>
      </c>
      <c r="B352" s="59" t="s">
        <v>169</v>
      </c>
      <c r="C352" s="61" t="s">
        <v>172</v>
      </c>
      <c r="D352" s="63" t="s">
        <v>161</v>
      </c>
      <c r="E352" s="1">
        <v>6788244</v>
      </c>
      <c r="F352" s="44">
        <v>14701910</v>
      </c>
      <c r="G352" s="2">
        <f t="shared" ref="G352:G355" si="24">+F352-E352</f>
        <v>7913666</v>
      </c>
      <c r="H352" s="49" t="s">
        <v>4</v>
      </c>
      <c r="I352" s="22"/>
      <c r="J352" s="7" t="s">
        <v>17</v>
      </c>
    </row>
    <row r="353" spans="1:10" ht="15" customHeight="1">
      <c r="A353" s="58"/>
      <c r="B353" s="60"/>
      <c r="C353" s="62"/>
      <c r="D353" s="64"/>
      <c r="E353" s="3">
        <v>2360244</v>
      </c>
      <c r="F353" s="45">
        <v>1995000</v>
      </c>
      <c r="G353" s="4">
        <f t="shared" si="24"/>
        <v>-365244</v>
      </c>
      <c r="H353" s="50"/>
      <c r="I353" s="21"/>
      <c r="J353" s="7" t="s">
        <v>18</v>
      </c>
    </row>
    <row r="354" spans="1:10" ht="15" customHeight="1">
      <c r="A354" s="57">
        <v>158</v>
      </c>
      <c r="B354" s="59" t="s">
        <v>169</v>
      </c>
      <c r="C354" s="61" t="s">
        <v>251</v>
      </c>
      <c r="D354" s="63" t="s">
        <v>161</v>
      </c>
      <c r="E354" s="1">
        <v>0</v>
      </c>
      <c r="F354" s="44">
        <v>13425</v>
      </c>
      <c r="G354" s="2">
        <f t="shared" si="24"/>
        <v>13425</v>
      </c>
      <c r="H354" s="49" t="s">
        <v>4</v>
      </c>
      <c r="I354" s="22"/>
      <c r="J354" s="7" t="s">
        <v>17</v>
      </c>
    </row>
    <row r="355" spans="1:10" ht="15" customHeight="1">
      <c r="A355" s="58"/>
      <c r="B355" s="60"/>
      <c r="C355" s="62"/>
      <c r="D355" s="64"/>
      <c r="E355" s="3">
        <v>0</v>
      </c>
      <c r="F355" s="45">
        <v>3425</v>
      </c>
      <c r="G355" s="4">
        <f t="shared" si="24"/>
        <v>3425</v>
      </c>
      <c r="H355" s="50"/>
      <c r="I355" s="21"/>
      <c r="J355" s="7" t="s">
        <v>18</v>
      </c>
    </row>
    <row r="356" spans="1:10" ht="15" customHeight="1">
      <c r="A356" s="57">
        <v>159</v>
      </c>
      <c r="B356" s="59" t="s">
        <v>169</v>
      </c>
      <c r="C356" s="61" t="s">
        <v>246</v>
      </c>
      <c r="D356" s="63" t="s">
        <v>161</v>
      </c>
      <c r="E356" s="1">
        <v>0</v>
      </c>
      <c r="F356" s="44">
        <v>4772</v>
      </c>
      <c r="G356" s="2">
        <f t="shared" si="23"/>
        <v>4772</v>
      </c>
      <c r="H356" s="49" t="s">
        <v>4</v>
      </c>
      <c r="I356" s="22"/>
      <c r="J356" s="7" t="s">
        <v>17</v>
      </c>
    </row>
    <row r="357" spans="1:10" ht="15" customHeight="1">
      <c r="A357" s="58"/>
      <c r="B357" s="60"/>
      <c r="C357" s="62"/>
      <c r="D357" s="64"/>
      <c r="E357" s="3">
        <v>0</v>
      </c>
      <c r="F357" s="45">
        <v>4772</v>
      </c>
      <c r="G357" s="4">
        <f t="shared" si="23"/>
        <v>4772</v>
      </c>
      <c r="H357" s="50"/>
      <c r="I357" s="21"/>
      <c r="J357" s="7" t="s">
        <v>18</v>
      </c>
    </row>
    <row r="358" spans="1:10" ht="15" customHeight="1">
      <c r="A358" s="51" t="s">
        <v>168</v>
      </c>
      <c r="B358" s="52"/>
      <c r="C358" s="52"/>
      <c r="D358" s="53"/>
      <c r="E358" s="1">
        <f>SUMIF($J346:$J357,J356,E346:E357)</f>
        <v>9295286</v>
      </c>
      <c r="F358" s="44">
        <f>SUMIF($J346:$J357,J356,F346:F357)</f>
        <v>17273786</v>
      </c>
      <c r="G358" s="1">
        <f>+F358-E358</f>
        <v>7978500</v>
      </c>
      <c r="H358" s="49"/>
      <c r="I358" s="19"/>
    </row>
    <row r="359" spans="1:10" ht="15" customHeight="1">
      <c r="A359" s="54"/>
      <c r="B359" s="55"/>
      <c r="C359" s="55"/>
      <c r="D359" s="56"/>
      <c r="E359" s="3">
        <f>SUMIF($J346:$J357,J357,E346:E357)</f>
        <v>3120366</v>
      </c>
      <c r="F359" s="45">
        <f>SUMIF($J346:$J357,J357,F346:F357)</f>
        <v>2786916</v>
      </c>
      <c r="G359" s="4">
        <f>+F359-E359</f>
        <v>-333450</v>
      </c>
      <c r="H359" s="50"/>
      <c r="I359" s="21"/>
    </row>
    <row r="360" spans="1:10" ht="15" customHeight="1">
      <c r="A360" s="57">
        <v>160</v>
      </c>
      <c r="B360" s="59" t="s">
        <v>173</v>
      </c>
      <c r="C360" s="61" t="s">
        <v>174</v>
      </c>
      <c r="D360" s="63" t="s">
        <v>161</v>
      </c>
      <c r="E360" s="1">
        <v>426546.86699999997</v>
      </c>
      <c r="F360" s="44">
        <v>530764</v>
      </c>
      <c r="G360" s="2">
        <f t="shared" si="0"/>
        <v>104217.13300000003</v>
      </c>
      <c r="H360" s="49" t="s">
        <v>4</v>
      </c>
      <c r="I360" s="22"/>
      <c r="J360" s="7" t="s">
        <v>17</v>
      </c>
    </row>
    <row r="361" spans="1:10" ht="15" customHeight="1">
      <c r="A361" s="58"/>
      <c r="B361" s="60"/>
      <c r="C361" s="62"/>
      <c r="D361" s="64"/>
      <c r="E361" s="3">
        <v>426546.86699999997</v>
      </c>
      <c r="F361" s="45">
        <v>530764</v>
      </c>
      <c r="G361" s="4">
        <f t="shared" si="0"/>
        <v>104217.13300000003</v>
      </c>
      <c r="H361" s="50"/>
      <c r="I361" s="21"/>
      <c r="J361" s="7" t="s">
        <v>18</v>
      </c>
    </row>
    <row r="362" spans="1:10" ht="15" customHeight="1">
      <c r="A362" s="57">
        <v>161</v>
      </c>
      <c r="B362" s="59" t="s">
        <v>173</v>
      </c>
      <c r="C362" s="61" t="s">
        <v>175</v>
      </c>
      <c r="D362" s="63" t="s">
        <v>161</v>
      </c>
      <c r="E362" s="1">
        <v>33929</v>
      </c>
      <c r="F362" s="44">
        <v>68669</v>
      </c>
      <c r="G362" s="2">
        <f t="shared" ref="G362:G379" si="25">+F362-E362</f>
        <v>34740</v>
      </c>
      <c r="H362" s="49" t="s">
        <v>4</v>
      </c>
      <c r="I362" s="22"/>
      <c r="J362" s="7" t="s">
        <v>17</v>
      </c>
    </row>
    <row r="363" spans="1:10" ht="15" customHeight="1">
      <c r="A363" s="58"/>
      <c r="B363" s="60"/>
      <c r="C363" s="62"/>
      <c r="D363" s="64"/>
      <c r="E363" s="3">
        <v>33929</v>
      </c>
      <c r="F363" s="45">
        <v>68669</v>
      </c>
      <c r="G363" s="4">
        <f t="shared" si="25"/>
        <v>34740</v>
      </c>
      <c r="H363" s="50"/>
      <c r="I363" s="21"/>
      <c r="J363" s="7" t="s">
        <v>18</v>
      </c>
    </row>
    <row r="364" spans="1:10" ht="15" customHeight="1">
      <c r="A364" s="57">
        <v>162</v>
      </c>
      <c r="B364" s="59" t="s">
        <v>173</v>
      </c>
      <c r="C364" s="61" t="s">
        <v>176</v>
      </c>
      <c r="D364" s="63" t="s">
        <v>161</v>
      </c>
      <c r="E364" s="1">
        <v>664090</v>
      </c>
      <c r="F364" s="44">
        <v>828293</v>
      </c>
      <c r="G364" s="2">
        <f t="shared" si="25"/>
        <v>164203</v>
      </c>
      <c r="H364" s="49" t="s">
        <v>4</v>
      </c>
      <c r="I364" s="22"/>
      <c r="J364" s="7" t="s">
        <v>17</v>
      </c>
    </row>
    <row r="365" spans="1:10" ht="15" customHeight="1">
      <c r="A365" s="58"/>
      <c r="B365" s="60"/>
      <c r="C365" s="62"/>
      <c r="D365" s="64"/>
      <c r="E365" s="3">
        <v>664090</v>
      </c>
      <c r="F365" s="45">
        <v>828293</v>
      </c>
      <c r="G365" s="4">
        <f t="shared" si="25"/>
        <v>164203</v>
      </c>
      <c r="H365" s="50"/>
      <c r="I365" s="21"/>
      <c r="J365" s="7" t="s">
        <v>18</v>
      </c>
    </row>
    <row r="366" spans="1:10" ht="15" customHeight="1">
      <c r="A366" s="51" t="s">
        <v>247</v>
      </c>
      <c r="B366" s="52"/>
      <c r="C366" s="52"/>
      <c r="D366" s="53"/>
      <c r="E366" s="1">
        <f>SUMIF($J360:$J365,$J364,E360:E365)</f>
        <v>1124565.8670000001</v>
      </c>
      <c r="F366" s="44">
        <f>SUMIF($J360:$J365,$J364,F360:F365)</f>
        <v>1427726</v>
      </c>
      <c r="G366" s="1">
        <f>+F366-E366</f>
        <v>303160.13299999991</v>
      </c>
      <c r="H366" s="49"/>
      <c r="I366" s="19"/>
    </row>
    <row r="367" spans="1:10" ht="15" customHeight="1">
      <c r="A367" s="54"/>
      <c r="B367" s="55"/>
      <c r="C367" s="55"/>
      <c r="D367" s="56"/>
      <c r="E367" s="3">
        <f>SUMIF($J360:$J365,$J365,E360:E365)</f>
        <v>1124565.8670000001</v>
      </c>
      <c r="F367" s="45">
        <f>SUMIF($J360:$J365,$J365,F360:F365)</f>
        <v>1427726</v>
      </c>
      <c r="G367" s="4">
        <f>+F367-E367</f>
        <v>303160.13299999991</v>
      </c>
      <c r="H367" s="50"/>
      <c r="I367" s="21"/>
    </row>
    <row r="368" spans="1:10" ht="15" customHeight="1">
      <c r="A368" s="57">
        <v>163</v>
      </c>
      <c r="B368" s="59" t="s">
        <v>177</v>
      </c>
      <c r="C368" s="61" t="s">
        <v>219</v>
      </c>
      <c r="D368" s="63" t="s">
        <v>161</v>
      </c>
      <c r="E368" s="1">
        <v>49569</v>
      </c>
      <c r="F368" s="38">
        <v>34572</v>
      </c>
      <c r="G368" s="2">
        <f t="shared" ref="G368:G375" si="26">+F368-E368</f>
        <v>-14997</v>
      </c>
      <c r="H368" s="49" t="s">
        <v>4</v>
      </c>
      <c r="I368" s="22"/>
      <c r="J368" s="7" t="s">
        <v>17</v>
      </c>
    </row>
    <row r="369" spans="1:11" ht="15" customHeight="1">
      <c r="A369" s="58"/>
      <c r="B369" s="60"/>
      <c r="C369" s="62"/>
      <c r="D369" s="64"/>
      <c r="E369" s="3">
        <v>49569</v>
      </c>
      <c r="F369" s="39">
        <v>34572</v>
      </c>
      <c r="G369" s="4">
        <f t="shared" si="26"/>
        <v>-14997</v>
      </c>
      <c r="H369" s="50"/>
      <c r="I369" s="21"/>
      <c r="J369" s="7" t="s">
        <v>18</v>
      </c>
    </row>
    <row r="370" spans="1:11" ht="15" customHeight="1">
      <c r="A370" s="57">
        <v>164</v>
      </c>
      <c r="B370" s="59" t="s">
        <v>177</v>
      </c>
      <c r="C370" s="61" t="s">
        <v>174</v>
      </c>
      <c r="D370" s="63" t="s">
        <v>161</v>
      </c>
      <c r="E370" s="1">
        <v>473038</v>
      </c>
      <c r="F370" s="44">
        <v>466627</v>
      </c>
      <c r="G370" s="2">
        <f t="shared" si="26"/>
        <v>-6411</v>
      </c>
      <c r="H370" s="49" t="s">
        <v>4</v>
      </c>
      <c r="I370" s="22"/>
      <c r="J370" s="7" t="s">
        <v>17</v>
      </c>
    </row>
    <row r="371" spans="1:11" ht="15" customHeight="1">
      <c r="A371" s="58"/>
      <c r="B371" s="60"/>
      <c r="C371" s="62"/>
      <c r="D371" s="64"/>
      <c r="E371" s="3">
        <v>473038</v>
      </c>
      <c r="F371" s="45">
        <v>466627</v>
      </c>
      <c r="G371" s="4">
        <f t="shared" si="26"/>
        <v>-6411</v>
      </c>
      <c r="H371" s="50"/>
      <c r="I371" s="21"/>
      <c r="J371" s="7" t="s">
        <v>18</v>
      </c>
    </row>
    <row r="372" spans="1:11" ht="15" customHeight="1">
      <c r="A372" s="57">
        <v>165</v>
      </c>
      <c r="B372" s="59" t="s">
        <v>177</v>
      </c>
      <c r="C372" s="61" t="s">
        <v>178</v>
      </c>
      <c r="D372" s="63" t="s">
        <v>161</v>
      </c>
      <c r="E372" s="1">
        <v>21032</v>
      </c>
      <c r="F372" s="46">
        <v>22745</v>
      </c>
      <c r="G372" s="2">
        <f t="shared" si="26"/>
        <v>1713</v>
      </c>
      <c r="H372" s="49" t="s">
        <v>4</v>
      </c>
      <c r="I372" s="22"/>
      <c r="J372" s="7" t="s">
        <v>17</v>
      </c>
    </row>
    <row r="373" spans="1:11" ht="15" customHeight="1">
      <c r="A373" s="58"/>
      <c r="B373" s="60"/>
      <c r="C373" s="62"/>
      <c r="D373" s="64"/>
      <c r="E373" s="3">
        <v>21032</v>
      </c>
      <c r="F373" s="45">
        <v>22745</v>
      </c>
      <c r="G373" s="4">
        <f t="shared" si="26"/>
        <v>1713</v>
      </c>
      <c r="H373" s="50"/>
      <c r="I373" s="21"/>
      <c r="J373" s="7" t="s">
        <v>18</v>
      </c>
    </row>
    <row r="374" spans="1:11" ht="15" customHeight="1">
      <c r="A374" s="57">
        <v>166</v>
      </c>
      <c r="B374" s="59" t="s">
        <v>177</v>
      </c>
      <c r="C374" s="61" t="s">
        <v>249</v>
      </c>
      <c r="D374" s="63" t="s">
        <v>161</v>
      </c>
      <c r="E374" s="1">
        <v>900175</v>
      </c>
      <c r="F374" s="44">
        <v>604408</v>
      </c>
      <c r="G374" s="2">
        <f t="shared" si="26"/>
        <v>-295767</v>
      </c>
      <c r="H374" s="49" t="s">
        <v>4</v>
      </c>
      <c r="I374" s="22"/>
      <c r="J374" s="7" t="s">
        <v>17</v>
      </c>
    </row>
    <row r="375" spans="1:11" ht="15" customHeight="1">
      <c r="A375" s="58"/>
      <c r="B375" s="60"/>
      <c r="C375" s="62"/>
      <c r="D375" s="64"/>
      <c r="E375" s="3">
        <v>900175</v>
      </c>
      <c r="F375" s="45">
        <v>604408</v>
      </c>
      <c r="G375" s="4">
        <f t="shared" si="26"/>
        <v>-295767</v>
      </c>
      <c r="H375" s="50"/>
      <c r="I375" s="21"/>
      <c r="J375" s="7" t="s">
        <v>18</v>
      </c>
    </row>
    <row r="376" spans="1:11" ht="15" customHeight="1">
      <c r="A376" s="51" t="s">
        <v>248</v>
      </c>
      <c r="B376" s="52"/>
      <c r="C376" s="52"/>
      <c r="D376" s="53"/>
      <c r="E376" s="1">
        <f>SUMIF($J368:$J375,$J374,E368:E375)</f>
        <v>1443814</v>
      </c>
      <c r="F376" s="44">
        <f>SUMIF($J368:$J375,$J374,F368:F375)</f>
        <v>1128352</v>
      </c>
      <c r="G376" s="1">
        <f>+F376-E376</f>
        <v>-315462</v>
      </c>
      <c r="H376" s="49"/>
      <c r="I376" s="19"/>
    </row>
    <row r="377" spans="1:11" ht="15" customHeight="1">
      <c r="A377" s="54"/>
      <c r="B377" s="55"/>
      <c r="C377" s="55"/>
      <c r="D377" s="56"/>
      <c r="E377" s="3">
        <f>SUMIF($J368:$J375,$J375,E368:E375)</f>
        <v>1443814</v>
      </c>
      <c r="F377" s="45">
        <f>SUMIF($J368:$J375,$J375,F368:F375)</f>
        <v>1128352</v>
      </c>
      <c r="G377" s="4">
        <f>+F377-E377</f>
        <v>-315462</v>
      </c>
      <c r="H377" s="50"/>
      <c r="I377" s="21"/>
    </row>
    <row r="378" spans="1:11" ht="15" customHeight="1">
      <c r="A378" s="85" t="s">
        <v>6</v>
      </c>
      <c r="B378" s="86"/>
      <c r="C378" s="86"/>
      <c r="D378" s="87"/>
      <c r="E378" s="1">
        <f>+SUMIF($J12:$J377,$J378,E12:E377)</f>
        <v>55942039.866999999</v>
      </c>
      <c r="F378" s="44">
        <f>+SUMIF($J12:$J377,$J378,F12:F377)</f>
        <v>74686090</v>
      </c>
      <c r="G378" s="23">
        <f t="shared" si="25"/>
        <v>18744050.133000001</v>
      </c>
      <c r="H378" s="49" t="str">
        <f>IF(I378="　","　","区ＣＭ")</f>
        <v>区ＣＭ</v>
      </c>
      <c r="I378" s="27">
        <f>IF(SUMIF(K12:K377,K378,I12:I377)=0,"　",SUMIF(K12:K377,K378,I12:I377))</f>
        <v>2519159</v>
      </c>
      <c r="J378" s="7" t="s">
        <v>17</v>
      </c>
      <c r="K378" s="7" t="s">
        <v>20</v>
      </c>
    </row>
    <row r="379" spans="1:11" ht="15" customHeight="1" thickBot="1">
      <c r="A379" s="88"/>
      <c r="B379" s="89"/>
      <c r="C379" s="89"/>
      <c r="D379" s="90"/>
      <c r="E379" s="28">
        <f>+SUMIF($J12:$J377,$J379,E12:E377)</f>
        <v>41575951.866999999</v>
      </c>
      <c r="F379" s="48">
        <f>+SUMIF($J12:$J377,$J379,F12:F377)</f>
        <v>43237498</v>
      </c>
      <c r="G379" s="29">
        <f t="shared" si="25"/>
        <v>1661546.1330000013</v>
      </c>
      <c r="H379" s="91"/>
      <c r="I379" s="30">
        <f>IF(SUMIF(K12:K377,K379,I12:I377)=0,"　",SUMIF(K12:K377,K379,I12:I377))</f>
        <v>2519159</v>
      </c>
      <c r="J379" s="7" t="s">
        <v>18</v>
      </c>
      <c r="K379" s="7" t="s">
        <v>21</v>
      </c>
    </row>
    <row r="380" spans="1:11" ht="15" customHeight="1"/>
    <row r="381" spans="1:11" ht="15" customHeight="1">
      <c r="A381" s="31"/>
      <c r="F381" s="47"/>
      <c r="G381" s="32"/>
      <c r="H381" s="31"/>
    </row>
    <row r="382" spans="1:11" ht="15" customHeight="1"/>
    <row r="383" spans="1:11" ht="15" customHeight="1"/>
    <row r="384" spans="1:11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2"/>
  </sheetData>
  <mergeCells count="862">
    <mergeCell ref="H296:H297"/>
    <mergeCell ref="A220:D221"/>
    <mergeCell ref="H220:H221"/>
    <mergeCell ref="A324:A325"/>
    <mergeCell ref="B324:B325"/>
    <mergeCell ref="C324:C325"/>
    <mergeCell ref="D324:D325"/>
    <mergeCell ref="H324:H325"/>
    <mergeCell ref="A274:A275"/>
    <mergeCell ref="A272:A273"/>
    <mergeCell ref="B272:B273"/>
    <mergeCell ref="A270:A271"/>
    <mergeCell ref="C248:C249"/>
    <mergeCell ref="D248:D249"/>
    <mergeCell ref="A250:A251"/>
    <mergeCell ref="B250:B251"/>
    <mergeCell ref="C250:C251"/>
    <mergeCell ref="D250:D251"/>
    <mergeCell ref="A264:A265"/>
    <mergeCell ref="B264:B265"/>
    <mergeCell ref="A284:A285"/>
    <mergeCell ref="B270:B271"/>
    <mergeCell ref="C270:C271"/>
    <mergeCell ref="A276:A277"/>
    <mergeCell ref="A68:A69"/>
    <mergeCell ref="B68:B69"/>
    <mergeCell ref="C68:C69"/>
    <mergeCell ref="D68:D69"/>
    <mergeCell ref="H68:H69"/>
    <mergeCell ref="A212:A213"/>
    <mergeCell ref="B212:B213"/>
    <mergeCell ref="C212:C213"/>
    <mergeCell ref="D212:D213"/>
    <mergeCell ref="H212:H213"/>
    <mergeCell ref="H120:H121"/>
    <mergeCell ref="A166:A167"/>
    <mergeCell ref="B166:B167"/>
    <mergeCell ref="C166:C167"/>
    <mergeCell ref="D166:D167"/>
    <mergeCell ref="H166:H167"/>
    <mergeCell ref="A152:A153"/>
    <mergeCell ref="B152:B153"/>
    <mergeCell ref="C152:C153"/>
    <mergeCell ref="D152:D153"/>
    <mergeCell ref="H152:H153"/>
    <mergeCell ref="B126:B127"/>
    <mergeCell ref="A144:A145"/>
    <mergeCell ref="B144:B145"/>
    <mergeCell ref="H70:H71"/>
    <mergeCell ref="A210:A211"/>
    <mergeCell ref="B210:B211"/>
    <mergeCell ref="C210:C211"/>
    <mergeCell ref="D210:D211"/>
    <mergeCell ref="H210:H211"/>
    <mergeCell ref="A214:D215"/>
    <mergeCell ref="H214:H215"/>
    <mergeCell ref="A216:A217"/>
    <mergeCell ref="B216:B217"/>
    <mergeCell ref="C216:C217"/>
    <mergeCell ref="D216:D217"/>
    <mergeCell ref="H216:H217"/>
    <mergeCell ref="C144:C145"/>
    <mergeCell ref="D144:D145"/>
    <mergeCell ref="A146:A147"/>
    <mergeCell ref="B146:B147"/>
    <mergeCell ref="C146:C147"/>
    <mergeCell ref="D146:D147"/>
    <mergeCell ref="A148:A149"/>
    <mergeCell ref="B148:B149"/>
    <mergeCell ref="C148:C149"/>
    <mergeCell ref="D148:D149"/>
    <mergeCell ref="A178:A179"/>
    <mergeCell ref="A268:A269"/>
    <mergeCell ref="B268:B269"/>
    <mergeCell ref="C268:C269"/>
    <mergeCell ref="D268:D269"/>
    <mergeCell ref="C264:C265"/>
    <mergeCell ref="D264:D265"/>
    <mergeCell ref="C276:C277"/>
    <mergeCell ref="D276:D277"/>
    <mergeCell ref="D262:D263"/>
    <mergeCell ref="C272:C273"/>
    <mergeCell ref="A312:A313"/>
    <mergeCell ref="B312:B313"/>
    <mergeCell ref="C312:C313"/>
    <mergeCell ref="D312:D313"/>
    <mergeCell ref="B276:B277"/>
    <mergeCell ref="B274:B275"/>
    <mergeCell ref="C274:C275"/>
    <mergeCell ref="D274:D275"/>
    <mergeCell ref="D270:D271"/>
    <mergeCell ref="D302:D303"/>
    <mergeCell ref="A296:A297"/>
    <mergeCell ref="B296:B297"/>
    <mergeCell ref="C296:C297"/>
    <mergeCell ref="D296:D297"/>
    <mergeCell ref="A304:A305"/>
    <mergeCell ref="A306:A307"/>
    <mergeCell ref="A308:A309"/>
    <mergeCell ref="B308:B309"/>
    <mergeCell ref="C308:C309"/>
    <mergeCell ref="D308:D309"/>
    <mergeCell ref="B290:B291"/>
    <mergeCell ref="C290:C291"/>
    <mergeCell ref="D290:D291"/>
    <mergeCell ref="A278:A279"/>
    <mergeCell ref="B180:B181"/>
    <mergeCell ref="C180:C181"/>
    <mergeCell ref="D180:D181"/>
    <mergeCell ref="A182:A183"/>
    <mergeCell ref="B182:B183"/>
    <mergeCell ref="C182:C183"/>
    <mergeCell ref="D182:D183"/>
    <mergeCell ref="A292:A293"/>
    <mergeCell ref="B292:B293"/>
    <mergeCell ref="C292:C293"/>
    <mergeCell ref="D292:D293"/>
    <mergeCell ref="A286:A287"/>
    <mergeCell ref="B286:B287"/>
    <mergeCell ref="C286:C287"/>
    <mergeCell ref="D286:D287"/>
    <mergeCell ref="C260:C261"/>
    <mergeCell ref="D260:D261"/>
    <mergeCell ref="A262:A263"/>
    <mergeCell ref="B262:B263"/>
    <mergeCell ref="C262:C263"/>
    <mergeCell ref="A266:A267"/>
    <mergeCell ref="B266:B267"/>
    <mergeCell ref="C266:C267"/>
    <mergeCell ref="D266:D267"/>
    <mergeCell ref="A186:A187"/>
    <mergeCell ref="B186:B187"/>
    <mergeCell ref="C186:C187"/>
    <mergeCell ref="D186:D187"/>
    <mergeCell ref="A130:A131"/>
    <mergeCell ref="B130:B131"/>
    <mergeCell ref="C130:C131"/>
    <mergeCell ref="D130:D131"/>
    <mergeCell ref="A132:A133"/>
    <mergeCell ref="A136:A137"/>
    <mergeCell ref="B136:B137"/>
    <mergeCell ref="C136:C137"/>
    <mergeCell ref="D136:D137"/>
    <mergeCell ref="A138:A139"/>
    <mergeCell ref="B138:B139"/>
    <mergeCell ref="C138:C139"/>
    <mergeCell ref="D138:D139"/>
    <mergeCell ref="A140:A141"/>
    <mergeCell ref="B140:B141"/>
    <mergeCell ref="C140:C141"/>
    <mergeCell ref="B178:B179"/>
    <mergeCell ref="C178:C179"/>
    <mergeCell ref="D178:D179"/>
    <mergeCell ref="A180:A181"/>
    <mergeCell ref="A78:A79"/>
    <mergeCell ref="A80:A81"/>
    <mergeCell ref="A82:A83"/>
    <mergeCell ref="A84:A85"/>
    <mergeCell ref="A86:A87"/>
    <mergeCell ref="A96:A97"/>
    <mergeCell ref="B102:B103"/>
    <mergeCell ref="A100:A101"/>
    <mergeCell ref="A102:A103"/>
    <mergeCell ref="A88:A89"/>
    <mergeCell ref="A58:A59"/>
    <mergeCell ref="B58:B59"/>
    <mergeCell ref="B62:B63"/>
    <mergeCell ref="B48:B49"/>
    <mergeCell ref="B50:B51"/>
    <mergeCell ref="B52:B53"/>
    <mergeCell ref="A56:A57"/>
    <mergeCell ref="B132:B133"/>
    <mergeCell ref="C132:C133"/>
    <mergeCell ref="C96:C97"/>
    <mergeCell ref="C98:C99"/>
    <mergeCell ref="C100:C101"/>
    <mergeCell ref="A106:A107"/>
    <mergeCell ref="A128:A129"/>
    <mergeCell ref="A76:A77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A22:A23"/>
    <mergeCell ref="A24:A25"/>
    <mergeCell ref="A26:A27"/>
    <mergeCell ref="B28:B29"/>
    <mergeCell ref="B30:B31"/>
    <mergeCell ref="B32:B33"/>
    <mergeCell ref="B34:B35"/>
    <mergeCell ref="B44:B45"/>
    <mergeCell ref="B46:B47"/>
    <mergeCell ref="B36:B37"/>
    <mergeCell ref="B38:B39"/>
    <mergeCell ref="B40:B41"/>
    <mergeCell ref="B42:B43"/>
    <mergeCell ref="A46:A47"/>
    <mergeCell ref="C26:C27"/>
    <mergeCell ref="D22:D23"/>
    <mergeCell ref="D24:D25"/>
    <mergeCell ref="D26:D27"/>
    <mergeCell ref="H22:H23"/>
    <mergeCell ref="H24:H25"/>
    <mergeCell ref="H26:H27"/>
    <mergeCell ref="B20:B21"/>
    <mergeCell ref="C20:C21"/>
    <mergeCell ref="D20:D21"/>
    <mergeCell ref="H20:H21"/>
    <mergeCell ref="B22:B23"/>
    <mergeCell ref="B24:B25"/>
    <mergeCell ref="B26:B27"/>
    <mergeCell ref="C10:C11"/>
    <mergeCell ref="D10:D11"/>
    <mergeCell ref="H10:I11"/>
    <mergeCell ref="A12:A13"/>
    <mergeCell ref="B12:B13"/>
    <mergeCell ref="C12:C13"/>
    <mergeCell ref="D12:D13"/>
    <mergeCell ref="H12:H13"/>
    <mergeCell ref="C58:C59"/>
    <mergeCell ref="D58:D59"/>
    <mergeCell ref="H58:H59"/>
    <mergeCell ref="A18:A19"/>
    <mergeCell ref="B18:B19"/>
    <mergeCell ref="C18:C19"/>
    <mergeCell ref="D18:D19"/>
    <mergeCell ref="H18:H19"/>
    <mergeCell ref="A20:A21"/>
    <mergeCell ref="A14:D15"/>
    <mergeCell ref="H14:H15"/>
    <mergeCell ref="A16:A17"/>
    <mergeCell ref="B16:B17"/>
    <mergeCell ref="C16:C17"/>
    <mergeCell ref="D16:D17"/>
    <mergeCell ref="H16:H17"/>
    <mergeCell ref="H312:H313"/>
    <mergeCell ref="A330:A331"/>
    <mergeCell ref="B330:B331"/>
    <mergeCell ref="C330:C331"/>
    <mergeCell ref="D330:D331"/>
    <mergeCell ref="H330:H331"/>
    <mergeCell ref="A316:A317"/>
    <mergeCell ref="B316:B317"/>
    <mergeCell ref="C316:C317"/>
    <mergeCell ref="D316:D317"/>
    <mergeCell ref="H316:H317"/>
    <mergeCell ref="A318:A319"/>
    <mergeCell ref="B318:B319"/>
    <mergeCell ref="C318:C319"/>
    <mergeCell ref="D318:D319"/>
    <mergeCell ref="H318:H319"/>
    <mergeCell ref="A320:A321"/>
    <mergeCell ref="B320:B321"/>
    <mergeCell ref="C320:C321"/>
    <mergeCell ref="A314:A315"/>
    <mergeCell ref="B314:B315"/>
    <mergeCell ref="C314:C315"/>
    <mergeCell ref="D314:D315"/>
    <mergeCell ref="A328:D329"/>
    <mergeCell ref="D320:D321"/>
    <mergeCell ref="A336:A337"/>
    <mergeCell ref="B336:B337"/>
    <mergeCell ref="C336:C337"/>
    <mergeCell ref="D336:D337"/>
    <mergeCell ref="H336:H337"/>
    <mergeCell ref="A346:A347"/>
    <mergeCell ref="B346:B347"/>
    <mergeCell ref="C346:C347"/>
    <mergeCell ref="D346:D347"/>
    <mergeCell ref="H346:H347"/>
    <mergeCell ref="A338:A339"/>
    <mergeCell ref="B338:B339"/>
    <mergeCell ref="C338:C339"/>
    <mergeCell ref="D338:D339"/>
    <mergeCell ref="H338:H339"/>
    <mergeCell ref="A340:A341"/>
    <mergeCell ref="H328:H329"/>
    <mergeCell ref="A326:A327"/>
    <mergeCell ref="B326:B327"/>
    <mergeCell ref="C326:C327"/>
    <mergeCell ref="D326:D327"/>
    <mergeCell ref="H326:H327"/>
    <mergeCell ref="A332:A333"/>
    <mergeCell ref="A362:A363"/>
    <mergeCell ref="H358:H359"/>
    <mergeCell ref="A358:D359"/>
    <mergeCell ref="A366:D367"/>
    <mergeCell ref="H366:H367"/>
    <mergeCell ref="D362:D363"/>
    <mergeCell ref="H362:H363"/>
    <mergeCell ref="A360:A361"/>
    <mergeCell ref="B360:B361"/>
    <mergeCell ref="C360:C361"/>
    <mergeCell ref="D360:D361"/>
    <mergeCell ref="H360:H361"/>
    <mergeCell ref="B362:B363"/>
    <mergeCell ref="C362:C363"/>
    <mergeCell ref="E9:F9"/>
    <mergeCell ref="A378:D379"/>
    <mergeCell ref="H378:H379"/>
    <mergeCell ref="A364:A365"/>
    <mergeCell ref="B364:B365"/>
    <mergeCell ref="C364:C365"/>
    <mergeCell ref="D364:D365"/>
    <mergeCell ref="H364:H365"/>
    <mergeCell ref="B54:B55"/>
    <mergeCell ref="B56:B57"/>
    <mergeCell ref="C56:C57"/>
    <mergeCell ref="C22:C23"/>
    <mergeCell ref="C24:C25"/>
    <mergeCell ref="D46:D47"/>
    <mergeCell ref="D48:D49"/>
    <mergeCell ref="D50:D51"/>
    <mergeCell ref="D52:D53"/>
    <mergeCell ref="D56:D57"/>
    <mergeCell ref="H54:H55"/>
    <mergeCell ref="C38:C39"/>
    <mergeCell ref="C52:C53"/>
    <mergeCell ref="C54:C55"/>
    <mergeCell ref="D54:D55"/>
    <mergeCell ref="H56:H57"/>
    <mergeCell ref="C46:C47"/>
    <mergeCell ref="C48:C49"/>
    <mergeCell ref="C50:C51"/>
    <mergeCell ref="H46:H47"/>
    <mergeCell ref="H48:H49"/>
    <mergeCell ref="H50:H51"/>
    <mergeCell ref="H52:H53"/>
    <mergeCell ref="D40:D41"/>
    <mergeCell ref="D42:D43"/>
    <mergeCell ref="C40:C41"/>
    <mergeCell ref="C42:C43"/>
    <mergeCell ref="C44:C45"/>
    <mergeCell ref="H40:H41"/>
    <mergeCell ref="D38:D39"/>
    <mergeCell ref="C32:C33"/>
    <mergeCell ref="C34:C35"/>
    <mergeCell ref="C36:C37"/>
    <mergeCell ref="C28:C29"/>
    <mergeCell ref="C30:C31"/>
    <mergeCell ref="H44:H45"/>
    <mergeCell ref="D44:D45"/>
    <mergeCell ref="H42:H43"/>
    <mergeCell ref="A48:A49"/>
    <mergeCell ref="A50:A51"/>
    <mergeCell ref="A52:A53"/>
    <mergeCell ref="A54:A55"/>
    <mergeCell ref="H28:H29"/>
    <mergeCell ref="H30:H31"/>
    <mergeCell ref="H32:H33"/>
    <mergeCell ref="H34:H35"/>
    <mergeCell ref="H36:H37"/>
    <mergeCell ref="H38:H39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D28:D29"/>
    <mergeCell ref="D30:D31"/>
    <mergeCell ref="D32:D33"/>
    <mergeCell ref="D34:D35"/>
    <mergeCell ref="D36:D37"/>
    <mergeCell ref="H104:H105"/>
    <mergeCell ref="D106:D107"/>
    <mergeCell ref="H106:H107"/>
    <mergeCell ref="A90:A91"/>
    <mergeCell ref="A92:A93"/>
    <mergeCell ref="A94:A95"/>
    <mergeCell ref="D74:D75"/>
    <mergeCell ref="C76:C77"/>
    <mergeCell ref="D76:D77"/>
    <mergeCell ref="C78:C79"/>
    <mergeCell ref="D78:D79"/>
    <mergeCell ref="C80:C81"/>
    <mergeCell ref="D80:D81"/>
    <mergeCell ref="C82:C83"/>
    <mergeCell ref="D82:D83"/>
    <mergeCell ref="C74:C75"/>
    <mergeCell ref="C84:C85"/>
    <mergeCell ref="B104:B105"/>
    <mergeCell ref="A98:A99"/>
    <mergeCell ref="A104:A105"/>
    <mergeCell ref="D92:D93"/>
    <mergeCell ref="B94:B95"/>
    <mergeCell ref="C94:C95"/>
    <mergeCell ref="D94:D95"/>
    <mergeCell ref="D100:D101"/>
    <mergeCell ref="B116:B117"/>
    <mergeCell ref="C116:C117"/>
    <mergeCell ref="D116:D117"/>
    <mergeCell ref="D104:D105"/>
    <mergeCell ref="B96:B97"/>
    <mergeCell ref="B98:B99"/>
    <mergeCell ref="B100:B101"/>
    <mergeCell ref="B108:B109"/>
    <mergeCell ref="B106:B107"/>
    <mergeCell ref="C106:C107"/>
    <mergeCell ref="C104:C105"/>
    <mergeCell ref="C108:C109"/>
    <mergeCell ref="D108:D109"/>
    <mergeCell ref="D96:D97"/>
    <mergeCell ref="D98:D99"/>
    <mergeCell ref="H108:H109"/>
    <mergeCell ref="A108:A109"/>
    <mergeCell ref="A142:A143"/>
    <mergeCell ref="B142:B143"/>
    <mergeCell ref="C142:C143"/>
    <mergeCell ref="D142:D143"/>
    <mergeCell ref="H114:H115"/>
    <mergeCell ref="H116:H117"/>
    <mergeCell ref="A116:A117"/>
    <mergeCell ref="A112:A113"/>
    <mergeCell ref="B112:B113"/>
    <mergeCell ref="C112:C113"/>
    <mergeCell ref="D112:D113"/>
    <mergeCell ref="H112:H113"/>
    <mergeCell ref="A110:D111"/>
    <mergeCell ref="H110:H111"/>
    <mergeCell ref="A114:A115"/>
    <mergeCell ref="B114:B115"/>
    <mergeCell ref="C114:C115"/>
    <mergeCell ref="D114:D115"/>
    <mergeCell ref="A118:A119"/>
    <mergeCell ref="D132:D133"/>
    <mergeCell ref="D126:D127"/>
    <mergeCell ref="A120:A121"/>
    <mergeCell ref="D118:D119"/>
    <mergeCell ref="B122:B123"/>
    <mergeCell ref="C122:C123"/>
    <mergeCell ref="D122:D123"/>
    <mergeCell ref="B124:B125"/>
    <mergeCell ref="C124:C125"/>
    <mergeCell ref="D124:D125"/>
    <mergeCell ref="A134:A135"/>
    <mergeCell ref="B134:B135"/>
    <mergeCell ref="C134:C135"/>
    <mergeCell ref="D134:D135"/>
    <mergeCell ref="C126:C127"/>
    <mergeCell ref="A122:A123"/>
    <mergeCell ref="A124:A125"/>
    <mergeCell ref="A126:A127"/>
    <mergeCell ref="B128:B129"/>
    <mergeCell ref="B118:B119"/>
    <mergeCell ref="C118:C119"/>
    <mergeCell ref="C128:C129"/>
    <mergeCell ref="D128:D129"/>
    <mergeCell ref="B120:B121"/>
    <mergeCell ref="C120:C121"/>
    <mergeCell ref="D120:D121"/>
    <mergeCell ref="D162:D163"/>
    <mergeCell ref="A150:A151"/>
    <mergeCell ref="B150:B151"/>
    <mergeCell ref="C150:C151"/>
    <mergeCell ref="D150:D151"/>
    <mergeCell ref="A154:A155"/>
    <mergeCell ref="B154:B155"/>
    <mergeCell ref="C154:C155"/>
    <mergeCell ref="D154:D155"/>
    <mergeCell ref="A156:A157"/>
    <mergeCell ref="B156:B157"/>
    <mergeCell ref="C156:C157"/>
    <mergeCell ref="D156:D157"/>
    <mergeCell ref="H164:H165"/>
    <mergeCell ref="D140:D141"/>
    <mergeCell ref="H170:H171"/>
    <mergeCell ref="A164:A165"/>
    <mergeCell ref="B164:B165"/>
    <mergeCell ref="C164:C165"/>
    <mergeCell ref="D164:D165"/>
    <mergeCell ref="A168:A169"/>
    <mergeCell ref="B168:B169"/>
    <mergeCell ref="C168:C169"/>
    <mergeCell ref="D168:D169"/>
    <mergeCell ref="H168:H169"/>
    <mergeCell ref="H162:H163"/>
    <mergeCell ref="A158:A159"/>
    <mergeCell ref="B158:B159"/>
    <mergeCell ref="C158:C159"/>
    <mergeCell ref="D158:D159"/>
    <mergeCell ref="A160:A161"/>
    <mergeCell ref="B160:B161"/>
    <mergeCell ref="C160:C161"/>
    <mergeCell ref="D160:D161"/>
    <mergeCell ref="A162:A163"/>
    <mergeCell ref="B162:B163"/>
    <mergeCell ref="C162:C163"/>
    <mergeCell ref="H118:H119"/>
    <mergeCell ref="H122:H123"/>
    <mergeCell ref="H124:H125"/>
    <mergeCell ref="H126:H127"/>
    <mergeCell ref="H128:H129"/>
    <mergeCell ref="H130:H131"/>
    <mergeCell ref="H132:H133"/>
    <mergeCell ref="H158:H159"/>
    <mergeCell ref="H160:H161"/>
    <mergeCell ref="H134:H135"/>
    <mergeCell ref="H136:H137"/>
    <mergeCell ref="H138:H139"/>
    <mergeCell ref="H140:H141"/>
    <mergeCell ref="H142:H143"/>
    <mergeCell ref="H144:H145"/>
    <mergeCell ref="H146:H147"/>
    <mergeCell ref="H148:H149"/>
    <mergeCell ref="H150:H151"/>
    <mergeCell ref="H154:H155"/>
    <mergeCell ref="H156:H157"/>
    <mergeCell ref="A174:A175"/>
    <mergeCell ref="B174:B175"/>
    <mergeCell ref="C174:C175"/>
    <mergeCell ref="D174:D175"/>
    <mergeCell ref="A176:A177"/>
    <mergeCell ref="B176:B177"/>
    <mergeCell ref="C176:C177"/>
    <mergeCell ref="D176:D177"/>
    <mergeCell ref="H174:H175"/>
    <mergeCell ref="H176:H177"/>
    <mergeCell ref="A172:A173"/>
    <mergeCell ref="B172:B173"/>
    <mergeCell ref="C172:C173"/>
    <mergeCell ref="D172:D173"/>
    <mergeCell ref="H172:H173"/>
    <mergeCell ref="A170:D171"/>
    <mergeCell ref="C236:C237"/>
    <mergeCell ref="A184:A185"/>
    <mergeCell ref="B184:B185"/>
    <mergeCell ref="A194:A195"/>
    <mergeCell ref="B194:B195"/>
    <mergeCell ref="C194:C195"/>
    <mergeCell ref="D194:D195"/>
    <mergeCell ref="A196:A197"/>
    <mergeCell ref="B196:B197"/>
    <mergeCell ref="C196:C197"/>
    <mergeCell ref="D196:D197"/>
    <mergeCell ref="A188:A189"/>
    <mergeCell ref="B188:B189"/>
    <mergeCell ref="C188:C189"/>
    <mergeCell ref="D188:D189"/>
    <mergeCell ref="A190:A191"/>
    <mergeCell ref="B190:B191"/>
    <mergeCell ref="C190:C191"/>
    <mergeCell ref="C184:C185"/>
    <mergeCell ref="A208:D209"/>
    <mergeCell ref="H208:H209"/>
    <mergeCell ref="B240:B241"/>
    <mergeCell ref="C240:C241"/>
    <mergeCell ref="D240:D241"/>
    <mergeCell ref="A198:A199"/>
    <mergeCell ref="B198:B199"/>
    <mergeCell ref="C198:C199"/>
    <mergeCell ref="D198:D199"/>
    <mergeCell ref="A206:A207"/>
    <mergeCell ref="B206:B207"/>
    <mergeCell ref="C206:C207"/>
    <mergeCell ref="D206:D207"/>
    <mergeCell ref="A200:A201"/>
    <mergeCell ref="B200:B201"/>
    <mergeCell ref="C200:C201"/>
    <mergeCell ref="D200:D201"/>
    <mergeCell ref="H200:H201"/>
    <mergeCell ref="D184:D185"/>
    <mergeCell ref="A202:A203"/>
    <mergeCell ref="B202:B203"/>
    <mergeCell ref="C202:C203"/>
    <mergeCell ref="D202:D203"/>
    <mergeCell ref="A234:A235"/>
    <mergeCell ref="B234:B235"/>
    <mergeCell ref="C234:C235"/>
    <mergeCell ref="D234:D235"/>
    <mergeCell ref="D236:D237"/>
    <mergeCell ref="D190:D191"/>
    <mergeCell ref="A192:A193"/>
    <mergeCell ref="B192:B193"/>
    <mergeCell ref="C192:C193"/>
    <mergeCell ref="D192:D193"/>
    <mergeCell ref="A204:A205"/>
    <mergeCell ref="B204:B205"/>
    <mergeCell ref="C204:C205"/>
    <mergeCell ref="D204:D205"/>
    <mergeCell ref="B236:B237"/>
    <mergeCell ref="A218:A219"/>
    <mergeCell ref="B218:B219"/>
    <mergeCell ref="C218:C219"/>
    <mergeCell ref="D218:D219"/>
    <mergeCell ref="B222:B223"/>
    <mergeCell ref="C222:C223"/>
    <mergeCell ref="D222:D223"/>
    <mergeCell ref="A224:A225"/>
    <mergeCell ref="B224:B225"/>
    <mergeCell ref="C224:C225"/>
    <mergeCell ref="D224:D225"/>
    <mergeCell ref="A228:A229"/>
    <mergeCell ref="B228:B229"/>
    <mergeCell ref="C228:C229"/>
    <mergeCell ref="D228:D229"/>
    <mergeCell ref="B226:B227"/>
    <mergeCell ref="C226:C227"/>
    <mergeCell ref="D226:D227"/>
    <mergeCell ref="A236:A237"/>
    <mergeCell ref="B248:B249"/>
    <mergeCell ref="A222:A223"/>
    <mergeCell ref="A238:A239"/>
    <mergeCell ref="B238:B239"/>
    <mergeCell ref="C238:C239"/>
    <mergeCell ref="D238:D239"/>
    <mergeCell ref="A240:A241"/>
    <mergeCell ref="A242:A243"/>
    <mergeCell ref="B242:B243"/>
    <mergeCell ref="C242:C243"/>
    <mergeCell ref="D242:D243"/>
    <mergeCell ref="A226:A227"/>
    <mergeCell ref="A230:A231"/>
    <mergeCell ref="B230:B231"/>
    <mergeCell ref="C230:C231"/>
    <mergeCell ref="D230:D231"/>
    <mergeCell ref="A232:A233"/>
    <mergeCell ref="B232:B233"/>
    <mergeCell ref="C232:C233"/>
    <mergeCell ref="D232:D233"/>
    <mergeCell ref="A246:A247"/>
    <mergeCell ref="B246:B247"/>
    <mergeCell ref="C246:C247"/>
    <mergeCell ref="D246:D247"/>
    <mergeCell ref="D272:D273"/>
    <mergeCell ref="A244:A245"/>
    <mergeCell ref="B244:B245"/>
    <mergeCell ref="C244:C245"/>
    <mergeCell ref="D244:D245"/>
    <mergeCell ref="C258:C259"/>
    <mergeCell ref="D258:D259"/>
    <mergeCell ref="A260:A261"/>
    <mergeCell ref="B260:B261"/>
    <mergeCell ref="A252:A253"/>
    <mergeCell ref="B252:B253"/>
    <mergeCell ref="A248:A249"/>
    <mergeCell ref="C252:C253"/>
    <mergeCell ref="D252:D253"/>
    <mergeCell ref="A254:A255"/>
    <mergeCell ref="B254:B255"/>
    <mergeCell ref="C254:C255"/>
    <mergeCell ref="D254:D255"/>
    <mergeCell ref="A256:A257"/>
    <mergeCell ref="B256:B257"/>
    <mergeCell ref="C256:C257"/>
    <mergeCell ref="D256:D257"/>
    <mergeCell ref="A258:A259"/>
    <mergeCell ref="B258:B259"/>
    <mergeCell ref="H254:H255"/>
    <mergeCell ref="H256:H257"/>
    <mergeCell ref="H258:H259"/>
    <mergeCell ref="H260:H261"/>
    <mergeCell ref="H262:H263"/>
    <mergeCell ref="H264:H265"/>
    <mergeCell ref="H266:H267"/>
    <mergeCell ref="H276:H277"/>
    <mergeCell ref="H278:H279"/>
    <mergeCell ref="H272:H273"/>
    <mergeCell ref="H270:H271"/>
    <mergeCell ref="H286:H287"/>
    <mergeCell ref="A298:A299"/>
    <mergeCell ref="B280:B281"/>
    <mergeCell ref="C280:C281"/>
    <mergeCell ref="H288:H289"/>
    <mergeCell ref="H290:H291"/>
    <mergeCell ref="H280:H281"/>
    <mergeCell ref="H282:H283"/>
    <mergeCell ref="A282:A283"/>
    <mergeCell ref="B282:B283"/>
    <mergeCell ref="C282:C283"/>
    <mergeCell ref="H292:H293"/>
    <mergeCell ref="D280:D281"/>
    <mergeCell ref="B284:B285"/>
    <mergeCell ref="C284:C285"/>
    <mergeCell ref="D284:D285"/>
    <mergeCell ref="D294:D295"/>
    <mergeCell ref="B298:B299"/>
    <mergeCell ref="C298:C299"/>
    <mergeCell ref="D298:D299"/>
    <mergeCell ref="A290:A291"/>
    <mergeCell ref="A294:A295"/>
    <mergeCell ref="B294:B295"/>
    <mergeCell ref="C294:C295"/>
    <mergeCell ref="B278:B279"/>
    <mergeCell ref="C278:C279"/>
    <mergeCell ref="D278:D279"/>
    <mergeCell ref="A280:A281"/>
    <mergeCell ref="D282:D283"/>
    <mergeCell ref="A288:A289"/>
    <mergeCell ref="B288:B289"/>
    <mergeCell ref="C288:C289"/>
    <mergeCell ref="D288:D289"/>
    <mergeCell ref="A342:A343"/>
    <mergeCell ref="B342:B343"/>
    <mergeCell ref="H342:H343"/>
    <mergeCell ref="H294:H295"/>
    <mergeCell ref="A300:D301"/>
    <mergeCell ref="H300:H301"/>
    <mergeCell ref="A302:A303"/>
    <mergeCell ref="B302:B303"/>
    <mergeCell ref="C302:C303"/>
    <mergeCell ref="H320:H321"/>
    <mergeCell ref="A322:D323"/>
    <mergeCell ref="H322:H323"/>
    <mergeCell ref="H308:H309"/>
    <mergeCell ref="H310:H311"/>
    <mergeCell ref="A310:D311"/>
    <mergeCell ref="B304:B305"/>
    <mergeCell ref="C304:C305"/>
    <mergeCell ref="D304:D305"/>
    <mergeCell ref="H304:H305"/>
    <mergeCell ref="B306:B307"/>
    <mergeCell ref="C306:C307"/>
    <mergeCell ref="D306:D307"/>
    <mergeCell ref="H306:H307"/>
    <mergeCell ref="H302:H303"/>
    <mergeCell ref="C350:C351"/>
    <mergeCell ref="D350:D351"/>
    <mergeCell ref="H350:H351"/>
    <mergeCell ref="D352:D353"/>
    <mergeCell ref="H352:H353"/>
    <mergeCell ref="A356:A357"/>
    <mergeCell ref="B356:B357"/>
    <mergeCell ref="C356:C357"/>
    <mergeCell ref="D356:D357"/>
    <mergeCell ref="H356:H357"/>
    <mergeCell ref="A352:A353"/>
    <mergeCell ref="B352:B353"/>
    <mergeCell ref="C352:C353"/>
    <mergeCell ref="A354:A355"/>
    <mergeCell ref="B354:B355"/>
    <mergeCell ref="C354:C355"/>
    <mergeCell ref="D354:D355"/>
    <mergeCell ref="H354:H355"/>
    <mergeCell ref="A350:A351"/>
    <mergeCell ref="B350:B351"/>
    <mergeCell ref="C372:C373"/>
    <mergeCell ref="D372:D373"/>
    <mergeCell ref="H372:H373"/>
    <mergeCell ref="A376:D377"/>
    <mergeCell ref="H376:H377"/>
    <mergeCell ref="A372:A373"/>
    <mergeCell ref="B372:B373"/>
    <mergeCell ref="A368:A369"/>
    <mergeCell ref="B368:B369"/>
    <mergeCell ref="C368:C369"/>
    <mergeCell ref="D368:D369"/>
    <mergeCell ref="H368:H369"/>
    <mergeCell ref="A374:A375"/>
    <mergeCell ref="B374:B375"/>
    <mergeCell ref="C374:C375"/>
    <mergeCell ref="D374:D375"/>
    <mergeCell ref="H374:H375"/>
    <mergeCell ref="A370:A371"/>
    <mergeCell ref="B370:B371"/>
    <mergeCell ref="C370:C371"/>
    <mergeCell ref="D370:D371"/>
    <mergeCell ref="H370:H371"/>
    <mergeCell ref="D62:D63"/>
    <mergeCell ref="A60:A61"/>
    <mergeCell ref="B60:B61"/>
    <mergeCell ref="C60:C61"/>
    <mergeCell ref="D60:D61"/>
    <mergeCell ref="H60:H61"/>
    <mergeCell ref="H74:H75"/>
    <mergeCell ref="A72:A73"/>
    <mergeCell ref="B72:B73"/>
    <mergeCell ref="C72:C73"/>
    <mergeCell ref="D72:D73"/>
    <mergeCell ref="H72:H73"/>
    <mergeCell ref="B74:B75"/>
    <mergeCell ref="A64:D65"/>
    <mergeCell ref="H64:H65"/>
    <mergeCell ref="A62:A63"/>
    <mergeCell ref="A74:A75"/>
    <mergeCell ref="C62:C63"/>
    <mergeCell ref="A66:A67"/>
    <mergeCell ref="B66:B67"/>
    <mergeCell ref="C66:C67"/>
    <mergeCell ref="D66:D67"/>
    <mergeCell ref="H66:H67"/>
    <mergeCell ref="A70:D71"/>
    <mergeCell ref="H76:H77"/>
    <mergeCell ref="H78:H79"/>
    <mergeCell ref="H80:H81"/>
    <mergeCell ref="H82:H83"/>
    <mergeCell ref="H84:H85"/>
    <mergeCell ref="H86:H87"/>
    <mergeCell ref="H88:H89"/>
    <mergeCell ref="H90:H91"/>
    <mergeCell ref="C102:C103"/>
    <mergeCell ref="D102:D103"/>
    <mergeCell ref="D90:D91"/>
    <mergeCell ref="C92:C93"/>
    <mergeCell ref="D84:D85"/>
    <mergeCell ref="C86:C87"/>
    <mergeCell ref="D86:D87"/>
    <mergeCell ref="C88:C89"/>
    <mergeCell ref="D88:D89"/>
    <mergeCell ref="C90:C91"/>
    <mergeCell ref="H92:H93"/>
    <mergeCell ref="H94:H95"/>
    <mergeCell ref="H96:H97"/>
    <mergeCell ref="H98:H99"/>
    <mergeCell ref="H100:H101"/>
    <mergeCell ref="H102:H103"/>
    <mergeCell ref="H178:H179"/>
    <mergeCell ref="H180:H181"/>
    <mergeCell ref="H182:H183"/>
    <mergeCell ref="H268:H269"/>
    <mergeCell ref="H238:H239"/>
    <mergeCell ref="H240:H241"/>
    <mergeCell ref="H202:H203"/>
    <mergeCell ref="H186:H187"/>
    <mergeCell ref="H188:H189"/>
    <mergeCell ref="H190:H191"/>
    <mergeCell ref="H192:H193"/>
    <mergeCell ref="H184:H185"/>
    <mergeCell ref="H222:H223"/>
    <mergeCell ref="H224:H225"/>
    <mergeCell ref="H228:H229"/>
    <mergeCell ref="H230:H231"/>
    <mergeCell ref="H250:H251"/>
    <mergeCell ref="H252:H253"/>
    <mergeCell ref="H232:H233"/>
    <mergeCell ref="H234:H235"/>
    <mergeCell ref="H242:H243"/>
    <mergeCell ref="H244:H245"/>
    <mergeCell ref="H246:H247"/>
    <mergeCell ref="H248:H249"/>
    <mergeCell ref="H204:H205"/>
    <mergeCell ref="H194:H195"/>
    <mergeCell ref="H196:H197"/>
    <mergeCell ref="H198:H199"/>
    <mergeCell ref="H206:H207"/>
    <mergeCell ref="A344:D345"/>
    <mergeCell ref="H344:H345"/>
    <mergeCell ref="A348:A349"/>
    <mergeCell ref="B348:B349"/>
    <mergeCell ref="C348:C349"/>
    <mergeCell ref="D348:D349"/>
    <mergeCell ref="H348:H349"/>
    <mergeCell ref="B332:B333"/>
    <mergeCell ref="C332:C333"/>
    <mergeCell ref="D332:D333"/>
    <mergeCell ref="H332:H333"/>
    <mergeCell ref="A334:D335"/>
    <mergeCell ref="H334:H335"/>
    <mergeCell ref="C342:C343"/>
    <mergeCell ref="D342:D343"/>
    <mergeCell ref="B340:B341"/>
    <mergeCell ref="C340:C341"/>
    <mergeCell ref="D340:D341"/>
    <mergeCell ref="H340:H341"/>
  </mergeCells>
  <phoneticPr fontId="4"/>
  <dataValidations count="2">
    <dataValidation type="list" allowBlank="1" showInputMessage="1" showErrorMessage="1" sqref="H12:H13 H222:H235 H16:H63 H72:H109 H302:H309 H312:H321 H330:H333 H336:H343 H112:H169 H360:H365 H238:H299 H172:H207 H346:H357 H324:H325 H216:H217 H66:H69 H210:H211 H368:H375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経済戦略局一般事務費" xr:uid="{10D18E1F-A102-4119-9EA5-E80FC5873753}"/>
    <hyperlink ref="C18:C19" r:id="rId2" display="局施策企画調整事務" xr:uid="{F13DA9F9-AFBE-4619-8F0D-A8CFAB22BF20}"/>
    <hyperlink ref="C20:C21" r:id="rId3" display="企業等誘致・集積推進事業" xr:uid="{BD8C2807-3DF3-4C03-99BD-AED088F75091}"/>
    <hyperlink ref="C22:C23" r:id="rId4" display="本社機能立地促進助成事業" xr:uid="{3BB380A6-CAD7-4D07-812E-B0A95D167CF7}"/>
    <hyperlink ref="C24:C25" r:id="rId5" display="ＭＩＣＥ開催促進事業" xr:uid="{B2546A43-CF90-4264-9EA1-2C2EC53A96F5}"/>
    <hyperlink ref="C26:C27" r:id="rId6" display="万博と連動した国際会議誘致・開催支援事業" xr:uid="{9FA17CE4-2F61-4E86-9D7E-A5B5B4E93151}"/>
    <hyperlink ref="C28:C29" r:id="rId7" display="国際戦略総合特区における税優遇インセンティブの実施" xr:uid="{7FB0FAEE-637E-4638-98A5-6254A0B1BB95}"/>
    <hyperlink ref="C30:C31" r:id="rId8" display="国際金融都市推進事業" xr:uid="{E1A2C252-0D1F-44DF-A657-53CEF7B78EEB}"/>
    <hyperlink ref="C32:C33" r:id="rId9" display="立地推進担当事務費" xr:uid="{058B75CE-6203-4ACE-A515-F4A3F367CED6}"/>
    <hyperlink ref="C34:C35" r:id="rId10" display="ビジネスパートナー都市等交流事業" xr:uid="{83B18A83-D5FD-47EC-9ECB-02826AA00C93}"/>
    <hyperlink ref="C36:C37" r:id="rId11" display="関西領事団等との連携" xr:uid="{F0764368-422F-420C-98E7-78DF11B594C8}"/>
    <hyperlink ref="C38:C39" r:id="rId12" display="海外事務所の運営" xr:uid="{ED3EAA46-E142-4F67-A664-E232289AB926}"/>
    <hyperlink ref="C40:C41" r:id="rId13" display="外国人留学生との連携拡大及び起業支援" xr:uid="{133B28CD-8D92-4867-A67D-7048470C4802}"/>
    <hyperlink ref="C42:C43" r:id="rId14" display="姉妹都市交流推進事業補助" xr:uid="{5BD6EE9E-651D-4986-ACFE-B6B9FB692438}"/>
    <hyperlink ref="C44:C45" r:id="rId15" display="姉妹都市ネットワークを活用した都市間交流の推進" xr:uid="{C0DAB0B7-3B99-4183-9E46-8C898B7FF1E7}"/>
    <hyperlink ref="C46:C47" r:id="rId16" display="国際化施策推進にかかる外国語対応体制の充実・強化" xr:uid="{4BEECCE0-4D91-4482-9C94-9917F935A668}"/>
    <hyperlink ref="C48:C49" r:id="rId17" display="ジェトロを活用した国際人材育成事業" xr:uid="{22ED8A08-6401-4E60-806A-A055F7C2535C}"/>
    <hyperlink ref="C50:C51" r:id="rId18" display="大阪国際交流センター事業交付金" xr:uid="{77D73E12-0987-4737-BEBE-39BF6D15DAAA}"/>
    <hyperlink ref="C52:C53" r:id="rId19" display="大阪国際交流センター施設管理" xr:uid="{39C75B71-39BF-4A42-B8D0-8756C7EF17E7}"/>
    <hyperlink ref="C54:C55" r:id="rId20" display="国際学校（もと中津南小学校）改修等工事" xr:uid="{AAEF15E6-BD0B-4624-8F6B-799DD28F479B}"/>
    <hyperlink ref="C56:C57" r:id="rId21" display="（一財）自治体国際化協会分担金" xr:uid="{1936B594-8629-4524-9B17-3D094E20380F}"/>
    <hyperlink ref="C58:C59" r:id="rId22" display="国際交流企画費" xr:uid="{0432E83D-EBF4-4AB7-8DD3-10D6CFE86992}"/>
    <hyperlink ref="C60:C61" r:id="rId23" display="ウクライナ支援事業" xr:uid="{9BF8CC8E-EEB6-4297-B207-01A67575C484}"/>
    <hyperlink ref="C66:C67" r:id="rId24" display="国際交流振興基金積立金" xr:uid="{B438847F-B7FB-4B7B-9278-7575E1F3FA1F}"/>
    <hyperlink ref="C68:C69" r:id="rId25" display="国際交流振興基金積立金（利子収入）" xr:uid="{4098A3B7-3FF8-4E5A-B0D0-1104996F5BC0}"/>
    <hyperlink ref="C330:C331" r:id="rId26" display="大学管理一般事務経費" xr:uid="{67DA890A-07EE-4DAE-B4F0-474D23F16656}"/>
    <hyperlink ref="C336:C337" r:id="rId27" display="公立大学運営費交付金" xr:uid="{B7CCA30A-6917-4E0D-A25A-B9410937D30A}"/>
    <hyperlink ref="C338:C339" r:id="rId28" display="高等教育の無償化" xr:uid="{322DC464-1E96-4F12-B423-5C062D5F095F}"/>
    <hyperlink ref="C340:C341" r:id="rId29" display="国際感染症研究センター事業（センター運営費）" xr:uid="{F63D5ABF-C831-4174-B46A-6331C7471CAC}"/>
    <hyperlink ref="C342:C343" r:id="rId30" display="公立大学「イノベーション・アカデミー構想」推進事業" xr:uid="{9074A0AE-F1B3-4647-A165-E0E755BE88A2}"/>
    <hyperlink ref="C346:C347" r:id="rId31" display="公立大学附属病院貸付金" xr:uid="{7E1862FE-6E9F-469A-BB89-6EEA146DED02}"/>
    <hyperlink ref="C348:C349" r:id="rId32" display="公立大学理系学舎整備事業" xr:uid="{7AC745F2-42F2-47DF-8607-DDCFD2CA2759}"/>
    <hyperlink ref="C350:C351" r:id="rId33" display="公立大学学舎耐震補強・外壁改修等整備事業" xr:uid="{DEC37C46-139C-4883-AADD-D933931C9148}"/>
    <hyperlink ref="C352:C353" r:id="rId34" display="新大学キャンパス整備事業" xr:uid="{6FED7B16-481A-467E-9E66-28A1C3821328}"/>
    <hyperlink ref="C354:C355" r:id="rId35" display="国際感染症研究センター事業（施設整備費）" xr:uid="{F369695F-0E69-40E8-A9FC-E39DFF0CDF7B}"/>
    <hyperlink ref="C356:C357" r:id="rId36" display="公立大学ＰＣＢ廃棄物処理" xr:uid="{BAA25046-364D-4F78-9844-2E0F6F7E0C28}"/>
    <hyperlink ref="C360:C361" r:id="rId37" display="市場における業者の指導監督等に要する経費" xr:uid="{EE72A285-35C3-4CF4-83A0-B2D8C0C60B5D}"/>
    <hyperlink ref="C362:C363" r:id="rId38" display="市場の建設改良に要する経費（企業債元利償還金）" xr:uid="{7E95C024-117D-48C9-BE98-9317155C707C}"/>
    <hyperlink ref="C364:C365" r:id="rId39" display="集荷対策等に要する経費" xr:uid="{9B8B112E-B749-4BDD-A2B4-4E71D7E07BFC}"/>
    <hyperlink ref="C368:C369" r:id="rId40" display="市場の建設改良に要する経費（企業債利息）" xr:uid="{0C4D0EA1-E78C-48B5-A2FD-3EB2061B94F7}"/>
    <hyperlink ref="C370:C371" r:id="rId41" display="市場における業者の指導監督等に要する経費" xr:uid="{6439344E-BB41-4BFC-B268-7B76E3A3E0B9}"/>
    <hyperlink ref="C372:C373" r:id="rId42" display="基礎年金拠出金に係る公的負担に要する経費" xr:uid="{3E6B8AB2-F898-4646-8A73-7F8EB7EB3EFA}"/>
    <hyperlink ref="C374:C375" r:id="rId43" display="市場の建設改良に要する経費（企業債元金償還金）" xr:uid="{ED6B4EBD-0B0C-4CBE-B55C-E2AD7D02C8F1}"/>
    <hyperlink ref="C210:C211" r:id="rId44" display="文化集客振興基金積立金" xr:uid="{1DCC3E43-896A-4224-9215-A1675E2E8122}"/>
    <hyperlink ref="C212:C213" r:id="rId45" display="文化集客振興基金積立金（利子収入）" xr:uid="{5D3C7878-3E9F-4CBD-A0AA-7CF24508225F}"/>
    <hyperlink ref="C216:C217" r:id="rId46" display="スポーツ振興基金積立金" xr:uid="{FC62E6BC-2D67-4B62-9EC8-46AD0C95315B}"/>
    <hyperlink ref="C218:C219" r:id="rId47" display="スポーツ振興基金積立金（利子収入）" xr:uid="{0E02B2BC-BA44-4121-B638-812FD794BC05}"/>
    <hyperlink ref="C302:C303" r:id="rId48" display="中小企業融資基金繰出金" xr:uid="{1BF7AF5E-4BCB-4544-A3E0-A32948AA04E3}"/>
    <hyperlink ref="C304:C305" r:id="rId49" display="信用保証協会補助（代位弁済補助）" xr:uid="{F54B6A77-BF33-4AF4-8586-794B83528DA5}"/>
    <hyperlink ref="C306:C307" r:id="rId50" display="セーフティネット保証の認定等にかかる事務費" xr:uid="{8EB29E6B-FF6F-4654-A7E5-2F90311ECB34}"/>
    <hyperlink ref="C308:C309" r:id="rId51" display="金融事務" xr:uid="{532383DF-32AD-4C91-8BEE-22BADB665F3C}"/>
    <hyperlink ref="C312:C313" r:id="rId52" display="https://www.city.osaka.lg.jp/keizaisenryaku/cmsfiles/contents/0000591/591640/141_beyond5G-kaihatusien.xlsx" xr:uid="{C171865A-6AE5-4124-B55F-0A170B730951}"/>
    <hyperlink ref="C314:C315" r:id="rId53" display="産業技術研究所運営費交付金" xr:uid="{E1CA4C05-32AC-44F1-BECC-CBE9EB635990}"/>
    <hyperlink ref="C316:C317" r:id="rId54" display="産業技術研究所共同研究コーディネート事業" xr:uid="{5E6D6CAD-BAD3-4639-9789-61C0E4A86560}"/>
    <hyperlink ref="C318:C319" r:id="rId55" display="産業技術研究所施設改修" xr:uid="{FD929E91-EE4A-4B00-95D0-0C7F9CB803B4}"/>
    <hyperlink ref="C320:C321" r:id="rId56" display="地方独立行政法人大阪産業技術研究所評価委員会" xr:uid="{4B5B43EF-ED0B-4A03-8C55-5245E7BE089D}"/>
    <hyperlink ref="C324:C325" r:id="rId57" display="産業経済振興基金積立金" xr:uid="{F601CE88-2A9F-4108-9B96-5EA229FEE6AD}"/>
    <hyperlink ref="C326:C327" r:id="rId58" display="産業経済振興基金積立金（利子収入）" xr:uid="{06677182-6384-4CD8-8770-3AB23EED3624}"/>
    <hyperlink ref="C72:C73" r:id="rId59" display="大阪観光局事業" xr:uid="{AE616324-8589-4E49-A5C9-55F825060189}"/>
    <hyperlink ref="C74:C75" r:id="rId60" display="水と光のまちづくり推進事業" xr:uid="{DF6A1269-17DC-460F-B94B-B39F68F2F67B}"/>
    <hyperlink ref="C76:C77" r:id="rId61" display="大阪・光の饗宴事業" xr:uid="{8C718397-1266-4AAC-8F00-D57382F01024}"/>
    <hyperlink ref="C78:C79" r:id="rId62" display="御堂筋活性化事業" xr:uid="{A82D5381-8AD3-41E6-A3DE-3ACE3092A191}"/>
    <hyperlink ref="C80:C81" r:id="rId63" display="大阪城エリア観光拠点化事業" xr:uid="{665C2F99-8358-400A-8B87-E11548316BC3}"/>
    <hyperlink ref="C82:C83" r:id="rId64" display="天王寺公園・動物園の魅力向上事業" xr:uid="{BC7E2A26-1115-45A5-8F9E-707F06C81033}"/>
    <hyperlink ref="C84:C85" r:id="rId65" display="ＪＲ新大阪駅観光案内所の運営" xr:uid="{2FE07EA7-E3C2-4FEF-9BB2-0F9711814DEB}"/>
    <hyperlink ref="C86:C87" r:id="rId66" display="大阪・梅田駅周辺サイン整備事業" xr:uid="{24BC8C56-D8B9-449D-B181-8E6F2D858779}"/>
    <hyperlink ref="C88:C89" r:id="rId67" display="観光バス乗降場の利便性向上事業" xr:uid="{9A2F5A76-57EC-428A-BF32-5D6E92BCEF32}"/>
    <hyperlink ref="C90:C91" r:id="rId68" display="日本遺産連携推進事業" xr:uid="{CED8F304-B82A-4FDB-9E66-6C1179C15557}"/>
    <hyperlink ref="C92:C93" r:id="rId69" display="｢三都物語｣コーディネート事業" xr:uid="{6F67E959-5FF7-441A-B24A-85DFE660B76F}"/>
    <hyperlink ref="C94:C95" r:id="rId70" display="阪神堺三都市外客誘致実行委員会事業" xr:uid="{401E3CB0-691B-479A-A8A7-CE381B590077}"/>
    <hyperlink ref="C96:C97" r:id="rId71" display="関西国際空港内広域観光案内推進事業" xr:uid="{8A64F6B6-D725-441E-8268-F1850352BDBA}"/>
    <hyperlink ref="C98:C99" r:id="rId72" display="観光戦略推進事務費" xr:uid="{B4E19F06-E181-4F56-B01B-A2C2AA00A059}"/>
    <hyperlink ref="C100:C101" r:id="rId73" display="大阪の観光資源の強みを活かした集客・周遊事業" xr:uid="{49B39559-B8A1-492B-9DB6-B2B4A32E917F}"/>
    <hyperlink ref="C102:C103" r:id="rId74" display="水と光を活かした東西軸の魅力創出事業" xr:uid="{8ECB431F-8555-4206-9192-E525EB46FE7F}"/>
    <hyperlink ref="C172:C173" r:id="rId75" display="トップアスリートとの交流事業" xr:uid="{9F131DA0-D9C1-4290-8C3B-9A1D0C50575E}"/>
    <hyperlink ref="C174:C175" r:id="rId76" display="スポーツ振興事業" xr:uid="{0B2407FE-AC3C-4440-9655-E66EC2F65690}"/>
    <hyperlink ref="C176:C177" r:id="rId77" display="スポーツイベント実施事業" xr:uid="{6EB5AF9F-631F-4463-BFE1-BBB2347941EE}"/>
    <hyperlink ref="C178:C179" r:id="rId78" display="オーパス・スポーツ施設情報システム運用管理" xr:uid="{FA6A42E9-F978-43AE-867C-5D81AAF22F8D}"/>
    <hyperlink ref="C180:C181" r:id="rId79" display="スポーツ施設指定管理運営費" xr:uid="{C56A9F16-F69A-4C67-97B2-FF05727C5A75}"/>
    <hyperlink ref="C182:C183" r:id="rId80" display="学校体育施設開放事業" xr:uid="{B33DF204-A8A0-46A2-89E6-71CFC262968C}"/>
    <hyperlink ref="C184:C185" r:id="rId81" display="スポーツ施設等の補修等" xr:uid="{69828A1F-6C32-4978-8089-8F7808F6D33F}"/>
    <hyperlink ref="C186:C187" r:id="rId82" display="スポーツ競技大会の開催" xr:uid="{1B77427E-BFF0-4DF0-9BDD-73E52A6FB918}"/>
    <hyperlink ref="C188:C189" r:id="rId83" display="大阪マラソンの開催" xr:uid="{4269630A-000D-4ACB-9FCC-AB4C12C4BBF4}"/>
    <hyperlink ref="C190:C191" r:id="rId84" display="競技力向上事業" xr:uid="{C17708E1-8276-4CA3-BDB6-73816B7C3DD7}"/>
    <hyperlink ref="C192:C193" r:id="rId85" display="https://www.city.osaka.lg.jp/keizaisenryaku/cmsfiles/contents/0000591/591640/86_maisishima-sports.xlsx" xr:uid="{EC6DDB11-C7B6-4B0C-A232-65BCD4C69F15}"/>
    <hyperlink ref="C194:C195" r:id="rId86" display="スポーツ推進委員の採解及び活動支援業務" xr:uid="{524823CA-580F-4971-8505-665274124E8F}"/>
    <hyperlink ref="C196:C197" r:id="rId87" display="総合型スポーツクラブの設立及び活動に対する支援" xr:uid="{6040F306-2ED1-49B9-BD92-9EBC3ACBA051}"/>
    <hyperlink ref="C198:C199" r:id="rId88" display="スポーツ応援事業" xr:uid="{CBD4DFEF-B818-4999-862A-1BF1FE9384F6}"/>
    <hyperlink ref="C200:C201" r:id="rId89" display="スポーツを活用した万博機運醸成事業～いのち輝くスポーツプロジェクト～" xr:uid="{45FD3733-F248-4B04-AB7B-9F06D52C426D}"/>
    <hyperlink ref="C112:C113" r:id="rId90" display="大阪アーツカウンシル等による文化行政の推進" xr:uid="{8EC3D409-E7B5-4710-9EE2-D20D6248B434}"/>
    <hyperlink ref="C114:C115" r:id="rId91" display="大阪クラシックの開催" xr:uid="{8FBD5B13-F1A9-4840-A351-E576E1855776}"/>
    <hyperlink ref="C116:C117" r:id="rId92" display="大阪アジアン映画祭の開催" xr:uid="{01E74CC4-1B74-4F32-AE4E-E98183CF145D}"/>
    <hyperlink ref="C118:C119" r:id="rId93" display="大阪文化芸術創出事業" xr:uid="{2F9868F7-1D30-42AD-B725-776FD6D53547}"/>
    <hyperlink ref="C120:C121" r:id="rId94" display="大阪文化芸術祭事業" xr:uid="{5B1819EA-619A-4888-BD6D-F2960657768E}"/>
    <hyperlink ref="C122:C123" r:id="rId95" display="咲くやこの花賞事業" xr:uid="{2DB05EFE-80A8-4B70-B632-6FB806AC8109}"/>
    <hyperlink ref="C124:C125" r:id="rId96" display="文楽を中心とした古典芸能振興事業" xr:uid="{E7522159-2A29-495A-8C5D-393BB59F3851}"/>
    <hyperlink ref="C126:C127" r:id="rId97" display="芸術・文化団体サポート事業" xr:uid="{1EC589BB-603D-46C5-A33B-36A93A9584D5}"/>
    <hyperlink ref="C128:C129" r:id="rId98" display="文化創造拠点ネットワークの形成" xr:uid="{4DFA3F15-E227-4EE5-9FD2-F3D88155D151}"/>
    <hyperlink ref="C130:C131" r:id="rId99" display="アーティストサポート事業" xr:uid="{ABDB6258-76DC-4DCA-A672-7D970D02BF31}"/>
    <hyperlink ref="C132:C133" r:id="rId100" display="芸術創造館ショーケース事業" xr:uid="{E33847D4-3E8B-4D7B-89EB-D09EE753156D}"/>
    <hyperlink ref="C134:C135" r:id="rId101" display="創造を楽しむ元気な地域づくりの推進" xr:uid="{CDCBD758-9D2D-490D-8818-8B6B7673684F}"/>
    <hyperlink ref="C136:C137" r:id="rId102" display="大阪文化祭賞・大阪文化賞事業" xr:uid="{E7CDF4B4-1573-4ED7-9779-D682B3629421}"/>
    <hyperlink ref="C138:C139" r:id="rId103" display="織田作之助賞事業" xr:uid="{4F9736FC-D698-4258-8AC4-964A862A2495}"/>
    <hyperlink ref="C140:C141" r:id="rId104" display="大阪市芸術活動振興事業助成" xr:uid="{DD8FFFE1-B552-491F-A297-BB88D1FD0E72}"/>
    <hyperlink ref="C142:C143" r:id="rId105" display="第一級の芸術にふれる機会の充実" xr:uid="{CA65CED1-AB63-475F-B423-9BB6465988CA}"/>
    <hyperlink ref="C144:C145" r:id="rId106" display="文学碑維持管理" xr:uid="{22DF7296-95F7-4E07-AC39-0CF597245CEA}"/>
    <hyperlink ref="C146:C147" r:id="rId107" display="（一財）地域創造に対する分担金" xr:uid="{E73EC7C2-2DD5-4801-9E4B-A5A950AF1C7E}"/>
    <hyperlink ref="C148:C149" r:id="rId108" display="文化遺産の保存整備等" xr:uid="{1829AC13-ED9C-49EA-AAC9-FF5B10B6C1E0}"/>
    <hyperlink ref="C150:C151" r:id="rId109" display="文化施設の補修" xr:uid="{A84F4DA8-CFD6-4FAE-B53F-2DDF65FE4F29}"/>
    <hyperlink ref="C152:C153" r:id="rId110" display="デジタル技術を活用した大阪のにぎわい創出事業" xr:uid="{3CE551D4-8C19-4F58-AFA0-DFBE4463F0CE}"/>
    <hyperlink ref="C154:C155" r:id="rId111" display="大阪市立美術館の魅力向上" xr:uid="{D4333121-468B-4504-9CE8-206E3E96840A}"/>
    <hyperlink ref="C156:C157" r:id="rId112" display="博物館施設改修等事業" xr:uid="{20E14E8F-97BC-4F34-8C52-E7B5336F297B}"/>
    <hyperlink ref="C158:C159" r:id="rId113" display="こども本の森中之島運営事業" xr:uid="{A29A2687-8FDD-4016-B908-9072E5C924AB}"/>
    <hyperlink ref="C160:C161" r:id="rId114" display="博物館施設運営費交付金" xr:uid="{F8EF31DA-FE57-4D40-98AA-DCD237C7447B}"/>
    <hyperlink ref="C162:C163" r:id="rId115" display="博物館施設整備補助金" xr:uid="{664B8BC0-2F9A-4E11-9584-601DE9856B89}"/>
    <hyperlink ref="C164:C165" r:id="rId116" display="博物館施設管理一般事務費" xr:uid="{93A59D55-A2F5-4833-98E2-DF999E97A22F}"/>
    <hyperlink ref="C166:C167" r:id="rId117" display="文化振興事務費" xr:uid="{0DDDFC48-34D6-48EA-8821-9ED9BD53D098}"/>
    <hyperlink ref="C222:C223" r:id="rId118" display="ＡＴＣ輸入住宅促進センター事業" xr:uid="{ADB12248-49E6-413D-839D-366405A13DF8}"/>
    <hyperlink ref="C224:C225" r:id="rId119" display="ＡＴＣ公共的空間整備助成" xr:uid="{BD53E62B-ECBC-4ADC-B06F-D4ED4906118C}"/>
    <hyperlink ref="C226:C227" r:id="rId120" display="ＡＴＣ改修等工事" xr:uid="{8E74EDE6-7799-42AF-A574-02503A362541}"/>
    <hyperlink ref="C228:C229" r:id="rId121" display="新規展示会誘致助成事業" xr:uid="{811CC694-980B-4EC4-8581-02F64375DAE7}"/>
    <hyperlink ref="C230:C231" r:id="rId122" display="インテックス大阪補修等工事" xr:uid="{E67B476F-32D5-4766-96F7-66A80A25B496}"/>
    <hyperlink ref="C232:C233" r:id="rId123" display="インテックス大阪の改修" xr:uid="{AC84F040-8955-495C-BC99-A48C7E6D4D26}"/>
    <hyperlink ref="C234:C235" r:id="rId124" display="貿易振興事業" xr:uid="{CA1CED2E-FBC8-43E0-ABEE-62EE252485B2}"/>
    <hyperlink ref="C236:C237" r:id="rId125" display="貿易振興対策事務" xr:uid="{A4187371-CA04-4B05-86DE-72365A04E138}"/>
    <hyperlink ref="C238:C239" r:id="rId126" display="小規模事業者の事業継続に向けた販路拡大等サポート事業" xr:uid="{BB25E9FE-4D12-4128-AE03-99E1FC110879}"/>
    <hyperlink ref="C240:C241" r:id="rId127" display="外国人材マッチングプラットフォーム" xr:uid="{CE18AF20-49EF-4257-BDA2-6EDCB47F3455}"/>
    <hyperlink ref="C242:C243" r:id="rId128" display="地域の中小企業支援に関する調査" xr:uid="{500453D1-23E7-45F0-8352-3AEF4AC727BA}"/>
    <hyperlink ref="C244:C245" r:id="rId129" display="商業魅力向上事業" xr:uid="{EEA0A998-4B56-4EFE-984C-1AAFAEF8BA68}"/>
    <hyperlink ref="C246:C247" r:id="rId130" display="あきない伝道師による商店街強化事業" xr:uid="{A1D31149-CFB5-44F1-9A08-E6F46E77E4D3}"/>
    <hyperlink ref="C248:C249" r:id="rId131" display="「商都大阪」活性化推進事業" xr:uid="{6B75E579-8B6B-4CF1-A49E-F8F2C129DD94}"/>
    <hyperlink ref="C250:C251" r:id="rId132" display="商店街空き店舗マッチング促進事業" xr:uid="{2C63DD92-D32B-46E6-9287-ED4C166F5FEE}"/>
    <hyperlink ref="C252:C253" r:id="rId133" display="産業振興施設等管理" xr:uid="{5C10560A-F394-455E-9C86-19B4DF9E155C}"/>
    <hyperlink ref="C254:C255" r:id="rId134" display="工業施設管理" xr:uid="{6E339383-CA8D-467A-B544-45A97DA7E1B4}"/>
    <hyperlink ref="C256:C257" r:id="rId135" display="小売市場施設管理" xr:uid="{1EC722C4-420B-4CD0-8F49-5E2C15BABAC1}"/>
    <hyperlink ref="C258:C259" r:id="rId136" display="商業施設等管理" xr:uid="{084BC373-CE02-4551-8608-9150298C4405}"/>
    <hyperlink ref="C260:C261" r:id="rId137" display="大規模小売店舗立地法関係事務" xr:uid="{BC77C3D2-36C8-48CD-8E64-57B764939A2E}"/>
    <hyperlink ref="C262:C263" r:id="rId138" display="都市農業振興事業" xr:uid="{1F1F0FD0-EB18-47D8-991D-76B097AF116C}"/>
    <hyperlink ref="C264:C265" r:id="rId139" display="米穀生産対策" xr:uid="{6FB6B485-E002-401B-9AB4-6A2933F1217D}"/>
    <hyperlink ref="C266:C267" r:id="rId140" display="水源対策事業" xr:uid="{37A62DBF-8C72-4932-8001-F42339F196F4}"/>
    <hyperlink ref="C268:C269" r:id="rId141" display="農地法等関連事務" xr:uid="{8AC79940-4912-401F-ACB8-5E928DCF8532}"/>
    <hyperlink ref="C270:C271" r:id="rId142" display="大阪テクノマスター事業" xr:uid="{99C36A73-DADB-4E28-98A0-AA186AE1823E}"/>
    <hyperlink ref="C272:C273" r:id="rId143" display="産業振興対策事務" xr:uid="{94F572A6-4300-462D-BDDF-9C72DEB00B28}"/>
    <hyperlink ref="C274:C275" r:id="rId144" display="大阪産業局事業交付金" xr:uid="{6BF0B48D-278C-4767-AE35-085B923E8250}"/>
    <hyperlink ref="C276:C277" r:id="rId145" display="大阪・関西万博での中小企業の参画機会創出事業" xr:uid="{76EE0B5E-D983-4500-A649-C599EFF8F8EB}"/>
    <hyperlink ref="C278:C279" r:id="rId146" display="大阪産業創造館施設管理運営" xr:uid="{EBD213C4-7CB6-4456-AEEF-697D5C2585AD}"/>
    <hyperlink ref="C280:C281" r:id="rId147" display="大阪産業創造館の設備改修" xr:uid="{1984CF2D-FC6A-471E-9A23-34BF8BE7B4EB}"/>
    <hyperlink ref="C282:C283" r:id="rId148" display="小規模事業者等支援委託事業" xr:uid="{A985575D-4A11-40A0-8657-06D76F14D1D7}"/>
    <hyperlink ref="C284:C285" r:id="rId149" display="企業支援事務費" xr:uid="{A26201FB-6845-4338-B5D4-E5463753D7D1}"/>
    <hyperlink ref="C286:C287" r:id="rId150" display="「空飛ぶクルマ」社会実装促進事業" xr:uid="{BDF3D81E-6AB9-4B31-8A3F-D17E554D01D3}"/>
    <hyperlink ref="C288:C289" r:id="rId151" display="大阪デザイン振興プラザ事業" xr:uid="{74544970-55E3-4C8A-95E4-B3D0EAEC2637}"/>
    <hyperlink ref="C290:C291" r:id="rId152" display="ＡＴＣエイジレスセンター事業" xr:uid="{ADC6C904-6584-44CC-B5B3-8CF8C0DA1412}"/>
    <hyperlink ref="C292:C293" r:id="rId153" display="ＡＴＣグリーンエコプラザ事業" xr:uid="{CA3FA067-DA0B-4AD2-97AF-65218E260554}"/>
    <hyperlink ref="C294:C295" r:id="rId154" display="イノベーション創出事務費" xr:uid="{C8781083-A2CD-443E-863D-D4D11C3E0DF9}"/>
    <hyperlink ref="C296:C297" r:id="rId155" display="計量検査所費" xr:uid="{674639D1-E419-4A24-A8F4-DA50CD9088C5}"/>
  </hyperlinks>
  <pageMargins left="0.70866141732283472" right="0.70866141732283472" top="0.78740157480314965" bottom="0.59055118110236227" header="0.31496062992125984" footer="0.31496062992125984"/>
  <pageSetup paperSize="9" scale="79" orientation="portrait" cellComments="asDisplayed" r:id="rId156"/>
  <rowBreaks count="6" manualBreakCount="6">
    <brk id="71" max="8" man="1"/>
    <brk id="131" max="8" man="1"/>
    <brk id="193" max="8" man="1"/>
    <brk id="251" max="8" man="1"/>
    <brk id="311" max="8" man="1"/>
    <brk id="371" max="8" man="1"/>
  </rowBreaks>
  <ignoredErrors>
    <ignoredError sqref="B12 B16 B34:B59 B18:B19 B72 B112 B168:B169 B172 B174:B185 B228:B231 B304:B309 B302 B316:B321 B330:B333 B336:B343 B356:B357 B360:B365 B368:B373 B186:B193 B194:B199 B222:B225 B294:B295 B74:B103 B114:B119 B154:B166 B122:B152 B346:B351 B232:B235 B276:B283 B312:B313 B242:B27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2023-02-09T07:54:46Z</dcterms:modified>
</cp:coreProperties>
</file>