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施策事業別\"/>
    </mc:Choice>
  </mc:AlternateContent>
  <xr:revisionPtr revIDLastSave="0" documentId="13_ncr:1_{9A399334-3C57-4775-BE3D-7EB189058D2B}" xr6:coauthVersionLast="47" xr6:coauthVersionMax="47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  <sheet name="基金明細" sheetId="14" r:id="rId9"/>
    <sheet name="出資金明細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CTI番号" localSheetId="9">#REF!</definedName>
    <definedName name="CTI番号">#REF!</definedName>
    <definedName name="DB型２" localSheetId="9">[9]リスト!$A$2:$A$4</definedName>
    <definedName name="DB型２">[2]リスト!$A$2:$A$4</definedName>
    <definedName name="FAX番号" localSheetId="9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8">基金明細!$A$1:$O$13</definedName>
    <definedName name="_xlnm.Print_Area" localSheetId="1">行政コスト計算書!$A$1:$M$71</definedName>
    <definedName name="_xlnm.Print_Area" localSheetId="9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9">#REF!</definedName>
    <definedName name="UI変更有無">#REF!</definedName>
    <definedName name="エスカレーション担当者" localSheetId="9">#REF!</definedName>
    <definedName name="エスカレーション担当者">#REF!</definedName>
    <definedName name="エスカレーション日時" localSheetId="9">#REF!</definedName>
    <definedName name="エスカレーション日時">#REF!</definedName>
    <definedName name="オンライン障害" localSheetId="9">#REF!</definedName>
    <definedName name="オンライン障害">#REF!</definedName>
    <definedName name="カテゴリ１" localSheetId="9">#REF!</definedName>
    <definedName name="カテゴリ１">#REF!</definedName>
    <definedName name="カテゴリ２" localSheetId="9">#REF!</definedName>
    <definedName name="カテゴリ２">#REF!</definedName>
    <definedName name="カテゴリ３" localSheetId="9">#REF!</definedName>
    <definedName name="カテゴリ３">#REF!</definedName>
    <definedName name="グループ" localSheetId="9">#REF!</definedName>
    <definedName name="グループ">#REF!</definedName>
    <definedName name="ご連絡先" localSheetId="9">#REF!</definedName>
    <definedName name="ご連絡先">#REF!</definedName>
    <definedName name="チェックフラグ" localSheetId="9">#REF!</definedName>
    <definedName name="チェックフラグ">#REF!</definedName>
    <definedName name="データパッチ" localSheetId="9">#REF!</definedName>
    <definedName name="データパッチ">#REF!</definedName>
    <definedName name="プログラム修正" localSheetId="9">#REF!</definedName>
    <definedName name="プログラム修正">#REF!</definedName>
    <definedName name="リリース日" localSheetId="9">#REF!</definedName>
    <definedName name="リリース日">#REF!</definedName>
    <definedName name="運用SE受領日時" localSheetId="9">#REF!</definedName>
    <definedName name="運用SE受領日時">#REF!</definedName>
    <definedName name="運用SE担当者" localSheetId="9">#REF!</definedName>
    <definedName name="運用SE担当者">#REF!</definedName>
    <definedName name="影響範囲" localSheetId="9">#REF!</definedName>
    <definedName name="影響範囲">#REF!</definedName>
    <definedName name="画面ID" localSheetId="9">#REF!</definedName>
    <definedName name="画面ID">#REF!</definedName>
    <definedName name="画面名" localSheetId="9">#REF!</definedName>
    <definedName name="画面名">#REF!</definedName>
    <definedName name="回復確認日時" localSheetId="9">#REF!</definedName>
    <definedName name="回復確認日時">#REF!</definedName>
    <definedName name="確認担当者" localSheetId="9">#REF!</definedName>
    <definedName name="確認担当者">#REF!</definedName>
    <definedName name="勘定科目テーブル">[5]勘定科目!$A$7:$X$577</definedName>
    <definedName name="管理番号" localSheetId="9">#REF!</definedName>
    <definedName name="管理番号">#REF!</definedName>
    <definedName name="件名" localSheetId="9">#REF!</definedName>
    <definedName name="件名">#REF!</definedName>
    <definedName name="原因分類" localSheetId="9">#REF!</definedName>
    <definedName name="原因分類">#REF!</definedName>
    <definedName name="公開不可" localSheetId="9">#REF!</definedName>
    <definedName name="公開不可">#REF!</definedName>
    <definedName name="作業日時開始" localSheetId="9">#REF!</definedName>
    <definedName name="作業日時開始">#REF!</definedName>
    <definedName name="作業日時終了" localSheetId="9">#REF!</definedName>
    <definedName name="作業日時終了">#REF!</definedName>
    <definedName name="受付区分" localSheetId="9">#REF!</definedName>
    <definedName name="受付区分">#REF!</definedName>
    <definedName name="受付時間" localSheetId="9">#REF!</definedName>
    <definedName name="受付時間">#REF!</definedName>
    <definedName name="受付日" localSheetId="9">#REF!</definedName>
    <definedName name="受付日">#REF!</definedName>
    <definedName name="受付日時" localSheetId="9">#REF!</definedName>
    <definedName name="受付日時">#REF!</definedName>
    <definedName name="収入未済" localSheetId="8">#REF!</definedName>
    <definedName name="収入未済" localSheetId="9">#REF!</definedName>
    <definedName name="収入未済">#REF!</definedName>
    <definedName name="所属" localSheetId="9">#REF!</definedName>
    <definedName name="所属">#REF!</definedName>
    <definedName name="詳細コード" localSheetId="9">#REF!</definedName>
    <definedName name="詳細コード">#REF!</definedName>
    <definedName name="障害発生日時" localSheetId="9">#REF!</definedName>
    <definedName name="障害発生日時">#REF!</definedName>
    <definedName name="状態" localSheetId="9">#REF!</definedName>
    <definedName name="状態">#REF!</definedName>
    <definedName name="職員番号" localSheetId="9">#REF!</definedName>
    <definedName name="職員番号">#REF!</definedName>
    <definedName name="職員名" localSheetId="9">#REF!</definedName>
    <definedName name="職員名">#REF!</definedName>
    <definedName name="切り分け完了日時" localSheetId="9">#REF!</definedName>
    <definedName name="切り分け完了日時">#REF!</definedName>
    <definedName name="切り分け担当者" localSheetId="9">#REF!</definedName>
    <definedName name="切り分け担当者">#REF!</definedName>
    <definedName name="対応サブシステムコード" localSheetId="9">#REF!</definedName>
    <definedName name="対応サブシステムコード">#REF!</definedName>
    <definedName name="対応サブシステム名" localSheetId="9">#REF!</definedName>
    <definedName name="対応サブシステム名">#REF!</definedName>
    <definedName name="対応システムコード" localSheetId="9">#REF!</definedName>
    <definedName name="対応システムコード">#REF!</definedName>
    <definedName name="対応システム名" localSheetId="9">#REF!</definedName>
    <definedName name="対応システム名">#REF!</definedName>
    <definedName name="対応策" localSheetId="9">#REF!</definedName>
    <definedName name="対応策">#REF!</definedName>
    <definedName name="対応策立案日時" localSheetId="9">#REF!</definedName>
    <definedName name="対応策立案日時">#REF!</definedName>
    <definedName name="対応変更結果" localSheetId="9">#REF!</definedName>
    <definedName name="対応変更結果">#REF!</definedName>
    <definedName name="担当Ope" localSheetId="9">#REF!</definedName>
    <definedName name="担当Ope">#REF!</definedName>
    <definedName name="担当者" localSheetId="9">#REF!</definedName>
    <definedName name="担当者">#REF!</definedName>
    <definedName name="調査結果内容" localSheetId="9">#REF!</definedName>
    <definedName name="調査結果内容">#REF!</definedName>
    <definedName name="調査内容" localSheetId="9">#REF!</definedName>
    <definedName name="調査内容">#REF!</definedName>
    <definedName name="適用日" localSheetId="9">#REF!</definedName>
    <definedName name="適用日">#REF!</definedName>
    <definedName name="電話番号" localSheetId="9">#REF!</definedName>
    <definedName name="電話番号">#REF!</definedName>
    <definedName name="内線" localSheetId="9">#REF!</definedName>
    <definedName name="内線">#REF!</definedName>
    <definedName name="納期設定" localSheetId="9">#REF!</definedName>
    <definedName name="納期設定">#REF!</definedName>
    <definedName name="表示金額単位" localSheetId="9">'[10]設定シート(概要版)'!$A$22:$A$27</definedName>
    <definedName name="表示金額単位">'[6]設定シート(概要版)'!$A$22:$A$27</definedName>
    <definedName name="表示金額単位先頭" localSheetId="9">'[10]設定シート(概要版)'!$A$22</definedName>
    <definedName name="表示金額単位先頭">'[6]設定シート(概要版)'!$A$22</definedName>
    <definedName name="表示金額単位表" localSheetId="9">'[10]設定シート(概要版)'!$A$22:$C$27</definedName>
    <definedName name="表示金額単位表">'[6]設定シート(概要版)'!$A$22:$C$27</definedName>
    <definedName name="部署" localSheetId="9">#REF!</definedName>
    <definedName name="部署">#REF!</definedName>
    <definedName name="変更環境" localSheetId="9">#REF!</definedName>
    <definedName name="変更環境">#REF!</definedName>
    <definedName name="変更情報変更点" localSheetId="9">#REF!</definedName>
    <definedName name="変更情報変更点">#REF!</definedName>
    <definedName name="変更内容" localSheetId="9">#REF!</definedName>
    <definedName name="変更内容">#REF!</definedName>
    <definedName name="凡例" localSheetId="9">[11]リスト!$B$2:$B$8</definedName>
    <definedName name="凡例">[7]リスト!$B$2:$B$8</definedName>
    <definedName name="問合せ区分" localSheetId="9">#REF!</definedName>
    <definedName name="問合せ区分">#REF!</definedName>
    <definedName name="有り無し" localSheetId="9">[11]リスト!$A$2:$A$3</definedName>
    <definedName name="有り無し">[7]リスト!$A$2:$A$3</definedName>
    <definedName name="立案担当者" localSheetId="9">#REF!</definedName>
    <definedName name="立案担当者">#REF!</definedName>
    <definedName name="連絡事項" localSheetId="9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5" l="1"/>
  <c r="J13" i="15"/>
  <c r="I13" i="15"/>
  <c r="Q12" i="15"/>
  <c r="M12" i="15"/>
  <c r="O12" i="15" s="1"/>
  <c r="Q11" i="15"/>
  <c r="Q13" i="15" s="1"/>
  <c r="O11" i="15"/>
  <c r="M11" i="15"/>
  <c r="M11" i="14"/>
  <c r="L11" i="14"/>
  <c r="K11" i="14"/>
  <c r="J11" i="14"/>
  <c r="I11" i="14"/>
  <c r="N10" i="14"/>
  <c r="N11" i="14" s="1"/>
  <c r="L19" i="12"/>
  <c r="K19" i="12"/>
</calcChain>
</file>

<file path=xl/sharedStrings.xml><?xml version="1.0" encoding="utf-8"?>
<sst xmlns="http://schemas.openxmlformats.org/spreadsheetml/2006/main" count="413" uniqueCount="302">
  <si>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</si>
  <si>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</si>
  <si>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</si>
  <si>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</si>
  <si>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国際化施策推進事業</t>
    <rPh sb="0" eb="3">
      <t>コクサイカ</t>
    </rPh>
    <rPh sb="3" eb="5">
      <t>シサク</t>
    </rPh>
    <rPh sb="5" eb="7">
      <t>スイシン</t>
    </rPh>
    <rPh sb="7" eb="9">
      <t>ジギョウ</t>
    </rPh>
    <phoneticPr fontId="1"/>
  </si>
  <si>
    <t>一般会計</t>
  </si>
  <si>
    <t>経済戦略局</t>
  </si>
  <si>
    <t>国際化施策推進事業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</si>
  <si>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</si>
  <si>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</si>
  <si>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</si>
  <si>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</si>
  <si>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</si>
  <si>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</si>
  <si>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</si>
  <si>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</si>
  <si>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</si>
  <si>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</si>
  <si>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</si>
  <si>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</si>
  <si>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</si>
  <si>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</si>
  <si>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</si>
  <si>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</si>
  <si>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</si>
  <si>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</si>
  <si>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</si>
  <si>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</si>
  <si>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</si>
  <si>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</si>
  <si>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</si>
  <si>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</si>
  <si>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</si>
  <si>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</si>
  <si>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</si>
  <si>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</si>
  <si>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</si>
  <si>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</si>
  <si>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</si>
  <si>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</si>
  <si>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</si>
  <si>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</si>
  <si>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</si>
  <si>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</si>
  <si>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</si>
  <si>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</si>
  <si>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</si>
  <si>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</si>
  <si>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</si>
  <si>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</si>
  <si>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</si>
  <si>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</si>
  <si>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</si>
  <si>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</si>
  <si>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</si>
  <si>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</si>
  <si>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</si>
  <si>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</si>
  <si>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</si>
  <si>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</si>
  <si>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</si>
  <si>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</si>
  <si>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</si>
  <si>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</si>
  <si>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</si>
  <si>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</si>
  <si>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</si>
  <si>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</si>
  <si>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</si>
  <si>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</si>
  <si>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</si>
  <si>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</si>
  <si>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</si>
  <si>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</si>
  <si>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</si>
  <si>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</si>
  <si>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</si>
  <si>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</si>
  <si>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</si>
  <si>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</si>
  <si>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</si>
  <si>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</si>
  <si>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</si>
  <si>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</si>
  <si>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</si>
  <si>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</si>
  <si>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</si>
  <si>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</si>
  <si>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</si>
  <si>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</si>
  <si>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</si>
  <si>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</si>
  <si>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</si>
  <si>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</si>
  <si>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</si>
  <si>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</si>
  <si>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</si>
  <si>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</si>
  <si>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</si>
  <si>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</si>
  <si>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</si>
  <si>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</si>
  <si>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</si>
  <si>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</si>
  <si>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</si>
  <si>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</si>
  <si>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</si>
  <si>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</si>
  <si>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</si>
  <si>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</si>
  <si>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</si>
  <si>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</si>
  <si>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</si>
  <si>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</si>
  <si>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</si>
  <si>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</si>
  <si>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</si>
  <si>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</si>
  <si>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</si>
  <si>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</si>
  <si>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</si>
  <si>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</si>
  <si>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</si>
  <si>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</si>
  <si>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</si>
  <si>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</si>
  <si>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</si>
  <si>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</si>
  <si>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</si>
  <si>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</si>
  <si>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</si>
  <si>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</si>
  <si>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</si>
  <si>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</si>
  <si>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</si>
  <si>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</si>
  <si>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</si>
  <si>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</si>
  <si>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</si>
  <si>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</si>
  <si>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</si>
  <si>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</si>
  <si>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</si>
  <si>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</si>
  <si>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</si>
  <si>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</si>
  <si>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</si>
  <si>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</si>
  <si>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</si>
  <si>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</si>
  <si>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</si>
  <si>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</si>
  <si>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</si>
  <si>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</si>
  <si>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</si>
  <si>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</si>
  <si>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</si>
  <si>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</si>
  <si>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</si>
  <si>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</si>
  <si>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</si>
  <si>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</si>
  <si>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</si>
  <si>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</si>
  <si>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</si>
  <si>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</si>
  <si>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</si>
  <si>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</si>
  <si>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</si>
  <si>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</si>
  <si>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</si>
  <si>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</si>
  <si>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</si>
  <si>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</si>
  <si>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</si>
  <si>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</si>
  <si>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</si>
  <si>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</si>
  <si>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</si>
  <si>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</si>
  <si>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</si>
  <si>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</si>
  <si>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</si>
  <si>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</si>
  <si>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</si>
  <si>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</si>
  <si>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</si>
  <si>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</si>
  <si>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</si>
  <si>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</si>
  <si>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</si>
  <si>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</si>
  <si>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</si>
  <si>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</si>
  <si>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</si>
  <si>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</si>
  <si>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</si>
  <si>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</si>
  <si>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</si>
  <si>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</si>
  <si>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</si>
  <si>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</si>
  <si>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</si>
  <si>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</si>
  <si>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</si>
  <si>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</si>
  <si>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</si>
  <si>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</si>
  <si>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</si>
  <si>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</si>
  <si>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</si>
  <si>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</si>
  <si>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</si>
  <si>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</si>
  <si>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</si>
  <si>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</si>
  <si>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</si>
  <si>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</si>
  <si>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</si>
  <si>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</si>
  <si>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</si>
  <si>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</si>
  <si>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</si>
  <si>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</si>
  <si>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</si>
  <si>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</si>
  <si>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</si>
  <si>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</si>
  <si>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</si>
  <si>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</si>
  <si>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</si>
  <si>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純資産変動分析表（会計・局区・施策事業別)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</si>
  <si>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</si>
  <si>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</si>
  <si>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</si>
  <si>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</si>
  <si>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</si>
  <si>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</si>
  <si>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</si>
  <si>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</si>
  <si>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</si>
  <si>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施策事業</t>
  </si>
  <si>
    <t>：62010300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</si>
  <si>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</si>
  <si>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</si>
  <si>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</si>
  <si>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</si>
  <si>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</si>
  <si>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</si>
  <si>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</si>
  <si>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</si>
  <si>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</si>
  <si>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</si>
  <si>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</si>
  <si>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</si>
  <si>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</si>
  <si>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</si>
  <si>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</si>
  <si>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</si>
  <si>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</si>
  <si>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</si>
  <si>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</si>
  <si>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</si>
  <si>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</si>
  <si>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</si>
  <si>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</si>
  <si>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</si>
  <si>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</si>
  <si>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</si>
  <si>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</si>
  <si>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</si>
  <si>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</si>
  <si>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</si>
  <si>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</si>
  <si>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</si>
  <si>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30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</si>
  <si>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</si>
  <si>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30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</si>
  <si>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</si>
  <si>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</si>
  <si>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</si>
  <si>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大阪市国際交流振興基金</t>
    <phoneticPr fontId="1"/>
  </si>
  <si>
    <t>合　　　　計</t>
    <rPh sb="0" eb="1">
      <t>ア</t>
    </rPh>
    <rPh sb="5" eb="6">
      <t>ケイ</t>
    </rPh>
    <phoneticPr fontId="15"/>
  </si>
  <si>
    <t>経済戦略局</t>
    <rPh sb="0" eb="2">
      <t>ケイザイ</t>
    </rPh>
    <rPh sb="2" eb="4">
      <t>センリャク</t>
    </rPh>
    <rPh sb="4" eb="5">
      <t>キョク</t>
    </rPh>
    <phoneticPr fontId="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</si>
  <si>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</si>
  <si>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30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</si>
  <si>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</si>
  <si>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3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</si>
  <si>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0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</si>
  <si>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</si>
  <si>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</si>
  <si>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</si>
  <si>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</si>
  <si>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</si>
  <si>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</si>
  <si>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</si>
  <si>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</si>
  <si>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</si>
  <si>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</si>
  <si>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</si>
  <si>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（公財）大阪国際交流センター</t>
    <rPh sb="1" eb="3">
      <t>コウザイ</t>
    </rPh>
    <phoneticPr fontId="1"/>
  </si>
  <si>
    <t>（公財）太平洋人材交流センター</t>
    <rPh sb="1" eb="3">
      <t>コウザイ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</si>
</sst>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179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FDBE03F-4524-4A2F-8145-489D4C5A602C}"/>
    <cellStyle name="標準 3" xfId="3" xr:uid="{0F6C42FB-BBA6-4176-9560-55C7779438B4}"/>
    <cellStyle name="標準 4" xfId="4" xr:uid="{5E6A3310-3A49-411E-B2E3-011D97938FE5}"/>
    <cellStyle name="標準 4 2" xfId="2" xr:uid="{00000000-0005-0000-0000-000002000000}"/>
    <cellStyle name="標準 5 2" xfId="6" xr:uid="{B980F6FE-52C0-4A70-8F95-095956E3E7A3}"/>
    <cellStyle name="標準 6 2" xfId="5" xr:uid="{F67AA581-900C-401F-B30F-0CC1DE103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04&#38468;&#23646;&#26126;&#32048;&#34920;&#65288;&#19968;&#33324;&#20250;&#35336;&#32076;&#28168;&#25126;&#30053;&#23616;&#22269;&#38555;&#21270;&#26045;&#31574;&#25512;&#36914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  <sheetName val="出資金明細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C5C6-1D69-44C6-A489-01C86D43F456}">
  <dimension ref="A1:T200"/>
  <sheetViews>
    <sheetView showGridLines="0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18730798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7200000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11530798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442757638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339800000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12052461731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11418901999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11418901999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102957638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9645527030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1773374969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461488436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11590973295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1050400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530064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440000000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440000000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191979268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191979268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11590973295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12052461731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12052461731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7A7A-3168-4156-B0BB-DD88F1E508C5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276040785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29665423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9918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246365444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964883850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134438471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11530798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22086947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88634545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325140900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133993020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767626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248291543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-688843065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464797865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-2967152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-227012352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8946-7702-40D4-976B-4E3EB9E5CE41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11817985647</v>
      </c>
      <c r="K21" s="117">
        <v>0</v>
      </c>
      <c r="L21" s="117">
        <v>11817985647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-227012352</v>
      </c>
      <c r="K22" s="117">
        <v>0</v>
      </c>
      <c r="L22" s="117">
        <v>-227012352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11590973295</v>
      </c>
      <c r="K23" s="117">
        <v>0</v>
      </c>
      <c r="L23" s="117">
        <v>11590973295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E431-128D-4E98-BB30-C8A6AFD2D232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58333227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276040785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58333227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58333227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29665423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-11030162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84000000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84000000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9918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246365444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813808488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150973874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88634545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325140900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767626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248291543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-537767703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84000000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47303065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-464797865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464797865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47303065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47303065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E11F-62AE-46EA-B311-575531E99914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16115260392</v>
      </c>
      <c r="J10" s="158">
        <v>0</v>
      </c>
      <c r="K10" s="158">
        <v>0</v>
      </c>
      <c r="L10" s="158">
        <v>16115260392</v>
      </c>
      <c r="M10" s="158">
        <v>4696358393</v>
      </c>
      <c r="N10" s="158">
        <v>133993020</v>
      </c>
      <c r="O10" s="158">
        <v>11418901999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16115260392</v>
      </c>
      <c r="J11" s="158">
        <v>0</v>
      </c>
      <c r="K11" s="158">
        <v>0</v>
      </c>
      <c r="L11" s="158">
        <v>16115260392</v>
      </c>
      <c r="M11" s="158">
        <v>4696358393</v>
      </c>
      <c r="N11" s="158">
        <v>133993020</v>
      </c>
      <c r="O11" s="158">
        <v>11418901999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9645527030</v>
      </c>
      <c r="J12" s="158">
        <v>0</v>
      </c>
      <c r="K12" s="158">
        <v>0</v>
      </c>
      <c r="L12" s="158">
        <v>9645527030</v>
      </c>
      <c r="M12" s="158">
        <v>0</v>
      </c>
      <c r="N12" s="158">
        <v>0</v>
      </c>
      <c r="O12" s="158">
        <v>9645527030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6469733362</v>
      </c>
      <c r="J13" s="158">
        <v>0</v>
      </c>
      <c r="K13" s="158">
        <v>0</v>
      </c>
      <c r="L13" s="158">
        <v>6469733362</v>
      </c>
      <c r="M13" s="158">
        <v>4696358393</v>
      </c>
      <c r="N13" s="158">
        <v>133993020</v>
      </c>
      <c r="O13" s="158">
        <v>1773374969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1050400</v>
      </c>
      <c r="J30" s="158">
        <v>0</v>
      </c>
      <c r="K30" s="158">
        <v>0</v>
      </c>
      <c r="L30" s="158">
        <v>1050400</v>
      </c>
      <c r="M30" s="158">
        <v>0</v>
      </c>
      <c r="N30" s="158">
        <v>0</v>
      </c>
      <c r="O30" s="158">
        <v>1050400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530064</v>
      </c>
      <c r="J33" s="158">
        <v>6673810</v>
      </c>
      <c r="K33" s="158">
        <v>6673810</v>
      </c>
      <c r="L33" s="158">
        <v>530064</v>
      </c>
      <c r="M33" s="158">
        <v>0</v>
      </c>
      <c r="N33" s="158">
        <v>0</v>
      </c>
      <c r="O33" s="158">
        <v>530064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16116840856</v>
      </c>
      <c r="J35" s="158">
        <v>6673810</v>
      </c>
      <c r="K35" s="158">
        <v>6673810</v>
      </c>
      <c r="L35" s="158">
        <v>16116840856</v>
      </c>
      <c r="M35" s="158">
        <v>4696358393</v>
      </c>
      <c r="N35" s="158">
        <v>133993020</v>
      </c>
      <c r="O35" s="158">
        <v>11420482463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B914-37E9-4955-A35A-7311AFCE3B90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9183522</v>
      </c>
      <c r="J16" s="183">
        <v>11530798</v>
      </c>
      <c r="K16" s="183">
        <v>9183522</v>
      </c>
      <c r="L16" s="183">
        <v>0</v>
      </c>
      <c r="M16" s="183">
        <v>9183522</v>
      </c>
      <c r="N16" s="183">
        <v>11530798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88222572</v>
      </c>
      <c r="J17" s="183">
        <v>22086947</v>
      </c>
      <c r="K17" s="183">
        <v>7351881</v>
      </c>
      <c r="L17" s="183">
        <v>0</v>
      </c>
      <c r="M17" s="183">
        <v>7351881</v>
      </c>
      <c r="N17" s="183">
        <v>102957638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97406094</v>
      </c>
      <c r="J19" s="183">
        <v>33617745</v>
      </c>
      <c r="K19" s="183">
        <f>SUM(K10:K18)</f>
        <v>16535403</v>
      </c>
      <c r="L19" s="183">
        <f>SUM(L10:L18)</f>
        <v>0</v>
      </c>
      <c r="M19" s="183">
        <v>16535403</v>
      </c>
      <c r="N19" s="183">
        <v>114488436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2821-7CD7-4C42-A1C9-AE43B1DBD8D8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11817985647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217993020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8063010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8063010</v>
      </c>
      <c r="K27" s="204">
        <v>217993020</v>
      </c>
      <c r="L27" s="204">
        <v>-209930010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14735066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14735066</v>
      </c>
      <c r="L32" s="204">
        <v>-14735066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2347276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2347276</v>
      </c>
      <c r="L37" s="204">
        <v>-2347276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8063010</v>
      </c>
      <c r="K38" s="204">
        <v>235075362</v>
      </c>
      <c r="L38" s="204">
        <v>-227012352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11590973295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464797865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537767703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11030162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-84000000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view="pageBreakPreview" zoomScale="50" zoomScaleNormal="50" zoomScaleSheetLayoutView="50" workbookViewId="0">
      <selection activeCell="C10" sqref="C10:D10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77E1-CC01-44E6-AE75-B60140B4EEE0}">
  <dimension ref="A1:N11"/>
  <sheetViews>
    <sheetView showGridLines="0" view="pageBreakPreview" zoomScale="70" zoomScaleNormal="70" zoomScaleSheetLayoutView="70" workbookViewId="0">
      <selection activeCell="I8" sqref="I8:I1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4</v>
      </c>
    </row>
    <row r="4" spans="1:14" s="144" customFormat="1" x14ac:dyDescent="0.15"/>
    <row r="5" spans="1:14" s="144" customFormat="1" x14ac:dyDescent="0.15">
      <c r="A5" s="142" t="s">
        <v>274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275</v>
      </c>
    </row>
    <row r="8" spans="1:14" ht="21.95" customHeight="1" x14ac:dyDescent="0.15">
      <c r="B8" s="168" t="s">
        <v>276</v>
      </c>
      <c r="C8" s="169"/>
      <c r="D8" s="169"/>
      <c r="E8" s="169"/>
      <c r="F8" s="169"/>
      <c r="G8" s="169"/>
      <c r="H8" s="170"/>
      <c r="I8" s="175" t="s">
        <v>277</v>
      </c>
      <c r="J8" s="171" t="s">
        <v>278</v>
      </c>
      <c r="K8" s="171" t="s">
        <v>279</v>
      </c>
      <c r="L8" s="171" t="s">
        <v>222</v>
      </c>
      <c r="M8" s="171" t="s">
        <v>280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210" t="s">
        <v>281</v>
      </c>
      <c r="C10" s="211"/>
      <c r="D10" s="211"/>
      <c r="E10" s="211"/>
      <c r="F10" s="211"/>
      <c r="G10" s="211"/>
      <c r="H10" s="212"/>
      <c r="I10" s="158">
        <v>191979268</v>
      </c>
      <c r="J10" s="183">
        <v>0</v>
      </c>
      <c r="K10" s="183">
        <v>0</v>
      </c>
      <c r="L10" s="183">
        <v>0</v>
      </c>
      <c r="M10" s="183">
        <v>0</v>
      </c>
      <c r="N10" s="183">
        <f t="shared" ref="N10" si="0">SUM(I10:M10)</f>
        <v>191979268</v>
      </c>
    </row>
    <row r="11" spans="1:14" ht="24.95" customHeight="1" x14ac:dyDescent="0.15">
      <c r="B11" s="172" t="s">
        <v>282</v>
      </c>
      <c r="C11" s="173"/>
      <c r="D11" s="173"/>
      <c r="E11" s="173"/>
      <c r="F11" s="173"/>
      <c r="G11" s="173"/>
      <c r="H11" s="174"/>
      <c r="I11" s="183">
        <f t="shared" ref="I11:N11" si="1">SUM(I10:I10)</f>
        <v>191979268</v>
      </c>
      <c r="J11" s="183">
        <f t="shared" si="1"/>
        <v>0</v>
      </c>
      <c r="K11" s="183">
        <f t="shared" si="1"/>
        <v>0</v>
      </c>
      <c r="L11" s="183">
        <f t="shared" si="1"/>
        <v>0</v>
      </c>
      <c r="M11" s="183">
        <f t="shared" si="1"/>
        <v>0</v>
      </c>
      <c r="N11" s="183">
        <f t="shared" si="1"/>
        <v>191979268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DA83-A9FC-42DD-B273-59248C9C7C30}">
  <dimension ref="A1:R13"/>
  <sheetViews>
    <sheetView showGridLines="0" view="pageBreakPreview" zoomScale="70" zoomScaleNormal="70" zoomScaleSheetLayoutView="70" workbookViewId="0">
      <selection activeCell="I9" sqref="I9:I1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54.8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283</v>
      </c>
    </row>
    <row r="3" spans="1:18" ht="22.5" customHeight="1" x14ac:dyDescent="0.15">
      <c r="B3" s="17" t="s">
        <v>4</v>
      </c>
    </row>
    <row r="4" spans="1:18" s="144" customFormat="1" x14ac:dyDescent="0.15"/>
    <row r="5" spans="1:18" s="144" customFormat="1" ht="18.75" customHeight="1" x14ac:dyDescent="0.15">
      <c r="A5" s="142" t="s">
        <v>284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213"/>
      <c r="C7" s="213"/>
      <c r="D7" s="213"/>
      <c r="E7" s="213"/>
      <c r="F7" s="213"/>
      <c r="G7" s="213"/>
      <c r="H7" s="213"/>
      <c r="I7" s="214"/>
      <c r="J7" s="214"/>
      <c r="K7" s="214"/>
      <c r="L7" s="214"/>
      <c r="M7" s="214"/>
      <c r="N7" s="214"/>
      <c r="O7" s="214"/>
    </row>
    <row r="8" spans="1:18" x14ac:dyDescent="0.15">
      <c r="B8" s="141" t="s">
        <v>285</v>
      </c>
      <c r="P8" s="167"/>
      <c r="Q8" s="167" t="s">
        <v>275</v>
      </c>
    </row>
    <row r="9" spans="1:18" ht="21.95" customHeight="1" x14ac:dyDescent="0.15">
      <c r="B9" s="168" t="s">
        <v>286</v>
      </c>
      <c r="C9" s="169"/>
      <c r="D9" s="169"/>
      <c r="E9" s="169"/>
      <c r="F9" s="169"/>
      <c r="G9" s="169"/>
      <c r="H9" s="170"/>
      <c r="I9" s="175" t="s">
        <v>287</v>
      </c>
      <c r="J9" s="215" t="s">
        <v>288</v>
      </c>
      <c r="K9" s="216" t="s">
        <v>289</v>
      </c>
      <c r="L9" s="216" t="s">
        <v>290</v>
      </c>
      <c r="M9" s="216" t="s">
        <v>291</v>
      </c>
      <c r="N9" s="216" t="s">
        <v>292</v>
      </c>
      <c r="O9" s="216" t="s">
        <v>293</v>
      </c>
      <c r="P9" s="216" t="s">
        <v>294</v>
      </c>
      <c r="Q9" s="216" t="s">
        <v>295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217" t="s">
        <v>211</v>
      </c>
      <c r="K10" s="217" t="s">
        <v>212</v>
      </c>
      <c r="L10" s="217" t="s">
        <v>213</v>
      </c>
      <c r="M10" s="217" t="s">
        <v>296</v>
      </c>
      <c r="N10" s="217" t="s">
        <v>215</v>
      </c>
      <c r="O10" s="217" t="s">
        <v>297</v>
      </c>
      <c r="P10" s="217" t="s">
        <v>298</v>
      </c>
      <c r="Q10" s="217" t="s">
        <v>299</v>
      </c>
    </row>
    <row r="11" spans="1:18" ht="21.95" customHeight="1" x14ac:dyDescent="0.15">
      <c r="B11" s="210" t="s">
        <v>300</v>
      </c>
      <c r="C11" s="211"/>
      <c r="D11" s="211"/>
      <c r="E11" s="211"/>
      <c r="F11" s="211"/>
      <c r="G11" s="211"/>
      <c r="H11" s="212"/>
      <c r="I11" s="183">
        <v>200000000</v>
      </c>
      <c r="J11" s="183">
        <v>200000000</v>
      </c>
      <c r="K11" s="183">
        <v>719578796</v>
      </c>
      <c r="L11" s="183">
        <v>52569616</v>
      </c>
      <c r="M11" s="183">
        <f>K11-L11</f>
        <v>667009180</v>
      </c>
      <c r="N11" s="218">
        <v>1</v>
      </c>
      <c r="O11" s="183">
        <f t="shared" ref="O11:O12" si="0">ROUND(M11*N11,0.1)</f>
        <v>667009180</v>
      </c>
      <c r="P11" s="183">
        <v>0</v>
      </c>
      <c r="Q11" s="183">
        <f t="shared" ref="Q11:Q12" si="1">J11-P11</f>
        <v>200000000</v>
      </c>
    </row>
    <row r="12" spans="1:18" ht="21.95" customHeight="1" x14ac:dyDescent="0.15">
      <c r="B12" s="210" t="s">
        <v>301</v>
      </c>
      <c r="C12" s="211"/>
      <c r="D12" s="211"/>
      <c r="E12" s="211"/>
      <c r="F12" s="211"/>
      <c r="G12" s="211"/>
      <c r="H12" s="212"/>
      <c r="I12" s="183">
        <v>240000000</v>
      </c>
      <c r="J12" s="183">
        <v>240000000</v>
      </c>
      <c r="K12" s="183">
        <v>4259656621</v>
      </c>
      <c r="L12" s="183">
        <v>81902129</v>
      </c>
      <c r="M12" s="183">
        <f t="shared" ref="M12" si="2">K12-L12</f>
        <v>4177754492</v>
      </c>
      <c r="N12" s="218">
        <v>6.7739204064352243E-2</v>
      </c>
      <c r="O12" s="183">
        <f t="shared" si="0"/>
        <v>282997764</v>
      </c>
      <c r="P12" s="183">
        <v>0</v>
      </c>
      <c r="Q12" s="183">
        <f t="shared" si="1"/>
        <v>240000000</v>
      </c>
    </row>
    <row r="13" spans="1:18" ht="21.95" customHeight="1" x14ac:dyDescent="0.15">
      <c r="B13" s="172" t="s">
        <v>282</v>
      </c>
      <c r="C13" s="173"/>
      <c r="D13" s="173"/>
      <c r="E13" s="173"/>
      <c r="F13" s="173"/>
      <c r="G13" s="173"/>
      <c r="H13" s="174"/>
      <c r="I13" s="183">
        <f>SUM(I11:I12)</f>
        <v>440000000</v>
      </c>
      <c r="J13" s="183">
        <f>SUM(J11:J12)</f>
        <v>440000000</v>
      </c>
      <c r="K13" s="219"/>
      <c r="L13" s="219"/>
      <c r="M13" s="219"/>
      <c r="N13" s="219"/>
      <c r="O13" s="219"/>
      <c r="P13" s="183">
        <f>SUM(P11:P12)</f>
        <v>0</v>
      </c>
      <c r="Q13" s="183">
        <f>SUM(Q11:Q12)</f>
        <v>440000000</v>
      </c>
    </row>
  </sheetData>
  <mergeCells count="6"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2021-08-24T04:36:58Z</cp:lastPrinted>
  <dcterms:created xsi:type="dcterms:W3CDTF">2016-07-15T04:01:25Z</dcterms:created>
  <dcterms:modified xsi:type="dcterms:W3CDTF">2023-10-18T01:48:25Z</dcterms:modified>
</cp:coreProperties>
</file>