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3E1A7463-610F-4235-86B4-323F138F2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歳入一覧" sheetId="1" r:id="rId1"/>
    <sheet name="使用料・手数料の改定等 " sheetId="2" r:id="rId2"/>
  </sheets>
  <definedNames>
    <definedName name="_xlnm._FilterDatabase" localSheetId="0" hidden="1">歳入一覧!$A$6:$EQ$119</definedName>
    <definedName name="Z_01EAA192_030B_4B32_8504_E8B9ACF08987_.wvu.FilterData" localSheetId="0" hidden="1">歳入一覧!$A$6:$K$119</definedName>
    <definedName name="Z_03AE82A1_1BE2_4ECA_87A2_03B930490FC4_.wvu.FilterData" localSheetId="0" hidden="1">歳入一覧!$A$6:$EQ$119</definedName>
    <definedName name="Z_04C8A1BA_9D22_46C9_9CEB_2BC0004FC685_.wvu.FilterData" localSheetId="0" hidden="1">歳入一覧!$B$6:$K$119</definedName>
    <definedName name="Z_04D09D8C_94A5_461B_8EBD_462A08259C45_.wvu.FilterData" localSheetId="0" hidden="1">歳入一覧!$A$6:$EQ$119</definedName>
    <definedName name="Z_0984F2AA_60F2_4912_A9FF_2F9A955D5FE3_.wvu.FilterData" localSheetId="0" hidden="1">歳入一覧!$A$7:$EQ$119</definedName>
    <definedName name="Z_0C68AD9F_EAAC_4D8C_8595_325E5145CCC9_.wvu.FilterData" localSheetId="0" hidden="1">歳入一覧!$B$6:$K$119</definedName>
    <definedName name="Z_0EC137BB_4649_439E_A306_A2900F1F636A_.wvu.FilterData" localSheetId="0" hidden="1">歳入一覧!$B$6:$K$119</definedName>
    <definedName name="Z_1199D24E_5AB2_4E7F_AA3B_409733D51AC4_.wvu.FilterData" localSheetId="0" hidden="1">歳入一覧!$A$6:$EQ$119</definedName>
    <definedName name="Z_1E7D5732_EF56_415D_8F2A_A9A6136A4DC3_.wvu.FilterData" localSheetId="0" hidden="1">歳入一覧!$B$6:$K$119</definedName>
    <definedName name="Z_20E8B0EC_118D_49EF_9836_FFD168BFA307_.wvu.FilterData" localSheetId="0" hidden="1">歳入一覧!$A$6:$K$119</definedName>
    <definedName name="Z_23F43B3A_3258_499E_84AA_5934348FFA54_.wvu.FilterData" localSheetId="0" hidden="1">歳入一覧!$A$6:$EQ$119</definedName>
    <definedName name="Z_24D4AB45_3A64_4C2A_93AD_95EA6B944657_.wvu.FilterData" localSheetId="0" hidden="1">歳入一覧!$B$6:$K$119</definedName>
    <definedName name="Z_27FE125A_CAC0_4187_BAC1_FA85A21F8068_.wvu.FilterData" localSheetId="0" hidden="1">歳入一覧!$A$6:$EQ$119</definedName>
    <definedName name="Z_291BEBD1_3E67_44D7_B7E4_9799E8B2AEED_.wvu.FilterData" localSheetId="0" hidden="1">歳入一覧!$B$6:$K$119</definedName>
    <definedName name="Z_2C82E193_3E09_4CE3_80B4_E2A9361A46F4_.wvu.FilterData" localSheetId="0" hidden="1">歳入一覧!$B$6:$K$119</definedName>
    <definedName name="Z_300532A4_C979_47B6_AE96_7529D1452A32_.wvu.FilterData" localSheetId="0" hidden="1">歳入一覧!$A$6:$EQ$119</definedName>
    <definedName name="Z_340A5395_F3C0_4C00_AD4A_45ABD0096A3A_.wvu.FilterData" localSheetId="0" hidden="1">歳入一覧!$A$7:$EQ$119</definedName>
    <definedName name="Z_374AF662_332C_4305_9FF2_82EBDABE1ECA_.wvu.FilterData" localSheetId="0" hidden="1">歳入一覧!$B$6:$K$119</definedName>
    <definedName name="Z_38677CFC_38FD_428F_B2E6_28D6556AF30E_.wvu.FilterData" localSheetId="0" hidden="1">歳入一覧!$A$6:$K$119</definedName>
    <definedName name="Z_3EED8F5F_471C_4B50_994D_BB7BEF016969_.wvu.FilterData" localSheetId="0" hidden="1">歳入一覧!$B$6:$K$119</definedName>
    <definedName name="Z_443FC1F6_4EB0_4043_84B4_EA880B09B87F_.wvu.FilterData" localSheetId="0" hidden="1">歳入一覧!$A$6:$K$119</definedName>
    <definedName name="Z_4FA438CA_84A7_4E4A_B647_D9C724313A30_.wvu.FilterData" localSheetId="0" hidden="1">歳入一覧!$A$6:$K$119</definedName>
    <definedName name="Z_554CCE7A_C6CE_47E9_833C_4F6A16FE021F_.wvu.FilterData" localSheetId="0" hidden="1">歳入一覧!$A$6:$EQ$119</definedName>
    <definedName name="Z_5668B71E_8807_468B_9970_38F9A9F9382A_.wvu.FilterData" localSheetId="0" hidden="1">歳入一覧!$B$6:$K$119</definedName>
    <definedName name="Z_56C3E958_62F0_4D5E_80EF_1B0A7490DD11_.wvu.FilterData" localSheetId="0" hidden="1">歳入一覧!$A$6:$EQ$119</definedName>
    <definedName name="Z_571E855B_8DA1_45D3_B25A_CFB379B91A2B_.wvu.FilterData" localSheetId="0" hidden="1">歳入一覧!$A$7:$K$119</definedName>
    <definedName name="Z_57745067_BF0B_4087_B5A6_8A5691A551DD_.wvu.FilterData" localSheetId="0" hidden="1">歳入一覧!$A$6:$K$119</definedName>
    <definedName name="Z_593CF9A4_75B1_449B_AD6A_05BC18F73933_.wvu.FilterData" localSheetId="0" hidden="1">歳入一覧!$A$6:$EQ$119</definedName>
    <definedName name="Z_640D24A1_F93A_49AE_989A_09EA35DB6178_.wvu.FilterData" localSheetId="0" hidden="1">歳入一覧!$A$7:$EQ$119</definedName>
    <definedName name="Z_66224404_EA19_4356_92BE_A2F395931004_.wvu.FilterData" localSheetId="0" hidden="1">歳入一覧!$A$6:$K$119</definedName>
    <definedName name="Z_665488CF_8ABE_4275_9644_48E5F5043390_.wvu.FilterData" localSheetId="0" hidden="1">歳入一覧!$B$6:$K$119</definedName>
    <definedName name="Z_70924426_1D8A_405C_99DB_5F184299D133_.wvu.FilterData" localSheetId="0" hidden="1">歳入一覧!$A$6:$EQ$119</definedName>
    <definedName name="Z_749145BA_5224_4309_8744_80063D3AC2A1_.wvu.FilterData" localSheetId="0" hidden="1">歳入一覧!$B$6:$K$119</definedName>
    <definedName name="Z_7959981C_996C_4AED_A61B_9791C16E24F0_.wvu.FilterData" localSheetId="0" hidden="1">歳入一覧!$A$6:$EQ$119</definedName>
    <definedName name="Z_7A18676E_04A4_4AFB_8334_7BB0F24E5EE3_.wvu.FilterData" localSheetId="0" hidden="1">歳入一覧!$A$7:$EQ$119</definedName>
    <definedName name="Z_7D518F9E_8A7F_4DB5_A328_AF9BA1D8A68F_.wvu.FilterData" localSheetId="0" hidden="1">歳入一覧!$B$6:$K$119</definedName>
    <definedName name="Z_7D7B3232_DD2F_4BAD_9D61_7BB9E8FBC5D0_.wvu.FilterData" localSheetId="0" hidden="1">歳入一覧!$A$7:$EQ$119</definedName>
    <definedName name="Z_7E2DCBD7_F134_4F01_A073_369742F025BC_.wvu.FilterData" localSheetId="0" hidden="1">歳入一覧!$B$6:$K$119</definedName>
    <definedName name="Z_7F9543F0_7900_417C_8668_8D9DC3C6A87C_.wvu.FilterData" localSheetId="0" hidden="1">歳入一覧!$B$6:$K$119</definedName>
    <definedName name="Z_81B5A484_EBF1_4915_9B07_DDCCFE2DB28C_.wvu.FilterData" localSheetId="0" hidden="1">歳入一覧!$B$6:$K$119</definedName>
    <definedName name="Z_86736FF6_D9DA_4CB4_A1A0_805D5D48FA90_.wvu.FilterData" localSheetId="0" hidden="1">歳入一覧!$B$6:$K$119</definedName>
    <definedName name="Z_88E44795_6332_42B5_AD03_CD37EB030AF2_.wvu.FilterData" localSheetId="0" hidden="1">歳入一覧!$B$6:$K$119</definedName>
    <definedName name="Z_89110E34_4E32_4289_9AEB_D2891C4E270B_.wvu.FilterData" localSheetId="0" hidden="1">歳入一覧!$A$6:$K$119</definedName>
    <definedName name="Z_89C710E6_1500_4641_966A_C6D35D6B7EB2_.wvu.FilterData" localSheetId="0" hidden="1">歳入一覧!$B$6:$K$119</definedName>
    <definedName name="Z_8B9E1F4E_8704_47E3_AFC2_BD7B7399C304_.wvu.FilterData" localSheetId="0" hidden="1">歳入一覧!$B$6:$K$119</definedName>
    <definedName name="Z_901A4DB5_9501_4EB6_9268_72DC5604D1B1_.wvu.FilterData" localSheetId="0" hidden="1">歳入一覧!$A$7:$EQ$119</definedName>
    <definedName name="Z_938E702C_B36A_4670_81CA_FE17F251577A_.wvu.FilterData" localSheetId="0" hidden="1">歳入一覧!$A$7:$EQ$119</definedName>
    <definedName name="Z_97250119_8D07_4D98_BD4A_0062145CE139_.wvu.FilterData" localSheetId="0" hidden="1">歳入一覧!$A$7:$EQ$119</definedName>
    <definedName name="Z_9B4A25DD_435F_45A5_893D_7D8E03D5FC78_.wvu.FilterData" localSheetId="0" hidden="1">歳入一覧!$B$6:$K$119</definedName>
    <definedName name="Z_9C40EDED_6440_486C_B2C2_1C1E7F80BEFD_.wvu.FilterData" localSheetId="0" hidden="1">歳入一覧!$A$6:$EQ$119</definedName>
    <definedName name="Z_A1410A53_A816_48E6_BA3B_34AFBECBBF89_.wvu.FilterData" localSheetId="0" hidden="1">歳入一覧!$A$6:$EQ$119</definedName>
    <definedName name="Z_A5081DD8_9472_4A84_A31C_C87428B96836_.wvu.FilterData" localSheetId="0" hidden="1">歳入一覧!$A$6:$EQ$119</definedName>
    <definedName name="Z_A62B912E_02A1_47A6_A44F_AD1D542D7EAA_.wvu.FilterData" localSheetId="0" hidden="1">歳入一覧!$B$6:$K$119</definedName>
    <definedName name="Z_AB5F7232_79D3_4A00_BF97_AF858AB78B28_.wvu.FilterData" localSheetId="0" hidden="1">歳入一覧!$A$6:$K$119</definedName>
    <definedName name="Z_ABE7CFFB_C659_4189_B81A_6BEE666EADF0_.wvu.FilterData" localSheetId="0" hidden="1">歳入一覧!$B$6:$K$119</definedName>
    <definedName name="Z_ACF9747A_930D_4496_B09E_8726FC61D724_.wvu.FilterData" localSheetId="0" hidden="1">歳入一覧!$B$6:$K$119</definedName>
    <definedName name="Z_AD4EEFD1_EF9D_4286_82C0_7E3CB759B6A3_.wvu.FilterData" localSheetId="0" hidden="1">歳入一覧!$A$7:$EQ$119</definedName>
    <definedName name="Z_B02E5B7B_53CC_43E2_B229_62838E357858_.wvu.FilterData" localSheetId="0" hidden="1">歳入一覧!$A$6:$EQ$119</definedName>
    <definedName name="Z_B0B21E7F_41F6_4286_9120_7856223C7AC9_.wvu.FilterData" localSheetId="0" hidden="1">歳入一覧!$A$6:$K$119</definedName>
    <definedName name="Z_B1F42F59_5BB5_41C4_97C6_4484184E13F1_.wvu.FilterData" localSheetId="0" hidden="1">歳入一覧!$A$6:$K$119</definedName>
    <definedName name="Z_B2687233_4AA3_4362_A023_25CC6BE303C3_.wvu.FilterData" localSheetId="0" hidden="1">歳入一覧!$A$7:$EQ$119</definedName>
    <definedName name="Z_B4678970_F49A_41CB_BDF8_35F7BBC61272_.wvu.FilterData" localSheetId="0" hidden="1">歳入一覧!$A$6:$EQ$119</definedName>
    <definedName name="Z_B4B87361_AF8D_47C5_957E_E5D261105FF8_.wvu.FilterData" localSheetId="0" hidden="1">歳入一覧!$B$6:$K$119</definedName>
    <definedName name="Z_B6553749_8496_48D9_9B28_2FAA782B16AA_.wvu.FilterData" localSheetId="0" hidden="1">歳入一覧!$A$6:$K$119</definedName>
    <definedName name="Z_BEBE1D7C_DEFF_404E_81F6_1D5210FB524E_.wvu.FilterData" localSheetId="0" hidden="1">歳入一覧!$A$6:$K$119</definedName>
    <definedName name="Z_C16C9525_F2AB_499F_8B03_B5D0380B83C8_.wvu.FilterData" localSheetId="0" hidden="1">歳入一覧!$A$6:$EQ$119</definedName>
    <definedName name="Z_C54337A2_366C_46A1_A9F7_6549EFAAF442_.wvu.FilterData" localSheetId="0" hidden="1">歳入一覧!$A$6:$K$119</definedName>
    <definedName name="Z_CA064EC8_4D5C_43EE_BBED_E1B6AF542620_.wvu.FilterData" localSheetId="0" hidden="1">歳入一覧!$A$6:$K$119</definedName>
    <definedName name="Z_CB304CF9_F4A6_48BF_A213_8A97A2321FFB_.wvu.FilterData" localSheetId="0" hidden="1">歳入一覧!$A$7:$EQ$119</definedName>
    <definedName name="Z_CC508307_D119_49FF_8BAA_92AABCA0A5FE_.wvu.FilterData" localSheetId="0" hidden="1">歳入一覧!$A$6:$K$119</definedName>
    <definedName name="Z_CD5934FC_09B2_46D2_BD46_603DD634A2B3_.wvu.FilterData" localSheetId="0" hidden="1">歳入一覧!$B$6:$K$119</definedName>
    <definedName name="Z_CF210D75_E9EC_484F_8319_9012F4240FCE_.wvu.FilterData" localSheetId="0" hidden="1">歳入一覧!$B$6:$K$119</definedName>
    <definedName name="Z_D1B1F72B_6819_4930_8144_DE97EF61D4BF_.wvu.FilterData" localSheetId="0" hidden="1">歳入一覧!$A$6:$EQ$119</definedName>
    <definedName name="Z_D256FE90_7AAC_4F17_90E9_624F563EB144_.wvu.FilterData" localSheetId="0" hidden="1">歳入一覧!$B$6:$K$119</definedName>
    <definedName name="Z_D6BF0446_50C6_4678_A04B_32751588DCF3_.wvu.FilterData" localSheetId="0" hidden="1">歳入一覧!$A$6:$K$119</definedName>
    <definedName name="Z_D8CB58F5_96B6_4D98_AA0B_1C30DB37037E_.wvu.FilterData" localSheetId="0" hidden="1">歳入一覧!$A$6:$K$119</definedName>
    <definedName name="Z_DBBA8445_9E0F_40D4_9DE9_2933FE897DAF_.wvu.FilterData" localSheetId="0" hidden="1">歳入一覧!$A$6:$K$119</definedName>
    <definedName name="Z_DCF9EBB2_7E40_4D30_A631_26C53A48C875_.wvu.FilterData" localSheetId="0" hidden="1">歳入一覧!$A$6:$EQ$119</definedName>
    <definedName name="Z_DD5041F1_D646_4B19_8029_60E491D20DFE_.wvu.FilterData" localSheetId="0" hidden="1">歳入一覧!$B$6:$K$119</definedName>
    <definedName name="Z_DE09C4E9_0758_44B2_A8EA_EB4A253DB03B_.wvu.FilterData" localSheetId="0" hidden="1">歳入一覧!$A$6:$K$119</definedName>
    <definedName name="Z_E2E7A86C_90FB_4339_8885_AFCEC833D4CF_.wvu.FilterData" localSheetId="0" hidden="1">歳入一覧!$A$6:$EQ$119</definedName>
    <definedName name="Z_E3738867_F5D5_4516_9C4E_FA0FEDF4A671_.wvu.FilterData" localSheetId="0" hidden="1">歳入一覧!$B$6:$K$119</definedName>
    <definedName name="Z_EA41A870_F127_49E7_A3AB_BAEABD1815B4_.wvu.FilterData" localSheetId="0" hidden="1">歳入一覧!$A$6:$K$119</definedName>
    <definedName name="Z_EC7ABD86_73FB_4738_8E62_37D9777EF768_.wvu.FilterData" localSheetId="0" hidden="1">歳入一覧!$A$6:$K$119</definedName>
    <definedName name="Z_ECE06993_6D41_42FC_98A7_AAC2020FADCC_.wvu.FilterData" localSheetId="0" hidden="1">歳入一覧!$B$6:$K$119</definedName>
    <definedName name="Z_EDE797E3_EF62_4135_93F5_F9D63E4A645A_.wvu.FilterData" localSheetId="0" hidden="1">歳入一覧!$A$6:$EQ$119</definedName>
    <definedName name="Z_F060692F_E6DF_412F_9701_0C64A0D5BC00_.wvu.FilterData" localSheetId="0" hidden="1">歳入一覧!$A$6:$EQ$119</definedName>
    <definedName name="Z_F20F9FC5_3352_4FFB_AB07_F5B59EDE673F_.wvu.FilterData" localSheetId="0" hidden="1">歳入一覧!$A$6:$K$119</definedName>
    <definedName name="Z_F32AF5A1_2DE1_4018_B247_AC621BD307C4_.wvu.FilterData" localSheetId="0" hidden="1">歳入一覧!$A$7:$EQ$119</definedName>
    <definedName name="Z_F4877DFA_CD25_4ACD_8FD8_51FEDFFE69C4_.wvu.FilterData" localSheetId="0" hidden="1">歳入一覧!$A$6:$EQ$119</definedName>
    <definedName name="Z_F552F5E9_56D0_45EB_BAC2_4EDB8E6C3152_.wvu.FilterData" localSheetId="0" hidden="1">歳入一覧!$A$6:$K$119</definedName>
    <definedName name="Z_F6ADF229_4919_4DA6_81C9_9FB0BF082A60_.wvu.FilterData" localSheetId="0" hidden="1">歳入一覧!$B$6:$K$119</definedName>
    <definedName name="Z_FC27523E_F7B2_4FC2_87C5_2688147494EC_.wvu.FilterData" localSheetId="0" hidden="1">歳入一覧!$B$6:$K$119</definedName>
    <definedName name="Z_FE190E17_C77D_49C1_A972_F9F2A53C5F62_.wvu.FilterData" localSheetId="0" hidden="1">歳入一覧!$A$6:$EQ$119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1" i="1"/>
  <c r="I110" i="1"/>
  <c r="H111" i="1" l="1"/>
  <c r="H106" i="1" s="1"/>
  <c r="H105" i="1" s="1"/>
  <c r="G111" i="1"/>
  <c r="I109" i="1"/>
  <c r="G106" i="1"/>
  <c r="G98" i="1" l="1"/>
  <c r="G97" i="1" s="1"/>
  <c r="H49" i="1" l="1"/>
  <c r="H48" i="1" s="1"/>
  <c r="G76" i="1"/>
  <c r="G73" i="1" s="1"/>
  <c r="G72" i="1" s="1"/>
  <c r="G85" i="1"/>
  <c r="G78" i="1" s="1"/>
  <c r="G113" i="1"/>
  <c r="G112" i="1" s="1"/>
  <c r="G105" i="1"/>
  <c r="G102" i="1" s="1"/>
  <c r="G96" i="1" s="1"/>
  <c r="H32" i="1" l="1"/>
  <c r="G32" i="1"/>
  <c r="G19" i="1" s="1"/>
  <c r="G18" i="1" s="1"/>
  <c r="G119" i="1" s="1"/>
  <c r="H35" i="1" l="1"/>
  <c r="I37" i="1"/>
  <c r="I38" i="1"/>
  <c r="I34" i="1" l="1"/>
  <c r="I33" i="1"/>
  <c r="I30" i="1"/>
  <c r="I28" i="1"/>
  <c r="I23" i="1" l="1"/>
  <c r="H98" i="1" l="1"/>
  <c r="H97" i="1" s="1"/>
  <c r="H26" i="1" l="1"/>
  <c r="I26" i="1" l="1"/>
  <c r="H20" i="1"/>
  <c r="I42" i="1"/>
  <c r="I43" i="1"/>
  <c r="I39" i="1" l="1"/>
  <c r="H80" i="1" l="1"/>
  <c r="H79" i="1" s="1"/>
  <c r="H114" i="1"/>
  <c r="H113" i="1" s="1"/>
  <c r="H103" i="1"/>
  <c r="H86" i="1"/>
  <c r="H88" i="1"/>
  <c r="H90" i="1"/>
  <c r="H92" i="1"/>
  <c r="H94" i="1"/>
  <c r="H83" i="1"/>
  <c r="H82" i="1" s="1"/>
  <c r="H76" i="1"/>
  <c r="H74" i="1"/>
  <c r="H70" i="1"/>
  <c r="H69" i="1" s="1"/>
  <c r="H67" i="1"/>
  <c r="H66" i="1" s="1"/>
  <c r="H63" i="1"/>
  <c r="H62" i="1" s="1"/>
  <c r="H59" i="1"/>
  <c r="H58" i="1" s="1"/>
  <c r="H54" i="1"/>
  <c r="H53" i="1" s="1"/>
  <c r="I50" i="1"/>
  <c r="H45" i="1"/>
  <c r="H44" i="1" s="1"/>
  <c r="H85" i="1" l="1"/>
  <c r="H78" i="1" s="1"/>
  <c r="H102" i="1"/>
  <c r="H96" i="1" s="1"/>
  <c r="H47" i="1"/>
  <c r="I47" i="1" s="1"/>
  <c r="H65" i="1"/>
  <c r="H57" i="1"/>
  <c r="H112" i="1"/>
  <c r="H73" i="1"/>
  <c r="H72" i="1" s="1"/>
  <c r="I29" i="1" l="1"/>
  <c r="H19" i="1" l="1"/>
  <c r="H18" i="1" s="1"/>
  <c r="H15" i="1"/>
  <c r="H14" i="1" s="1"/>
  <c r="H10" i="1" l="1"/>
  <c r="H9" i="1" s="1"/>
  <c r="I11" i="1"/>
  <c r="I12" i="1"/>
  <c r="I13" i="1"/>
  <c r="I14" i="1"/>
  <c r="I15" i="1"/>
  <c r="I16" i="1"/>
  <c r="I17" i="1"/>
  <c r="I18" i="1"/>
  <c r="I19" i="1"/>
  <c r="I20" i="1"/>
  <c r="I22" i="1"/>
  <c r="I24" i="1"/>
  <c r="I25" i="1"/>
  <c r="I27" i="1"/>
  <c r="I31" i="1"/>
  <c r="I32" i="1"/>
  <c r="I35" i="1"/>
  <c r="I36" i="1"/>
  <c r="I40" i="1"/>
  <c r="I41" i="1"/>
  <c r="I44" i="1"/>
  <c r="I45" i="1"/>
  <c r="I46" i="1"/>
  <c r="I48" i="1"/>
  <c r="I49" i="1"/>
  <c r="I52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99" i="1"/>
  <c r="I102" i="1"/>
  <c r="I103" i="1"/>
  <c r="I104" i="1"/>
  <c r="I105" i="1"/>
  <c r="I106" i="1"/>
  <c r="I107" i="1"/>
  <c r="I108" i="1"/>
  <c r="I111" i="1"/>
  <c r="I112" i="1"/>
  <c r="I113" i="1"/>
  <c r="I114" i="1"/>
  <c r="I115" i="1"/>
  <c r="I116" i="1"/>
  <c r="I117" i="1"/>
  <c r="I118" i="1"/>
  <c r="I10" i="1" l="1"/>
  <c r="H8" i="1"/>
  <c r="I9" i="1"/>
  <c r="I8" i="1" l="1"/>
  <c r="H119" i="1"/>
  <c r="I119" i="1" s="1"/>
</calcChain>
</file>

<file path=xl/sharedStrings.xml><?xml version="1.0" encoding="utf-8"?>
<sst xmlns="http://schemas.openxmlformats.org/spreadsheetml/2006/main" count="169" uniqueCount="167">
  <si>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9"/>
  </si>
  <si>
    <t>所属名　経済戦略局</t>
    <rPh sb="0" eb="2">
      <t>ショゾク</t>
    </rPh>
    <rPh sb="2" eb="3">
      <t>メイ</t>
    </rPh>
    <rPh sb="4" eb="6">
      <t>ケイザイ</t>
    </rPh>
    <rPh sb="6" eb="9">
      <t>センリャクキョク</t>
    </rPh>
    <phoneticPr fontId="9"/>
  </si>
  <si>
    <t>(単位：千円)</t>
    <phoneticPr fontId="7"/>
  </si>
  <si>
    <t>通し</t>
    <phoneticPr fontId="9"/>
  </si>
  <si>
    <t>科目</t>
    <rPh sb="0" eb="2">
      <t>カモク</t>
    </rPh>
    <phoneticPr fontId="9"/>
  </si>
  <si>
    <t>説明</t>
    <rPh sb="0" eb="2">
      <t>セツメイ</t>
    </rPh>
    <phoneticPr fontId="10"/>
  </si>
  <si>
    <t>５年度</t>
    <rPh sb="1" eb="3">
      <t>ネンド</t>
    </rPh>
    <phoneticPr fontId="7"/>
  </si>
  <si>
    <t>６年度</t>
    <rPh sb="1" eb="3">
      <t>ネンド</t>
    </rPh>
    <phoneticPr fontId="7"/>
  </si>
  <si>
    <t>増減</t>
    <rPh sb="0" eb="2">
      <t>ゾウゲン</t>
    </rPh>
    <phoneticPr fontId="9"/>
  </si>
  <si>
    <t>備考</t>
    <phoneticPr fontId="9"/>
  </si>
  <si>
    <t>番号</t>
    <phoneticPr fontId="9"/>
  </si>
  <si>
    <t>当初①</t>
    <rPh sb="0" eb="2">
      <t>トウショ</t>
    </rPh>
    <phoneticPr fontId="7"/>
  </si>
  <si>
    <t>(②-①)</t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</si>
  <si>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7"/>
  </si>
  <si>
    <t>1項　使用料</t>
    <rPh sb="1" eb="2">
      <t>コウ</t>
    </rPh>
    <rPh sb="3" eb="6">
      <t>シヨウリョウ</t>
    </rPh>
    <phoneticPr fontId="7"/>
  </si>
  <si>
    <t>6目　経済戦略使用料</t>
    <rPh sb="1" eb="2">
      <t>モク</t>
    </rPh>
    <rPh sb="3" eb="5">
      <t>ケイザイ</t>
    </rPh>
    <rPh sb="5" eb="7">
      <t>センリャク</t>
    </rPh>
    <rPh sb="7" eb="10">
      <t>シヨウリョウ</t>
    </rPh>
    <phoneticPr fontId="7"/>
  </si>
  <si>
    <t>1節　産業創造館使用料</t>
    <rPh sb="1" eb="2">
      <t>セツ</t>
    </rPh>
    <rPh sb="3" eb="5">
      <t>サンギョウ</t>
    </rPh>
    <rPh sb="5" eb="7">
      <t>ソウゾウ</t>
    </rPh>
    <rPh sb="7" eb="8">
      <t>カン</t>
    </rPh>
    <rPh sb="8" eb="11">
      <t>シヨウリョウ</t>
    </rPh>
    <phoneticPr fontId="2"/>
  </si>
  <si>
    <t>会議室等</t>
    <rPh sb="0" eb="4">
      <t>カイギシツトウ</t>
    </rPh>
    <phoneticPr fontId="2"/>
  </si>
  <si>
    <t>2節　公園使用料</t>
    <rPh sb="1" eb="2">
      <t>セツ</t>
    </rPh>
    <rPh sb="3" eb="5">
      <t>コウエン</t>
    </rPh>
    <rPh sb="5" eb="8">
      <t>シヨウリョウ</t>
    </rPh>
    <phoneticPr fontId="2"/>
  </si>
  <si>
    <t>スポーツ施設内売店等</t>
  </si>
  <si>
    <t>3節　其他使用料</t>
    <rPh sb="1" eb="2">
      <t>セツ</t>
    </rPh>
    <rPh sb="3" eb="5">
      <t>ソノタ</t>
    </rPh>
    <rPh sb="5" eb="8">
      <t>シヨウリョウ</t>
    </rPh>
    <phoneticPr fontId="2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</si>
  <si>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0"/>
  </si>
  <si>
    <t>2項　手数料</t>
    <rPh sb="1" eb="2">
      <t>コウ</t>
    </rPh>
    <rPh sb="3" eb="6">
      <t>テスウリョウ</t>
    </rPh>
    <phoneticPr fontId="7"/>
  </si>
  <si>
    <t>6目　経済戦略手数料</t>
    <rPh sb="1" eb="2">
      <t>モク</t>
    </rPh>
    <rPh sb="3" eb="5">
      <t>ケイザイ</t>
    </rPh>
    <rPh sb="5" eb="7">
      <t>センリャク</t>
    </rPh>
    <rPh sb="7" eb="9">
      <t>テスウ</t>
    </rPh>
    <rPh sb="9" eb="10">
      <t>リョウ</t>
    </rPh>
    <phoneticPr fontId="7"/>
  </si>
  <si>
    <t>1節　計量検査手数料</t>
    <rPh sb="1" eb="2">
      <t>セツ</t>
    </rPh>
    <rPh sb="3" eb="5">
      <t>ケイリョウ</t>
    </rPh>
    <rPh sb="5" eb="7">
      <t>ケンサ</t>
    </rPh>
    <rPh sb="7" eb="10">
      <t>テスウリョウ</t>
    </rPh>
    <phoneticPr fontId="2"/>
  </si>
  <si>
    <t>計量器検査に係る手数料等</t>
  </si>
  <si>
    <t>2節　農地証明手数料</t>
    <rPh sb="1" eb="2">
      <t>セツ</t>
    </rPh>
    <rPh sb="3" eb="5">
      <t>ノウチ</t>
    </rPh>
    <rPh sb="5" eb="7">
      <t>ショウメイ</t>
    </rPh>
    <rPh sb="7" eb="10">
      <t>テスウリョウ</t>
    </rPh>
    <phoneticPr fontId="2"/>
  </si>
  <si>
    <t>土地現況（農地・非農地）証明の発行に係る手数料</t>
    <rPh sb="0" eb="2">
      <t>トチ</t>
    </rPh>
    <rPh sb="2" eb="4">
      <t>ゲンキョウ</t>
    </rPh>
    <rPh sb="5" eb="7">
      <t>ノウチ</t>
    </rPh>
    <rPh sb="8" eb="9">
      <t>ヒ</t>
    </rPh>
    <rPh sb="9" eb="11">
      <t>ノウチ</t>
    </rPh>
    <rPh sb="12" eb="14">
      <t>ショウメイ</t>
    </rPh>
    <rPh sb="15" eb="17">
      <t>ハッコウ</t>
    </rPh>
    <rPh sb="18" eb="19">
      <t>カカ</t>
    </rPh>
    <rPh sb="20" eb="23">
      <t>テスウリョウ</t>
    </rPh>
    <phoneticPr fontId="2"/>
  </si>
  <si>
    <t>17款　国庫支出金</t>
    <rPh sb="2" eb="3">
      <t>カン</t>
    </rPh>
    <rPh sb="4" eb="6">
      <t>コッコ</t>
    </rPh>
    <rPh sb="6" eb="9">
      <t>シシュツキン</t>
    </rPh>
    <phoneticPr fontId="7"/>
  </si>
  <si>
    <t>2項　国庫補助金</t>
    <rPh sb="1" eb="2">
      <t>コウ</t>
    </rPh>
    <rPh sb="3" eb="5">
      <t>コッコ</t>
    </rPh>
    <rPh sb="5" eb="8">
      <t>ホジョキン</t>
    </rPh>
    <phoneticPr fontId="7"/>
  </si>
  <si>
    <t>1節　経済戦略費補助金</t>
    <rPh sb="1" eb="2">
      <t>セツ</t>
    </rPh>
    <rPh sb="3" eb="5">
      <t>ケイザイ</t>
    </rPh>
    <rPh sb="5" eb="7">
      <t>センリャク</t>
    </rPh>
    <rPh sb="7" eb="8">
      <t>ヒ</t>
    </rPh>
    <rPh sb="8" eb="11">
      <t>ホジョキン</t>
    </rPh>
    <phoneticPr fontId="7"/>
  </si>
  <si>
    <r>
      <t>外国人受入環境整備事業に対する補助金</t>
    </r>
    <r>
      <rPr>
        <sz val="10"/>
        <color rgb="FFFF0000"/>
        <rFont val="ＭＳ Ｐゴシック"/>
        <family val="3"/>
        <charset val="128"/>
        <scheme val="minor"/>
      </rPr>
      <t>等</t>
    </r>
    <rPh sb="0" eb="2">
      <t>ガイコク</t>
    </rPh>
    <rPh sb="2" eb="3">
      <t>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8" eb="19">
      <t>トウ</t>
    </rPh>
    <phoneticPr fontId="1"/>
  </si>
  <si>
    <t>2節　観光費補助金</t>
    <rPh sb="1" eb="2">
      <t>セツ</t>
    </rPh>
    <rPh sb="3" eb="5">
      <t>カンコウ</t>
    </rPh>
    <rPh sb="5" eb="6">
      <t>ヒ</t>
    </rPh>
    <rPh sb="6" eb="9">
      <t>ホジョキン</t>
    </rPh>
    <phoneticPr fontId="7"/>
  </si>
  <si>
    <t>大阪城エリア観光拠点化事業に対する補助金等</t>
    <phoneticPr fontId="7"/>
  </si>
  <si>
    <t>3節　文化振興費補助金</t>
    <rPh sb="1" eb="2">
      <t>セツ</t>
    </rPh>
    <rPh sb="3" eb="5">
      <t>ブンカ</t>
    </rPh>
    <rPh sb="5" eb="7">
      <t>シンコウ</t>
    </rPh>
    <rPh sb="7" eb="8">
      <t>ヒ</t>
    </rPh>
    <rPh sb="8" eb="11">
      <t>ホジョキン</t>
    </rPh>
    <phoneticPr fontId="7"/>
  </si>
  <si>
    <t>難波宮跡地管理に対する補助金</t>
    <rPh sb="4" eb="5">
      <t>チ</t>
    </rPh>
    <phoneticPr fontId="0"/>
  </si>
  <si>
    <t>（デジタル技術を活用した大阪のにぎわい創出事業に対する補助金）</t>
    <rPh sb="24" eb="25">
      <t>タイ</t>
    </rPh>
    <rPh sb="27" eb="30">
      <t>ホジョキン</t>
    </rPh>
    <phoneticPr fontId="10"/>
  </si>
  <si>
    <t>大阪城天守閣改修工事に対する補助金</t>
    <rPh sb="0" eb="3">
      <t>オオサカジョウ</t>
    </rPh>
    <rPh sb="3" eb="6">
      <t>テンシュカク</t>
    </rPh>
    <rPh sb="6" eb="8">
      <t>カイシュウ</t>
    </rPh>
    <rPh sb="8" eb="10">
      <t>コウジ</t>
    </rPh>
    <rPh sb="11" eb="12">
      <t>タイ</t>
    </rPh>
    <rPh sb="14" eb="17">
      <t>ホジョキン</t>
    </rPh>
    <phoneticPr fontId="10"/>
  </si>
  <si>
    <t>泉布観外観補修工事に対する補助金</t>
    <rPh sb="10" eb="11">
      <t>タイ</t>
    </rPh>
    <rPh sb="13" eb="16">
      <t>ホジョキン</t>
    </rPh>
    <phoneticPr fontId="10"/>
  </si>
  <si>
    <t>4節　難波宮跡地買上費補助金</t>
    <rPh sb="1" eb="2">
      <t>セツ</t>
    </rPh>
    <rPh sb="3" eb="5">
      <t>ナンバ</t>
    </rPh>
    <rPh sb="5" eb="6">
      <t>ミヤ</t>
    </rPh>
    <rPh sb="6" eb="8">
      <t>アトチ</t>
    </rPh>
    <rPh sb="8" eb="10">
      <t>カイアゲ</t>
    </rPh>
    <rPh sb="10" eb="11">
      <t>ヒ</t>
    </rPh>
    <rPh sb="11" eb="14">
      <t>ホジョキン</t>
    </rPh>
    <phoneticPr fontId="7"/>
  </si>
  <si>
    <t>難波宮跡地買上費償還金に対する補助金</t>
    <rPh sb="0" eb="2">
      <t>ナンバ</t>
    </rPh>
    <rPh sb="2" eb="3">
      <t>ミヤ</t>
    </rPh>
    <rPh sb="3" eb="5">
      <t>アトチ</t>
    </rPh>
    <rPh sb="5" eb="7">
      <t>カイアゲ</t>
    </rPh>
    <rPh sb="7" eb="8">
      <t>ヒ</t>
    </rPh>
    <rPh sb="8" eb="11">
      <t>ショウカンキン</t>
    </rPh>
    <rPh sb="12" eb="13">
      <t>タイ</t>
    </rPh>
    <rPh sb="15" eb="18">
      <t>ホジョキン</t>
    </rPh>
    <phoneticPr fontId="2"/>
  </si>
  <si>
    <t>5節　スポーツ振興費補助金</t>
    <phoneticPr fontId="7"/>
  </si>
  <si>
    <t>スポーツ施設の耐震対策に対する補助金</t>
    <rPh sb="4" eb="6">
      <t>シセツ</t>
    </rPh>
    <rPh sb="7" eb="9">
      <t>タイシン</t>
    </rPh>
    <rPh sb="9" eb="11">
      <t>タイサク</t>
    </rPh>
    <rPh sb="12" eb="13">
      <t>タイ</t>
    </rPh>
    <rPh sb="15" eb="18">
      <t>ホジョキン</t>
    </rPh>
    <phoneticPr fontId="7"/>
  </si>
  <si>
    <t>（大阪市中央体育館改修工事に対する補助金）</t>
    <rPh sb="11" eb="13">
      <t>コウジ</t>
    </rPh>
    <rPh sb="14" eb="15">
      <t>タイ</t>
    </rPh>
    <rPh sb="17" eb="20">
      <t>ホジョキン</t>
    </rPh>
    <phoneticPr fontId="7"/>
  </si>
  <si>
    <t>6節　産業振興費補助金</t>
    <phoneticPr fontId="4"/>
  </si>
  <si>
    <t>イノベーション創出促進事業に対する補助金</t>
    <phoneticPr fontId="7"/>
  </si>
  <si>
    <t>（小規模事業者の事業継続に向けた販路拡大等サポート事業に対する補助金）</t>
    <rPh sb="1" eb="4">
      <t>ショウキボ</t>
    </rPh>
    <rPh sb="4" eb="7">
      <t>ジギョウシャ</t>
    </rPh>
    <rPh sb="8" eb="10">
      <t>ジギョウ</t>
    </rPh>
    <rPh sb="10" eb="12">
      <t>ケイゾク</t>
    </rPh>
    <rPh sb="13" eb="14">
      <t>ム</t>
    </rPh>
    <rPh sb="16" eb="18">
      <t>ハンロ</t>
    </rPh>
    <rPh sb="18" eb="20">
      <t>カクダイ</t>
    </rPh>
    <rPh sb="20" eb="21">
      <t>トウ</t>
    </rPh>
    <rPh sb="25" eb="27">
      <t>ジギョウ</t>
    </rPh>
    <rPh sb="28" eb="29">
      <t>タイ</t>
    </rPh>
    <rPh sb="31" eb="34">
      <t>ホジョキン</t>
    </rPh>
    <phoneticPr fontId="12"/>
  </si>
  <si>
    <t>（商業魅力向上事業に対する補助金）</t>
    <rPh sb="1" eb="3">
      <t>ショウギョウ</t>
    </rPh>
    <rPh sb="3" eb="5">
      <t>ミリョク</t>
    </rPh>
    <rPh sb="5" eb="7">
      <t>コウジョウ</t>
    </rPh>
    <rPh sb="7" eb="9">
      <t>ジギョウ</t>
    </rPh>
    <rPh sb="10" eb="11">
      <t>タイ</t>
    </rPh>
    <rPh sb="13" eb="16">
      <t>ホジョキン</t>
    </rPh>
    <phoneticPr fontId="12"/>
  </si>
  <si>
    <t>（産業振興施設等管理に対する補助金）</t>
    <rPh sb="11" eb="12">
      <t>タイ</t>
    </rPh>
    <rPh sb="14" eb="17">
      <t>ホジョキン</t>
    </rPh>
    <phoneticPr fontId="7"/>
  </si>
  <si>
    <t>3項　委託金</t>
    <rPh sb="1" eb="2">
      <t>コウ</t>
    </rPh>
    <rPh sb="3" eb="5">
      <t>イタク</t>
    </rPh>
    <rPh sb="5" eb="6">
      <t>キン</t>
    </rPh>
    <phoneticPr fontId="7"/>
  </si>
  <si>
    <t>5目　経済戦略費委託金</t>
    <rPh sb="1" eb="2">
      <t>モク</t>
    </rPh>
    <rPh sb="3" eb="5">
      <t>ケイザイ</t>
    </rPh>
    <rPh sb="5" eb="7">
      <t>センリャク</t>
    </rPh>
    <rPh sb="7" eb="8">
      <t>ヒ</t>
    </rPh>
    <rPh sb="8" eb="10">
      <t>イタク</t>
    </rPh>
    <rPh sb="10" eb="11">
      <t>キン</t>
    </rPh>
    <phoneticPr fontId="7"/>
  </si>
  <si>
    <t>1節　小規模事業者等支援委託金</t>
    <rPh sb="1" eb="2">
      <t>セツ</t>
    </rPh>
    <rPh sb="3" eb="6">
      <t>ショウキボ</t>
    </rPh>
    <rPh sb="6" eb="9">
      <t>ジギョウシャ</t>
    </rPh>
    <rPh sb="9" eb="10">
      <t>トウ</t>
    </rPh>
    <rPh sb="10" eb="12">
      <t>シエン</t>
    </rPh>
    <rPh sb="12" eb="14">
      <t>イタク</t>
    </rPh>
    <rPh sb="14" eb="15">
      <t>キン</t>
    </rPh>
    <phoneticPr fontId="5"/>
  </si>
  <si>
    <t>小規模事業者等支援に対する委託金</t>
    <rPh sb="0" eb="3">
      <t>ショウキボ</t>
    </rPh>
    <rPh sb="3" eb="6">
      <t>ジギョウシャ</t>
    </rPh>
    <rPh sb="6" eb="7">
      <t>トウ</t>
    </rPh>
    <rPh sb="7" eb="9">
      <t>シエン</t>
    </rPh>
    <rPh sb="10" eb="11">
      <t>タイ</t>
    </rPh>
    <rPh sb="13" eb="15">
      <t>イタク</t>
    </rPh>
    <rPh sb="15" eb="16">
      <t>キン</t>
    </rPh>
    <phoneticPr fontId="5"/>
  </si>
  <si>
    <t>18款　府支出金</t>
    <rPh sb="2" eb="3">
      <t>カン</t>
    </rPh>
    <rPh sb="4" eb="5">
      <t>フ</t>
    </rPh>
    <rPh sb="5" eb="8">
      <t>シシュツキン</t>
    </rPh>
    <phoneticPr fontId="7"/>
  </si>
  <si>
    <t>2項　府補助金</t>
    <rPh sb="1" eb="2">
      <t>コウ</t>
    </rPh>
    <rPh sb="3" eb="4">
      <t>フ</t>
    </rPh>
    <rPh sb="4" eb="7">
      <t>ホジョキン</t>
    </rPh>
    <phoneticPr fontId="7"/>
  </si>
  <si>
    <t>5目　経済戦略費府補助金</t>
    <rPh sb="1" eb="2">
      <t>モク</t>
    </rPh>
    <rPh sb="3" eb="5">
      <t>ケイザイ</t>
    </rPh>
    <rPh sb="5" eb="7">
      <t>センリャク</t>
    </rPh>
    <rPh sb="7" eb="8">
      <t>ヒ</t>
    </rPh>
    <rPh sb="8" eb="9">
      <t>フ</t>
    </rPh>
    <rPh sb="9" eb="12">
      <t>ホジョキン</t>
    </rPh>
    <phoneticPr fontId="7"/>
  </si>
  <si>
    <t>農地法等関連事務に対する補助金等</t>
    <rPh sb="0" eb="3">
      <t>ノウチホウ</t>
    </rPh>
    <rPh sb="3" eb="4">
      <t>トウ</t>
    </rPh>
    <rPh sb="4" eb="6">
      <t>カンレン</t>
    </rPh>
    <rPh sb="6" eb="8">
      <t>ジム</t>
    </rPh>
    <rPh sb="9" eb="10">
      <t>タイ</t>
    </rPh>
    <rPh sb="12" eb="15">
      <t>ホジョキン</t>
    </rPh>
    <rPh sb="15" eb="16">
      <t>トウ</t>
    </rPh>
    <phoneticPr fontId="7"/>
  </si>
  <si>
    <t xml:space="preserve"> （文化振興費補助金）</t>
    <phoneticPr fontId="7"/>
  </si>
  <si>
    <t>（デジタル技術を活用した大阪のにぎわい創出事業に対する補助金）</t>
    <rPh sb="24" eb="25">
      <t>タイ</t>
    </rPh>
    <rPh sb="27" eb="30">
      <t>ホジョキン</t>
    </rPh>
    <phoneticPr fontId="7"/>
  </si>
  <si>
    <t>4項　府交付金</t>
    <rPh sb="1" eb="2">
      <t>コウ</t>
    </rPh>
    <rPh sb="3" eb="4">
      <t>フ</t>
    </rPh>
    <rPh sb="4" eb="6">
      <t>コウフ</t>
    </rPh>
    <phoneticPr fontId="7"/>
  </si>
  <si>
    <t>6目　経済戦略費府交付金</t>
    <rPh sb="1" eb="2">
      <t>モク</t>
    </rPh>
    <rPh sb="3" eb="5">
      <t>ケイザイ</t>
    </rPh>
    <rPh sb="5" eb="7">
      <t>センリャク</t>
    </rPh>
    <rPh sb="7" eb="8">
      <t>ヒ</t>
    </rPh>
    <rPh sb="8" eb="9">
      <t>フ</t>
    </rPh>
    <rPh sb="9" eb="12">
      <t>コウフキン</t>
    </rPh>
    <phoneticPr fontId="7"/>
  </si>
  <si>
    <t>1節　産業振興事務費交付金</t>
    <rPh sb="1" eb="2">
      <t>セツ</t>
    </rPh>
    <rPh sb="3" eb="5">
      <t>サンギョウ</t>
    </rPh>
    <rPh sb="5" eb="7">
      <t>シンコウ</t>
    </rPh>
    <rPh sb="7" eb="10">
      <t>ジムヒ</t>
    </rPh>
    <rPh sb="10" eb="13">
      <t>コウフキン</t>
    </rPh>
    <phoneticPr fontId="5"/>
  </si>
  <si>
    <t>産業振興事務に対する交付金等</t>
    <rPh sb="7" eb="8">
      <t>タイ</t>
    </rPh>
    <rPh sb="10" eb="13">
      <t>コウフキン</t>
    </rPh>
    <rPh sb="13" eb="14">
      <t>トウ</t>
    </rPh>
    <phoneticPr fontId="0"/>
  </si>
  <si>
    <t>2節　農政事務費交付金</t>
    <rPh sb="1" eb="2">
      <t>セツ</t>
    </rPh>
    <rPh sb="3" eb="5">
      <t>ノウセイ</t>
    </rPh>
    <rPh sb="5" eb="7">
      <t>ジム</t>
    </rPh>
    <rPh sb="7" eb="8">
      <t>ヒ</t>
    </rPh>
    <rPh sb="8" eb="11">
      <t>コウフキン</t>
    </rPh>
    <phoneticPr fontId="5"/>
  </si>
  <si>
    <t>農政事務に対する交付金</t>
    <rPh sb="0" eb="2">
      <t>ノウセイ</t>
    </rPh>
    <rPh sb="2" eb="4">
      <t>ジム</t>
    </rPh>
    <rPh sb="5" eb="6">
      <t>タイ</t>
    </rPh>
    <rPh sb="8" eb="11">
      <t>コウフキン</t>
    </rPh>
    <phoneticPr fontId="5"/>
  </si>
  <si>
    <t>19款　財産収入</t>
    <rPh sb="2" eb="3">
      <t>カン</t>
    </rPh>
    <rPh sb="4" eb="6">
      <t>ザイサン</t>
    </rPh>
    <rPh sb="6" eb="8">
      <t>シュウニュウ</t>
    </rPh>
    <phoneticPr fontId="7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</si>
  <si>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7"/>
  </si>
  <si>
    <t>1目　賃貸料</t>
    <rPh sb="1" eb="2">
      <t>モク</t>
    </rPh>
    <rPh sb="3" eb="6">
      <t>チンタイリョウ</t>
    </rPh>
    <phoneticPr fontId="7"/>
  </si>
  <si>
    <t>1節　土地賃貸料</t>
    <rPh sb="1" eb="2">
      <t>セツ</t>
    </rPh>
    <rPh sb="3" eb="5">
      <t>トチ</t>
    </rPh>
    <rPh sb="5" eb="8">
      <t>チンタイリョウ</t>
    </rPh>
    <phoneticPr fontId="7"/>
  </si>
  <si>
    <t>未利用地賃貸料等</t>
    <rPh sb="0" eb="4">
      <t>ミリヨウチ</t>
    </rPh>
    <rPh sb="4" eb="7">
      <t>チンタイリョウ</t>
    </rPh>
    <rPh sb="7" eb="8">
      <t>トウ</t>
    </rPh>
    <phoneticPr fontId="7"/>
  </si>
  <si>
    <t>2節　建物賃貸料</t>
    <rPh sb="1" eb="2">
      <t>セツ</t>
    </rPh>
    <rPh sb="3" eb="5">
      <t>タテモノ</t>
    </rPh>
    <rPh sb="5" eb="8">
      <t>チンタイリョウ</t>
    </rPh>
    <phoneticPr fontId="7"/>
  </si>
  <si>
    <t>建物賃貸料</t>
    <rPh sb="0" eb="2">
      <t>タテモノ</t>
    </rPh>
    <rPh sb="2" eb="5">
      <t>チンタイリョウ</t>
    </rPh>
    <phoneticPr fontId="7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</si>
  <si>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7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</si>
  <si>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7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</si>
  <si>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7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</si>
  <si>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7"/>
  </si>
  <si>
    <t>20款　財産売却代</t>
    <rPh sb="2" eb="3">
      <t>カン</t>
    </rPh>
    <rPh sb="4" eb="6">
      <t>ザイサン</t>
    </rPh>
    <rPh sb="6" eb="8">
      <t>バイキャク</t>
    </rPh>
    <rPh sb="8" eb="9">
      <t>ダイ</t>
    </rPh>
    <phoneticPr fontId="7"/>
  </si>
  <si>
    <t>1項　不動産売却代</t>
    <rPh sb="1" eb="2">
      <t>コウ</t>
    </rPh>
    <rPh sb="3" eb="6">
      <t>フドウサン</t>
    </rPh>
    <rPh sb="6" eb="8">
      <t>バイキャク</t>
    </rPh>
    <rPh sb="8" eb="9">
      <t>ダイ</t>
    </rPh>
    <phoneticPr fontId="7"/>
  </si>
  <si>
    <t>1目　土地売却代</t>
    <rPh sb="1" eb="2">
      <t>モク</t>
    </rPh>
    <rPh sb="3" eb="5">
      <t>トチ</t>
    </rPh>
    <rPh sb="5" eb="7">
      <t>バイキャク</t>
    </rPh>
    <rPh sb="7" eb="8">
      <t>ダイ</t>
    </rPh>
    <phoneticPr fontId="7"/>
  </si>
  <si>
    <t>1節　其他不用地</t>
    <rPh sb="1" eb="2">
      <t>セツ</t>
    </rPh>
    <rPh sb="3" eb="5">
      <t>ソノタ</t>
    </rPh>
    <rPh sb="5" eb="7">
      <t>フヨウ</t>
    </rPh>
    <rPh sb="7" eb="8">
      <t>チ</t>
    </rPh>
    <phoneticPr fontId="5"/>
  </si>
  <si>
    <t>不用地売却代</t>
    <rPh sb="0" eb="2">
      <t>フヨウ</t>
    </rPh>
    <rPh sb="2" eb="3">
      <t>チ</t>
    </rPh>
    <rPh sb="3" eb="5">
      <t>バイキャク</t>
    </rPh>
    <rPh sb="5" eb="6">
      <t>ダイ</t>
    </rPh>
    <phoneticPr fontId="5"/>
  </si>
  <si>
    <t>2項　物品売却代</t>
    <rPh sb="1" eb="2">
      <t>コウ</t>
    </rPh>
    <rPh sb="3" eb="5">
      <t>ブッピン</t>
    </rPh>
    <rPh sb="5" eb="7">
      <t>バイキャク</t>
    </rPh>
    <rPh sb="7" eb="8">
      <t>ダイ</t>
    </rPh>
    <phoneticPr fontId="7"/>
  </si>
  <si>
    <t>1目　雑品売却代</t>
    <rPh sb="1" eb="2">
      <t>モク</t>
    </rPh>
    <rPh sb="3" eb="5">
      <t>ザッピン</t>
    </rPh>
    <rPh sb="5" eb="7">
      <t>バイキャク</t>
    </rPh>
    <rPh sb="7" eb="8">
      <t>ダイ</t>
    </rPh>
    <phoneticPr fontId="7"/>
  </si>
  <si>
    <t>1節　各種不用品</t>
    <rPh sb="1" eb="2">
      <t>セツ</t>
    </rPh>
    <rPh sb="3" eb="5">
      <t>カクシュ</t>
    </rPh>
    <rPh sb="5" eb="8">
      <t>フヨウヒン</t>
    </rPh>
    <phoneticPr fontId="7"/>
  </si>
  <si>
    <t>各種不用品売却代</t>
    <rPh sb="0" eb="2">
      <t>カクシュ</t>
    </rPh>
    <rPh sb="2" eb="5">
      <t>フヨウヒン</t>
    </rPh>
    <rPh sb="5" eb="7">
      <t>バイキャク</t>
    </rPh>
    <rPh sb="7" eb="8">
      <t>ダイ</t>
    </rPh>
    <phoneticPr fontId="7"/>
  </si>
  <si>
    <t>21款　寄附金</t>
    <rPh sb="2" eb="3">
      <t>カン</t>
    </rPh>
    <phoneticPr fontId="7"/>
  </si>
  <si>
    <t>1項　寄附金</t>
    <rPh sb="1" eb="2">
      <t>コウ</t>
    </rPh>
    <phoneticPr fontId="7"/>
  </si>
  <si>
    <t>9目　経済戦略費寄附金</t>
    <rPh sb="1" eb="2">
      <t>モク</t>
    </rPh>
    <rPh sb="3" eb="5">
      <t>ケイザイ</t>
    </rPh>
    <rPh sb="5" eb="7">
      <t>センリャク</t>
    </rPh>
    <rPh sb="7" eb="8">
      <t>ヒ</t>
    </rPh>
    <phoneticPr fontId="7"/>
  </si>
  <si>
    <t>1節　経済戦略費寄附金</t>
    <rPh sb="1" eb="2">
      <t>セツ</t>
    </rPh>
    <rPh sb="3" eb="5">
      <t>ケイザイ</t>
    </rPh>
    <rPh sb="5" eb="7">
      <t>センリャク</t>
    </rPh>
    <rPh sb="7" eb="8">
      <t>ヒ</t>
    </rPh>
    <phoneticPr fontId="7"/>
  </si>
  <si>
    <t>文化集客・スポーツ等関係事業に対する寄附金</t>
    <rPh sb="0" eb="2">
      <t>ブンカ</t>
    </rPh>
    <rPh sb="2" eb="4">
      <t>シュウキャク</t>
    </rPh>
    <rPh sb="9" eb="10">
      <t>トウ</t>
    </rPh>
    <rPh sb="10" eb="12">
      <t>カンケイ</t>
    </rPh>
    <rPh sb="12" eb="14">
      <t>ジギョウ</t>
    </rPh>
    <rPh sb="15" eb="16">
      <t>タイ</t>
    </rPh>
    <phoneticPr fontId="7"/>
  </si>
  <si>
    <t>14目　教育費寄附金</t>
    <rPh sb="2" eb="3">
      <t>モク</t>
    </rPh>
    <rPh sb="4" eb="6">
      <t>キョウイク</t>
    </rPh>
    <rPh sb="6" eb="7">
      <t>ヒ</t>
    </rPh>
    <phoneticPr fontId="7"/>
  </si>
  <si>
    <t>1節　教育費寄附金</t>
    <rPh sb="1" eb="2">
      <t>セツ</t>
    </rPh>
    <rPh sb="3" eb="5">
      <t>キョウイク</t>
    </rPh>
    <rPh sb="5" eb="6">
      <t>ヒ</t>
    </rPh>
    <phoneticPr fontId="7"/>
  </si>
  <si>
    <t>公立大学振興関係事業に対する寄附金</t>
    <rPh sb="0" eb="2">
      <t>コウリツ</t>
    </rPh>
    <rPh sb="2" eb="4">
      <t>ダイガク</t>
    </rPh>
    <rPh sb="4" eb="6">
      <t>シンコウ</t>
    </rPh>
    <rPh sb="6" eb="8">
      <t>カンケイ</t>
    </rPh>
    <rPh sb="8" eb="10">
      <t>ジギョウ</t>
    </rPh>
    <rPh sb="11" eb="12">
      <t>タイ</t>
    </rPh>
    <phoneticPr fontId="7"/>
  </si>
  <si>
    <t>22款　繰入金</t>
    <rPh sb="2" eb="3">
      <t>カン</t>
    </rPh>
    <rPh sb="4" eb="6">
      <t>クリイレ</t>
    </rPh>
    <rPh sb="6" eb="7">
      <t>キン</t>
    </rPh>
    <phoneticPr fontId="7"/>
  </si>
  <si>
    <t>1項　特別会計繰入金</t>
    <rPh sb="1" eb="2">
      <t>コウ</t>
    </rPh>
    <rPh sb="3" eb="5">
      <t>トクベツ</t>
    </rPh>
    <rPh sb="5" eb="7">
      <t>カイケイ</t>
    </rPh>
    <rPh sb="7" eb="9">
      <t>クリイレ</t>
    </rPh>
    <rPh sb="9" eb="10">
      <t>キン</t>
    </rPh>
    <phoneticPr fontId="7"/>
  </si>
  <si>
    <t>1目　食肉市場事業会計繰入金</t>
    <rPh sb="1" eb="2">
      <t>モク</t>
    </rPh>
    <rPh sb="3" eb="5">
      <t>ショクニク</t>
    </rPh>
    <rPh sb="5" eb="7">
      <t>シジョウ</t>
    </rPh>
    <rPh sb="7" eb="9">
      <t>ジギョウ</t>
    </rPh>
    <rPh sb="9" eb="11">
      <t>カイケイ</t>
    </rPh>
    <rPh sb="11" eb="13">
      <t>クリイレ</t>
    </rPh>
    <rPh sb="13" eb="14">
      <t>キン</t>
    </rPh>
    <phoneticPr fontId="7"/>
  </si>
  <si>
    <t>1節　貸付金収入</t>
    <rPh sb="1" eb="2">
      <t>セツ</t>
    </rPh>
    <rPh sb="3" eb="5">
      <t>カシツケ</t>
    </rPh>
    <rPh sb="5" eb="6">
      <t>キン</t>
    </rPh>
    <rPh sb="6" eb="8">
      <t>シュウニュウ</t>
    </rPh>
    <phoneticPr fontId="7"/>
  </si>
  <si>
    <t>食肉市場事業会計からの貸付金の返還金収入</t>
    <rPh sb="0" eb="2">
      <t>ショクニク</t>
    </rPh>
    <rPh sb="2" eb="4">
      <t>シジョウ</t>
    </rPh>
    <rPh sb="4" eb="6">
      <t>ジギョウ</t>
    </rPh>
    <rPh sb="6" eb="8">
      <t>カイケイ</t>
    </rPh>
    <rPh sb="11" eb="13">
      <t>カシツケ</t>
    </rPh>
    <rPh sb="13" eb="14">
      <t>キン</t>
    </rPh>
    <rPh sb="15" eb="17">
      <t>ヘンカン</t>
    </rPh>
    <rPh sb="17" eb="18">
      <t>キン</t>
    </rPh>
    <rPh sb="18" eb="20">
      <t>シュウニュウ</t>
    </rPh>
    <phoneticPr fontId="7"/>
  </si>
  <si>
    <t>2項　運用基金繰入金</t>
    <rPh sb="1" eb="2">
      <t>コウ</t>
    </rPh>
    <rPh sb="3" eb="5">
      <t>ウンヨウ</t>
    </rPh>
    <rPh sb="5" eb="7">
      <t>キキン</t>
    </rPh>
    <rPh sb="7" eb="9">
      <t>クリイレ</t>
    </rPh>
    <rPh sb="9" eb="10">
      <t>キン</t>
    </rPh>
    <phoneticPr fontId="7"/>
  </si>
  <si>
    <t>1目　中小企業融資基金繰入金</t>
    <rPh sb="1" eb="2">
      <t>モク</t>
    </rPh>
    <rPh sb="3" eb="5">
      <t>チュウショウ</t>
    </rPh>
    <rPh sb="5" eb="7">
      <t>キギョウ</t>
    </rPh>
    <rPh sb="7" eb="9">
      <t>ユウシ</t>
    </rPh>
    <rPh sb="9" eb="11">
      <t>キキン</t>
    </rPh>
    <rPh sb="11" eb="13">
      <t>クリイレ</t>
    </rPh>
    <rPh sb="13" eb="14">
      <t>キン</t>
    </rPh>
    <phoneticPr fontId="7"/>
  </si>
  <si>
    <t>1節　中小企業融資基金繰入金</t>
    <rPh sb="1" eb="2">
      <t>セツ</t>
    </rPh>
    <rPh sb="3" eb="5">
      <t>チュウショウ</t>
    </rPh>
    <rPh sb="5" eb="7">
      <t>キギョウ</t>
    </rPh>
    <rPh sb="7" eb="9">
      <t>ユウシ</t>
    </rPh>
    <rPh sb="9" eb="11">
      <t>キキン</t>
    </rPh>
    <rPh sb="11" eb="13">
      <t>クリイレ</t>
    </rPh>
    <rPh sb="13" eb="14">
      <t>キン</t>
    </rPh>
    <phoneticPr fontId="7"/>
  </si>
  <si>
    <t>中小企業融資基金からの繰入金</t>
    <rPh sb="0" eb="2">
      <t>チュウショウ</t>
    </rPh>
    <rPh sb="2" eb="4">
      <t>キギョウ</t>
    </rPh>
    <rPh sb="4" eb="6">
      <t>ユウシ</t>
    </rPh>
    <rPh sb="6" eb="8">
      <t>キキン</t>
    </rPh>
    <rPh sb="11" eb="13">
      <t>クリイレ</t>
    </rPh>
    <rPh sb="13" eb="14">
      <t>キン</t>
    </rPh>
    <phoneticPr fontId="7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</si>
  <si>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7"/>
  </si>
  <si>
    <t>1節　国際交流振興基金繰入金</t>
    <rPh sb="1" eb="2">
      <t>セツ</t>
    </rPh>
    <rPh sb="3" eb="5">
      <t>コクサイ</t>
    </rPh>
    <rPh sb="5" eb="7">
      <t>コウリュウ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</si>
  <si>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国際交流振興基金からの繰入金</t>
    <rPh sb="0" eb="2">
      <t>コクサイ</t>
    </rPh>
    <rPh sb="2" eb="4">
      <t>コウリュウ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</si>
  <si>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1節　文化集客振興基金繰入金</t>
    <rPh sb="1" eb="2">
      <t>セツ</t>
    </rPh>
    <rPh sb="3" eb="5">
      <t>ブンカ</t>
    </rPh>
    <rPh sb="5" eb="7">
      <t>シュウキャク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</si>
  <si>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文化集客振興基金からの繰入金</t>
    <rPh sb="0" eb="2">
      <t>ブンカ</t>
    </rPh>
    <rPh sb="2" eb="4">
      <t>シュウキャク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</si>
  <si>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1節　スポーツ振興基金繰入金</t>
    <rPh sb="1" eb="2">
      <t>セツ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</si>
  <si>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スポーツ振興基金からの繰入金</t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</si>
  <si>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1節　産業経済振興基金繰入金</t>
    <rPh sb="1" eb="2">
      <t>セツ</t>
    </rPh>
    <rPh sb="3" eb="5">
      <t>サンギョウ</t>
    </rPh>
    <rPh sb="5" eb="7">
      <t>ケイザイ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</si>
  <si>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産業経済振興基金からの繰入金</t>
    <rPh sb="0" eb="2">
      <t>サンギョウ</t>
    </rPh>
    <rPh sb="2" eb="4">
      <t>ケイザイ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</si>
  <si>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21目　大阪港振興基金繰入金</t>
    <rPh sb="2" eb="3">
      <t>モク</t>
    </rPh>
    <rPh sb="4" eb="7">
      <t>オオサカコウ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</si>
  <si>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1節　大阪港振興基金繰入金</t>
    <rPh sb="1" eb="2">
      <t>セツ</t>
    </rPh>
    <rPh sb="3" eb="6">
      <t>オオサカコウ</t>
    </rPh>
    <rPh sb="6" eb="8">
      <t>シンコウ</t>
    </rPh>
    <rPh sb="8" eb="10">
      <t>キキン</t>
    </rPh>
    <rPh sb="10" eb="12">
      <t>クリイレ</t>
    </rPh>
    <rPh sb="12" eb="13">
      <t>キン</t>
    </rPh>
    <phoneticPr fontId="7"/>
  </si>
  <si>
    <t>大阪港振興基金からの繰入金</t>
    <rPh sb="0" eb="3">
      <t>オオサカコウ</t>
    </rPh>
    <rPh sb="3" eb="5">
      <t>シンコウ</t>
    </rPh>
    <rPh sb="5" eb="7">
      <t>キキン</t>
    </rPh>
    <rPh sb="10" eb="12">
      <t>クリイレ</t>
    </rPh>
    <rPh sb="12" eb="13">
      <t>キン</t>
    </rPh>
    <phoneticPr fontId="7"/>
  </si>
  <si>
    <t>24款　諸収入</t>
    <rPh sb="2" eb="3">
      <t>カン</t>
    </rPh>
    <rPh sb="4" eb="5">
      <t>ショ</t>
    </rPh>
    <rPh sb="5" eb="7">
      <t>シュウニュウ</t>
    </rPh>
    <phoneticPr fontId="7"/>
  </si>
  <si>
    <t>3項　貸付金元利収入</t>
    <rPh sb="1" eb="2">
      <t>コウ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7"/>
  </si>
  <si>
    <t>1目　貸付金元利収入</t>
    <rPh sb="1" eb="2">
      <t>モク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7"/>
  </si>
  <si>
    <t>5節　アジア太平洋トレードセンター株式会社貸付金元利収入</t>
    <rPh sb="1" eb="2">
      <t>セツ</t>
    </rPh>
    <rPh sb="6" eb="9">
      <t>タイヘイヨウ</t>
    </rPh>
    <rPh sb="17" eb="21">
      <t>カブシキガイシャ</t>
    </rPh>
    <rPh sb="21" eb="23">
      <t>カシツケ</t>
    </rPh>
    <rPh sb="23" eb="24">
      <t>キン</t>
    </rPh>
    <rPh sb="24" eb="26">
      <t>ガンリ</t>
    </rPh>
    <rPh sb="26" eb="28">
      <t>シュウニュウ</t>
    </rPh>
    <phoneticPr fontId="7"/>
  </si>
  <si>
    <t>アジア太平洋トレードセンター貸付金の利子収入</t>
    <rPh sb="3" eb="6">
      <t>タイヘイヨウ</t>
    </rPh>
    <rPh sb="14" eb="16">
      <t>カシツケ</t>
    </rPh>
    <rPh sb="16" eb="17">
      <t>キン</t>
    </rPh>
    <rPh sb="18" eb="20">
      <t>リシ</t>
    </rPh>
    <rPh sb="20" eb="22">
      <t>シュウニュウ</t>
    </rPh>
    <phoneticPr fontId="7"/>
  </si>
  <si>
    <t>6節　一般財団法人大阪府地域支援人権金融公社貸付金元利収入</t>
    <rPh sb="1" eb="2">
      <t>セツ</t>
    </rPh>
    <rPh sb="3" eb="9">
      <t>イッパンザイダンホウジン</t>
    </rPh>
    <rPh sb="9" eb="12">
      <t>オオサカフ</t>
    </rPh>
    <rPh sb="12" eb="14">
      <t>チイキ</t>
    </rPh>
    <rPh sb="14" eb="16">
      <t>シエン</t>
    </rPh>
    <rPh sb="16" eb="18">
      <t>ジンケン</t>
    </rPh>
    <rPh sb="18" eb="20">
      <t>キンユウ</t>
    </rPh>
    <rPh sb="20" eb="22">
      <t>コウシャ</t>
    </rPh>
    <rPh sb="22" eb="24">
      <t>カシツケ</t>
    </rPh>
    <rPh sb="24" eb="25">
      <t>キン</t>
    </rPh>
    <rPh sb="25" eb="27">
      <t>ガンリ</t>
    </rPh>
    <rPh sb="27" eb="29">
      <t>シュウニュウ</t>
    </rPh>
    <phoneticPr fontId="7"/>
  </si>
  <si>
    <t>大阪府地域支援人権金融公社貸付金元金の返還金収入</t>
    <rPh sb="0" eb="3">
      <t>オオサカフ</t>
    </rPh>
    <rPh sb="3" eb="5">
      <t>チイキ</t>
    </rPh>
    <rPh sb="5" eb="7">
      <t>シエン</t>
    </rPh>
    <rPh sb="7" eb="9">
      <t>ジンケン</t>
    </rPh>
    <rPh sb="9" eb="11">
      <t>キンユウ</t>
    </rPh>
    <rPh sb="11" eb="13">
      <t>コウシャ</t>
    </rPh>
    <rPh sb="13" eb="15">
      <t>カシツケ</t>
    </rPh>
    <rPh sb="15" eb="16">
      <t>キン</t>
    </rPh>
    <rPh sb="16" eb="18">
      <t>ガンキン</t>
    </rPh>
    <phoneticPr fontId="7"/>
  </si>
  <si>
    <t>6項　雑入</t>
    <rPh sb="1" eb="2">
      <t>コウ</t>
    </rPh>
    <rPh sb="3" eb="5">
      <t>ザツニュウ</t>
    </rPh>
    <phoneticPr fontId="7"/>
  </si>
  <si>
    <t>13目　信用保証協会補助金返還金収入</t>
    <rPh sb="2" eb="3">
      <t>モク</t>
    </rPh>
    <rPh sb="4" eb="6">
      <t>シンヨウ</t>
    </rPh>
    <rPh sb="6" eb="8">
      <t>ホショウ</t>
    </rPh>
    <rPh sb="8" eb="10">
      <t>キョウカイ</t>
    </rPh>
    <rPh sb="10" eb="13">
      <t>ホジョキン</t>
    </rPh>
    <rPh sb="13" eb="16">
      <t>ヘンカンキン</t>
    </rPh>
    <rPh sb="16" eb="18">
      <t>シュウニュウ</t>
    </rPh>
    <phoneticPr fontId="7"/>
  </si>
  <si>
    <t>1節　信用保証協会補助金返還金収入</t>
    <rPh sb="1" eb="2">
      <t>セツ</t>
    </rPh>
    <rPh sb="3" eb="5">
      <t>シンヨウ</t>
    </rPh>
    <rPh sb="5" eb="7">
      <t>ホショウ</t>
    </rPh>
    <rPh sb="7" eb="9">
      <t>キョウカイ</t>
    </rPh>
    <rPh sb="9" eb="12">
      <t>ホジョキン</t>
    </rPh>
    <rPh sb="12" eb="15">
      <t>ヘンカンキン</t>
    </rPh>
    <rPh sb="15" eb="17">
      <t>シュウニュウ</t>
    </rPh>
    <phoneticPr fontId="7"/>
  </si>
  <si>
    <t>信用保証協会補助金返還金収入</t>
    <rPh sb="0" eb="2">
      <t>シンヨウ</t>
    </rPh>
    <rPh sb="2" eb="4">
      <t>ホショウ</t>
    </rPh>
    <rPh sb="4" eb="6">
      <t>キョウカイ</t>
    </rPh>
    <rPh sb="6" eb="9">
      <t>ホジョキン</t>
    </rPh>
    <rPh sb="9" eb="12">
      <t>ヘンカンキン</t>
    </rPh>
    <rPh sb="12" eb="14">
      <t>シュウニュウ</t>
    </rPh>
    <phoneticPr fontId="7"/>
  </si>
  <si>
    <t>22目　雑収</t>
    <rPh sb="2" eb="3">
      <t>モク</t>
    </rPh>
    <rPh sb="4" eb="5">
      <t>ザツ</t>
    </rPh>
    <rPh sb="5" eb="6">
      <t>シュウ</t>
    </rPh>
    <phoneticPr fontId="7"/>
  </si>
  <si>
    <t>1節　雑収</t>
    <rPh sb="1" eb="2">
      <t>セツ</t>
    </rPh>
    <rPh sb="3" eb="4">
      <t>ザツ</t>
    </rPh>
    <rPh sb="4" eb="5">
      <t>シュウ</t>
    </rPh>
    <phoneticPr fontId="7"/>
  </si>
  <si>
    <t>スポーツ施設命名権運用収入</t>
    <rPh sb="4" eb="6">
      <t>シセツ</t>
    </rPh>
    <rPh sb="6" eb="8">
      <t>メイメイ</t>
    </rPh>
    <rPh sb="8" eb="9">
      <t>ケン</t>
    </rPh>
    <rPh sb="9" eb="11">
      <t>ウンヨウ</t>
    </rPh>
    <rPh sb="11" eb="13">
      <t>シュウニュウ</t>
    </rPh>
    <phoneticPr fontId="7"/>
  </si>
  <si>
    <t>スポーツ振興くじ助成金</t>
    <rPh sb="4" eb="6">
      <t>シンコウ</t>
    </rPh>
    <rPh sb="8" eb="10">
      <t>ジョセイ</t>
    </rPh>
    <rPh sb="10" eb="11">
      <t>キン</t>
    </rPh>
    <phoneticPr fontId="7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</si>
  <si>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7"/>
  </si>
  <si>
    <t>25款　市債</t>
    <rPh sb="2" eb="3">
      <t>カン</t>
    </rPh>
    <rPh sb="4" eb="6">
      <t>シサイ</t>
    </rPh>
    <phoneticPr fontId="7"/>
  </si>
  <si>
    <t>1項　市債</t>
    <rPh sb="1" eb="2">
      <t>コウ</t>
    </rPh>
    <rPh sb="3" eb="5">
      <t>シサイ</t>
    </rPh>
    <phoneticPr fontId="7"/>
  </si>
  <si>
    <t>6目　経済戦略債</t>
    <rPh sb="1" eb="2">
      <t>モク</t>
    </rPh>
    <rPh sb="3" eb="5">
      <t>ケイザイ</t>
    </rPh>
    <rPh sb="5" eb="7">
      <t>センリャク</t>
    </rPh>
    <rPh sb="7" eb="8">
      <t>サイ</t>
    </rPh>
    <phoneticPr fontId="7"/>
  </si>
  <si>
    <t>1節　経済戦略事業資金</t>
    <rPh sb="1" eb="2">
      <t>セツ</t>
    </rPh>
    <rPh sb="3" eb="5">
      <t>ケイザイ</t>
    </rPh>
    <rPh sb="5" eb="7">
      <t>センリャク</t>
    </rPh>
    <rPh sb="7" eb="9">
      <t>ジギョウ</t>
    </rPh>
    <rPh sb="9" eb="11">
      <t>シキン</t>
    </rPh>
    <phoneticPr fontId="7"/>
  </si>
  <si>
    <t>経済戦略事業に係る市債</t>
    <rPh sb="0" eb="2">
      <t>ケイザイ</t>
    </rPh>
    <rPh sb="2" eb="4">
      <t>センリャク</t>
    </rPh>
    <rPh sb="4" eb="6">
      <t>ジギョウ</t>
    </rPh>
    <rPh sb="9" eb="11">
      <t>シサイ</t>
    </rPh>
    <phoneticPr fontId="7"/>
  </si>
  <si>
    <t>歳入合計</t>
    <rPh sb="0" eb="2">
      <t>サイニュウ</t>
    </rPh>
    <rPh sb="2" eb="4">
      <t>ゴウケイ</t>
    </rPh>
    <phoneticPr fontId="7"/>
  </si>
  <si>
    <t>6目　経済戦略費国庫補助金</t>
    <rPh sb="1" eb="2">
      <t>モク</t>
    </rPh>
    <rPh sb="3" eb="5">
      <t>ケイザイ</t>
    </rPh>
    <rPh sb="5" eb="7">
      <t>センリャク</t>
    </rPh>
    <rPh sb="7" eb="8">
      <t>ヒ</t>
    </rPh>
    <rPh sb="8" eb="10">
      <t>コッコ</t>
    </rPh>
    <rPh sb="10" eb="13">
      <t>ホジョキン</t>
    </rPh>
    <phoneticPr fontId="7"/>
  </si>
  <si>
    <t>12目　国際交流振興基金繰入金</t>
    <rPh sb="2" eb="3">
      <t>モク</t>
    </rPh>
    <rPh sb="4" eb="6">
      <t>コクサイ</t>
    </rPh>
    <rPh sb="6" eb="8">
      <t>コウリュウ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</si>
  <si>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14目　文化集客振興基金繰入金</t>
    <rPh sb="2" eb="3">
      <t>モク</t>
    </rPh>
    <rPh sb="4" eb="6">
      <t>ブンカ</t>
    </rPh>
    <rPh sb="6" eb="8">
      <t>シュウキャク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</si>
  <si>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15目　スポーツ振興基金繰入金</t>
    <rPh sb="2" eb="3">
      <t>モク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</si>
  <si>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16目　産業経済振興基金繰入金</t>
    <rPh sb="2" eb="3">
      <t>モク</t>
    </rPh>
    <rPh sb="4" eb="6">
      <t>サンギョウ</t>
    </rPh>
    <rPh sb="6" eb="8">
      <t>ケイザイ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</si>
  <si>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外国人受入環境整備事業に対する補助金等</t>
    <phoneticPr fontId="7"/>
  </si>
  <si>
    <t>大阪城天守閣指定管理者納付金</t>
    <rPh sb="0" eb="3">
      <t>オオサカジョウ</t>
    </rPh>
    <rPh sb="3" eb="6">
      <t>テンシュカク</t>
    </rPh>
    <rPh sb="6" eb="11">
      <t>シテイカンリシャ</t>
    </rPh>
    <rPh sb="11" eb="14">
      <t>ノウフキン</t>
    </rPh>
    <phoneticPr fontId="7"/>
  </si>
  <si>
    <t>長居スポーツ施設指定管理者納付金</t>
    <rPh sb="6" eb="8">
      <t>シセツ</t>
    </rPh>
    <rPh sb="8" eb="13">
      <t>シテイカンリシャ</t>
    </rPh>
    <rPh sb="13" eb="16">
      <t>ノウフキン</t>
    </rPh>
    <phoneticPr fontId="7"/>
  </si>
  <si>
    <t>予算案②</t>
    <rPh sb="0" eb="3">
      <t>ヨサンアン</t>
    </rPh>
    <phoneticPr fontId="7"/>
  </si>
  <si>
    <t>1節　産業振興費補助金</t>
    <rPh sb="1" eb="2">
      <t>セツ</t>
    </rPh>
    <rPh sb="3" eb="5">
      <t>サンギョウ</t>
    </rPh>
    <rPh sb="5" eb="7">
      <t>シンコウ</t>
    </rPh>
    <rPh sb="7" eb="8">
      <t>ヒ</t>
    </rPh>
    <rPh sb="8" eb="11">
      <t>ホジョキン</t>
    </rPh>
    <phoneticPr fontId="4"/>
  </si>
  <si>
    <t>※</t>
    <phoneticPr fontId="7"/>
  </si>
  <si>
    <t>使用料・手数料の改定等</t>
    <rPh sb="0" eb="3">
      <t>シヨウリョウ</t>
    </rPh>
    <rPh sb="4" eb="7">
      <t>テスウリョウ</t>
    </rPh>
    <rPh sb="8" eb="10">
      <t>カイテイ</t>
    </rPh>
    <rPh sb="10" eb="11">
      <t>トウ</t>
    </rPh>
    <phoneticPr fontId="10"/>
  </si>
  <si>
    <t>（歳入予算一覧中、備考欄に「※」の記載があるもの）</t>
    <phoneticPr fontId="10"/>
  </si>
  <si>
    <t>項目</t>
    <rPh sb="0" eb="2">
      <t>コウモク</t>
    </rPh>
    <phoneticPr fontId="7"/>
  </si>
  <si>
    <t>現行</t>
    <rPh sb="0" eb="2">
      <t>ゲンコウ</t>
    </rPh>
    <phoneticPr fontId="7"/>
  </si>
  <si>
    <t>改定後</t>
    <rPh sb="0" eb="2">
      <t>カイテイ</t>
    </rPh>
    <rPh sb="2" eb="3">
      <t>ゴ</t>
    </rPh>
    <phoneticPr fontId="7"/>
  </si>
  <si>
    <t>6年度増収額
〔平年度化〕</t>
    <phoneticPr fontId="7"/>
  </si>
  <si>
    <t>概要</t>
    <rPh sb="0" eb="2">
      <t>ガイヨウ</t>
    </rPh>
    <phoneticPr fontId="7"/>
  </si>
  <si>
    <t>≪一般会計≫</t>
    <rPh sb="1" eb="3">
      <t>イッパン</t>
    </rPh>
    <rPh sb="3" eb="5">
      <t>カイケイ</t>
    </rPh>
    <phoneticPr fontId="10"/>
  </si>
  <si>
    <t>　道路法施行令の改正（令和5年4月施行）に合わせて電柱等の単価を改定します。</t>
    <rPh sb="1" eb="3">
      <t>ドウロ</t>
    </rPh>
    <rPh sb="3" eb="4">
      <t>ホウ</t>
    </rPh>
    <rPh sb="4" eb="7">
      <t>シコウレイ</t>
    </rPh>
    <rPh sb="8" eb="10">
      <t>カイセイ</t>
    </rPh>
    <rPh sb="11" eb="13">
      <t>レイワ</t>
    </rPh>
    <rPh sb="14" eb="15">
      <t>ネン</t>
    </rPh>
    <rPh sb="16" eb="17">
      <t>ガツ</t>
    </rPh>
    <rPh sb="17" eb="19">
      <t>シコウ</t>
    </rPh>
    <rPh sb="21" eb="22">
      <t>ア</t>
    </rPh>
    <rPh sb="25" eb="27">
      <t>デンチュウ</t>
    </rPh>
    <rPh sb="27" eb="28">
      <t>トウ</t>
    </rPh>
    <rPh sb="29" eb="31">
      <t>タンカ</t>
    </rPh>
    <rPh sb="32" eb="34">
      <t>カイテイ</t>
    </rPh>
    <phoneticPr fontId="7"/>
  </si>
  <si>
    <t>≪下水道事業会計≫</t>
    <phoneticPr fontId="7"/>
  </si>
  <si>
    <t>道路占用料等</t>
    <rPh sb="0" eb="2">
      <t>ドウロ</t>
    </rPh>
    <rPh sb="2" eb="4">
      <t>センヨウ</t>
    </rPh>
    <rPh sb="4" eb="5">
      <t>リョウ</t>
    </rPh>
    <rPh sb="5" eb="6">
      <t>トウ</t>
    </rPh>
    <phoneticPr fontId="7"/>
  </si>
  <si>
    <t>電柱</t>
    <rPh sb="0" eb="2">
      <t>デンチュウ</t>
    </rPh>
    <phoneticPr fontId="7"/>
  </si>
  <si>
    <t>7,000円/本・年</t>
    <rPh sb="5" eb="6">
      <t>エン</t>
    </rPh>
    <rPh sb="7" eb="8">
      <t>ホン</t>
    </rPh>
    <rPh sb="9" eb="10">
      <t>ネン</t>
    </rPh>
    <phoneticPr fontId="7"/>
  </si>
  <si>
    <t>8,000円/本・年</t>
    <rPh sb="5" eb="6">
      <t>エン</t>
    </rPh>
    <rPh sb="7" eb="8">
      <t>ホン</t>
    </rPh>
    <rPh sb="9" eb="10">
      <t>ネン</t>
    </rPh>
    <phoneticPr fontId="7"/>
  </si>
  <si>
    <t>1,191百万円
〔1,191百万円〕</t>
    <phoneticPr fontId="7"/>
  </si>
  <si>
    <t>管路（外径1.0m以上）</t>
    <rPh sb="0" eb="2">
      <t>カンロ</t>
    </rPh>
    <rPh sb="3" eb="5">
      <t>ガイケイ</t>
    </rPh>
    <rPh sb="9" eb="11">
      <t>イジョウ</t>
    </rPh>
    <phoneticPr fontId="7"/>
  </si>
  <si>
    <t>4,900円/m・年</t>
    <rPh sb="5" eb="6">
      <t>エン</t>
    </rPh>
    <rPh sb="9" eb="10">
      <t>ネン</t>
    </rPh>
    <phoneticPr fontId="7"/>
  </si>
  <si>
    <t>5,600円/m・年</t>
    <rPh sb="5" eb="6">
      <t>エン</t>
    </rPh>
    <rPh sb="9" eb="10">
      <t>ネン</t>
    </rPh>
    <phoneticPr fontId="7"/>
  </si>
  <si>
    <t>など</t>
    <phoneticPr fontId="7"/>
  </si>
  <si>
    <t>（令和6年4月から）</t>
    <rPh sb="1" eb="3">
      <t>レイワ</t>
    </rPh>
    <rPh sb="4" eb="5">
      <t>ネン</t>
    </rPh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</si>
</sst>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theme="1"/>
      <name val="HGS創英角ｺﾞｼｯｸUB"/>
      <family val="3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8" fillId="0" borderId="0"/>
    <xf numFmtId="38" fontId="11" fillId="0" borderId="0" applyFont="0" applyFill="0" applyBorder="0" applyAlignment="0" applyProtection="0"/>
    <xf numFmtId="0" fontId="11" fillId="0" borderId="0"/>
    <xf numFmtId="0" fontId="6" fillId="0" borderId="0">
      <alignment vertical="center"/>
    </xf>
    <xf numFmtId="38" fontId="11" fillId="0" borderId="0" applyFont="0" applyFill="0" applyBorder="0" applyAlignment="0" applyProtection="0"/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193">
    <xf numFmtId="0" fontId="0" fillId="0" borderId="0" xfId="0"/>
    <xf numFmtId="49" fontId="15" fillId="0" borderId="0" xfId="1" applyNumberFormat="1" applyFont="1" applyAlignment="1">
      <alignment vertical="center" wrapText="1"/>
    </xf>
    <xf numFmtId="17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176" fontId="15" fillId="0" borderId="0" xfId="1" applyNumberFormat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49" fontId="15" fillId="0" borderId="0" xfId="1" applyNumberFormat="1" applyFont="1" applyAlignment="1">
      <alignment vertical="center"/>
    </xf>
    <xf numFmtId="38" fontId="14" fillId="0" borderId="9" xfId="2" applyFont="1" applyFill="1" applyBorder="1" applyAlignment="1">
      <alignment horizontal="left" vertical="center" wrapText="1"/>
    </xf>
    <xf numFmtId="176" fontId="15" fillId="0" borderId="12" xfId="9" applyNumberFormat="1" applyFont="1" applyFill="1" applyBorder="1" applyAlignment="1">
      <alignment vertical="center"/>
    </xf>
    <xf numFmtId="38" fontId="14" fillId="0" borderId="1" xfId="2" applyFont="1" applyFill="1" applyBorder="1" applyAlignment="1">
      <alignment horizontal="left" vertical="center" wrapText="1"/>
    </xf>
    <xf numFmtId="38" fontId="14" fillId="0" borderId="4" xfId="2" applyFont="1" applyFill="1" applyBorder="1" applyAlignment="1">
      <alignment horizontal="left" vertical="center" wrapText="1"/>
    </xf>
    <xf numFmtId="49" fontId="17" fillId="0" borderId="4" xfId="1" applyNumberFormat="1" applyFont="1" applyFill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49" fontId="14" fillId="0" borderId="12" xfId="1" applyNumberFormat="1" applyFont="1" applyFill="1" applyBorder="1" applyAlignment="1">
      <alignment vertical="center" wrapText="1"/>
    </xf>
    <xf numFmtId="0" fontId="18" fillId="0" borderId="0" xfId="1" applyFont="1" applyFill="1" applyAlignment="1">
      <alignment vertical="center"/>
    </xf>
    <xf numFmtId="49" fontId="15" fillId="0" borderId="0" xfId="1" applyNumberFormat="1" applyFont="1" applyFill="1" applyAlignment="1">
      <alignment vertical="center" wrapText="1"/>
    </xf>
    <xf numFmtId="0" fontId="19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Alignment="1">
      <alignment horizontal="center" vertical="center"/>
    </xf>
    <xf numFmtId="176" fontId="15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2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 wrapText="1"/>
    </xf>
    <xf numFmtId="0" fontId="20" fillId="0" borderId="0" xfId="1" applyFont="1" applyFill="1" applyAlignment="1">
      <alignment horizontal="center" vertical="center" wrapText="1"/>
    </xf>
    <xf numFmtId="176" fontId="20" fillId="0" borderId="0" xfId="1" applyNumberFormat="1" applyFont="1" applyFill="1" applyAlignment="1">
      <alignment horizontal="left" vertical="center"/>
    </xf>
    <xf numFmtId="49" fontId="15" fillId="0" borderId="0" xfId="1" applyNumberFormat="1" applyFont="1" applyFill="1" applyAlignment="1">
      <alignment vertical="center"/>
    </xf>
    <xf numFmtId="0" fontId="21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right" vertical="center"/>
    </xf>
    <xf numFmtId="0" fontId="23" fillId="0" borderId="0" xfId="1" applyFont="1" applyFill="1" applyAlignment="1">
      <alignment horizontal="center" vertical="center" wrapText="1"/>
    </xf>
    <xf numFmtId="176" fontId="23" fillId="0" borderId="0" xfId="1" applyNumberFormat="1" applyFont="1" applyFill="1" applyAlignment="1">
      <alignment horizontal="right" vertical="center" wrapText="1"/>
    </xf>
    <xf numFmtId="176" fontId="24" fillId="0" borderId="0" xfId="1" applyNumberFormat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4" fillId="0" borderId="13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distributed" vertical="center" justifyLastLine="1"/>
    </xf>
    <xf numFmtId="176" fontId="14" fillId="0" borderId="15" xfId="1" applyNumberFormat="1" applyFont="1" applyFill="1" applyBorder="1" applyAlignment="1">
      <alignment horizontal="distributed" vertical="center" justifyLastLine="1"/>
    </xf>
    <xf numFmtId="0" fontId="14" fillId="0" borderId="14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distributed" vertical="center" justifyLastLine="1"/>
    </xf>
    <xf numFmtId="176" fontId="14" fillId="0" borderId="1" xfId="1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 shrinkToFit="1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9" fillId="0" borderId="10" xfId="1" applyFont="1" applyFill="1" applyBorder="1" applyAlignment="1">
      <alignment horizontal="left" vertical="center"/>
    </xf>
    <xf numFmtId="176" fontId="14" fillId="0" borderId="27" xfId="1" applyNumberFormat="1" applyFont="1" applyFill="1" applyBorder="1" applyAlignment="1">
      <alignment horizontal="right" vertical="center" shrinkToFit="1"/>
    </xf>
    <xf numFmtId="49" fontId="14" fillId="0" borderId="6" xfId="1" applyNumberFormat="1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left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49" fontId="14" fillId="0" borderId="9" xfId="1" applyNumberFormat="1" applyFont="1" applyFill="1" applyBorder="1" applyAlignment="1">
      <alignment vertical="center" wrapText="1"/>
    </xf>
    <xf numFmtId="0" fontId="19" fillId="0" borderId="2" xfId="1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vertical="center" wrapText="1"/>
    </xf>
    <xf numFmtId="176" fontId="15" fillId="0" borderId="1" xfId="1" applyNumberFormat="1" applyFont="1" applyFill="1" applyBorder="1" applyAlignment="1">
      <alignment horizontal="right" vertical="center" shrinkToFit="1"/>
    </xf>
    <xf numFmtId="0" fontId="14" fillId="0" borderId="26" xfId="3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horizontal="right" vertical="center" shrinkToFit="1"/>
    </xf>
    <xf numFmtId="49" fontId="14" fillId="0" borderId="5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9" xfId="1" applyNumberFormat="1" applyFont="1" applyFill="1" applyBorder="1" applyAlignment="1">
      <alignment horizontal="center" vertical="center" wrapText="1"/>
    </xf>
    <xf numFmtId="176" fontId="14" fillId="0" borderId="26" xfId="1" applyNumberFormat="1" applyFont="1" applyFill="1" applyBorder="1" applyAlignment="1">
      <alignment horizontal="right" vertical="center" shrinkToFit="1"/>
    </xf>
    <xf numFmtId="49" fontId="28" fillId="0" borderId="1" xfId="1" applyNumberFormat="1" applyFont="1" applyFill="1" applyBorder="1" applyAlignment="1">
      <alignment vertical="center" wrapText="1"/>
    </xf>
    <xf numFmtId="49" fontId="14" fillId="0" borderId="8" xfId="1" applyNumberFormat="1" applyFont="1" applyFill="1" applyBorder="1" applyAlignment="1">
      <alignment vertical="center" wrapText="1"/>
    </xf>
    <xf numFmtId="176" fontId="15" fillId="0" borderId="4" xfId="1" applyNumberFormat="1" applyFont="1" applyFill="1" applyBorder="1" applyAlignment="1">
      <alignment horizontal="right" vertical="center" shrinkToFit="1"/>
    </xf>
    <xf numFmtId="0" fontId="19" fillId="0" borderId="22" xfId="1" applyFont="1" applyFill="1" applyBorder="1" applyAlignment="1">
      <alignment horizontal="left" vertical="center"/>
    </xf>
    <xf numFmtId="176" fontId="14" fillId="0" borderId="29" xfId="1" applyNumberFormat="1" applyFont="1" applyFill="1" applyBorder="1" applyAlignment="1">
      <alignment horizontal="right" vertical="center" shrinkToFit="1"/>
    </xf>
    <xf numFmtId="49" fontId="14" fillId="0" borderId="3" xfId="1" applyNumberFormat="1" applyFont="1" applyFill="1" applyBorder="1" applyAlignment="1">
      <alignment vertical="center" wrapText="1"/>
    </xf>
    <xf numFmtId="176" fontId="15" fillId="0" borderId="3" xfId="1" applyNumberFormat="1" applyFont="1" applyFill="1" applyBorder="1" applyAlignment="1">
      <alignment horizontal="right" vertical="center" shrinkToFit="1"/>
    </xf>
    <xf numFmtId="0" fontId="19" fillId="0" borderId="5" xfId="1" applyFont="1" applyFill="1" applyBorder="1" applyAlignment="1">
      <alignment horizontal="left" vertical="center"/>
    </xf>
    <xf numFmtId="0" fontId="14" fillId="0" borderId="30" xfId="3" applyFont="1" applyFill="1" applyBorder="1" applyAlignment="1">
      <alignment vertical="center"/>
    </xf>
    <xf numFmtId="0" fontId="28" fillId="0" borderId="1" xfId="1" applyFont="1" applyFill="1" applyBorder="1" applyAlignment="1">
      <alignment horizontal="left" vertical="center" wrapText="1"/>
    </xf>
    <xf numFmtId="176" fontId="29" fillId="0" borderId="1" xfId="1" applyNumberFormat="1" applyFont="1" applyFill="1" applyBorder="1" applyAlignment="1">
      <alignment horizontal="right" vertical="center" shrinkToFit="1"/>
    </xf>
    <xf numFmtId="176" fontId="27" fillId="0" borderId="9" xfId="1" applyNumberFormat="1" applyFont="1" applyFill="1" applyBorder="1" applyAlignment="1">
      <alignment horizontal="right" vertical="center" shrinkToFit="1"/>
    </xf>
    <xf numFmtId="0" fontId="14" fillId="0" borderId="18" xfId="1" applyFont="1" applyFill="1" applyBorder="1" applyAlignment="1">
      <alignment horizontal="left" vertical="center" wrapText="1"/>
    </xf>
    <xf numFmtId="176" fontId="15" fillId="0" borderId="18" xfId="1" applyNumberFormat="1" applyFont="1" applyFill="1" applyBorder="1" applyAlignment="1">
      <alignment horizontal="right" vertical="center" shrinkToFit="1"/>
    </xf>
    <xf numFmtId="176" fontId="15" fillId="0" borderId="19" xfId="1" applyNumberFormat="1" applyFont="1" applyFill="1" applyBorder="1" applyAlignment="1">
      <alignment horizontal="right" vertical="center" shrinkToFit="1"/>
    </xf>
    <xf numFmtId="0" fontId="19" fillId="0" borderId="19" xfId="1" applyFont="1" applyFill="1" applyBorder="1" applyAlignment="1">
      <alignment horizontal="left" vertical="center"/>
    </xf>
    <xf numFmtId="0" fontId="14" fillId="0" borderId="28" xfId="3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shrinkToFit="1"/>
    </xf>
    <xf numFmtId="0" fontId="36" fillId="0" borderId="0" xfId="10" applyFo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3" fontId="37" fillId="0" borderId="0" xfId="0" applyNumberFormat="1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38" fontId="38" fillId="0" borderId="0" xfId="7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1" fillId="0" borderId="9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38" fontId="31" fillId="0" borderId="22" xfId="9" applyFont="1" applyFill="1" applyBorder="1" applyAlignment="1">
      <alignment vertical="center" wrapText="1"/>
    </xf>
    <xf numFmtId="38" fontId="31" fillId="0" borderId="23" xfId="9" applyFont="1" applyFill="1" applyBorder="1" applyAlignment="1">
      <alignment vertical="center"/>
    </xf>
    <xf numFmtId="38" fontId="31" fillId="0" borderId="6" xfId="9" applyFont="1" applyFill="1" applyBorder="1" applyAlignment="1">
      <alignment vertical="center"/>
    </xf>
    <xf numFmtId="0" fontId="31" fillId="0" borderId="0" xfId="0" applyFont="1"/>
    <xf numFmtId="0" fontId="31" fillId="0" borderId="31" xfId="0" applyFont="1" applyBorder="1" applyAlignment="1">
      <alignment vertical="center"/>
    </xf>
    <xf numFmtId="38" fontId="31" fillId="0" borderId="5" xfId="9" applyFont="1" applyFill="1" applyBorder="1" applyAlignment="1">
      <alignment vertical="center"/>
    </xf>
    <xf numFmtId="38" fontId="31" fillId="0" borderId="0" xfId="9" applyFont="1" applyFill="1" applyBorder="1" applyAlignment="1">
      <alignment vertical="center"/>
    </xf>
    <xf numFmtId="38" fontId="31" fillId="0" borderId="31" xfId="9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2" fillId="0" borderId="31" xfId="0" applyFont="1" applyBorder="1" applyAlignment="1">
      <alignment vertical="center"/>
    </xf>
    <xf numFmtId="38" fontId="42" fillId="0" borderId="5" xfId="9" applyFont="1" applyFill="1" applyBorder="1" applyAlignment="1">
      <alignment vertical="center" wrapText="1" shrinkToFit="1"/>
    </xf>
    <xf numFmtId="38" fontId="42" fillId="0" borderId="0" xfId="9" applyFont="1" applyFill="1" applyBorder="1" applyAlignment="1">
      <alignment vertical="center" wrapText="1" shrinkToFit="1"/>
    </xf>
    <xf numFmtId="38" fontId="42" fillId="0" borderId="31" xfId="9" applyFont="1" applyFill="1" applyBorder="1" applyAlignment="1">
      <alignment vertical="center" wrapText="1" shrinkToFit="1"/>
    </xf>
    <xf numFmtId="0" fontId="42" fillId="0" borderId="5" xfId="0" applyFont="1" applyBorder="1" applyAlignment="1">
      <alignment vertical="center"/>
    </xf>
    <xf numFmtId="0" fontId="42" fillId="0" borderId="0" xfId="0" applyFont="1" applyAlignment="1">
      <alignment horizontal="center"/>
    </xf>
    <xf numFmtId="3" fontId="42" fillId="0" borderId="0" xfId="0" applyNumberFormat="1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3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38" fontId="42" fillId="0" borderId="5" xfId="9" applyFont="1" applyFill="1" applyBorder="1" applyAlignment="1">
      <alignment vertical="center" shrinkToFit="1"/>
    </xf>
    <xf numFmtId="38" fontId="42" fillId="0" borderId="0" xfId="9" applyFont="1" applyFill="1" applyBorder="1" applyAlignment="1">
      <alignment vertical="center" shrinkToFit="1"/>
    </xf>
    <xf numFmtId="38" fontId="42" fillId="0" borderId="31" xfId="9" applyFont="1" applyFill="1" applyBorder="1" applyAlignment="1">
      <alignment vertical="center" shrinkToFit="1"/>
    </xf>
    <xf numFmtId="0" fontId="31" fillId="0" borderId="2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3" fontId="42" fillId="0" borderId="7" xfId="0" applyNumberFormat="1" applyFont="1" applyBorder="1" applyAlignment="1">
      <alignment vertical="center" shrinkToFit="1"/>
    </xf>
    <xf numFmtId="0" fontId="42" fillId="0" borderId="7" xfId="0" applyFont="1" applyBorder="1" applyAlignment="1">
      <alignment vertical="center" shrinkToFit="1"/>
    </xf>
    <xf numFmtId="3" fontId="42" fillId="0" borderId="7" xfId="0" applyNumberFormat="1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38" fontId="31" fillId="0" borderId="2" xfId="9" applyFont="1" applyFill="1" applyBorder="1" applyAlignment="1">
      <alignment vertical="center"/>
    </xf>
    <xf numFmtId="38" fontId="31" fillId="0" borderId="7" xfId="9" applyFont="1" applyFill="1" applyBorder="1" applyAlignment="1">
      <alignment vertical="center"/>
    </xf>
    <xf numFmtId="38" fontId="31" fillId="0" borderId="8" xfId="9" applyFont="1" applyFill="1" applyBorder="1" applyAlignment="1">
      <alignment vertical="center"/>
    </xf>
    <xf numFmtId="49" fontId="14" fillId="0" borderId="10" xfId="1" applyNumberFormat="1" applyFont="1" applyFill="1" applyBorder="1" applyAlignment="1">
      <alignment vertical="center" wrapText="1"/>
    </xf>
    <xf numFmtId="49" fontId="14" fillId="0" borderId="11" xfId="1" applyNumberFormat="1" applyFont="1" applyFill="1" applyBorder="1" applyAlignment="1">
      <alignment vertical="center" wrapText="1"/>
    </xf>
    <xf numFmtId="49" fontId="14" fillId="0" borderId="12" xfId="1" applyNumberFormat="1" applyFont="1" applyFill="1" applyBorder="1" applyAlignment="1">
      <alignment vertical="center" wrapText="1"/>
    </xf>
    <xf numFmtId="0" fontId="14" fillId="0" borderId="17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vertical="center" wrapText="1"/>
    </xf>
    <xf numFmtId="49" fontId="14" fillId="0" borderId="8" xfId="1" applyNumberFormat="1" applyFont="1" applyFill="1" applyBorder="1" applyAlignment="1">
      <alignment vertical="center" wrapText="1"/>
    </xf>
    <xf numFmtId="49" fontId="14" fillId="0" borderId="22" xfId="1" applyNumberFormat="1" applyFont="1" applyFill="1" applyBorder="1" applyAlignment="1">
      <alignment vertical="center" wrapText="1"/>
    </xf>
    <xf numFmtId="49" fontId="14" fillId="0" borderId="23" xfId="1" applyNumberFormat="1" applyFont="1" applyFill="1" applyBorder="1" applyAlignment="1">
      <alignment vertical="center" wrapText="1"/>
    </xf>
    <xf numFmtId="49" fontId="14" fillId="0" borderId="6" xfId="1" applyNumberFormat="1" applyFont="1" applyFill="1" applyBorder="1" applyAlignment="1">
      <alignment vertical="center" wrapText="1"/>
    </xf>
    <xf numFmtId="49" fontId="14" fillId="0" borderId="7" xfId="1" applyNumberFormat="1" applyFont="1" applyFill="1" applyBorder="1" applyAlignment="1">
      <alignment vertical="center" wrapText="1"/>
    </xf>
    <xf numFmtId="0" fontId="14" fillId="0" borderId="0" xfId="1" applyFont="1" applyFill="1" applyAlignment="1">
      <alignment horizontal="right" vertical="center"/>
    </xf>
    <xf numFmtId="0" fontId="21" fillId="0" borderId="0" xfId="1" applyFont="1" applyFill="1" applyAlignment="1">
      <alignment horizontal="right" vertical="center" wrapText="1"/>
    </xf>
    <xf numFmtId="49" fontId="14" fillId="0" borderId="21" xfId="1" applyNumberFormat="1" applyFont="1" applyFill="1" applyBorder="1" applyAlignment="1">
      <alignment horizontal="distributed" vertical="center" wrapText="1" justifyLastLine="1"/>
    </xf>
    <xf numFmtId="49" fontId="14" fillId="0" borderId="24" xfId="1" applyNumberFormat="1" applyFont="1" applyFill="1" applyBorder="1" applyAlignment="1">
      <alignment horizontal="distributed" vertical="center" wrapText="1" justifyLastLine="1"/>
    </xf>
    <xf numFmtId="49" fontId="14" fillId="0" borderId="20" xfId="1" applyNumberFormat="1" applyFont="1" applyFill="1" applyBorder="1" applyAlignment="1">
      <alignment horizontal="distributed" vertical="center" wrapText="1" justifyLastLine="1"/>
    </xf>
    <xf numFmtId="49" fontId="14" fillId="0" borderId="2" xfId="1" applyNumberFormat="1" applyFont="1" applyFill="1" applyBorder="1" applyAlignment="1">
      <alignment horizontal="distributed" vertical="center" wrapText="1" justifyLastLine="1"/>
    </xf>
    <xf numFmtId="49" fontId="14" fillId="0" borderId="7" xfId="1" applyNumberFormat="1" applyFont="1" applyFill="1" applyBorder="1" applyAlignment="1">
      <alignment horizontal="distributed" vertical="center" wrapText="1" justifyLastLine="1"/>
    </xf>
    <xf numFmtId="49" fontId="14" fillId="0" borderId="8" xfId="1" applyNumberFormat="1" applyFont="1" applyFill="1" applyBorder="1" applyAlignment="1">
      <alignment horizontal="distributed" vertical="center" wrapText="1" justifyLastLine="1"/>
    </xf>
    <xf numFmtId="0" fontId="14" fillId="0" borderId="15" xfId="1" applyFont="1" applyFill="1" applyBorder="1" applyAlignment="1">
      <alignment horizontal="distributed" vertical="center" wrapText="1" justifyLastLine="1"/>
    </xf>
    <xf numFmtId="0" fontId="14" fillId="0" borderId="1" xfId="1" applyFont="1" applyFill="1" applyBorder="1" applyAlignment="1">
      <alignment horizontal="distributed" vertical="center" wrapText="1" justifyLastLine="1"/>
    </xf>
    <xf numFmtId="0" fontId="14" fillId="0" borderId="21" xfId="1" applyFont="1" applyFill="1" applyBorder="1" applyAlignment="1">
      <alignment horizontal="distributed" vertical="center" justifyLastLine="1"/>
    </xf>
    <xf numFmtId="0" fontId="14" fillId="0" borderId="25" xfId="1" applyFont="1" applyFill="1" applyBorder="1" applyAlignment="1">
      <alignment horizontal="distributed" vertical="center" justifyLastLine="1"/>
    </xf>
    <xf numFmtId="0" fontId="14" fillId="0" borderId="2" xfId="1" applyFont="1" applyFill="1" applyBorder="1" applyAlignment="1">
      <alignment horizontal="distributed" vertical="center" justifyLastLine="1"/>
    </xf>
    <xf numFmtId="0" fontId="14" fillId="0" borderId="26" xfId="1" applyFont="1" applyFill="1" applyBorder="1" applyAlignment="1">
      <alignment horizontal="distributed" vertical="center" justifyLastLine="1"/>
    </xf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41" fillId="0" borderId="22" xfId="0" applyFont="1" applyBorder="1"/>
    <xf numFmtId="0" fontId="41" fillId="0" borderId="23" xfId="0" applyFont="1" applyBorder="1"/>
    <xf numFmtId="0" fontId="41" fillId="0" borderId="6" xfId="0" applyFont="1" applyBorder="1"/>
    <xf numFmtId="0" fontId="42" fillId="0" borderId="22" xfId="0" applyFont="1" applyBorder="1" applyAlignment="1">
      <alignment vertical="center" wrapText="1"/>
    </xf>
    <xf numFmtId="0" fontId="42" fillId="0" borderId="23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8" xfId="0" applyFont="1" applyBorder="1" applyAlignment="1">
      <alignment vertical="center" wrapText="1"/>
    </xf>
    <xf numFmtId="0" fontId="41" fillId="0" borderId="5" xfId="0" applyFont="1" applyBorder="1" applyAlignment="1">
      <alignment horizontal="left" shrinkToFit="1"/>
    </xf>
    <xf numFmtId="0" fontId="41" fillId="0" borderId="0" xfId="0" applyFont="1" applyAlignment="1">
      <alignment horizontal="left" shrinkToFit="1"/>
    </xf>
    <xf numFmtId="0" fontId="41" fillId="0" borderId="31" xfId="0" applyFont="1" applyBorder="1" applyAlignment="1">
      <alignment horizontal="left" shrinkToFit="1"/>
    </xf>
    <xf numFmtId="0" fontId="42" fillId="0" borderId="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38" fontId="43" fillId="0" borderId="5" xfId="9" applyFont="1" applyFill="1" applyBorder="1" applyAlignment="1">
      <alignment horizontal="center" vertical="center" wrapText="1" shrinkToFit="1"/>
    </xf>
    <xf numFmtId="38" fontId="43" fillId="0" borderId="0" xfId="9" applyFont="1" applyFill="1" applyBorder="1" applyAlignment="1">
      <alignment horizontal="center" vertical="center" wrapText="1" shrinkToFit="1"/>
    </xf>
    <xf numFmtId="38" fontId="43" fillId="0" borderId="31" xfId="9" applyFont="1" applyFill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</cellXfs>
  <cellStyles count="11">
    <cellStyle name="桁区切り" xfId="9" builtinId="6"/>
    <cellStyle name="桁区切り 2" xfId="2" xr:uid="{00000000-0005-0000-0000-000001000000}"/>
    <cellStyle name="桁区切り 2 2" xfId="5" xr:uid="{00000000-0005-0000-0000-000002000000}"/>
    <cellStyle name="桁区切り 2 2 2" xfId="7" xr:uid="{00000000-0005-0000-0000-000003000000}"/>
    <cellStyle name="標準" xfId="0" builtinId="0"/>
    <cellStyle name="標準 2" xfId="3" xr:uid="{00000000-0005-0000-0000-000005000000}"/>
    <cellStyle name="標準 2 2" xfId="8" xr:uid="{00000000-0005-0000-0000-000006000000}"/>
    <cellStyle name="標準 2 2 2" xfId="10" xr:uid="{862FF23D-4177-4294-AC40-3D50A2450575}"/>
    <cellStyle name="標準 3" xfId="4" xr:uid="{00000000-0005-0000-0000-000007000000}"/>
    <cellStyle name="標準 3 2" xfId="6" xr:uid="{00000000-0005-0000-0000-000008000000}"/>
    <cellStyle name="標準_③予算事業別調書(目次様式)" xfId="1" xr:uid="{00000000-0005-0000-0000-000009000000}"/>
  </cellStyles>
  <dxfs count="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7</xdr:row>
      <xdr:rowOff>28575</xdr:rowOff>
    </xdr:from>
    <xdr:to>
      <xdr:col>27</xdr:col>
      <xdr:colOff>89866</xdr:colOff>
      <xdr:row>8</xdr:row>
      <xdr:rowOff>12010</xdr:rowOff>
    </xdr:to>
    <xdr:sp macro="" textlink="">
      <xdr:nvSpPr>
        <xdr:cNvPr id="2" name="右矢印 5">
          <a:extLst>
            <a:ext uri="{FF2B5EF4-FFF2-40B4-BE49-F238E27FC236}">
              <a16:creationId xmlns:a16="http://schemas.microsoft.com/office/drawing/2014/main" id="{98B27915-EF5B-49DC-A893-31C9DBBB6493}"/>
            </a:ext>
          </a:extLst>
        </xdr:cNvPr>
        <xdr:cNvSpPr/>
      </xdr:nvSpPr>
      <xdr:spPr>
        <a:xfrm>
          <a:off x="3200400" y="2152650"/>
          <a:ext cx="223216" cy="212035"/>
        </a:xfrm>
        <a:prstGeom prst="right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76200</xdr:colOff>
      <xdr:row>9</xdr:row>
      <xdr:rowOff>38100</xdr:rowOff>
    </xdr:from>
    <xdr:to>
      <xdr:col>27</xdr:col>
      <xdr:colOff>89866</xdr:colOff>
      <xdr:row>10</xdr:row>
      <xdr:rowOff>21535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CA98DAD4-4A40-48B3-9CA3-C1F741B7DA56}"/>
            </a:ext>
          </a:extLst>
        </xdr:cNvPr>
        <xdr:cNvSpPr/>
      </xdr:nvSpPr>
      <xdr:spPr>
        <a:xfrm>
          <a:off x="3200400" y="2619375"/>
          <a:ext cx="223216" cy="212035"/>
        </a:xfrm>
        <a:prstGeom prst="rightArrow">
          <a:avLst>
            <a:gd name="adj1" fmla="val 50000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4"/>
  <sheetViews>
    <sheetView tabSelected="1" view="pageBreakPreview" zoomScale="90" zoomScaleNormal="100" zoomScaleSheetLayoutView="90" workbookViewId="0">
      <pane ySplit="7" topLeftCell="A8" activePane="bottomLeft" state="frozen"/>
      <selection activeCell="BZ9" sqref="BZ9"/>
      <selection pane="bottomLeft" activeCell="J14" sqref="J14"/>
    </sheetView>
  </sheetViews>
  <sheetFormatPr defaultColWidth="8.625" defaultRowHeight="18" customHeight="1"/>
  <cols>
    <col min="1" max="1" width="3.75" style="8" customWidth="1"/>
    <col min="2" max="4" width="1.25" style="1" customWidth="1"/>
    <col min="5" max="5" width="25" style="1" customWidth="1"/>
    <col min="6" max="6" width="31.25" style="4" customWidth="1"/>
    <col min="7" max="8" width="11.25" style="2" customWidth="1"/>
    <col min="9" max="9" width="11.25" style="5" customWidth="1"/>
    <col min="10" max="10" width="5" style="6" customWidth="1"/>
    <col min="11" max="11" width="5" style="7" customWidth="1"/>
    <col min="12" max="147" width="8.625" style="3" customWidth="1"/>
    <col min="148" max="16384" width="8.625" style="3"/>
  </cols>
  <sheetData>
    <row r="1" spans="1:11" ht="18" customHeight="1">
      <c r="A1" s="16" t="s">
        <v>0</v>
      </c>
      <c r="B1" s="17"/>
      <c r="C1" s="18"/>
      <c r="D1" s="18"/>
      <c r="E1" s="18"/>
      <c r="F1" s="19"/>
      <c r="G1" s="20"/>
      <c r="H1" s="20"/>
      <c r="I1" s="21"/>
      <c r="J1" s="143"/>
      <c r="K1" s="143"/>
    </row>
    <row r="2" spans="1:11" ht="14.25" customHeight="1">
      <c r="A2" s="22"/>
      <c r="B2" s="17"/>
      <c r="C2" s="23"/>
      <c r="D2" s="23"/>
      <c r="E2" s="23"/>
      <c r="F2" s="24"/>
      <c r="G2" s="20"/>
      <c r="H2" s="20"/>
      <c r="I2" s="25"/>
      <c r="J2" s="26"/>
      <c r="K2" s="27"/>
    </row>
    <row r="3" spans="1:11" ht="12.75">
      <c r="A3" s="28"/>
      <c r="B3" s="17"/>
      <c r="C3" s="29"/>
      <c r="D3" s="29"/>
      <c r="E3" s="29"/>
      <c r="F3" s="30"/>
      <c r="G3" s="20"/>
      <c r="H3" s="20"/>
      <c r="I3" s="31"/>
      <c r="J3" s="26"/>
      <c r="K3" s="27"/>
    </row>
    <row r="4" spans="1:11" ht="18" customHeight="1">
      <c r="A4" s="32"/>
      <c r="B4" s="17"/>
      <c r="C4" s="17"/>
      <c r="D4" s="17"/>
      <c r="E4" s="17"/>
      <c r="F4" s="24"/>
      <c r="G4" s="144"/>
      <c r="H4" s="144"/>
      <c r="I4" s="33"/>
      <c r="J4" s="26"/>
      <c r="K4" s="34" t="s">
        <v>1</v>
      </c>
    </row>
    <row r="5" spans="1:11" ht="27.75" customHeight="1" thickBot="1">
      <c r="A5" s="32"/>
      <c r="B5" s="17"/>
      <c r="C5" s="17"/>
      <c r="D5" s="17"/>
      <c r="E5" s="17"/>
      <c r="F5" s="35"/>
      <c r="G5" s="36"/>
      <c r="H5" s="36"/>
      <c r="I5" s="37"/>
      <c r="J5" s="38"/>
      <c r="K5" s="33" t="s">
        <v>2</v>
      </c>
    </row>
    <row r="6" spans="1:11" ht="15" customHeight="1">
      <c r="A6" s="39" t="s">
        <v>3</v>
      </c>
      <c r="B6" s="145" t="s">
        <v>4</v>
      </c>
      <c r="C6" s="146"/>
      <c r="D6" s="146"/>
      <c r="E6" s="147"/>
      <c r="F6" s="151" t="s">
        <v>5</v>
      </c>
      <c r="G6" s="40" t="s">
        <v>6</v>
      </c>
      <c r="H6" s="40" t="s">
        <v>7</v>
      </c>
      <c r="I6" s="41" t="s">
        <v>8</v>
      </c>
      <c r="J6" s="153" t="s">
        <v>9</v>
      </c>
      <c r="K6" s="154"/>
    </row>
    <row r="7" spans="1:11" ht="15" customHeight="1">
      <c r="A7" s="42" t="s">
        <v>10</v>
      </c>
      <c r="B7" s="148"/>
      <c r="C7" s="149"/>
      <c r="D7" s="149"/>
      <c r="E7" s="150"/>
      <c r="F7" s="152"/>
      <c r="G7" s="43" t="s">
        <v>11</v>
      </c>
      <c r="H7" s="43" t="s">
        <v>144</v>
      </c>
      <c r="I7" s="44" t="s">
        <v>12</v>
      </c>
      <c r="J7" s="155"/>
      <c r="K7" s="156"/>
    </row>
    <row r="8" spans="1:11" ht="27" customHeight="1">
      <c r="A8" s="45">
        <v>1</v>
      </c>
      <c r="B8" s="132" t="s">
        <v>13</v>
      </c>
      <c r="C8" s="133"/>
      <c r="D8" s="133"/>
      <c r="E8" s="134"/>
      <c r="F8" s="9"/>
      <c r="G8" s="46">
        <v>170230</v>
      </c>
      <c r="H8" s="46">
        <f>H9+H14</f>
        <v>181138</v>
      </c>
      <c r="I8" s="46">
        <f>H8-G8</f>
        <v>10908</v>
      </c>
      <c r="J8" s="47"/>
      <c r="K8" s="48"/>
    </row>
    <row r="9" spans="1:11" ht="27" customHeight="1">
      <c r="A9" s="45">
        <v>2</v>
      </c>
      <c r="B9" s="49"/>
      <c r="C9" s="132" t="s">
        <v>14</v>
      </c>
      <c r="D9" s="133"/>
      <c r="E9" s="134"/>
      <c r="F9" s="9"/>
      <c r="G9" s="46">
        <v>161677</v>
      </c>
      <c r="H9" s="46">
        <f>H10</f>
        <v>172585</v>
      </c>
      <c r="I9" s="46">
        <f t="shared" ref="I9:I79" si="0">H9-G9</f>
        <v>10908</v>
      </c>
      <c r="J9" s="47"/>
      <c r="K9" s="50"/>
    </row>
    <row r="10" spans="1:11" ht="27" customHeight="1">
      <c r="A10" s="45">
        <v>3</v>
      </c>
      <c r="B10" s="51"/>
      <c r="C10" s="51"/>
      <c r="D10" s="132" t="s">
        <v>15</v>
      </c>
      <c r="E10" s="134"/>
      <c r="F10" s="52"/>
      <c r="G10" s="46">
        <v>161677</v>
      </c>
      <c r="H10" s="46">
        <f>SUM(H11:H13)</f>
        <v>172585</v>
      </c>
      <c r="I10" s="46">
        <f t="shared" si="0"/>
        <v>10908</v>
      </c>
      <c r="J10" s="47"/>
      <c r="K10" s="50"/>
    </row>
    <row r="11" spans="1:11" ht="27" customHeight="1">
      <c r="A11" s="45">
        <v>4</v>
      </c>
      <c r="B11" s="51"/>
      <c r="C11" s="51"/>
      <c r="D11" s="53"/>
      <c r="E11" s="54" t="s">
        <v>16</v>
      </c>
      <c r="F11" s="54" t="s">
        <v>17</v>
      </c>
      <c r="G11" s="46">
        <v>78723</v>
      </c>
      <c r="H11" s="46">
        <v>78723</v>
      </c>
      <c r="I11" s="46">
        <f t="shared" si="0"/>
        <v>0</v>
      </c>
      <c r="J11" s="47"/>
      <c r="K11" s="50"/>
    </row>
    <row r="12" spans="1:11" ht="27" customHeight="1">
      <c r="A12" s="45">
        <v>5</v>
      </c>
      <c r="B12" s="51"/>
      <c r="C12" s="51"/>
      <c r="D12" s="51"/>
      <c r="E12" s="54" t="s">
        <v>18</v>
      </c>
      <c r="F12" s="54" t="s">
        <v>19</v>
      </c>
      <c r="G12" s="46">
        <v>18003</v>
      </c>
      <c r="H12" s="46">
        <v>19327</v>
      </c>
      <c r="I12" s="46">
        <f t="shared" si="0"/>
        <v>1324</v>
      </c>
      <c r="J12" s="55" t="s">
        <v>146</v>
      </c>
      <c r="K12" s="50"/>
    </row>
    <row r="13" spans="1:11" ht="27" customHeight="1">
      <c r="A13" s="45">
        <v>6</v>
      </c>
      <c r="B13" s="51"/>
      <c r="C13" s="56"/>
      <c r="D13" s="56"/>
      <c r="E13" s="54" t="s">
        <v>20</v>
      </c>
      <c r="F13" s="54" t="s">
        <v>21</v>
      </c>
      <c r="G13" s="46">
        <v>64951</v>
      </c>
      <c r="H13" s="46">
        <v>74535</v>
      </c>
      <c r="I13" s="46">
        <f t="shared" si="0"/>
        <v>9584</v>
      </c>
      <c r="J13" s="55" t="s">
        <v>146</v>
      </c>
      <c r="K13" s="50"/>
    </row>
    <row r="14" spans="1:11" ht="27" customHeight="1">
      <c r="A14" s="45">
        <v>7</v>
      </c>
      <c r="B14" s="51"/>
      <c r="C14" s="137" t="s">
        <v>22</v>
      </c>
      <c r="D14" s="142"/>
      <c r="E14" s="138"/>
      <c r="F14" s="9"/>
      <c r="G14" s="46">
        <v>8553</v>
      </c>
      <c r="H14" s="46">
        <f>H15</f>
        <v>8553</v>
      </c>
      <c r="I14" s="46">
        <f t="shared" si="0"/>
        <v>0</v>
      </c>
      <c r="J14" s="55"/>
      <c r="K14" s="50"/>
    </row>
    <row r="15" spans="1:11" ht="27" customHeight="1">
      <c r="A15" s="45">
        <v>8</v>
      </c>
      <c r="B15" s="51"/>
      <c r="C15" s="51"/>
      <c r="D15" s="132" t="s">
        <v>23</v>
      </c>
      <c r="E15" s="134"/>
      <c r="F15" s="52"/>
      <c r="G15" s="46">
        <v>8553</v>
      </c>
      <c r="H15" s="46">
        <f>SUM(H16:H17)</f>
        <v>8553</v>
      </c>
      <c r="I15" s="46">
        <f t="shared" si="0"/>
        <v>0</v>
      </c>
      <c r="J15" s="47"/>
      <c r="K15" s="50"/>
    </row>
    <row r="16" spans="1:11" ht="27" customHeight="1">
      <c r="A16" s="45">
        <v>9</v>
      </c>
      <c r="B16" s="51"/>
      <c r="C16" s="51"/>
      <c r="D16" s="53"/>
      <c r="E16" s="54" t="s">
        <v>24</v>
      </c>
      <c r="F16" s="54" t="s">
        <v>25</v>
      </c>
      <c r="G16" s="46">
        <v>8434</v>
      </c>
      <c r="H16" s="46">
        <v>8434</v>
      </c>
      <c r="I16" s="46">
        <f t="shared" si="0"/>
        <v>0</v>
      </c>
      <c r="J16" s="47"/>
      <c r="K16" s="50"/>
    </row>
    <row r="17" spans="1:11" ht="40.5" customHeight="1">
      <c r="A17" s="45">
        <v>10</v>
      </c>
      <c r="B17" s="51"/>
      <c r="C17" s="51"/>
      <c r="D17" s="51"/>
      <c r="E17" s="54" t="s">
        <v>26</v>
      </c>
      <c r="F17" s="54" t="s">
        <v>27</v>
      </c>
      <c r="G17" s="46">
        <v>119</v>
      </c>
      <c r="H17" s="46">
        <v>119</v>
      </c>
      <c r="I17" s="46">
        <f t="shared" si="0"/>
        <v>0</v>
      </c>
      <c r="J17" s="47"/>
      <c r="K17" s="50"/>
    </row>
    <row r="18" spans="1:11" ht="27" customHeight="1">
      <c r="A18" s="45">
        <v>11</v>
      </c>
      <c r="B18" s="132" t="s">
        <v>28</v>
      </c>
      <c r="C18" s="133"/>
      <c r="D18" s="133"/>
      <c r="E18" s="134"/>
      <c r="F18" s="9"/>
      <c r="G18" s="46">
        <f>G19+G44</f>
        <v>1221002</v>
      </c>
      <c r="H18" s="46">
        <f>H19+H44</f>
        <v>1279664</v>
      </c>
      <c r="I18" s="46">
        <f t="shared" si="0"/>
        <v>58662</v>
      </c>
      <c r="J18" s="47"/>
      <c r="K18" s="48"/>
    </row>
    <row r="19" spans="1:11" ht="27" customHeight="1">
      <c r="A19" s="45">
        <v>12</v>
      </c>
      <c r="B19" s="51"/>
      <c r="C19" s="132" t="s">
        <v>29</v>
      </c>
      <c r="D19" s="133"/>
      <c r="E19" s="134"/>
      <c r="F19" s="9"/>
      <c r="G19" s="46">
        <f>G20+G40</f>
        <v>1220833</v>
      </c>
      <c r="H19" s="46">
        <f>H20+H40</f>
        <v>1279488</v>
      </c>
      <c r="I19" s="46">
        <f t="shared" si="0"/>
        <v>58655</v>
      </c>
      <c r="J19" s="47"/>
      <c r="K19" s="50"/>
    </row>
    <row r="20" spans="1:11" ht="27" customHeight="1">
      <c r="A20" s="45">
        <v>13</v>
      </c>
      <c r="B20" s="51"/>
      <c r="C20" s="51"/>
      <c r="D20" s="132" t="s">
        <v>136</v>
      </c>
      <c r="E20" s="134"/>
      <c r="F20" s="52"/>
      <c r="G20" s="46">
        <f>G21+G25+G26+G31+G32+G35</f>
        <v>1220833</v>
      </c>
      <c r="H20" s="46">
        <f>H21+H25+H26+H31+H32+H35</f>
        <v>1279488</v>
      </c>
      <c r="I20" s="46">
        <f t="shared" si="0"/>
        <v>58655</v>
      </c>
      <c r="J20" s="47"/>
      <c r="K20" s="50"/>
    </row>
    <row r="21" spans="1:11" ht="40.5" customHeight="1">
      <c r="A21" s="45">
        <v>14</v>
      </c>
      <c r="B21" s="51"/>
      <c r="C21" s="51"/>
      <c r="D21" s="53"/>
      <c r="E21" s="54" t="s">
        <v>30</v>
      </c>
      <c r="F21" s="54" t="s">
        <v>141</v>
      </c>
      <c r="G21" s="46">
        <v>32297</v>
      </c>
      <c r="H21" s="46">
        <v>27081</v>
      </c>
      <c r="I21" s="46">
        <f>H21-G21</f>
        <v>-5216</v>
      </c>
      <c r="J21" s="47"/>
      <c r="K21" s="50"/>
    </row>
    <row r="22" spans="1:11" ht="40.5" hidden="1" customHeight="1">
      <c r="A22" s="45">
        <v>15</v>
      </c>
      <c r="B22" s="51"/>
      <c r="C22" s="51"/>
      <c r="D22" s="51"/>
      <c r="E22" s="57"/>
      <c r="F22" s="57" t="s">
        <v>31</v>
      </c>
      <c r="G22" s="58"/>
      <c r="H22" s="58"/>
      <c r="I22" s="58">
        <f t="shared" si="0"/>
        <v>0</v>
      </c>
      <c r="J22" s="55"/>
      <c r="K22" s="59"/>
    </row>
    <row r="23" spans="1:11" ht="40.5" hidden="1" customHeight="1">
      <c r="A23" s="45">
        <v>16</v>
      </c>
      <c r="B23" s="51"/>
      <c r="C23" s="51"/>
      <c r="D23" s="51"/>
      <c r="E23" s="57"/>
      <c r="F23" s="57"/>
      <c r="G23" s="58">
        <v>0</v>
      </c>
      <c r="H23" s="58">
        <v>0</v>
      </c>
      <c r="I23" s="58">
        <f>H23-G23</f>
        <v>0</v>
      </c>
      <c r="J23" s="55"/>
      <c r="K23" s="59"/>
    </row>
    <row r="24" spans="1:11" ht="40.5" hidden="1" customHeight="1">
      <c r="A24" s="45">
        <v>17</v>
      </c>
      <c r="B24" s="51"/>
      <c r="C24" s="51"/>
      <c r="D24" s="51"/>
      <c r="E24" s="57"/>
      <c r="F24" s="57"/>
      <c r="G24" s="58">
        <v>0</v>
      </c>
      <c r="H24" s="58">
        <v>0</v>
      </c>
      <c r="I24" s="58">
        <f t="shared" si="0"/>
        <v>0</v>
      </c>
      <c r="J24" s="55"/>
      <c r="K24" s="59"/>
    </row>
    <row r="25" spans="1:11" ht="40.5" customHeight="1">
      <c r="A25" s="45">
        <v>15</v>
      </c>
      <c r="B25" s="51"/>
      <c r="C25" s="51"/>
      <c r="D25" s="51"/>
      <c r="E25" s="57" t="s">
        <v>32</v>
      </c>
      <c r="F25" s="54" t="s">
        <v>33</v>
      </c>
      <c r="G25" s="58">
        <v>112112</v>
      </c>
      <c r="H25" s="58">
        <v>229811</v>
      </c>
      <c r="I25" s="58">
        <f t="shared" si="0"/>
        <v>117699</v>
      </c>
      <c r="J25" s="55"/>
      <c r="K25" s="59"/>
    </row>
    <row r="26" spans="1:11" ht="27" customHeight="1">
      <c r="A26" s="45">
        <v>16</v>
      </c>
      <c r="B26" s="51"/>
      <c r="C26" s="51"/>
      <c r="D26" s="51"/>
      <c r="E26" s="54" t="s">
        <v>34</v>
      </c>
      <c r="F26" s="54"/>
      <c r="G26" s="46">
        <v>24555</v>
      </c>
      <c r="H26" s="46">
        <f>SUM(H27:H29)</f>
        <v>50872</v>
      </c>
      <c r="I26" s="46">
        <f>H26-G26</f>
        <v>26317</v>
      </c>
      <c r="J26" s="47"/>
      <c r="K26" s="50"/>
    </row>
    <row r="27" spans="1:11" ht="27" customHeight="1">
      <c r="A27" s="45">
        <v>17</v>
      </c>
      <c r="B27" s="51"/>
      <c r="C27" s="51"/>
      <c r="D27" s="51"/>
      <c r="E27" s="54"/>
      <c r="F27" s="54" t="s">
        <v>35</v>
      </c>
      <c r="G27" s="46">
        <v>667</v>
      </c>
      <c r="H27" s="60">
        <v>21919</v>
      </c>
      <c r="I27" s="46">
        <f t="shared" si="0"/>
        <v>21252</v>
      </c>
      <c r="J27" s="47"/>
      <c r="K27" s="50"/>
    </row>
    <row r="28" spans="1:11" ht="27" customHeight="1">
      <c r="A28" s="45">
        <v>18</v>
      </c>
      <c r="B28" s="51"/>
      <c r="C28" s="51"/>
      <c r="D28" s="51"/>
      <c r="E28" s="54"/>
      <c r="F28" s="13" t="s">
        <v>37</v>
      </c>
      <c r="G28" s="46">
        <v>2185</v>
      </c>
      <c r="H28" s="60">
        <v>9314</v>
      </c>
      <c r="I28" s="46">
        <f t="shared" si="0"/>
        <v>7129</v>
      </c>
      <c r="J28" s="47"/>
      <c r="K28" s="50"/>
    </row>
    <row r="29" spans="1:11" ht="27" customHeight="1">
      <c r="A29" s="45">
        <v>19</v>
      </c>
      <c r="B29" s="51"/>
      <c r="C29" s="51"/>
      <c r="D29" s="51"/>
      <c r="E29" s="54"/>
      <c r="F29" s="13" t="s">
        <v>38</v>
      </c>
      <c r="G29" s="46">
        <v>1703</v>
      </c>
      <c r="H29" s="60">
        <v>19639</v>
      </c>
      <c r="I29" s="46">
        <f t="shared" si="0"/>
        <v>17936</v>
      </c>
      <c r="J29" s="47"/>
      <c r="K29" s="50"/>
    </row>
    <row r="30" spans="1:11" ht="40.5" customHeight="1">
      <c r="A30" s="45">
        <v>20</v>
      </c>
      <c r="B30" s="51"/>
      <c r="C30" s="51"/>
      <c r="D30" s="51"/>
      <c r="E30" s="54"/>
      <c r="F30" s="13" t="s">
        <v>36</v>
      </c>
      <c r="G30" s="46">
        <v>20000</v>
      </c>
      <c r="H30" s="60">
        <v>0</v>
      </c>
      <c r="I30" s="46">
        <f>H30-G30</f>
        <v>-20000</v>
      </c>
      <c r="J30" s="47"/>
      <c r="K30" s="50"/>
    </row>
    <row r="31" spans="1:11" ht="40.5" customHeight="1">
      <c r="A31" s="45">
        <v>21</v>
      </c>
      <c r="B31" s="51"/>
      <c r="C31" s="51"/>
      <c r="D31" s="51"/>
      <c r="E31" s="54" t="s">
        <v>39</v>
      </c>
      <c r="F31" s="54" t="s">
        <v>40</v>
      </c>
      <c r="G31" s="46">
        <v>765408</v>
      </c>
      <c r="H31" s="46">
        <v>765104</v>
      </c>
      <c r="I31" s="46">
        <f t="shared" si="0"/>
        <v>-304</v>
      </c>
      <c r="J31" s="47"/>
      <c r="K31" s="50"/>
    </row>
    <row r="32" spans="1:11" ht="27" customHeight="1">
      <c r="A32" s="45">
        <v>22</v>
      </c>
      <c r="B32" s="51"/>
      <c r="C32" s="51"/>
      <c r="D32" s="51"/>
      <c r="E32" s="54" t="s">
        <v>41</v>
      </c>
      <c r="F32" s="54"/>
      <c r="G32" s="46">
        <f>SUM(G33:G34)</f>
        <v>126136</v>
      </c>
      <c r="H32" s="10">
        <f>SUM(H33:H34)</f>
        <v>64414</v>
      </c>
      <c r="I32" s="46">
        <f t="shared" si="0"/>
        <v>-61722</v>
      </c>
      <c r="J32" s="47"/>
      <c r="K32" s="50"/>
    </row>
    <row r="33" spans="1:11" ht="40.5" customHeight="1">
      <c r="A33" s="45">
        <v>23</v>
      </c>
      <c r="B33" s="51"/>
      <c r="C33" s="51"/>
      <c r="D33" s="61"/>
      <c r="E33" s="54"/>
      <c r="F33" s="54" t="s">
        <v>42</v>
      </c>
      <c r="G33" s="46">
        <v>124076</v>
      </c>
      <c r="H33" s="10">
        <v>64414</v>
      </c>
      <c r="I33" s="46">
        <f t="shared" si="0"/>
        <v>-59662</v>
      </c>
      <c r="J33" s="47"/>
      <c r="K33" s="50"/>
    </row>
    <row r="34" spans="1:11" ht="40.5" customHeight="1">
      <c r="A34" s="45">
        <v>24</v>
      </c>
      <c r="B34" s="51"/>
      <c r="C34" s="51"/>
      <c r="D34" s="51"/>
      <c r="E34" s="54"/>
      <c r="F34" s="54" t="s">
        <v>43</v>
      </c>
      <c r="G34" s="46">
        <v>2060</v>
      </c>
      <c r="H34" s="10">
        <v>0</v>
      </c>
      <c r="I34" s="46">
        <f t="shared" si="0"/>
        <v>-2060</v>
      </c>
      <c r="J34" s="47"/>
      <c r="K34" s="50"/>
    </row>
    <row r="35" spans="1:11" ht="27" customHeight="1">
      <c r="A35" s="45">
        <v>25</v>
      </c>
      <c r="B35" s="51"/>
      <c r="C35" s="51"/>
      <c r="D35" s="61"/>
      <c r="E35" s="54" t="s">
        <v>44</v>
      </c>
      <c r="F35" s="54"/>
      <c r="G35" s="46">
        <v>160325</v>
      </c>
      <c r="H35" s="46">
        <f>SUM(H36:H39)</f>
        <v>142206</v>
      </c>
      <c r="I35" s="46">
        <f t="shared" si="0"/>
        <v>-18119</v>
      </c>
      <c r="J35" s="47"/>
      <c r="K35" s="50"/>
    </row>
    <row r="36" spans="1:11" ht="40.5" customHeight="1">
      <c r="A36" s="45">
        <v>26</v>
      </c>
      <c r="B36" s="51"/>
      <c r="C36" s="51"/>
      <c r="D36" s="51"/>
      <c r="E36" s="54"/>
      <c r="F36" s="54" t="s">
        <v>45</v>
      </c>
      <c r="G36" s="46">
        <v>145232</v>
      </c>
      <c r="H36" s="46">
        <v>142206</v>
      </c>
      <c r="I36" s="46">
        <f t="shared" si="0"/>
        <v>-3026</v>
      </c>
      <c r="J36" s="47"/>
      <c r="K36" s="50"/>
    </row>
    <row r="37" spans="1:11" ht="40.5" customHeight="1">
      <c r="A37" s="45">
        <v>27</v>
      </c>
      <c r="B37" s="51"/>
      <c r="C37" s="51"/>
      <c r="D37" s="51"/>
      <c r="E37" s="54"/>
      <c r="F37" s="54" t="s">
        <v>46</v>
      </c>
      <c r="G37" s="46">
        <v>10000</v>
      </c>
      <c r="H37" s="46">
        <v>0</v>
      </c>
      <c r="I37" s="46">
        <f t="shared" si="0"/>
        <v>-10000</v>
      </c>
      <c r="J37" s="47"/>
      <c r="K37" s="50"/>
    </row>
    <row r="38" spans="1:11" ht="27" customHeight="1">
      <c r="A38" s="45">
        <v>28</v>
      </c>
      <c r="B38" s="51"/>
      <c r="C38" s="51"/>
      <c r="D38" s="51"/>
      <c r="E38" s="54"/>
      <c r="F38" s="54" t="s">
        <v>47</v>
      </c>
      <c r="G38" s="46">
        <v>4000</v>
      </c>
      <c r="H38" s="46">
        <v>0</v>
      </c>
      <c r="I38" s="46">
        <f t="shared" si="0"/>
        <v>-4000</v>
      </c>
      <c r="J38" s="47"/>
      <c r="K38" s="50"/>
    </row>
    <row r="39" spans="1:11" ht="27" customHeight="1">
      <c r="A39" s="45">
        <v>29</v>
      </c>
      <c r="B39" s="51"/>
      <c r="C39" s="51"/>
      <c r="D39" s="51"/>
      <c r="E39" s="54"/>
      <c r="F39" s="54" t="s">
        <v>48</v>
      </c>
      <c r="G39" s="46">
        <v>1093</v>
      </c>
      <c r="H39" s="46">
        <v>0</v>
      </c>
      <c r="I39" s="46">
        <f t="shared" si="0"/>
        <v>-1093</v>
      </c>
      <c r="J39" s="47"/>
      <c r="K39" s="50"/>
    </row>
    <row r="40" spans="1:11" ht="27" hidden="1" customHeight="1">
      <c r="A40" s="45">
        <v>30</v>
      </c>
      <c r="B40" s="51"/>
      <c r="C40" s="51"/>
      <c r="D40" s="132"/>
      <c r="E40" s="134"/>
      <c r="F40" s="62"/>
      <c r="G40" s="58"/>
      <c r="H40" s="58"/>
      <c r="I40" s="58">
        <f t="shared" si="0"/>
        <v>0</v>
      </c>
      <c r="J40" s="55"/>
      <c r="K40" s="59"/>
    </row>
    <row r="41" spans="1:11" ht="27" hidden="1" customHeight="1">
      <c r="A41" s="45">
        <v>31</v>
      </c>
      <c r="B41" s="51"/>
      <c r="C41" s="51"/>
      <c r="D41" s="53"/>
      <c r="E41" s="54"/>
      <c r="F41" s="54"/>
      <c r="G41" s="46"/>
      <c r="H41" s="46"/>
      <c r="I41" s="46">
        <f t="shared" si="0"/>
        <v>0</v>
      </c>
      <c r="J41" s="47"/>
      <c r="K41" s="50"/>
    </row>
    <row r="42" spans="1:11" ht="40.5" hidden="1" customHeight="1">
      <c r="A42" s="45">
        <v>32</v>
      </c>
      <c r="B42" s="51"/>
      <c r="C42" s="51"/>
      <c r="D42" s="51"/>
      <c r="E42" s="54"/>
      <c r="F42" s="57"/>
      <c r="G42" s="58"/>
      <c r="H42" s="58"/>
      <c r="I42" s="46">
        <f t="shared" si="0"/>
        <v>0</v>
      </c>
      <c r="J42" s="55"/>
      <c r="K42" s="59"/>
    </row>
    <row r="43" spans="1:11" ht="40.5" hidden="1" customHeight="1">
      <c r="A43" s="45">
        <v>33</v>
      </c>
      <c r="B43" s="51"/>
      <c r="C43" s="56"/>
      <c r="D43" s="56"/>
      <c r="E43" s="54"/>
      <c r="F43" s="57"/>
      <c r="G43" s="58"/>
      <c r="H43" s="58"/>
      <c r="I43" s="46">
        <f t="shared" si="0"/>
        <v>0</v>
      </c>
      <c r="J43" s="55"/>
      <c r="K43" s="59"/>
    </row>
    <row r="44" spans="1:11" ht="27" customHeight="1">
      <c r="A44" s="45">
        <v>30</v>
      </c>
      <c r="B44" s="51"/>
      <c r="C44" s="132" t="s">
        <v>49</v>
      </c>
      <c r="D44" s="133"/>
      <c r="E44" s="134"/>
      <c r="F44" s="11"/>
      <c r="G44" s="58">
        <v>169</v>
      </c>
      <c r="H44" s="58">
        <f>H45</f>
        <v>176</v>
      </c>
      <c r="I44" s="58">
        <f t="shared" si="0"/>
        <v>7</v>
      </c>
      <c r="J44" s="55"/>
      <c r="K44" s="59"/>
    </row>
    <row r="45" spans="1:11" ht="27" customHeight="1">
      <c r="A45" s="45">
        <v>31</v>
      </c>
      <c r="B45" s="51"/>
      <c r="C45" s="51"/>
      <c r="D45" s="132" t="s">
        <v>50</v>
      </c>
      <c r="E45" s="134"/>
      <c r="F45" s="52"/>
      <c r="G45" s="46">
        <v>169</v>
      </c>
      <c r="H45" s="46">
        <f>H46</f>
        <v>176</v>
      </c>
      <c r="I45" s="46">
        <f t="shared" si="0"/>
        <v>7</v>
      </c>
      <c r="J45" s="47"/>
      <c r="K45" s="50"/>
    </row>
    <row r="46" spans="1:11" ht="40.5" customHeight="1">
      <c r="A46" s="45">
        <v>32</v>
      </c>
      <c r="B46" s="56"/>
      <c r="C46" s="56"/>
      <c r="D46" s="63"/>
      <c r="E46" s="54" t="s">
        <v>51</v>
      </c>
      <c r="F46" s="54" t="s">
        <v>52</v>
      </c>
      <c r="G46" s="46">
        <v>169</v>
      </c>
      <c r="H46" s="46">
        <v>176</v>
      </c>
      <c r="I46" s="46">
        <f t="shared" si="0"/>
        <v>7</v>
      </c>
      <c r="J46" s="47"/>
      <c r="K46" s="50"/>
    </row>
    <row r="47" spans="1:11" ht="27" customHeight="1">
      <c r="A47" s="45">
        <v>33</v>
      </c>
      <c r="B47" s="137" t="s">
        <v>53</v>
      </c>
      <c r="C47" s="142"/>
      <c r="D47" s="142"/>
      <c r="E47" s="138"/>
      <c r="F47" s="11"/>
      <c r="G47" s="58">
        <v>9386</v>
      </c>
      <c r="H47" s="58">
        <f>H48+H53</f>
        <v>1827</v>
      </c>
      <c r="I47" s="58">
        <f>H47-G47</f>
        <v>-7559</v>
      </c>
      <c r="J47" s="55"/>
      <c r="K47" s="64"/>
    </row>
    <row r="48" spans="1:11" ht="27" customHeight="1">
      <c r="A48" s="45">
        <v>34</v>
      </c>
      <c r="B48" s="51"/>
      <c r="C48" s="132" t="s">
        <v>54</v>
      </c>
      <c r="D48" s="133"/>
      <c r="E48" s="134"/>
      <c r="F48" s="11"/>
      <c r="G48" s="58">
        <v>9258</v>
      </c>
      <c r="H48" s="58">
        <f>H49</f>
        <v>1688</v>
      </c>
      <c r="I48" s="58">
        <f t="shared" si="0"/>
        <v>-7570</v>
      </c>
      <c r="J48" s="55"/>
      <c r="K48" s="59"/>
    </row>
    <row r="49" spans="1:11" ht="27" customHeight="1">
      <c r="A49" s="45">
        <v>35</v>
      </c>
      <c r="B49" s="51"/>
      <c r="C49" s="51"/>
      <c r="D49" s="132" t="s">
        <v>55</v>
      </c>
      <c r="E49" s="134"/>
      <c r="F49" s="52"/>
      <c r="G49" s="46">
        <v>9258</v>
      </c>
      <c r="H49" s="46">
        <f>H52+H50+H51</f>
        <v>1688</v>
      </c>
      <c r="I49" s="46">
        <f t="shared" si="0"/>
        <v>-7570</v>
      </c>
      <c r="J49" s="47"/>
      <c r="K49" s="50"/>
    </row>
    <row r="50" spans="1:11" ht="40.5" hidden="1" customHeight="1">
      <c r="A50" s="45">
        <v>36</v>
      </c>
      <c r="B50" s="51"/>
      <c r="C50" s="51"/>
      <c r="D50" s="51"/>
      <c r="E50" s="57"/>
      <c r="F50" s="54"/>
      <c r="G50" s="46"/>
      <c r="H50" s="46">
        <v>0</v>
      </c>
      <c r="I50" s="46">
        <f t="shared" si="0"/>
        <v>0</v>
      </c>
      <c r="J50" s="47"/>
      <c r="K50" s="50"/>
    </row>
    <row r="51" spans="1:11" ht="27" customHeight="1">
      <c r="A51" s="45">
        <v>36</v>
      </c>
      <c r="B51" s="51"/>
      <c r="C51" s="51"/>
      <c r="D51" s="51"/>
      <c r="E51" s="65" t="s">
        <v>145</v>
      </c>
      <c r="F51" s="54" t="s">
        <v>56</v>
      </c>
      <c r="G51" s="46">
        <v>1758</v>
      </c>
      <c r="H51" s="46">
        <v>1688</v>
      </c>
      <c r="I51" s="46">
        <f t="shared" si="0"/>
        <v>-70</v>
      </c>
      <c r="J51" s="47"/>
      <c r="K51" s="50"/>
    </row>
    <row r="52" spans="1:11" ht="40.5" customHeight="1">
      <c r="A52" s="45">
        <v>37</v>
      </c>
      <c r="B52" s="51"/>
      <c r="C52" s="56"/>
      <c r="D52" s="56"/>
      <c r="E52" s="57" t="s">
        <v>57</v>
      </c>
      <c r="F52" s="54" t="s">
        <v>58</v>
      </c>
      <c r="G52" s="46">
        <v>7500</v>
      </c>
      <c r="H52" s="46">
        <v>0</v>
      </c>
      <c r="I52" s="46">
        <f>H52-G52</f>
        <v>-7500</v>
      </c>
      <c r="J52" s="47"/>
      <c r="K52" s="50"/>
    </row>
    <row r="53" spans="1:11" ht="27" customHeight="1">
      <c r="A53" s="45">
        <v>38</v>
      </c>
      <c r="B53" s="51"/>
      <c r="C53" s="137" t="s">
        <v>59</v>
      </c>
      <c r="D53" s="142"/>
      <c r="E53" s="138"/>
      <c r="F53" s="11"/>
      <c r="G53" s="58">
        <v>128</v>
      </c>
      <c r="H53" s="58">
        <f>H54</f>
        <v>139</v>
      </c>
      <c r="I53" s="58">
        <f t="shared" si="0"/>
        <v>11</v>
      </c>
      <c r="J53" s="55"/>
      <c r="K53" s="59"/>
    </row>
    <row r="54" spans="1:11" ht="27" customHeight="1">
      <c r="A54" s="45">
        <v>39</v>
      </c>
      <c r="B54" s="51"/>
      <c r="C54" s="51"/>
      <c r="D54" s="132" t="s">
        <v>60</v>
      </c>
      <c r="E54" s="134"/>
      <c r="F54" s="52"/>
      <c r="G54" s="46">
        <v>128</v>
      </c>
      <c r="H54" s="46">
        <f>SUM(H55:H56)</f>
        <v>139</v>
      </c>
      <c r="I54" s="46">
        <f t="shared" si="0"/>
        <v>11</v>
      </c>
      <c r="J54" s="47"/>
      <c r="K54" s="50"/>
    </row>
    <row r="55" spans="1:11" ht="27" customHeight="1">
      <c r="A55" s="45">
        <v>40</v>
      </c>
      <c r="B55" s="51"/>
      <c r="C55" s="51"/>
      <c r="D55" s="53"/>
      <c r="E55" s="54" t="s">
        <v>61</v>
      </c>
      <c r="F55" s="54" t="s">
        <v>62</v>
      </c>
      <c r="G55" s="46">
        <v>77</v>
      </c>
      <c r="H55" s="46">
        <v>89</v>
      </c>
      <c r="I55" s="46">
        <f t="shared" si="0"/>
        <v>12</v>
      </c>
      <c r="J55" s="47"/>
      <c r="K55" s="50"/>
    </row>
    <row r="56" spans="1:11" ht="27" customHeight="1">
      <c r="A56" s="45">
        <v>41</v>
      </c>
      <c r="B56" s="51"/>
      <c r="C56" s="51"/>
      <c r="D56" s="56"/>
      <c r="E56" s="54" t="s">
        <v>63</v>
      </c>
      <c r="F56" s="54" t="s">
        <v>64</v>
      </c>
      <c r="G56" s="46">
        <v>51</v>
      </c>
      <c r="H56" s="46">
        <v>50</v>
      </c>
      <c r="I56" s="46">
        <f t="shared" si="0"/>
        <v>-1</v>
      </c>
      <c r="J56" s="47"/>
      <c r="K56" s="50"/>
    </row>
    <row r="57" spans="1:11" ht="27" customHeight="1">
      <c r="A57" s="45">
        <v>42</v>
      </c>
      <c r="B57" s="132" t="s">
        <v>65</v>
      </c>
      <c r="C57" s="133"/>
      <c r="D57" s="133"/>
      <c r="E57" s="134"/>
      <c r="F57" s="9"/>
      <c r="G57" s="46">
        <v>3120111</v>
      </c>
      <c r="H57" s="46">
        <f>H58+H62</f>
        <v>2744248</v>
      </c>
      <c r="I57" s="46">
        <f t="shared" si="0"/>
        <v>-375863</v>
      </c>
      <c r="J57" s="47"/>
      <c r="K57" s="48"/>
    </row>
    <row r="58" spans="1:11" ht="27" customHeight="1">
      <c r="A58" s="45">
        <v>43</v>
      </c>
      <c r="B58" s="49"/>
      <c r="C58" s="132" t="s">
        <v>66</v>
      </c>
      <c r="D58" s="133"/>
      <c r="E58" s="134"/>
      <c r="F58" s="9"/>
      <c r="G58" s="46">
        <v>3118823</v>
      </c>
      <c r="H58" s="46">
        <f>H59</f>
        <v>2743574</v>
      </c>
      <c r="I58" s="46">
        <f t="shared" si="0"/>
        <v>-375249</v>
      </c>
      <c r="J58" s="47"/>
      <c r="K58" s="50"/>
    </row>
    <row r="59" spans="1:11" ht="27" customHeight="1">
      <c r="A59" s="45">
        <v>44</v>
      </c>
      <c r="B59" s="51"/>
      <c r="C59" s="53"/>
      <c r="D59" s="132" t="s">
        <v>67</v>
      </c>
      <c r="E59" s="134"/>
      <c r="F59" s="52"/>
      <c r="G59" s="46">
        <v>3118823</v>
      </c>
      <c r="H59" s="46">
        <f>SUM(H60:H61)</f>
        <v>2743574</v>
      </c>
      <c r="I59" s="46">
        <f t="shared" si="0"/>
        <v>-375249</v>
      </c>
      <c r="J59" s="47"/>
      <c r="K59" s="50"/>
    </row>
    <row r="60" spans="1:11" ht="27" customHeight="1">
      <c r="A60" s="45">
        <v>45</v>
      </c>
      <c r="B60" s="51"/>
      <c r="C60" s="51"/>
      <c r="D60" s="53"/>
      <c r="E60" s="54" t="s">
        <v>68</v>
      </c>
      <c r="F60" s="52" t="s">
        <v>69</v>
      </c>
      <c r="G60" s="46">
        <v>819352</v>
      </c>
      <c r="H60" s="46">
        <v>936716</v>
      </c>
      <c r="I60" s="46">
        <f t="shared" si="0"/>
        <v>117364</v>
      </c>
      <c r="J60" s="47"/>
      <c r="K60" s="50"/>
    </row>
    <row r="61" spans="1:11" ht="27" customHeight="1">
      <c r="A61" s="45">
        <v>46</v>
      </c>
      <c r="B61" s="51"/>
      <c r="C61" s="51"/>
      <c r="D61" s="51"/>
      <c r="E61" s="54" t="s">
        <v>70</v>
      </c>
      <c r="F61" s="52" t="s">
        <v>71</v>
      </c>
      <c r="G61" s="46">
        <v>2299471</v>
      </c>
      <c r="H61" s="46">
        <v>1806858</v>
      </c>
      <c r="I61" s="46">
        <f t="shared" si="0"/>
        <v>-492613</v>
      </c>
      <c r="J61" s="47"/>
      <c r="K61" s="50"/>
    </row>
    <row r="62" spans="1:11" ht="27" customHeight="1">
      <c r="A62" s="45">
        <v>47</v>
      </c>
      <c r="B62" s="51"/>
      <c r="C62" s="132" t="s">
        <v>72</v>
      </c>
      <c r="D62" s="133"/>
      <c r="E62" s="134"/>
      <c r="F62" s="9"/>
      <c r="G62" s="46">
        <v>1288</v>
      </c>
      <c r="H62" s="46">
        <f>H63</f>
        <v>674</v>
      </c>
      <c r="I62" s="46">
        <f t="shared" si="0"/>
        <v>-614</v>
      </c>
      <c r="J62" s="47"/>
      <c r="K62" s="50"/>
    </row>
    <row r="63" spans="1:11" ht="27" customHeight="1">
      <c r="A63" s="45">
        <v>48</v>
      </c>
      <c r="B63" s="51"/>
      <c r="C63" s="51"/>
      <c r="D63" s="132" t="s">
        <v>73</v>
      </c>
      <c r="E63" s="134"/>
      <c r="F63" s="52"/>
      <c r="G63" s="46">
        <v>1288</v>
      </c>
      <c r="H63" s="46">
        <f>H64</f>
        <v>674</v>
      </c>
      <c r="I63" s="46">
        <f t="shared" si="0"/>
        <v>-614</v>
      </c>
      <c r="J63" s="47"/>
      <c r="K63" s="50"/>
    </row>
    <row r="64" spans="1:11" ht="27" customHeight="1">
      <c r="A64" s="45">
        <v>49</v>
      </c>
      <c r="B64" s="51"/>
      <c r="C64" s="51"/>
      <c r="D64" s="53"/>
      <c r="E64" s="54" t="s">
        <v>74</v>
      </c>
      <c r="F64" s="54" t="s">
        <v>75</v>
      </c>
      <c r="G64" s="46">
        <v>1288</v>
      </c>
      <c r="H64" s="46">
        <v>674</v>
      </c>
      <c r="I64" s="46">
        <f t="shared" si="0"/>
        <v>-614</v>
      </c>
      <c r="J64" s="47"/>
      <c r="K64" s="50"/>
    </row>
    <row r="65" spans="1:11" ht="27" customHeight="1">
      <c r="A65" s="45">
        <v>50</v>
      </c>
      <c r="B65" s="132" t="s">
        <v>76</v>
      </c>
      <c r="C65" s="133"/>
      <c r="D65" s="133"/>
      <c r="E65" s="134"/>
      <c r="F65" s="9"/>
      <c r="G65" s="46">
        <v>1160493</v>
      </c>
      <c r="H65" s="46">
        <f>H66+H69</f>
        <v>198221</v>
      </c>
      <c r="I65" s="46">
        <f t="shared" si="0"/>
        <v>-962272</v>
      </c>
      <c r="J65" s="47"/>
      <c r="K65" s="48"/>
    </row>
    <row r="66" spans="1:11" ht="27" customHeight="1">
      <c r="A66" s="45">
        <v>51</v>
      </c>
      <c r="B66" s="51"/>
      <c r="C66" s="137" t="s">
        <v>77</v>
      </c>
      <c r="D66" s="142"/>
      <c r="E66" s="138"/>
      <c r="F66" s="11"/>
      <c r="G66" s="58">
        <v>1160241</v>
      </c>
      <c r="H66" s="58">
        <f>H67</f>
        <v>197969</v>
      </c>
      <c r="I66" s="58">
        <f t="shared" si="0"/>
        <v>-962272</v>
      </c>
      <c r="J66" s="55"/>
      <c r="K66" s="59"/>
    </row>
    <row r="67" spans="1:11" ht="27" customHeight="1">
      <c r="A67" s="45">
        <v>52</v>
      </c>
      <c r="B67" s="51"/>
      <c r="C67" s="53"/>
      <c r="D67" s="132" t="s">
        <v>78</v>
      </c>
      <c r="E67" s="134"/>
      <c r="F67" s="52"/>
      <c r="G67" s="46">
        <v>1160241</v>
      </c>
      <c r="H67" s="46">
        <f>H68</f>
        <v>197969</v>
      </c>
      <c r="I67" s="46">
        <f t="shared" si="0"/>
        <v>-962272</v>
      </c>
      <c r="J67" s="47"/>
      <c r="K67" s="50"/>
    </row>
    <row r="68" spans="1:11" ht="27" customHeight="1">
      <c r="A68" s="45">
        <v>53</v>
      </c>
      <c r="B68" s="51"/>
      <c r="C68" s="51"/>
      <c r="D68" s="51"/>
      <c r="E68" s="66" t="s">
        <v>79</v>
      </c>
      <c r="F68" s="62" t="s">
        <v>80</v>
      </c>
      <c r="G68" s="46">
        <v>1160241</v>
      </c>
      <c r="H68" s="46">
        <v>197969</v>
      </c>
      <c r="I68" s="58">
        <f t="shared" si="0"/>
        <v>-962272</v>
      </c>
      <c r="J68" s="55"/>
      <c r="K68" s="59"/>
    </row>
    <row r="69" spans="1:11" ht="27" customHeight="1">
      <c r="A69" s="45">
        <v>54</v>
      </c>
      <c r="B69" s="51"/>
      <c r="C69" s="132" t="s">
        <v>81</v>
      </c>
      <c r="D69" s="133"/>
      <c r="E69" s="134"/>
      <c r="F69" s="9"/>
      <c r="G69" s="46">
        <v>252</v>
      </c>
      <c r="H69" s="46">
        <f>H70</f>
        <v>252</v>
      </c>
      <c r="I69" s="46">
        <f t="shared" si="0"/>
        <v>0</v>
      </c>
      <c r="J69" s="47"/>
      <c r="K69" s="50"/>
    </row>
    <row r="70" spans="1:11" ht="27" customHeight="1">
      <c r="A70" s="45">
        <v>55</v>
      </c>
      <c r="B70" s="51"/>
      <c r="C70" s="53"/>
      <c r="D70" s="132" t="s">
        <v>82</v>
      </c>
      <c r="E70" s="134"/>
      <c r="F70" s="52"/>
      <c r="G70" s="46">
        <v>252</v>
      </c>
      <c r="H70" s="46">
        <f>H71</f>
        <v>252</v>
      </c>
      <c r="I70" s="46">
        <f t="shared" si="0"/>
        <v>0</v>
      </c>
      <c r="J70" s="47"/>
      <c r="K70" s="50"/>
    </row>
    <row r="71" spans="1:11" ht="27" customHeight="1">
      <c r="A71" s="45">
        <v>56</v>
      </c>
      <c r="B71" s="51"/>
      <c r="C71" s="61"/>
      <c r="D71" s="53"/>
      <c r="E71" s="15" t="s">
        <v>83</v>
      </c>
      <c r="F71" s="52" t="s">
        <v>84</v>
      </c>
      <c r="G71" s="46">
        <v>252</v>
      </c>
      <c r="H71" s="46">
        <v>252</v>
      </c>
      <c r="I71" s="46">
        <f t="shared" si="0"/>
        <v>0</v>
      </c>
      <c r="J71" s="47"/>
      <c r="K71" s="50"/>
    </row>
    <row r="72" spans="1:11" ht="27" customHeight="1">
      <c r="A72" s="45">
        <v>57</v>
      </c>
      <c r="B72" s="139" t="s">
        <v>85</v>
      </c>
      <c r="C72" s="140"/>
      <c r="D72" s="140"/>
      <c r="E72" s="141"/>
      <c r="F72" s="12"/>
      <c r="G72" s="67">
        <f>G73</f>
        <v>177987</v>
      </c>
      <c r="H72" s="67">
        <f>H73</f>
        <v>176508</v>
      </c>
      <c r="I72" s="67">
        <f t="shared" si="0"/>
        <v>-1479</v>
      </c>
      <c r="J72" s="68"/>
      <c r="K72" s="69"/>
    </row>
    <row r="73" spans="1:11" ht="27" customHeight="1">
      <c r="A73" s="45">
        <v>58</v>
      </c>
      <c r="B73" s="53"/>
      <c r="C73" s="132" t="s">
        <v>86</v>
      </c>
      <c r="D73" s="133"/>
      <c r="E73" s="134"/>
      <c r="F73" s="9"/>
      <c r="G73" s="46">
        <f>G74+G76</f>
        <v>177987</v>
      </c>
      <c r="H73" s="46">
        <f>H74+H76</f>
        <v>176508</v>
      </c>
      <c r="I73" s="46">
        <f t="shared" si="0"/>
        <v>-1479</v>
      </c>
      <c r="J73" s="47"/>
      <c r="K73" s="50"/>
    </row>
    <row r="74" spans="1:11" ht="27" customHeight="1">
      <c r="A74" s="45">
        <v>59</v>
      </c>
      <c r="B74" s="51"/>
      <c r="C74" s="53"/>
      <c r="D74" s="132" t="s">
        <v>87</v>
      </c>
      <c r="E74" s="134"/>
      <c r="F74" s="52"/>
      <c r="G74" s="46">
        <v>177987</v>
      </c>
      <c r="H74" s="46">
        <f>H75</f>
        <v>176508</v>
      </c>
      <c r="I74" s="46">
        <f t="shared" si="0"/>
        <v>-1479</v>
      </c>
      <c r="J74" s="47"/>
      <c r="K74" s="50"/>
    </row>
    <row r="75" spans="1:11" ht="40.5" customHeight="1">
      <c r="A75" s="45">
        <v>60</v>
      </c>
      <c r="B75" s="51"/>
      <c r="C75" s="51"/>
      <c r="D75" s="63"/>
      <c r="E75" s="54" t="s">
        <v>88</v>
      </c>
      <c r="F75" s="54" t="s">
        <v>89</v>
      </c>
      <c r="G75" s="58">
        <v>177987</v>
      </c>
      <c r="H75" s="58">
        <v>176508</v>
      </c>
      <c r="I75" s="46">
        <f t="shared" si="0"/>
        <v>-1479</v>
      </c>
      <c r="J75" s="47"/>
      <c r="K75" s="50"/>
    </row>
    <row r="76" spans="1:11" ht="27" hidden="1" customHeight="1">
      <c r="A76" s="45">
        <v>62</v>
      </c>
      <c r="B76" s="51"/>
      <c r="C76" s="51"/>
      <c r="D76" s="137" t="s">
        <v>90</v>
      </c>
      <c r="E76" s="138"/>
      <c r="F76" s="62"/>
      <c r="G76" s="58">
        <f>G77</f>
        <v>0</v>
      </c>
      <c r="H76" s="58">
        <f>H77</f>
        <v>0</v>
      </c>
      <c r="I76" s="58">
        <f t="shared" si="0"/>
        <v>0</v>
      </c>
      <c r="J76" s="55"/>
      <c r="K76" s="59"/>
    </row>
    <row r="77" spans="1:11" ht="27" hidden="1" customHeight="1">
      <c r="A77" s="45">
        <v>63</v>
      </c>
      <c r="B77" s="51"/>
      <c r="C77" s="51"/>
      <c r="D77" s="53"/>
      <c r="E77" s="54" t="s">
        <v>91</v>
      </c>
      <c r="F77" s="54" t="s">
        <v>92</v>
      </c>
      <c r="G77" s="46"/>
      <c r="H77" s="46"/>
      <c r="I77" s="46">
        <f t="shared" si="0"/>
        <v>0</v>
      </c>
      <c r="J77" s="47"/>
      <c r="K77" s="50"/>
    </row>
    <row r="78" spans="1:11" ht="27" customHeight="1">
      <c r="A78" s="45">
        <v>61</v>
      </c>
      <c r="B78" s="132" t="s">
        <v>93</v>
      </c>
      <c r="C78" s="133"/>
      <c r="D78" s="133"/>
      <c r="E78" s="134"/>
      <c r="F78" s="9"/>
      <c r="G78" s="46">
        <f>G79+G82+G85</f>
        <v>1401538</v>
      </c>
      <c r="H78" s="46">
        <f>H79+H82+H85</f>
        <v>1280744</v>
      </c>
      <c r="I78" s="46">
        <f t="shared" si="0"/>
        <v>-120794</v>
      </c>
      <c r="J78" s="47"/>
      <c r="K78" s="48"/>
    </row>
    <row r="79" spans="1:11" ht="27" customHeight="1">
      <c r="A79" s="45">
        <v>62</v>
      </c>
      <c r="B79" s="49"/>
      <c r="C79" s="132" t="s">
        <v>94</v>
      </c>
      <c r="D79" s="133"/>
      <c r="E79" s="134"/>
      <c r="F79" s="9"/>
      <c r="G79" s="46">
        <v>51752</v>
      </c>
      <c r="H79" s="46">
        <f>H80</f>
        <v>51746</v>
      </c>
      <c r="I79" s="46">
        <f t="shared" si="0"/>
        <v>-6</v>
      </c>
      <c r="J79" s="47"/>
      <c r="K79" s="50"/>
    </row>
    <row r="80" spans="1:11" ht="27" customHeight="1">
      <c r="A80" s="45">
        <v>63</v>
      </c>
      <c r="B80" s="51"/>
      <c r="C80" s="51"/>
      <c r="D80" s="132" t="s">
        <v>95</v>
      </c>
      <c r="E80" s="134"/>
      <c r="F80" s="52"/>
      <c r="G80" s="46">
        <v>51752</v>
      </c>
      <c r="H80" s="46">
        <f>H81</f>
        <v>51746</v>
      </c>
      <c r="I80" s="46">
        <f t="shared" ref="I80:I119" si="1">H80-G80</f>
        <v>-6</v>
      </c>
      <c r="J80" s="47"/>
      <c r="K80" s="50"/>
    </row>
    <row r="81" spans="1:11" ht="40.5" customHeight="1">
      <c r="A81" s="45">
        <v>64</v>
      </c>
      <c r="B81" s="51"/>
      <c r="C81" s="56"/>
      <c r="D81" s="63"/>
      <c r="E81" s="54" t="s">
        <v>96</v>
      </c>
      <c r="F81" s="52" t="s">
        <v>97</v>
      </c>
      <c r="G81" s="46">
        <v>51752</v>
      </c>
      <c r="H81" s="46">
        <v>51746</v>
      </c>
      <c r="I81" s="46">
        <f t="shared" si="1"/>
        <v>-6</v>
      </c>
      <c r="J81" s="47"/>
      <c r="K81" s="50"/>
    </row>
    <row r="82" spans="1:11" ht="27" customHeight="1">
      <c r="A82" s="45">
        <v>65</v>
      </c>
      <c r="B82" s="51"/>
      <c r="C82" s="132" t="s">
        <v>98</v>
      </c>
      <c r="D82" s="133"/>
      <c r="E82" s="134"/>
      <c r="F82" s="11"/>
      <c r="G82" s="58">
        <v>822000</v>
      </c>
      <c r="H82" s="58">
        <f>H83</f>
        <v>753000</v>
      </c>
      <c r="I82" s="58">
        <f t="shared" si="1"/>
        <v>-69000</v>
      </c>
      <c r="J82" s="55"/>
      <c r="K82" s="59"/>
    </row>
    <row r="83" spans="1:11" ht="27" customHeight="1">
      <c r="A83" s="45">
        <v>66</v>
      </c>
      <c r="B83" s="51"/>
      <c r="C83" s="51"/>
      <c r="D83" s="137" t="s">
        <v>99</v>
      </c>
      <c r="E83" s="138"/>
      <c r="F83" s="62"/>
      <c r="G83" s="58">
        <v>822000</v>
      </c>
      <c r="H83" s="58">
        <f>H84</f>
        <v>753000</v>
      </c>
      <c r="I83" s="58">
        <f t="shared" si="1"/>
        <v>-69000</v>
      </c>
      <c r="J83" s="55"/>
      <c r="K83" s="59"/>
    </row>
    <row r="84" spans="1:11" ht="27" customHeight="1">
      <c r="A84" s="45">
        <v>67</v>
      </c>
      <c r="B84" s="51"/>
      <c r="C84" s="51"/>
      <c r="D84" s="51"/>
      <c r="E84" s="57" t="s">
        <v>100</v>
      </c>
      <c r="F84" s="57" t="s">
        <v>101</v>
      </c>
      <c r="G84" s="58">
        <v>822000</v>
      </c>
      <c r="H84" s="58">
        <v>753000</v>
      </c>
      <c r="I84" s="58">
        <f t="shared" si="1"/>
        <v>-69000</v>
      </c>
      <c r="J84" s="55"/>
      <c r="K84" s="59"/>
    </row>
    <row r="85" spans="1:11" ht="27" customHeight="1">
      <c r="A85" s="45">
        <v>68</v>
      </c>
      <c r="B85" s="51"/>
      <c r="C85" s="132" t="s">
        <v>102</v>
      </c>
      <c r="D85" s="133"/>
      <c r="E85" s="134"/>
      <c r="F85" s="9"/>
      <c r="G85" s="46">
        <f>G86+G88+G90+G92+G94</f>
        <v>527786</v>
      </c>
      <c r="H85" s="46">
        <f>H86+H88+H90+H92+H94</f>
        <v>475998</v>
      </c>
      <c r="I85" s="46">
        <f t="shared" si="1"/>
        <v>-51788</v>
      </c>
      <c r="J85" s="47"/>
      <c r="K85" s="50"/>
    </row>
    <row r="86" spans="1:11" ht="27" customHeight="1">
      <c r="A86" s="45">
        <v>69</v>
      </c>
      <c r="B86" s="51"/>
      <c r="C86" s="51"/>
      <c r="D86" s="132" t="s">
        <v>137</v>
      </c>
      <c r="E86" s="134"/>
      <c r="F86" s="52"/>
      <c r="G86" s="46">
        <v>70505</v>
      </c>
      <c r="H86" s="46">
        <f>H87</f>
        <v>84426</v>
      </c>
      <c r="I86" s="46">
        <f t="shared" si="1"/>
        <v>13921</v>
      </c>
      <c r="J86" s="47"/>
      <c r="K86" s="50"/>
    </row>
    <row r="87" spans="1:11" ht="27" customHeight="1">
      <c r="A87" s="45">
        <v>70</v>
      </c>
      <c r="B87" s="51"/>
      <c r="C87" s="51"/>
      <c r="D87" s="63"/>
      <c r="E87" s="54" t="s">
        <v>103</v>
      </c>
      <c r="F87" s="54" t="s">
        <v>104</v>
      </c>
      <c r="G87" s="46">
        <v>70505</v>
      </c>
      <c r="H87" s="46">
        <v>84426</v>
      </c>
      <c r="I87" s="46">
        <f t="shared" si="1"/>
        <v>13921</v>
      </c>
      <c r="J87" s="47"/>
      <c r="K87" s="50"/>
    </row>
    <row r="88" spans="1:11" ht="27" customHeight="1">
      <c r="A88" s="45">
        <v>71</v>
      </c>
      <c r="B88" s="51"/>
      <c r="C88" s="51"/>
      <c r="D88" s="137" t="s">
        <v>138</v>
      </c>
      <c r="E88" s="138"/>
      <c r="F88" s="62"/>
      <c r="G88" s="58">
        <v>349439</v>
      </c>
      <c r="H88" s="58">
        <f>H89</f>
        <v>275697</v>
      </c>
      <c r="I88" s="58">
        <f t="shared" si="1"/>
        <v>-73742</v>
      </c>
      <c r="J88" s="55"/>
      <c r="K88" s="59"/>
    </row>
    <row r="89" spans="1:11" ht="27" customHeight="1">
      <c r="A89" s="45">
        <v>72</v>
      </c>
      <c r="B89" s="51"/>
      <c r="C89" s="51"/>
      <c r="D89" s="63"/>
      <c r="E89" s="54" t="s">
        <v>105</v>
      </c>
      <c r="F89" s="54" t="s">
        <v>106</v>
      </c>
      <c r="G89" s="46">
        <v>349439</v>
      </c>
      <c r="H89" s="46">
        <v>275697</v>
      </c>
      <c r="I89" s="46">
        <f t="shared" si="1"/>
        <v>-73742</v>
      </c>
      <c r="J89" s="47"/>
      <c r="K89" s="50"/>
    </row>
    <row r="90" spans="1:11" ht="27" customHeight="1">
      <c r="A90" s="45">
        <v>73</v>
      </c>
      <c r="B90" s="51"/>
      <c r="C90" s="51"/>
      <c r="D90" s="137" t="s">
        <v>139</v>
      </c>
      <c r="E90" s="138"/>
      <c r="F90" s="62"/>
      <c r="G90" s="58">
        <v>40000</v>
      </c>
      <c r="H90" s="58">
        <f>H91</f>
        <v>40000</v>
      </c>
      <c r="I90" s="58">
        <f t="shared" si="1"/>
        <v>0</v>
      </c>
      <c r="J90" s="55"/>
      <c r="K90" s="59"/>
    </row>
    <row r="91" spans="1:11" ht="27" customHeight="1">
      <c r="A91" s="45">
        <v>74</v>
      </c>
      <c r="B91" s="51"/>
      <c r="C91" s="51"/>
      <c r="D91" s="56"/>
      <c r="E91" s="57" t="s">
        <v>107</v>
      </c>
      <c r="F91" s="57" t="s">
        <v>108</v>
      </c>
      <c r="G91" s="58">
        <v>40000</v>
      </c>
      <c r="H91" s="58">
        <v>40000</v>
      </c>
      <c r="I91" s="58">
        <f t="shared" si="1"/>
        <v>0</v>
      </c>
      <c r="J91" s="55"/>
      <c r="K91" s="59"/>
    </row>
    <row r="92" spans="1:11" ht="27" customHeight="1">
      <c r="A92" s="45">
        <v>75</v>
      </c>
      <c r="B92" s="51"/>
      <c r="C92" s="51"/>
      <c r="D92" s="132" t="s">
        <v>140</v>
      </c>
      <c r="E92" s="134"/>
      <c r="F92" s="62"/>
      <c r="G92" s="46">
        <v>40814</v>
      </c>
      <c r="H92" s="46">
        <f>H93</f>
        <v>50477</v>
      </c>
      <c r="I92" s="46">
        <f t="shared" si="1"/>
        <v>9663</v>
      </c>
      <c r="J92" s="47"/>
      <c r="K92" s="50"/>
    </row>
    <row r="93" spans="1:11" ht="27" customHeight="1">
      <c r="A93" s="45">
        <v>76</v>
      </c>
      <c r="B93" s="51"/>
      <c r="C93" s="51"/>
      <c r="D93" s="56"/>
      <c r="E93" s="57" t="s">
        <v>109</v>
      </c>
      <c r="F93" s="57" t="s">
        <v>110</v>
      </c>
      <c r="G93" s="58">
        <v>40814</v>
      </c>
      <c r="H93" s="58">
        <v>50477</v>
      </c>
      <c r="I93" s="58">
        <f t="shared" si="1"/>
        <v>9663</v>
      </c>
      <c r="J93" s="55"/>
      <c r="K93" s="59"/>
    </row>
    <row r="94" spans="1:11" ht="27" customHeight="1">
      <c r="A94" s="45">
        <v>77</v>
      </c>
      <c r="B94" s="51"/>
      <c r="C94" s="51"/>
      <c r="D94" s="132" t="s">
        <v>111</v>
      </c>
      <c r="E94" s="134"/>
      <c r="F94" s="52"/>
      <c r="G94" s="46">
        <v>27028</v>
      </c>
      <c r="H94" s="46">
        <f>H95</f>
        <v>25398</v>
      </c>
      <c r="I94" s="46">
        <f t="shared" si="1"/>
        <v>-1630</v>
      </c>
      <c r="J94" s="47"/>
      <c r="K94" s="50"/>
    </row>
    <row r="95" spans="1:11" ht="27" customHeight="1">
      <c r="A95" s="45">
        <v>78</v>
      </c>
      <c r="B95" s="51"/>
      <c r="C95" s="51"/>
      <c r="D95" s="53"/>
      <c r="E95" s="15" t="s">
        <v>112</v>
      </c>
      <c r="F95" s="52" t="s">
        <v>113</v>
      </c>
      <c r="G95" s="46">
        <v>27028</v>
      </c>
      <c r="H95" s="46">
        <v>25398</v>
      </c>
      <c r="I95" s="46">
        <f t="shared" si="1"/>
        <v>-1630</v>
      </c>
      <c r="J95" s="47"/>
      <c r="K95" s="50"/>
    </row>
    <row r="96" spans="1:11" ht="27" customHeight="1">
      <c r="A96" s="45">
        <v>79</v>
      </c>
      <c r="B96" s="132" t="s">
        <v>114</v>
      </c>
      <c r="C96" s="133"/>
      <c r="D96" s="133"/>
      <c r="E96" s="134"/>
      <c r="F96" s="9"/>
      <c r="G96" s="46">
        <f>G97+G102</f>
        <v>723772</v>
      </c>
      <c r="H96" s="46">
        <f>H97+H102</f>
        <v>913341</v>
      </c>
      <c r="I96" s="46">
        <f t="shared" si="1"/>
        <v>189569</v>
      </c>
      <c r="J96" s="47"/>
      <c r="K96" s="48"/>
    </row>
    <row r="97" spans="1:16" ht="27" customHeight="1">
      <c r="A97" s="45">
        <v>80</v>
      </c>
      <c r="B97" s="51"/>
      <c r="C97" s="132" t="s">
        <v>115</v>
      </c>
      <c r="D97" s="133"/>
      <c r="E97" s="134"/>
      <c r="F97" s="9"/>
      <c r="G97" s="46">
        <f>G98</f>
        <v>43318</v>
      </c>
      <c r="H97" s="46">
        <f>H98</f>
        <v>43318</v>
      </c>
      <c r="I97" s="46">
        <f t="shared" si="1"/>
        <v>0</v>
      </c>
      <c r="J97" s="47"/>
      <c r="K97" s="50"/>
    </row>
    <row r="98" spans="1:16" ht="27" customHeight="1">
      <c r="A98" s="45">
        <v>81</v>
      </c>
      <c r="B98" s="51"/>
      <c r="C98" s="53"/>
      <c r="D98" s="132" t="s">
        <v>116</v>
      </c>
      <c r="E98" s="134"/>
      <c r="F98" s="52"/>
      <c r="G98" s="46">
        <f>SUM(G99:G101)</f>
        <v>43318</v>
      </c>
      <c r="H98" s="46">
        <f>SUM(H99:H101)</f>
        <v>43318</v>
      </c>
      <c r="I98" s="46">
        <f t="shared" si="1"/>
        <v>0</v>
      </c>
      <c r="J98" s="47"/>
      <c r="K98" s="50"/>
    </row>
    <row r="99" spans="1:16" ht="40.5" customHeight="1">
      <c r="A99" s="45">
        <v>82</v>
      </c>
      <c r="B99" s="51"/>
      <c r="C99" s="51"/>
      <c r="D99" s="51"/>
      <c r="E99" s="54" t="s">
        <v>117</v>
      </c>
      <c r="F99" s="54" t="s">
        <v>118</v>
      </c>
      <c r="G99" s="46">
        <v>4686</v>
      </c>
      <c r="H99" s="46">
        <v>4686</v>
      </c>
      <c r="I99" s="46">
        <f>H99-G99</f>
        <v>0</v>
      </c>
      <c r="J99" s="47"/>
      <c r="K99" s="50"/>
    </row>
    <row r="100" spans="1:16" ht="54" customHeight="1">
      <c r="A100" s="45">
        <v>83</v>
      </c>
      <c r="B100" s="51"/>
      <c r="C100" s="51"/>
      <c r="D100" s="51"/>
      <c r="E100" s="54" t="s">
        <v>119</v>
      </c>
      <c r="F100" s="54" t="s">
        <v>120</v>
      </c>
      <c r="G100" s="46">
        <v>38632</v>
      </c>
      <c r="H100" s="46">
        <v>38632</v>
      </c>
      <c r="I100" s="46">
        <f t="shared" si="1"/>
        <v>0</v>
      </c>
      <c r="J100" s="47"/>
      <c r="K100" s="50"/>
    </row>
    <row r="101" spans="1:16" ht="40.5" hidden="1" customHeight="1">
      <c r="A101" s="45">
        <v>85</v>
      </c>
      <c r="B101" s="51"/>
      <c r="C101" s="51"/>
      <c r="D101" s="51"/>
      <c r="E101" s="70"/>
      <c r="F101" s="70"/>
      <c r="G101" s="71"/>
      <c r="H101" s="71"/>
      <c r="I101" s="71"/>
      <c r="J101" s="72"/>
      <c r="K101" s="73"/>
    </row>
    <row r="102" spans="1:16" ht="27" customHeight="1">
      <c r="A102" s="45">
        <v>84</v>
      </c>
      <c r="B102" s="51"/>
      <c r="C102" s="132" t="s">
        <v>121</v>
      </c>
      <c r="D102" s="133"/>
      <c r="E102" s="134"/>
      <c r="F102" s="9"/>
      <c r="G102" s="46">
        <f>G103+G105</f>
        <v>680454</v>
      </c>
      <c r="H102" s="46">
        <f>H103+H105</f>
        <v>870023</v>
      </c>
      <c r="I102" s="46">
        <f t="shared" si="1"/>
        <v>189569</v>
      </c>
      <c r="J102" s="47"/>
      <c r="K102" s="50"/>
    </row>
    <row r="103" spans="1:16" ht="40.5" customHeight="1">
      <c r="A103" s="45">
        <v>85</v>
      </c>
      <c r="B103" s="51"/>
      <c r="C103" s="51"/>
      <c r="D103" s="132" t="s">
        <v>122</v>
      </c>
      <c r="E103" s="134"/>
      <c r="F103" s="52"/>
      <c r="G103" s="46">
        <v>110000</v>
      </c>
      <c r="H103" s="46">
        <f>H104</f>
        <v>119000</v>
      </c>
      <c r="I103" s="46">
        <f t="shared" si="1"/>
        <v>9000</v>
      </c>
      <c r="J103" s="47"/>
      <c r="K103" s="50"/>
    </row>
    <row r="104" spans="1:16" ht="40.5" customHeight="1">
      <c r="A104" s="45">
        <v>86</v>
      </c>
      <c r="B104" s="51"/>
      <c r="C104" s="51"/>
      <c r="D104" s="53"/>
      <c r="E104" s="54" t="s">
        <v>123</v>
      </c>
      <c r="F104" s="54" t="s">
        <v>124</v>
      </c>
      <c r="G104" s="46">
        <v>110000</v>
      </c>
      <c r="H104" s="46">
        <v>119000</v>
      </c>
      <c r="I104" s="46">
        <f t="shared" si="1"/>
        <v>9000</v>
      </c>
      <c r="J104" s="47"/>
      <c r="K104" s="50"/>
    </row>
    <row r="105" spans="1:16" ht="27" customHeight="1">
      <c r="A105" s="45">
        <v>87</v>
      </c>
      <c r="B105" s="51"/>
      <c r="C105" s="51"/>
      <c r="D105" s="132" t="s">
        <v>125</v>
      </c>
      <c r="E105" s="134"/>
      <c r="F105" s="52"/>
      <c r="G105" s="46">
        <f>G106</f>
        <v>570454</v>
      </c>
      <c r="H105" s="46">
        <f>H106</f>
        <v>751023</v>
      </c>
      <c r="I105" s="46">
        <f t="shared" si="1"/>
        <v>180569</v>
      </c>
      <c r="J105" s="47"/>
      <c r="K105" s="50"/>
    </row>
    <row r="106" spans="1:16" ht="27" customHeight="1">
      <c r="A106" s="45">
        <v>88</v>
      </c>
      <c r="B106" s="51"/>
      <c r="C106" s="51"/>
      <c r="D106" s="53"/>
      <c r="E106" s="15" t="s">
        <v>126</v>
      </c>
      <c r="F106" s="52"/>
      <c r="G106" s="46">
        <f>SUM(G107:G111)</f>
        <v>570454</v>
      </c>
      <c r="H106" s="46">
        <f>SUM(H107:H111)</f>
        <v>751023</v>
      </c>
      <c r="I106" s="46">
        <f t="shared" si="1"/>
        <v>180569</v>
      </c>
      <c r="J106" s="47"/>
      <c r="K106" s="50"/>
    </row>
    <row r="107" spans="1:16" ht="27" customHeight="1">
      <c r="A107" s="45">
        <v>89</v>
      </c>
      <c r="B107" s="51"/>
      <c r="C107" s="51"/>
      <c r="D107" s="51"/>
      <c r="E107" s="54"/>
      <c r="F107" s="52" t="s">
        <v>127</v>
      </c>
      <c r="G107" s="46">
        <v>148500</v>
      </c>
      <c r="H107" s="46">
        <v>134420</v>
      </c>
      <c r="I107" s="46">
        <f t="shared" si="1"/>
        <v>-14080</v>
      </c>
      <c r="J107" s="47"/>
      <c r="K107" s="50"/>
      <c r="P107" s="14"/>
    </row>
    <row r="108" spans="1:16" ht="27" hidden="1" customHeight="1">
      <c r="A108" s="45">
        <v>90</v>
      </c>
      <c r="B108" s="51"/>
      <c r="C108" s="51"/>
      <c r="D108" s="51"/>
      <c r="E108" s="54"/>
      <c r="F108" s="52" t="s">
        <v>128</v>
      </c>
      <c r="G108" s="46"/>
      <c r="H108" s="46"/>
      <c r="I108" s="46">
        <f t="shared" si="1"/>
        <v>0</v>
      </c>
      <c r="J108" s="47"/>
      <c r="K108" s="50"/>
    </row>
    <row r="109" spans="1:16" ht="27" customHeight="1">
      <c r="A109" s="45">
        <v>90</v>
      </c>
      <c r="B109" s="51"/>
      <c r="C109" s="51"/>
      <c r="D109" s="51"/>
      <c r="E109" s="66"/>
      <c r="F109" s="74" t="s">
        <v>143</v>
      </c>
      <c r="G109" s="75">
        <v>50000</v>
      </c>
      <c r="H109" s="75">
        <v>180000</v>
      </c>
      <c r="I109" s="46">
        <f t="shared" si="1"/>
        <v>130000</v>
      </c>
      <c r="J109" s="55"/>
      <c r="K109" s="59"/>
    </row>
    <row r="110" spans="1:16" ht="27" customHeight="1">
      <c r="A110" s="45">
        <v>91</v>
      </c>
      <c r="B110" s="51"/>
      <c r="C110" s="51"/>
      <c r="D110" s="51"/>
      <c r="E110" s="66"/>
      <c r="F110" s="74" t="s">
        <v>142</v>
      </c>
      <c r="G110" s="75">
        <v>0</v>
      </c>
      <c r="H110" s="75">
        <v>244437</v>
      </c>
      <c r="I110" s="46">
        <f t="shared" si="1"/>
        <v>244437</v>
      </c>
      <c r="J110" s="55"/>
      <c r="K110" s="59"/>
    </row>
    <row r="111" spans="1:16" ht="27" customHeight="1">
      <c r="A111" s="45">
        <v>92</v>
      </c>
      <c r="B111" s="51"/>
      <c r="C111" s="51"/>
      <c r="D111" s="51"/>
      <c r="E111" s="66"/>
      <c r="F111" s="74" t="s">
        <v>129</v>
      </c>
      <c r="G111" s="75">
        <f>258034+113920</f>
        <v>371954</v>
      </c>
      <c r="H111" s="75">
        <f>155846+36320</f>
        <v>192166</v>
      </c>
      <c r="I111" s="58">
        <f t="shared" si="1"/>
        <v>-179788</v>
      </c>
      <c r="J111" s="55"/>
      <c r="K111" s="59"/>
    </row>
    <row r="112" spans="1:16" ht="27" customHeight="1">
      <c r="A112" s="45">
        <v>93</v>
      </c>
      <c r="B112" s="132" t="s">
        <v>130</v>
      </c>
      <c r="C112" s="133"/>
      <c r="D112" s="133"/>
      <c r="E112" s="134"/>
      <c r="F112" s="9"/>
      <c r="G112" s="46">
        <f>G113</f>
        <v>14276000</v>
      </c>
      <c r="H112" s="46">
        <f>H113</f>
        <v>6207000</v>
      </c>
      <c r="I112" s="46">
        <f t="shared" si="1"/>
        <v>-8069000</v>
      </c>
      <c r="J112" s="47"/>
      <c r="K112" s="48"/>
    </row>
    <row r="113" spans="1:11" ht="27" customHeight="1">
      <c r="A113" s="45">
        <v>94</v>
      </c>
      <c r="B113" s="49"/>
      <c r="C113" s="132" t="s">
        <v>131</v>
      </c>
      <c r="D113" s="133"/>
      <c r="E113" s="134"/>
      <c r="F113" s="9"/>
      <c r="G113" s="46">
        <f>G114+G116</f>
        <v>14276000</v>
      </c>
      <c r="H113" s="46">
        <f>H114+H116</f>
        <v>6207000</v>
      </c>
      <c r="I113" s="46">
        <f t="shared" si="1"/>
        <v>-8069000</v>
      </c>
      <c r="J113" s="47"/>
      <c r="K113" s="50"/>
    </row>
    <row r="114" spans="1:11" ht="27" customHeight="1">
      <c r="A114" s="45">
        <v>95</v>
      </c>
      <c r="B114" s="51"/>
      <c r="C114" s="51"/>
      <c r="D114" s="137" t="s">
        <v>132</v>
      </c>
      <c r="E114" s="138"/>
      <c r="F114" s="62"/>
      <c r="G114" s="58">
        <v>14276000</v>
      </c>
      <c r="H114" s="58">
        <f>H115</f>
        <v>6207000</v>
      </c>
      <c r="I114" s="58">
        <f t="shared" si="1"/>
        <v>-8069000</v>
      </c>
      <c r="J114" s="55"/>
      <c r="K114" s="59"/>
    </row>
    <row r="115" spans="1:11" ht="27" customHeight="1">
      <c r="A115" s="45">
        <v>96</v>
      </c>
      <c r="B115" s="51"/>
      <c r="C115" s="51"/>
      <c r="D115" s="53"/>
      <c r="E115" s="54" t="s">
        <v>133</v>
      </c>
      <c r="F115" s="52" t="s">
        <v>134</v>
      </c>
      <c r="G115" s="46">
        <v>14276000</v>
      </c>
      <c r="H115" s="46">
        <v>6207000</v>
      </c>
      <c r="I115" s="46">
        <f t="shared" si="1"/>
        <v>-8069000</v>
      </c>
      <c r="J115" s="47"/>
      <c r="K115" s="50"/>
    </row>
    <row r="116" spans="1:11" ht="27" hidden="1" customHeight="1">
      <c r="A116" s="45"/>
      <c r="B116" s="51"/>
      <c r="C116" s="51"/>
      <c r="D116" s="132"/>
      <c r="E116" s="134"/>
      <c r="F116" s="52"/>
      <c r="G116" s="46"/>
      <c r="H116" s="46"/>
      <c r="I116" s="46">
        <f t="shared" si="1"/>
        <v>0</v>
      </c>
      <c r="J116" s="47"/>
      <c r="K116" s="50"/>
    </row>
    <row r="117" spans="1:11" ht="40.5" hidden="1" customHeight="1">
      <c r="A117" s="45"/>
      <c r="B117" s="51"/>
      <c r="C117" s="51"/>
      <c r="D117" s="53"/>
      <c r="E117" s="54"/>
      <c r="F117" s="52"/>
      <c r="G117" s="46"/>
      <c r="H117" s="76"/>
      <c r="I117" s="46">
        <f t="shared" si="1"/>
        <v>0</v>
      </c>
      <c r="J117" s="47"/>
      <c r="K117" s="50"/>
    </row>
    <row r="118" spans="1:11" ht="40.5" hidden="1" customHeight="1">
      <c r="A118" s="45"/>
      <c r="B118" s="51"/>
      <c r="C118" s="51"/>
      <c r="D118" s="56"/>
      <c r="E118" s="54"/>
      <c r="F118" s="52"/>
      <c r="G118" s="46"/>
      <c r="H118" s="46"/>
      <c r="I118" s="46">
        <f t="shared" si="1"/>
        <v>0</v>
      </c>
      <c r="J118" s="47"/>
      <c r="K118" s="50"/>
    </row>
    <row r="119" spans="1:11" ht="27" customHeight="1" thickBot="1">
      <c r="A119" s="135" t="s">
        <v>135</v>
      </c>
      <c r="B119" s="136"/>
      <c r="C119" s="136"/>
      <c r="D119" s="136"/>
      <c r="E119" s="136"/>
      <c r="F119" s="77"/>
      <c r="G119" s="78">
        <f>G8+G18+G47+G57+G65+G72+G78+G96+G112</f>
        <v>22260519</v>
      </c>
      <c r="H119" s="78">
        <f>H8+H18+H47+H57+H65+H72+H78+H96+H112</f>
        <v>12982691</v>
      </c>
      <c r="I119" s="79">
        <f t="shared" si="1"/>
        <v>-9277828</v>
      </c>
      <c r="J119" s="80"/>
      <c r="K119" s="81"/>
    </row>
    <row r="120" spans="1:11" ht="18" customHeight="1">
      <c r="A120" s="32"/>
      <c r="B120" s="17"/>
      <c r="C120" s="17"/>
      <c r="D120" s="17"/>
      <c r="E120" s="17"/>
      <c r="F120" s="24"/>
      <c r="G120" s="20"/>
      <c r="H120" s="20"/>
      <c r="I120" s="25"/>
      <c r="J120" s="26"/>
      <c r="K120" s="27"/>
    </row>
    <row r="121" spans="1:11" ht="18" customHeight="1">
      <c r="A121" s="32"/>
      <c r="B121" s="17"/>
      <c r="C121" s="17"/>
      <c r="D121" s="17"/>
      <c r="E121" s="17"/>
      <c r="F121" s="24"/>
      <c r="G121" s="20"/>
      <c r="H121" s="20"/>
      <c r="I121" s="25"/>
      <c r="J121" s="26"/>
      <c r="K121" s="27"/>
    </row>
    <row r="122" spans="1:11" ht="18" customHeight="1">
      <c r="A122" s="32"/>
      <c r="B122" s="17"/>
      <c r="C122" s="17"/>
      <c r="D122" s="17"/>
      <c r="E122" s="17"/>
      <c r="F122" s="24"/>
      <c r="G122" s="20"/>
      <c r="H122" s="20"/>
      <c r="I122" s="25"/>
      <c r="J122" s="26"/>
      <c r="K122" s="27"/>
    </row>
    <row r="123" spans="1:11" ht="18" customHeight="1">
      <c r="A123" s="32"/>
      <c r="B123" s="17"/>
      <c r="C123" s="17"/>
      <c r="D123" s="17"/>
      <c r="E123" s="17"/>
      <c r="F123" s="24"/>
      <c r="G123" s="20"/>
      <c r="H123" s="20"/>
      <c r="I123" s="25"/>
      <c r="J123" s="26"/>
      <c r="K123" s="27"/>
    </row>
    <row r="124" spans="1:11" ht="18" customHeight="1">
      <c r="A124" s="32"/>
      <c r="B124" s="17"/>
      <c r="C124" s="17"/>
      <c r="D124" s="17"/>
      <c r="E124" s="17"/>
      <c r="F124" s="24"/>
      <c r="G124" s="20"/>
      <c r="H124" s="20"/>
      <c r="I124" s="25"/>
      <c r="J124" s="26"/>
      <c r="K124" s="27"/>
    </row>
    <row r="125" spans="1:11" ht="18" customHeight="1">
      <c r="A125" s="32"/>
      <c r="B125" s="17"/>
      <c r="C125" s="17"/>
      <c r="D125" s="17"/>
      <c r="E125" s="17"/>
      <c r="F125" s="24"/>
      <c r="G125" s="20"/>
      <c r="H125" s="20"/>
      <c r="I125" s="25"/>
      <c r="J125" s="26"/>
      <c r="K125" s="27"/>
    </row>
    <row r="127" spans="1:11" s="2" customFormat="1" ht="18" customHeight="1">
      <c r="A127" s="8"/>
      <c r="B127" s="1"/>
      <c r="C127" s="1"/>
      <c r="D127" s="1"/>
      <c r="E127" s="1"/>
      <c r="F127" s="4"/>
      <c r="I127" s="5"/>
      <c r="J127" s="6"/>
      <c r="K127" s="7"/>
    </row>
    <row r="128" spans="1:11" s="2" customFormat="1" ht="18" customHeight="1">
      <c r="A128" s="8"/>
      <c r="B128" s="1"/>
      <c r="C128" s="1"/>
      <c r="D128" s="1"/>
      <c r="E128" s="1"/>
      <c r="F128" s="4"/>
      <c r="I128" s="5"/>
      <c r="J128" s="6"/>
      <c r="K128" s="7"/>
    </row>
    <row r="129" spans="1:11" s="2" customFormat="1" ht="18" customHeight="1">
      <c r="A129" s="8"/>
      <c r="B129" s="1"/>
      <c r="C129" s="1"/>
      <c r="D129" s="1"/>
      <c r="E129" s="1"/>
      <c r="F129" s="4"/>
      <c r="I129" s="5"/>
      <c r="J129" s="6"/>
      <c r="K129" s="7"/>
    </row>
    <row r="130" spans="1:11" s="2" customFormat="1" ht="18" customHeight="1">
      <c r="A130" s="8"/>
      <c r="B130" s="1"/>
      <c r="C130" s="1"/>
      <c r="D130" s="1"/>
      <c r="E130" s="1"/>
      <c r="F130" s="4"/>
      <c r="I130" s="5"/>
      <c r="J130" s="6"/>
      <c r="K130" s="7"/>
    </row>
    <row r="131" spans="1:11" s="2" customFormat="1" ht="18" customHeight="1">
      <c r="A131" s="8"/>
      <c r="B131" s="1"/>
      <c r="C131" s="1"/>
      <c r="D131" s="1"/>
      <c r="E131" s="1"/>
      <c r="F131" s="4"/>
      <c r="I131" s="5"/>
      <c r="J131" s="6"/>
      <c r="K131" s="7"/>
    </row>
    <row r="132" spans="1:11" s="2" customFormat="1" ht="18" customHeight="1">
      <c r="A132" s="8"/>
      <c r="B132" s="1"/>
      <c r="C132" s="1"/>
      <c r="D132" s="1"/>
      <c r="E132" s="1"/>
      <c r="F132" s="4"/>
      <c r="I132" s="5"/>
      <c r="J132" s="6"/>
      <c r="K132" s="7"/>
    </row>
    <row r="133" spans="1:11" s="2" customFormat="1" ht="18" customHeight="1">
      <c r="A133" s="8"/>
      <c r="B133" s="1"/>
      <c r="C133" s="1"/>
      <c r="D133" s="1"/>
      <c r="E133" s="1"/>
      <c r="F133" s="4"/>
      <c r="I133" s="5"/>
      <c r="J133" s="6"/>
      <c r="K133" s="7"/>
    </row>
    <row r="134" spans="1:11" s="2" customFormat="1" ht="18" customHeight="1">
      <c r="A134" s="8"/>
      <c r="B134" s="1"/>
      <c r="C134" s="1"/>
      <c r="D134" s="1"/>
      <c r="E134" s="1"/>
      <c r="F134" s="4"/>
      <c r="I134" s="5"/>
      <c r="J134" s="6"/>
      <c r="K134" s="7"/>
    </row>
    <row r="135" spans="1:11" s="2" customFormat="1" ht="18" customHeight="1">
      <c r="A135" s="8"/>
      <c r="B135" s="1"/>
      <c r="C135" s="1"/>
      <c r="D135" s="1"/>
      <c r="E135" s="1"/>
      <c r="F135" s="4"/>
      <c r="I135" s="5"/>
      <c r="J135" s="6"/>
      <c r="K135" s="7"/>
    </row>
    <row r="136" spans="1:11" s="2" customFormat="1" ht="18" customHeight="1">
      <c r="A136" s="8"/>
      <c r="B136" s="1"/>
      <c r="C136" s="1"/>
      <c r="D136" s="1"/>
      <c r="E136" s="1"/>
      <c r="F136" s="4"/>
      <c r="I136" s="5"/>
      <c r="J136" s="6"/>
      <c r="K136" s="7"/>
    </row>
    <row r="137" spans="1:11" s="2" customFormat="1" ht="18" customHeight="1">
      <c r="A137" s="8"/>
      <c r="B137" s="1"/>
      <c r="C137" s="1"/>
      <c r="D137" s="1"/>
      <c r="E137" s="1"/>
      <c r="F137" s="4"/>
      <c r="I137" s="5"/>
      <c r="J137" s="6"/>
      <c r="K137" s="7"/>
    </row>
    <row r="138" spans="1:11" s="2" customFormat="1" ht="18" customHeight="1">
      <c r="A138" s="8"/>
      <c r="B138" s="1"/>
      <c r="C138" s="1"/>
      <c r="D138" s="1"/>
      <c r="E138" s="1"/>
      <c r="F138" s="4"/>
      <c r="I138" s="5"/>
      <c r="J138" s="6"/>
      <c r="K138" s="7"/>
    </row>
    <row r="139" spans="1:11" s="2" customFormat="1" ht="18" customHeight="1">
      <c r="A139" s="8"/>
      <c r="B139" s="1"/>
      <c r="C139" s="1"/>
      <c r="D139" s="1"/>
      <c r="E139" s="1"/>
      <c r="F139" s="4"/>
      <c r="I139" s="5"/>
      <c r="J139" s="6"/>
      <c r="K139" s="7"/>
    </row>
    <row r="140" spans="1:11" s="2" customFormat="1" ht="18" customHeight="1">
      <c r="A140" s="8"/>
      <c r="B140" s="1"/>
      <c r="C140" s="1"/>
      <c r="D140" s="1"/>
      <c r="E140" s="1"/>
      <c r="F140" s="4"/>
      <c r="I140" s="5"/>
      <c r="J140" s="6"/>
      <c r="K140" s="7"/>
    </row>
    <row r="141" spans="1:11" s="2" customFormat="1" ht="18" customHeight="1">
      <c r="A141" s="8"/>
      <c r="B141" s="1"/>
      <c r="C141" s="1"/>
      <c r="D141" s="1"/>
      <c r="E141" s="1"/>
      <c r="F141" s="4"/>
      <c r="I141" s="5"/>
      <c r="J141" s="6"/>
      <c r="K141" s="7"/>
    </row>
    <row r="142" spans="1:11" s="2" customFormat="1" ht="18" customHeight="1">
      <c r="A142" s="8"/>
      <c r="B142" s="1"/>
      <c r="C142" s="1"/>
      <c r="D142" s="1"/>
      <c r="E142" s="1"/>
      <c r="F142" s="4"/>
      <c r="I142" s="5"/>
      <c r="J142" s="6"/>
      <c r="K142" s="7"/>
    </row>
    <row r="143" spans="1:11" s="2" customFormat="1" ht="18.75" customHeight="1">
      <c r="A143" s="8"/>
      <c r="B143" s="1"/>
      <c r="C143" s="1"/>
      <c r="D143" s="1"/>
      <c r="E143" s="1"/>
      <c r="F143" s="4"/>
      <c r="I143" s="5"/>
      <c r="J143" s="6"/>
      <c r="K143" s="7"/>
    </row>
    <row r="144" spans="1:11" s="2" customFormat="1" ht="18.75" customHeight="1">
      <c r="A144" s="8"/>
      <c r="B144" s="1"/>
      <c r="C144" s="1"/>
      <c r="D144" s="1"/>
      <c r="E144" s="1"/>
      <c r="F144" s="4"/>
      <c r="I144" s="5"/>
      <c r="J144" s="6"/>
      <c r="K144" s="7"/>
    </row>
  </sheetData>
  <mergeCells count="57">
    <mergeCell ref="C14:E14"/>
    <mergeCell ref="D10:E10"/>
    <mergeCell ref="C9:E9"/>
    <mergeCell ref="B8:E8"/>
    <mergeCell ref="J1:K1"/>
    <mergeCell ref="G4:H4"/>
    <mergeCell ref="B6:E7"/>
    <mergeCell ref="F6:F7"/>
    <mergeCell ref="J6:K7"/>
    <mergeCell ref="D40:E40"/>
    <mergeCell ref="C44:E44"/>
    <mergeCell ref="D20:E20"/>
    <mergeCell ref="C19:E19"/>
    <mergeCell ref="D15:E15"/>
    <mergeCell ref="B18:E18"/>
    <mergeCell ref="D54:E54"/>
    <mergeCell ref="C53:E53"/>
    <mergeCell ref="D49:E49"/>
    <mergeCell ref="C48:E48"/>
    <mergeCell ref="D45:E45"/>
    <mergeCell ref="B47:E47"/>
    <mergeCell ref="C62:E62"/>
    <mergeCell ref="D63:E63"/>
    <mergeCell ref="B65:E65"/>
    <mergeCell ref="C66:E66"/>
    <mergeCell ref="B57:E57"/>
    <mergeCell ref="C58:E58"/>
    <mergeCell ref="D59:E59"/>
    <mergeCell ref="D74:E74"/>
    <mergeCell ref="B72:E72"/>
    <mergeCell ref="C73:E73"/>
    <mergeCell ref="D67:E67"/>
    <mergeCell ref="C69:E69"/>
    <mergeCell ref="D70:E70"/>
    <mergeCell ref="D76:E76"/>
    <mergeCell ref="B78:E78"/>
    <mergeCell ref="C79:E79"/>
    <mergeCell ref="D80:E80"/>
    <mergeCell ref="D90:E90"/>
    <mergeCell ref="C82:E82"/>
    <mergeCell ref="D83:E83"/>
    <mergeCell ref="D86:E86"/>
    <mergeCell ref="D88:E88"/>
    <mergeCell ref="C85:E85"/>
    <mergeCell ref="A119:E119"/>
    <mergeCell ref="D114:E114"/>
    <mergeCell ref="B112:E112"/>
    <mergeCell ref="C113:E113"/>
    <mergeCell ref="C102:E102"/>
    <mergeCell ref="D116:E116"/>
    <mergeCell ref="D105:E105"/>
    <mergeCell ref="D103:E103"/>
    <mergeCell ref="B96:E96"/>
    <mergeCell ref="D98:E98"/>
    <mergeCell ref="C97:E97"/>
    <mergeCell ref="D92:E92"/>
    <mergeCell ref="D94:E94"/>
  </mergeCells>
  <phoneticPr fontId="7"/>
  <conditionalFormatting sqref="H83:H84 H35 G86:H94 G69:H70 G25 H31 G62:H63 G65:H67 G82:G84 G40:H48 G78:H81 G72:H76 G50:H60 G96:H104 G8:H18 G108:H119">
    <cfRule type="expression" dxfId="71" priority="1680">
      <formula>G8=""</formula>
    </cfRule>
  </conditionalFormatting>
  <conditionalFormatting sqref="H32:H34">
    <cfRule type="expression" dxfId="70" priority="1413">
      <formula>H32=""</formula>
    </cfRule>
  </conditionalFormatting>
  <conditionalFormatting sqref="H36 H39">
    <cfRule type="expression" dxfId="69" priority="1090">
      <formula>H36=""</formula>
    </cfRule>
  </conditionalFormatting>
  <conditionalFormatting sqref="H22:H25">
    <cfRule type="expression" dxfId="68" priority="315">
      <formula>H22=""</formula>
    </cfRule>
  </conditionalFormatting>
  <conditionalFormatting sqref="G35 G27 H82 G49:H49 G31 G85:H85 G19:H21">
    <cfRule type="expression" dxfId="67" priority="277">
      <formula>G19=""</formula>
    </cfRule>
  </conditionalFormatting>
  <conditionalFormatting sqref="G105:H105">
    <cfRule type="expression" dxfId="66" priority="276">
      <formula>G105=""</formula>
    </cfRule>
  </conditionalFormatting>
  <conditionalFormatting sqref="G106:H106">
    <cfRule type="expression" dxfId="65" priority="270">
      <formula>G106=""</formula>
    </cfRule>
  </conditionalFormatting>
  <conditionalFormatting sqref="G32:G34">
    <cfRule type="expression" dxfId="64" priority="248">
      <formula>G32=""</formula>
    </cfRule>
  </conditionalFormatting>
  <conditionalFormatting sqref="G36 G39">
    <cfRule type="expression" dxfId="63" priority="219">
      <formula>G36=""</formula>
    </cfRule>
  </conditionalFormatting>
  <conditionalFormatting sqref="G22:G24">
    <cfRule type="expression" dxfId="62" priority="56">
      <formula>G22=""</formula>
    </cfRule>
  </conditionalFormatting>
  <conditionalFormatting sqref="H26">
    <cfRule type="expression" dxfId="61" priority="31">
      <formula>H26=""</formula>
    </cfRule>
  </conditionalFormatting>
  <conditionalFormatting sqref="G26">
    <cfRule type="expression" dxfId="60" priority="30">
      <formula>G26=""</formula>
    </cfRule>
  </conditionalFormatting>
  <conditionalFormatting sqref="G61:H61">
    <cfRule type="expression" dxfId="59" priority="26">
      <formula>G61=""</formula>
    </cfRule>
  </conditionalFormatting>
  <conditionalFormatting sqref="G64:H64">
    <cfRule type="expression" dxfId="58" priority="25">
      <formula>G64=""</formula>
    </cfRule>
  </conditionalFormatting>
  <conditionalFormatting sqref="H68">
    <cfRule type="expression" dxfId="57" priority="24">
      <formula>H68=""</formula>
    </cfRule>
  </conditionalFormatting>
  <conditionalFormatting sqref="G68">
    <cfRule type="expression" dxfId="56" priority="23">
      <formula>G68=""</formula>
    </cfRule>
  </conditionalFormatting>
  <conditionalFormatting sqref="G71:H71">
    <cfRule type="expression" dxfId="55" priority="22">
      <formula>G71=""</formula>
    </cfRule>
  </conditionalFormatting>
  <conditionalFormatting sqref="G77:H77">
    <cfRule type="expression" dxfId="54" priority="21">
      <formula>G77=""</formula>
    </cfRule>
  </conditionalFormatting>
  <conditionalFormatting sqref="G95:H95">
    <cfRule type="expression" dxfId="53" priority="20">
      <formula>G95=""</formula>
    </cfRule>
  </conditionalFormatting>
  <conditionalFormatting sqref="E85 E50 E52 E26:E34 E108:E110">
    <cfRule type="expression" dxfId="52" priority="66185">
      <formula>#REF!="○"</formula>
    </cfRule>
  </conditionalFormatting>
  <conditionalFormatting sqref="E47">
    <cfRule type="expression" dxfId="51" priority="66187">
      <formula>#REF!="○"</formula>
    </cfRule>
  </conditionalFormatting>
  <conditionalFormatting sqref="E49">
    <cfRule type="expression" dxfId="50" priority="66188">
      <formula>#REF!="○"</formula>
    </cfRule>
  </conditionalFormatting>
  <conditionalFormatting sqref="E25 E20:E21">
    <cfRule type="expression" dxfId="49" priority="66193">
      <formula>#REF!="○"</formula>
    </cfRule>
  </conditionalFormatting>
  <conditionalFormatting sqref="E14">
    <cfRule type="expression" dxfId="48" priority="66195">
      <formula>#REF!="○"</formula>
    </cfRule>
  </conditionalFormatting>
  <conditionalFormatting sqref="E19">
    <cfRule type="expression" dxfId="47" priority="66196">
      <formula>#REF!="○"</formula>
    </cfRule>
  </conditionalFormatting>
  <conditionalFormatting sqref="E18">
    <cfRule type="expression" dxfId="46" priority="66197">
      <formula>#REF!="○"</formula>
    </cfRule>
  </conditionalFormatting>
  <conditionalFormatting sqref="E48">
    <cfRule type="expression" dxfId="45" priority="66198">
      <formula>#REF!="○"</formula>
    </cfRule>
  </conditionalFormatting>
  <conditionalFormatting sqref="E53">
    <cfRule type="expression" dxfId="44" priority="66199">
      <formula>#REF!="○"</formula>
    </cfRule>
  </conditionalFormatting>
  <conditionalFormatting sqref="E96">
    <cfRule type="expression" dxfId="43" priority="66200">
      <formula>#REF!="○"</formula>
    </cfRule>
  </conditionalFormatting>
  <conditionalFormatting sqref="E100">
    <cfRule type="expression" dxfId="42" priority="66201">
      <formula>#REF!="○"</formula>
    </cfRule>
  </conditionalFormatting>
  <conditionalFormatting sqref="E99">
    <cfRule type="expression" dxfId="41" priority="66203">
      <formula>#REF!="○"</formula>
    </cfRule>
  </conditionalFormatting>
  <conditionalFormatting sqref="E102">
    <cfRule type="expression" dxfId="40" priority="66204">
      <formula>#REF!="○"</formula>
    </cfRule>
  </conditionalFormatting>
  <conditionalFormatting sqref="E111">
    <cfRule type="expression" dxfId="39" priority="66205">
      <formula>#REF!="○"</formula>
    </cfRule>
  </conditionalFormatting>
  <conditionalFormatting sqref="E116:E118">
    <cfRule type="expression" dxfId="38" priority="66207">
      <formula>#REF!="○"</formula>
    </cfRule>
  </conditionalFormatting>
  <conditionalFormatting sqref="E114:E115">
    <cfRule type="expression" dxfId="37" priority="66208">
      <formula>#REF!="○"</formula>
    </cfRule>
  </conditionalFormatting>
  <conditionalFormatting sqref="E112:E113">
    <cfRule type="expression" dxfId="36" priority="66209">
      <formula>#REF!="○"</formula>
    </cfRule>
  </conditionalFormatting>
  <conditionalFormatting sqref="E51">
    <cfRule type="expression" dxfId="35" priority="66214">
      <formula>#REF!="○"</formula>
    </cfRule>
  </conditionalFormatting>
  <conditionalFormatting sqref="E61">
    <cfRule type="expression" dxfId="34" priority="66216">
      <formula>#REF!="○"</formula>
    </cfRule>
  </conditionalFormatting>
  <conditionalFormatting sqref="E105:E106">
    <cfRule type="expression" dxfId="33" priority="66217">
      <formula>#REF!="○"</formula>
    </cfRule>
  </conditionalFormatting>
  <conditionalFormatting sqref="E103:E104">
    <cfRule type="expression" dxfId="32" priority="66218">
      <formula>#REF!="○"</formula>
    </cfRule>
  </conditionalFormatting>
  <conditionalFormatting sqref="E101">
    <cfRule type="expression" dxfId="31" priority="66219">
      <formula>#REF!="○"</formula>
    </cfRule>
  </conditionalFormatting>
  <conditionalFormatting sqref="E97:E98">
    <cfRule type="expression" dxfId="30" priority="66220">
      <formula>#REF!="○"</formula>
    </cfRule>
  </conditionalFormatting>
  <conditionalFormatting sqref="E90:E93">
    <cfRule type="expression" dxfId="29" priority="66221">
      <formula>#REF!="○"</formula>
    </cfRule>
  </conditionalFormatting>
  <conditionalFormatting sqref="E78:E81">
    <cfRule type="expression" dxfId="28" priority="66223">
      <formula>#REF!="○"</formula>
    </cfRule>
  </conditionalFormatting>
  <conditionalFormatting sqref="E22:E24">
    <cfRule type="expression" dxfId="27" priority="66224">
      <formula>#REF!="○"</formula>
    </cfRule>
  </conditionalFormatting>
  <conditionalFormatting sqref="E94:E95">
    <cfRule type="expression" dxfId="26" priority="66226">
      <formula>#REF!="○"</formula>
    </cfRule>
  </conditionalFormatting>
  <conditionalFormatting sqref="E86:E89">
    <cfRule type="expression" dxfId="25" priority="66227">
      <formula>#REF!="○"</formula>
    </cfRule>
  </conditionalFormatting>
  <conditionalFormatting sqref="E82:E84">
    <cfRule type="expression" dxfId="24" priority="66228">
      <formula>#REF!="○"</formula>
    </cfRule>
  </conditionalFormatting>
  <conditionalFormatting sqref="E72:E73">
    <cfRule type="expression" dxfId="23" priority="66229">
      <formula>#REF!="○"</formula>
    </cfRule>
  </conditionalFormatting>
  <conditionalFormatting sqref="E74:E75">
    <cfRule type="expression" dxfId="22" priority="66230">
      <formula>#REF!="○"</formula>
    </cfRule>
  </conditionalFormatting>
  <conditionalFormatting sqref="E76:E77">
    <cfRule type="expression" dxfId="21" priority="66231">
      <formula>#REF!="○"</formula>
    </cfRule>
  </conditionalFormatting>
  <conditionalFormatting sqref="E69:E71">
    <cfRule type="expression" dxfId="20" priority="66232">
      <formula>#REF!="○"</formula>
    </cfRule>
  </conditionalFormatting>
  <conditionalFormatting sqref="E65:E68">
    <cfRule type="expression" dxfId="19" priority="66233">
      <formula>#REF!="○"</formula>
    </cfRule>
  </conditionalFormatting>
  <conditionalFormatting sqref="E62:E64">
    <cfRule type="expression" dxfId="18" priority="66234">
      <formula>#REF!="○"</formula>
    </cfRule>
  </conditionalFormatting>
  <conditionalFormatting sqref="E57:E60">
    <cfRule type="expression" dxfId="17" priority="66235">
      <formula>#REF!="○"</formula>
    </cfRule>
  </conditionalFormatting>
  <conditionalFormatting sqref="E54:E56">
    <cfRule type="expression" dxfId="16" priority="66236">
      <formula>#REF!="○"</formula>
    </cfRule>
  </conditionalFormatting>
  <conditionalFormatting sqref="E35:E39">
    <cfRule type="expression" dxfId="15" priority="66237">
      <formula>#REF!="○"</formula>
    </cfRule>
  </conditionalFormatting>
  <conditionalFormatting sqref="E40:E44">
    <cfRule type="expression" dxfId="14" priority="66238">
      <formula>#REF!="○"</formula>
    </cfRule>
  </conditionalFormatting>
  <conditionalFormatting sqref="E45:E46">
    <cfRule type="expression" dxfId="13" priority="66239">
      <formula>#REF!="○"</formula>
    </cfRule>
  </conditionalFormatting>
  <conditionalFormatting sqref="E15:E17">
    <cfRule type="expression" dxfId="12" priority="66240">
      <formula>#REF!="○"</formula>
    </cfRule>
  </conditionalFormatting>
  <conditionalFormatting sqref="E10:E13">
    <cfRule type="expression" dxfId="11" priority="66241">
      <formula>#REF!="○"</formula>
    </cfRule>
  </conditionalFormatting>
  <conditionalFormatting sqref="E8:E9">
    <cfRule type="expression" dxfId="10" priority="66242">
      <formula>#REF!="○"</formula>
    </cfRule>
  </conditionalFormatting>
  <conditionalFormatting sqref="H107">
    <cfRule type="expression" dxfId="9" priority="18">
      <formula>H107=""</formula>
    </cfRule>
  </conditionalFormatting>
  <conditionalFormatting sqref="G107">
    <cfRule type="expression" dxfId="8" priority="17">
      <formula>G107=""</formula>
    </cfRule>
  </conditionalFormatting>
  <conditionalFormatting sqref="E107">
    <cfRule type="expression" dxfId="7" priority="16">
      <formula>#REF!="○"</formula>
    </cfRule>
  </conditionalFormatting>
  <conditionalFormatting sqref="G29:G30">
    <cfRule type="expression" dxfId="6" priority="7">
      <formula>G29=""</formula>
    </cfRule>
  </conditionalFormatting>
  <conditionalFormatting sqref="G30">
    <cfRule type="expression" dxfId="5" priority="6">
      <formula>G30=""</formula>
    </cfRule>
  </conditionalFormatting>
  <conditionalFormatting sqref="G28">
    <cfRule type="expression" dxfId="4" priority="5">
      <formula>G28=""</formula>
    </cfRule>
  </conditionalFormatting>
  <conditionalFormatting sqref="H37">
    <cfRule type="expression" dxfId="3" priority="4">
      <formula>H37=""</formula>
    </cfRule>
  </conditionalFormatting>
  <conditionalFormatting sqref="G37">
    <cfRule type="expression" dxfId="2" priority="3">
      <formula>G37=""</formula>
    </cfRule>
  </conditionalFormatting>
  <conditionalFormatting sqref="H38">
    <cfRule type="expression" dxfId="1" priority="2">
      <formula>H38=""</formula>
    </cfRule>
  </conditionalFormatting>
  <conditionalFormatting sqref="G38">
    <cfRule type="expression" dxfId="0" priority="1">
      <formula>G38=""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2" fitToHeight="0" orientation="portrait" blackAndWhite="1" copies="2" r:id="rId1"/>
  <ignoredErrors>
    <ignoredError sqref="H26 G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2C8B-B178-45A4-A2B2-8ABCA38B0FD1}">
  <sheetPr>
    <tabColor rgb="FFC00000"/>
  </sheetPr>
  <dimension ref="A1:BQ388"/>
  <sheetViews>
    <sheetView view="pageBreakPreview" zoomScale="84" zoomScaleNormal="115" zoomScaleSheetLayoutView="84" workbookViewId="0">
      <selection activeCell="O1" sqref="O1"/>
    </sheetView>
  </sheetViews>
  <sheetFormatPr defaultColWidth="9" defaultRowHeight="13.5"/>
  <cols>
    <col min="1" max="1" width="4.375" style="83" customWidth="1"/>
    <col min="2" max="10" width="1.375" style="83" customWidth="1"/>
    <col min="11" max="11" width="1.875" style="83" customWidth="1"/>
    <col min="12" max="13" width="1.375" style="83" customWidth="1"/>
    <col min="14" max="14" width="4.375" style="83" customWidth="1"/>
    <col min="15" max="15" width="1.5" style="83" customWidth="1"/>
    <col min="16" max="48" width="1.375" style="83" customWidth="1"/>
    <col min="49" max="49" width="2" style="83" customWidth="1"/>
    <col min="50" max="67" width="1.375" style="83" customWidth="1"/>
    <col min="68" max="68" width="2" style="83" customWidth="1"/>
    <col min="69" max="69" width="1.625" style="83" customWidth="1"/>
    <col min="70" max="76" width="1.375" style="83" customWidth="1"/>
    <col min="77" max="16384" width="9" style="83"/>
  </cols>
  <sheetData>
    <row r="1" spans="1:69" ht="24.75" customHeight="1">
      <c r="A1" s="82" t="s">
        <v>147</v>
      </c>
      <c r="C1" s="84"/>
      <c r="G1" s="85"/>
      <c r="BI1" s="86"/>
      <c r="BJ1" s="86"/>
      <c r="BK1" s="86"/>
      <c r="BL1" s="86"/>
      <c r="BM1" s="86"/>
      <c r="BN1" s="86"/>
      <c r="BO1" s="86"/>
      <c r="BP1" s="86"/>
      <c r="BQ1" s="86"/>
    </row>
    <row r="2" spans="1:69" ht="23.25" customHeight="1">
      <c r="A2" s="87" t="s">
        <v>148</v>
      </c>
      <c r="C2" s="84"/>
      <c r="G2" s="85"/>
    </row>
    <row r="3" spans="1:69" ht="24.75" customHeight="1">
      <c r="A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/>
      <c r="P3" s="90"/>
      <c r="Q3" s="90"/>
      <c r="R3" s="91"/>
      <c r="S3" s="91"/>
      <c r="T3" s="91"/>
      <c r="U3" s="91"/>
      <c r="V3" s="91"/>
      <c r="W3" s="91"/>
      <c r="X3" s="92"/>
      <c r="Y3" s="92"/>
      <c r="Z3" s="90"/>
      <c r="AA3" s="90"/>
      <c r="AB3" s="91"/>
      <c r="AC3" s="91"/>
      <c r="AD3" s="91"/>
      <c r="AE3" s="91"/>
      <c r="AF3" s="91"/>
      <c r="AG3" s="91"/>
      <c r="AH3" s="92"/>
      <c r="AI3" s="92"/>
      <c r="AJ3" s="90"/>
      <c r="AK3" s="90"/>
      <c r="AL3" s="90"/>
      <c r="AM3" s="90"/>
      <c r="AN3" s="90"/>
      <c r="AO3" s="93"/>
      <c r="AP3" s="93"/>
      <c r="AQ3" s="93"/>
      <c r="AR3" s="93"/>
      <c r="AS3" s="93"/>
      <c r="AT3" s="93"/>
      <c r="AU3" s="93"/>
      <c r="AV3" s="93"/>
      <c r="AW3" s="93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</row>
    <row r="4" spans="1:69" ht="43.5" customHeight="1">
      <c r="A4" s="95"/>
      <c r="B4" s="157" t="s">
        <v>149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  <c r="O4" s="187" t="s">
        <v>150</v>
      </c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 t="s">
        <v>151</v>
      </c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9"/>
      <c r="AO4" s="190" t="s">
        <v>152</v>
      </c>
      <c r="AP4" s="191"/>
      <c r="AQ4" s="191"/>
      <c r="AR4" s="191"/>
      <c r="AS4" s="191"/>
      <c r="AT4" s="191"/>
      <c r="AU4" s="191"/>
      <c r="AV4" s="191"/>
      <c r="AW4" s="192"/>
      <c r="AX4" s="157" t="s">
        <v>153</v>
      </c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9"/>
    </row>
    <row r="5" spans="1:69" ht="16.5" customHeight="1">
      <c r="A5" s="160" t="s">
        <v>146</v>
      </c>
      <c r="B5" s="163" t="s">
        <v>154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5"/>
      <c r="O5" s="96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8"/>
      <c r="AO5" s="99"/>
      <c r="AP5" s="100"/>
      <c r="AQ5" s="100"/>
      <c r="AR5" s="100"/>
      <c r="AS5" s="100"/>
      <c r="AT5" s="100"/>
      <c r="AU5" s="100"/>
      <c r="AV5" s="100"/>
      <c r="AW5" s="101"/>
      <c r="AX5" s="166" t="s">
        <v>155</v>
      </c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8"/>
    </row>
    <row r="6" spans="1:69" ht="16.5" customHeight="1">
      <c r="A6" s="161"/>
      <c r="B6" s="175" t="s">
        <v>156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AJ6" s="102"/>
      <c r="AK6" s="102"/>
      <c r="AL6" s="102"/>
      <c r="AM6" s="102"/>
      <c r="AN6" s="103"/>
      <c r="AO6" s="104"/>
      <c r="AP6" s="105"/>
      <c r="AQ6" s="105"/>
      <c r="AR6" s="105"/>
      <c r="AS6" s="105"/>
      <c r="AT6" s="105"/>
      <c r="AU6" s="105"/>
      <c r="AV6" s="105"/>
      <c r="AW6" s="106"/>
      <c r="AX6" s="169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1"/>
    </row>
    <row r="7" spans="1:69" ht="18" customHeight="1">
      <c r="A7" s="161"/>
      <c r="B7" s="178" t="s">
        <v>157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0"/>
      <c r="O7" s="107" t="s">
        <v>158</v>
      </c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8"/>
      <c r="AF7" s="108"/>
      <c r="AG7" s="108"/>
      <c r="AH7" s="108"/>
      <c r="AI7" s="108"/>
      <c r="AJ7" s="108"/>
      <c r="AK7" s="107"/>
      <c r="AL7" s="107"/>
      <c r="AM7" s="107"/>
      <c r="AN7" s="109"/>
      <c r="AO7" s="110"/>
      <c r="AP7" s="111"/>
      <c r="AQ7" s="111"/>
      <c r="AR7" s="111"/>
      <c r="AS7" s="111"/>
      <c r="AT7" s="111"/>
      <c r="AU7" s="111"/>
      <c r="AV7" s="111"/>
      <c r="AW7" s="112"/>
      <c r="AX7" s="169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1"/>
    </row>
    <row r="8" spans="1:69" ht="18" customHeight="1">
      <c r="A8" s="161"/>
      <c r="B8" s="178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0"/>
      <c r="O8" s="113"/>
      <c r="P8" s="107" t="s">
        <v>159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 t="s">
        <v>160</v>
      </c>
      <c r="AD8" s="107"/>
      <c r="AE8" s="108"/>
      <c r="AF8" s="108"/>
      <c r="AG8" s="108"/>
      <c r="AH8" s="108"/>
      <c r="AI8" s="108"/>
      <c r="AJ8" s="108"/>
      <c r="AK8" s="107"/>
      <c r="AL8" s="107"/>
      <c r="AM8" s="107"/>
      <c r="AN8" s="109"/>
      <c r="AO8" s="181" t="s">
        <v>161</v>
      </c>
      <c r="AP8" s="182"/>
      <c r="AQ8" s="182"/>
      <c r="AR8" s="182"/>
      <c r="AS8" s="182"/>
      <c r="AT8" s="182"/>
      <c r="AU8" s="182"/>
      <c r="AV8" s="182"/>
      <c r="AW8" s="183"/>
      <c r="AX8" s="169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1"/>
    </row>
    <row r="9" spans="1:69" ht="18" customHeight="1">
      <c r="A9" s="161"/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0"/>
      <c r="O9" s="107" t="s">
        <v>162</v>
      </c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8"/>
      <c r="AF9" s="108"/>
      <c r="AG9" s="108"/>
      <c r="AH9" s="108"/>
      <c r="AI9" s="108"/>
      <c r="AJ9" s="108"/>
      <c r="AK9" s="107"/>
      <c r="AL9" s="107"/>
      <c r="AM9" s="107"/>
      <c r="AN9" s="109"/>
      <c r="AO9" s="181"/>
      <c r="AP9" s="182"/>
      <c r="AQ9" s="182"/>
      <c r="AR9" s="182"/>
      <c r="AS9" s="182"/>
      <c r="AT9" s="182"/>
      <c r="AU9" s="182"/>
      <c r="AV9" s="182"/>
      <c r="AW9" s="183"/>
      <c r="AX9" s="169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1"/>
    </row>
    <row r="10" spans="1:69" ht="18" customHeight="1">
      <c r="A10" s="161"/>
      <c r="B10" s="17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0"/>
      <c r="O10" s="113"/>
      <c r="P10" s="107" t="s">
        <v>163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 t="s">
        <v>164</v>
      </c>
      <c r="AD10" s="107"/>
      <c r="AE10" s="114"/>
      <c r="AF10" s="114"/>
      <c r="AG10" s="114"/>
      <c r="AH10" s="114"/>
      <c r="AI10" s="114"/>
      <c r="AJ10" s="114"/>
      <c r="AK10" s="107"/>
      <c r="AL10" s="107"/>
      <c r="AM10" s="107"/>
      <c r="AN10" s="109"/>
      <c r="AO10" s="181"/>
      <c r="AP10" s="182"/>
      <c r="AQ10" s="182"/>
      <c r="AR10" s="182"/>
      <c r="AS10" s="182"/>
      <c r="AT10" s="182"/>
      <c r="AU10" s="182"/>
      <c r="AV10" s="182"/>
      <c r="AW10" s="183"/>
      <c r="AX10" s="169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1"/>
    </row>
    <row r="11" spans="1:69" ht="18" customHeight="1">
      <c r="A11" s="161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0"/>
      <c r="O11" s="113"/>
      <c r="P11" s="107"/>
      <c r="Q11" s="107"/>
      <c r="R11" s="107"/>
      <c r="S11" s="107"/>
      <c r="T11" s="107"/>
      <c r="U11" s="107"/>
      <c r="V11" s="115"/>
      <c r="W11" s="107"/>
      <c r="X11" s="107"/>
      <c r="Y11" s="107"/>
      <c r="Z11" s="116"/>
      <c r="AA11" s="107"/>
      <c r="AB11" s="107"/>
      <c r="AC11" s="115"/>
      <c r="AD11" s="115"/>
      <c r="AE11" s="107"/>
      <c r="AF11" s="115"/>
      <c r="AG11" s="117"/>
      <c r="AH11" s="107"/>
      <c r="AI11" s="107"/>
      <c r="AJ11" s="107"/>
      <c r="AK11" s="107" t="s">
        <v>165</v>
      </c>
      <c r="AL11" s="107"/>
      <c r="AM11" s="107"/>
      <c r="AN11" s="109"/>
      <c r="AO11" s="181"/>
      <c r="AP11" s="182"/>
      <c r="AQ11" s="182"/>
      <c r="AR11" s="182"/>
      <c r="AS11" s="182"/>
      <c r="AT11" s="182"/>
      <c r="AU11" s="182"/>
      <c r="AV11" s="182"/>
      <c r="AW11" s="183"/>
      <c r="AX11" s="169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1"/>
    </row>
    <row r="12" spans="1:69" ht="18" customHeight="1">
      <c r="A12" s="161"/>
      <c r="B12" s="113" t="s">
        <v>166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9"/>
      <c r="AO12" s="120"/>
      <c r="AP12" s="121"/>
      <c r="AQ12" s="121"/>
      <c r="AR12" s="121"/>
      <c r="AS12" s="121"/>
      <c r="AT12" s="121"/>
      <c r="AU12" s="121"/>
      <c r="AV12" s="121"/>
      <c r="AW12" s="122"/>
      <c r="AX12" s="169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1"/>
    </row>
    <row r="13" spans="1:69" ht="16.5" customHeight="1">
      <c r="A13" s="162"/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6"/>
      <c r="O13" s="123"/>
      <c r="P13" s="124"/>
      <c r="Q13" s="124"/>
      <c r="R13" s="124"/>
      <c r="S13" s="124"/>
      <c r="T13" s="124"/>
      <c r="U13" s="125"/>
      <c r="V13" s="124"/>
      <c r="W13" s="124"/>
      <c r="X13" s="124"/>
      <c r="Y13" s="126"/>
      <c r="Z13" s="124"/>
      <c r="AA13" s="124"/>
      <c r="AB13" s="125"/>
      <c r="AC13" s="125"/>
      <c r="AD13" s="124"/>
      <c r="AE13" s="125"/>
      <c r="AF13" s="127"/>
      <c r="AG13" s="124"/>
      <c r="AH13" s="124"/>
      <c r="AI13" s="124"/>
      <c r="AJ13" s="124"/>
      <c r="AK13" s="124"/>
      <c r="AL13" s="124"/>
      <c r="AM13" s="124"/>
      <c r="AN13" s="128"/>
      <c r="AO13" s="129"/>
      <c r="AP13" s="130"/>
      <c r="AQ13" s="130"/>
      <c r="AR13" s="130"/>
      <c r="AS13" s="130"/>
      <c r="AT13" s="130"/>
      <c r="AU13" s="130"/>
      <c r="AV13" s="130"/>
      <c r="AW13" s="131"/>
      <c r="AX13" s="172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4"/>
    </row>
    <row r="14" spans="1:69" ht="18.75" customHeight="1"/>
    <row r="15" spans="1:69" ht="14.25" customHeight="1"/>
    <row r="33" ht="8.25" customHeight="1"/>
    <row r="34" ht="8.25" customHeight="1"/>
    <row r="35" ht="8.25" customHeight="1"/>
    <row r="36" ht="8.25" customHeight="1"/>
    <row r="37" ht="8.25" customHeight="1"/>
    <row r="38" ht="8.25" customHeight="1"/>
    <row r="39" ht="8.25" customHeight="1"/>
    <row r="40" ht="8.25" customHeight="1"/>
    <row r="41" ht="8.25" customHeight="1"/>
    <row r="42" ht="8.25" customHeight="1"/>
    <row r="43" ht="8.25" customHeight="1"/>
    <row r="44" ht="8.25" customHeight="1"/>
    <row r="45" ht="8.25" customHeight="1"/>
    <row r="46" ht="8.25" customHeight="1"/>
    <row r="47" ht="8.25" customHeight="1"/>
    <row r="48" ht="8.25" customHeight="1"/>
    <row r="49" ht="8.25" customHeight="1"/>
    <row r="50" ht="8.25" customHeight="1"/>
    <row r="51" ht="8.25" customHeight="1"/>
    <row r="52" ht="8.25" customHeight="1"/>
    <row r="53" ht="8.25" customHeight="1"/>
    <row r="54" ht="8.25" customHeight="1"/>
    <row r="55" ht="8.25" customHeight="1"/>
    <row r="56" ht="8.25" customHeight="1"/>
    <row r="57" ht="8.25" customHeight="1"/>
    <row r="58" ht="8.25" customHeight="1"/>
    <row r="59" ht="8.25" customHeight="1"/>
    <row r="60" ht="8.25" customHeight="1"/>
    <row r="61" ht="8.25" customHeight="1"/>
    <row r="62" ht="8.25" customHeight="1"/>
    <row r="63" ht="8.25" customHeight="1"/>
    <row r="64" ht="8.25" customHeight="1"/>
    <row r="65" ht="8.25" customHeight="1"/>
    <row r="66" ht="8.25" customHeight="1"/>
    <row r="67" ht="8.25" customHeight="1"/>
    <row r="68" ht="8.25" customHeight="1"/>
    <row r="69" ht="8.25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  <row r="107" ht="8.25" customHeight="1"/>
    <row r="108" ht="8.25" customHeight="1"/>
    <row r="109" ht="8.25" customHeight="1"/>
    <row r="110" ht="8.25" customHeight="1"/>
    <row r="111" ht="8.25" customHeight="1"/>
    <row r="112" ht="8.25" customHeight="1"/>
    <row r="113" ht="8.25" customHeight="1"/>
    <row r="114" ht="8.25" customHeight="1"/>
    <row r="115" ht="8.25" customHeight="1"/>
    <row r="116" ht="8.25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  <row r="143" ht="8.25" customHeight="1"/>
    <row r="144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  <row r="192" ht="8.25" customHeight="1"/>
    <row r="193" ht="8.25" customHeight="1"/>
    <row r="194" ht="8.25" customHeight="1"/>
    <row r="195" ht="8.25" customHeight="1"/>
    <row r="196" ht="8.25" customHeight="1"/>
    <row r="197" ht="8.25" customHeight="1"/>
    <row r="198" ht="8.25" customHeight="1"/>
    <row r="199" ht="8.25" customHeight="1"/>
    <row r="200" ht="8.25" customHeight="1"/>
    <row r="201" ht="8.25" customHeight="1"/>
    <row r="202" ht="8.25" customHeight="1"/>
    <row r="203" ht="8.25" customHeight="1"/>
    <row r="204" ht="8.25" customHeight="1"/>
    <row r="205" ht="8.25" customHeight="1"/>
    <row r="206" ht="8.25" customHeight="1"/>
    <row r="207" ht="8.25" customHeight="1"/>
    <row r="208" ht="8.25" customHeight="1"/>
    <row r="209" ht="8.25" customHeight="1"/>
    <row r="210" ht="8.25" customHeight="1"/>
    <row r="211" ht="8.25" customHeight="1"/>
    <row r="212" ht="8.25" customHeight="1"/>
    <row r="213" ht="8.25" customHeight="1"/>
    <row r="214" ht="8.25" customHeight="1"/>
    <row r="215" ht="8.25" customHeight="1"/>
    <row r="216" ht="8.25" customHeight="1"/>
    <row r="217" ht="8.25" customHeight="1"/>
    <row r="218" ht="8.25" customHeight="1"/>
    <row r="219" ht="8.25" customHeight="1"/>
    <row r="220" ht="8.25" customHeight="1"/>
    <row r="221" ht="8.25" customHeight="1"/>
    <row r="222" ht="8.25" customHeight="1"/>
    <row r="223" ht="8.25" customHeight="1"/>
    <row r="224" ht="8.25" customHeight="1"/>
    <row r="225" ht="8.25" customHeight="1"/>
    <row r="226" ht="8.25" customHeight="1"/>
    <row r="227" ht="8.25" customHeight="1"/>
    <row r="228" ht="8.25" customHeight="1"/>
    <row r="229" ht="8.25" customHeight="1"/>
    <row r="230" ht="8.25" customHeight="1"/>
    <row r="231" ht="8.25" customHeight="1"/>
    <row r="232" ht="8.25" customHeight="1"/>
    <row r="233" ht="8.25" customHeight="1"/>
    <row r="234" ht="8.25" customHeight="1"/>
    <row r="235" ht="8.25" customHeight="1"/>
    <row r="236" ht="8.25" customHeight="1"/>
    <row r="237" ht="8.25" customHeight="1"/>
    <row r="238" ht="8.25" customHeight="1"/>
    <row r="239" ht="8.25" customHeight="1"/>
    <row r="240" ht="8.25" customHeight="1"/>
    <row r="241" ht="8.25" customHeight="1"/>
    <row r="242" ht="8.25" customHeight="1"/>
    <row r="243" ht="8.25" customHeight="1"/>
    <row r="244" ht="8.25" customHeight="1"/>
    <row r="245" ht="8.25" customHeight="1"/>
    <row r="246" ht="8.25" customHeight="1"/>
    <row r="247" ht="8.25" customHeight="1"/>
    <row r="248" ht="8.25" customHeight="1"/>
    <row r="249" ht="8.25" customHeight="1"/>
    <row r="250" ht="8.25" customHeight="1"/>
    <row r="251" ht="8.25" customHeight="1"/>
    <row r="252" ht="8.25" customHeight="1"/>
    <row r="253" ht="8.25" customHeight="1"/>
    <row r="254" ht="8.25" customHeight="1"/>
    <row r="255" ht="8.25" customHeight="1"/>
    <row r="256" ht="8.25" customHeight="1"/>
    <row r="257" ht="8.25" customHeight="1"/>
    <row r="258" ht="8.25" customHeight="1"/>
    <row r="259" ht="8.25" customHeight="1"/>
    <row r="260" ht="8.25" customHeight="1"/>
    <row r="261" ht="8.25" customHeight="1"/>
    <row r="262" ht="8.25" customHeight="1"/>
    <row r="263" ht="8.25" customHeight="1"/>
    <row r="264" ht="8.25" customHeight="1"/>
    <row r="265" ht="8.25" customHeight="1"/>
    <row r="266" ht="8.25" customHeight="1"/>
    <row r="267" ht="8.25" customHeight="1"/>
    <row r="268" ht="8.25" customHeight="1"/>
    <row r="269" ht="8.25" customHeight="1"/>
    <row r="270" ht="8.25" customHeight="1"/>
    <row r="271" ht="8.25" customHeight="1"/>
    <row r="272" ht="8.25" customHeight="1"/>
    <row r="273" ht="8.25" customHeight="1"/>
    <row r="274" ht="8.25" customHeight="1"/>
    <row r="275" ht="8.25" customHeight="1"/>
    <row r="276" ht="8.25" customHeight="1"/>
    <row r="277" ht="8.25" customHeight="1"/>
    <row r="278" ht="8.25" customHeight="1"/>
    <row r="279" ht="8.25" customHeight="1"/>
    <row r="280" ht="8.25" customHeight="1"/>
    <row r="281" ht="8.25" customHeight="1"/>
    <row r="282" ht="8.25" customHeight="1"/>
    <row r="283" ht="8.25" customHeight="1"/>
    <row r="284" ht="8.25" customHeight="1"/>
    <row r="285" ht="8.25" customHeight="1"/>
    <row r="286" ht="8.25" customHeight="1"/>
    <row r="287" ht="8.25" customHeight="1"/>
    <row r="288" ht="8.25" customHeight="1"/>
    <row r="289" ht="8.25" customHeight="1"/>
    <row r="290" ht="8.25" customHeight="1"/>
    <row r="291" ht="8.25" customHeight="1"/>
    <row r="292" ht="8.25" customHeight="1"/>
    <row r="293" ht="8.25" customHeight="1"/>
    <row r="294" ht="8.25" customHeight="1"/>
    <row r="295" ht="8.25" customHeight="1"/>
    <row r="296" ht="8.25" customHeight="1"/>
    <row r="297" ht="8.25" customHeight="1"/>
    <row r="298" ht="8.25" customHeight="1"/>
    <row r="299" ht="8.25" customHeight="1"/>
    <row r="300" ht="8.25" customHeight="1"/>
    <row r="301" ht="8.25" customHeight="1"/>
    <row r="302" ht="8.25" customHeight="1"/>
    <row r="303" ht="8.25" customHeight="1"/>
    <row r="304" ht="8.25" customHeight="1"/>
    <row r="305" ht="8.25" customHeight="1"/>
    <row r="306" ht="8.25" customHeight="1"/>
    <row r="307" ht="8.25" customHeight="1"/>
    <row r="308" ht="8.25" customHeight="1"/>
    <row r="309" ht="8.25" customHeight="1"/>
    <row r="310" ht="8.25" customHeight="1"/>
    <row r="311" ht="8.25" customHeight="1"/>
    <row r="312" ht="8.25" customHeight="1"/>
    <row r="313" ht="8.25" customHeight="1"/>
    <row r="314" ht="8.25" customHeight="1"/>
    <row r="315" ht="8.25" customHeight="1"/>
    <row r="316" ht="8.25" customHeight="1"/>
    <row r="317" ht="8.25" customHeight="1"/>
    <row r="318" ht="8.25" customHeight="1"/>
    <row r="319" ht="8.25" customHeight="1"/>
    <row r="320" ht="8.25" customHeight="1"/>
    <row r="321" ht="8.25" customHeight="1"/>
    <row r="322" ht="8.25" customHeight="1"/>
    <row r="323" ht="8.25" customHeight="1"/>
    <row r="324" ht="8.25" customHeight="1"/>
    <row r="325" ht="8.25" customHeight="1"/>
    <row r="326" ht="8.25" customHeight="1"/>
    <row r="327" ht="8.25" customHeight="1"/>
    <row r="328" ht="8.25" customHeight="1"/>
    <row r="329" ht="8.25" customHeight="1"/>
    <row r="330" ht="8.25" customHeight="1"/>
    <row r="331" ht="8.25" customHeight="1"/>
    <row r="332" ht="8.25" customHeight="1"/>
    <row r="333" ht="8.25" customHeight="1"/>
    <row r="334" ht="8.25" customHeight="1"/>
    <row r="335" ht="8.25" customHeight="1"/>
    <row r="336" ht="8.25" customHeight="1"/>
    <row r="337" ht="8.25" customHeight="1"/>
    <row r="338" ht="8.25" customHeight="1"/>
    <row r="339" ht="8.25" customHeight="1"/>
    <row r="340" ht="8.25" customHeight="1"/>
    <row r="341" ht="8.25" customHeight="1"/>
    <row r="342" ht="8.25" customHeight="1"/>
    <row r="343" ht="8.25" customHeight="1"/>
    <row r="344" ht="8.25" customHeight="1"/>
    <row r="345" ht="8.25" customHeight="1"/>
    <row r="346" ht="8.25" customHeight="1"/>
    <row r="347" ht="8.25" customHeight="1"/>
    <row r="348" ht="8.25" customHeight="1"/>
    <row r="349" ht="8.25" customHeight="1"/>
    <row r="350" ht="8.25" customHeight="1"/>
    <row r="351" ht="8.25" customHeight="1"/>
    <row r="352" ht="8.25" customHeight="1"/>
    <row r="353" ht="8.25" customHeight="1"/>
    <row r="354" ht="8.25" customHeight="1"/>
    <row r="355" ht="8.25" customHeight="1"/>
    <row r="356" ht="8.25" customHeight="1"/>
    <row r="357" ht="8.25" customHeight="1"/>
    <row r="358" ht="8.25" customHeight="1"/>
    <row r="359" ht="8.25" customHeight="1"/>
    <row r="360" ht="8.25" customHeight="1"/>
    <row r="361" ht="8.25" customHeight="1"/>
    <row r="362" ht="8.25" customHeight="1"/>
    <row r="363" ht="8.25" customHeight="1"/>
    <row r="364" ht="8.25" customHeight="1"/>
    <row r="365" ht="8.25" customHeight="1"/>
    <row r="366" ht="8.25" customHeight="1"/>
    <row r="367" ht="8.25" customHeight="1"/>
    <row r="368" ht="8.25" customHeight="1"/>
    <row r="369" ht="8.25" customHeight="1"/>
    <row r="370" ht="8.25" customHeight="1"/>
    <row r="371" ht="8.25" customHeight="1"/>
    <row r="372" ht="8.25" customHeight="1"/>
    <row r="373" ht="8.25" customHeight="1"/>
    <row r="374" ht="8.25" customHeight="1"/>
    <row r="375" ht="8.25" customHeight="1"/>
    <row r="376" ht="8.25" customHeight="1"/>
    <row r="377" ht="8.25" customHeight="1"/>
    <row r="378" ht="8.25" customHeight="1"/>
    <row r="379" ht="8.25" customHeight="1"/>
    <row r="380" ht="8.25" customHeight="1"/>
    <row r="381" ht="8.25" customHeight="1"/>
    <row r="382" ht="8.25" customHeight="1"/>
    <row r="383" ht="8.25" customHeight="1"/>
    <row r="384" ht="8.25" customHeight="1"/>
    <row r="385" ht="8.25" customHeight="1"/>
    <row r="386" ht="8.25" customHeight="1"/>
    <row r="387" ht="8.25" customHeight="1"/>
    <row r="388" ht="8.25" customHeight="1"/>
  </sheetData>
  <mergeCells count="12">
    <mergeCell ref="AX4:BQ4"/>
    <mergeCell ref="A5:A13"/>
    <mergeCell ref="B5:N5"/>
    <mergeCell ref="AX5:BQ13"/>
    <mergeCell ref="B6:N6"/>
    <mergeCell ref="B7:N11"/>
    <mergeCell ref="AO8:AW11"/>
    <mergeCell ref="B13:N13"/>
    <mergeCell ref="B4:N4"/>
    <mergeCell ref="O4:AA4"/>
    <mergeCell ref="AB4:AN4"/>
    <mergeCell ref="AO4:AW4"/>
  </mergeCells>
  <phoneticPr fontId="7"/>
  <pageMargins left="0.70866141732283472" right="0.51181102362204722" top="0.70866141732283472" bottom="0.35433070866141736" header="0.31496062992125984" footer="0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歳入一覧</vt:lpstr>
      <vt:lpstr>使用料・手数料の改定等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2024-02-09T08:24:39Z</dcterms:created>
  <dcterms:modified xsi:type="dcterms:W3CDTF">2024-02-13T08:25:38Z</dcterms:modified>
  <cp:category/>
  <cp:contentStatus/>
</cp:coreProperties>
</file>