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7F84B5D-120D-4A1F-953C-15018E907B12}" xr6:coauthVersionLast="47" xr6:coauthVersionMax="47" xr10:uidLastSave="{00000000-0000-0000-0000-000000000000}"/>
  <bookViews>
    <workbookView xWindow="-120" yWindow="-120" windowWidth="20730" windowHeight="11160" firstSheet="3" activeTab="8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8">#REF!</definedName>
    <definedName name="CTI番号">#REF!</definedName>
    <definedName name="DB型２">[2]リスト!$A$2:$A$4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[7]リスト!$B$2:$B$8</definedName>
    <definedName name="問合せ区分" localSheetId="8">#REF!</definedName>
    <definedName name="問合せ区分">#REF!</definedName>
    <definedName name="有り無し">[7]リスト!$A$2:$A$3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4" l="1"/>
  <c r="J13" i="14"/>
  <c r="I13" i="14"/>
  <c r="O12" i="14"/>
  <c r="O13" i="14" s="1"/>
  <c r="M12" i="14"/>
  <c r="N11" i="13"/>
  <c r="M11" i="13"/>
  <c r="L11" i="13"/>
  <c r="K11" i="13"/>
  <c r="J11" i="13"/>
  <c r="I11" i="13"/>
</calcChain>
</file>

<file path=xl/sharedStrings.xml><?xml version="1.0" encoding="utf-8"?>
<sst xmlns="http://schemas.openxmlformats.org/spreadsheetml/2006/main" count="358" uniqueCount="256">
  <si>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</si>
  <si>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</si>
  <si>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</si>
  <si>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スポーツ振興事業</t>
    <rPh sb="4" eb="6">
      <t>シンコウ</t>
    </rPh>
    <rPh sb="6" eb="8">
      <t>ジギョウ</t>
    </rPh>
    <phoneticPr fontId="1"/>
  </si>
  <si>
    <t>該当事項はありません。</t>
  </si>
  <si>
    <t>一般会計</t>
  </si>
  <si>
    <t>経済戦略局</t>
  </si>
  <si>
    <t>スポーツ振興事業</t>
  </si>
  <si>
    <t>貸 借 対 照 表</t>
    <phoneticPr fontId="15"/>
  </si>
  <si>
    <t>（令和6年3月31日）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</si>
  <si>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</si>
  <si>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</si>
  <si>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</si>
  <si>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</si>
  <si>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</si>
  <si>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</si>
  <si>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</si>
  <si>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</si>
  <si>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</si>
  <si>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</si>
  <si>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</si>
  <si>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</si>
  <si>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</si>
  <si>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</si>
  <si>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</si>
  <si>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</si>
  <si>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</si>
  <si>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</si>
  <si>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</si>
  <si>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</si>
  <si>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</si>
  <si>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</si>
  <si>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</si>
  <si>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</si>
  <si>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</si>
  <si>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</si>
  <si>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</si>
  <si>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</si>
  <si>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</si>
  <si>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</si>
  <si>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</si>
  <si>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</si>
  <si>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</si>
  <si>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</si>
  <si>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</si>
  <si>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</si>
  <si>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</si>
  <si>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</si>
  <si>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</si>
  <si>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</si>
  <si>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</si>
  <si>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</si>
  <si>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</si>
  <si>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</si>
  <si>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</si>
  <si>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</si>
  <si>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</si>
  <si>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</si>
  <si>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</si>
  <si>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</si>
  <si>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</si>
  <si>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</si>
  <si>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</si>
  <si>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</si>
  <si>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</si>
  <si>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</si>
  <si>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</si>
  <si>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</si>
  <si>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</si>
  <si>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</si>
  <si>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</si>
  <si>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</si>
  <si>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</si>
  <si>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</si>
  <si>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</si>
  <si>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</si>
  <si>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</si>
  <si>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</si>
  <si>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</si>
  <si>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（自令和5年4月1日　至令和6年3月31日）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</si>
  <si>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</si>
  <si>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</si>
  <si>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</si>
  <si>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</si>
  <si>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</si>
  <si>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</si>
  <si>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</si>
  <si>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</si>
  <si>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</si>
  <si>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</si>
  <si>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</si>
  <si>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</si>
  <si>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</si>
  <si>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</si>
  <si>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</si>
  <si>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</si>
  <si>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</si>
  <si>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</si>
  <si>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</si>
  <si>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</si>
  <si>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</si>
  <si>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</si>
  <si>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</si>
  <si>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</si>
  <si>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</si>
  <si>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</si>
  <si>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</si>
  <si>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</si>
  <si>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</si>
  <si>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</si>
  <si>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</si>
  <si>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</si>
  <si>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</si>
  <si>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</si>
  <si>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</si>
  <si>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</si>
  <si>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</si>
  <si>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</si>
  <si>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</si>
  <si>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</si>
  <si>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</si>
  <si>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</si>
  <si>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</si>
  <si>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</si>
  <si>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</si>
  <si>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</si>
  <si>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</si>
  <si>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</si>
  <si>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</si>
  <si>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</si>
  <si>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</si>
  <si>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</si>
  <si>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</si>
  <si>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</si>
  <si>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</si>
  <si>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</si>
  <si>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</si>
  <si>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</si>
  <si>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</si>
  <si>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</si>
  <si>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</si>
  <si>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</si>
  <si>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</si>
  <si>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</si>
  <si>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</si>
  <si>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</si>
  <si>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</si>
  <si>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</si>
  <si>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</si>
  <si>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</si>
  <si>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</si>
  <si>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</si>
  <si>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</si>
  <si>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</si>
  <si>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</si>
  <si>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</si>
  <si>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</si>
  <si>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</si>
  <si>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</si>
  <si>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</si>
  <si>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</si>
  <si>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</si>
  <si>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</si>
  <si>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</si>
  <si>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</si>
  <si>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</si>
  <si>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</si>
  <si>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</si>
  <si>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</si>
  <si>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</si>
  <si>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</si>
  <si>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</si>
  <si>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</si>
  <si>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</si>
  <si>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</si>
  <si>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</si>
  <si>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</si>
  <si>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</si>
  <si>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</si>
  <si>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</si>
  <si>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</si>
  <si>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</si>
  <si>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</si>
  <si>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</si>
  <si>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</si>
  <si>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</si>
  <si>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</si>
  <si>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</si>
  <si>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</si>
  <si>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</si>
  <si>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</si>
  <si>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</si>
  <si>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</si>
  <si>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</si>
  <si>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</si>
  <si>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</si>
  <si>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</si>
  <si>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</si>
  <si>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</si>
  <si>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</si>
  <si>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</si>
  <si>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</si>
  <si>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</si>
  <si>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</si>
  <si>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</si>
  <si>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</si>
  <si>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</si>
  <si>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</si>
  <si>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</si>
  <si>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</si>
  <si>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</si>
  <si>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</si>
  <si>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</si>
  <si>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</si>
  <si>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</si>
  <si>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</si>
  <si>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</si>
  <si>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</si>
  <si>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</si>
  <si>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</si>
  <si>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</si>
  <si>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</si>
  <si>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</si>
  <si>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</si>
  <si>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</si>
  <si>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</si>
  <si>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</si>
  <si>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</si>
  <si>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</si>
  <si>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</si>
  <si>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</si>
  <si>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スポーツ振興事業</t>
    <rPh sb="4" eb="8">
      <t>シンコウジギョウ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</si>
  <si>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</si>
  <si>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</si>
  <si>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</si>
  <si>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</si>
  <si>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</si>
  <si>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</si>
  <si>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</si>
  <si>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大阪市スポーツ振興基金</t>
    <rPh sb="0" eb="3">
      <t>オオサカシ</t>
    </rPh>
    <rPh sb="7" eb="9">
      <t>シンコウ</t>
    </rPh>
    <rPh sb="9" eb="11">
      <t>キキン</t>
    </rPh>
    <phoneticPr fontId="1"/>
  </si>
  <si>
    <t>合　　　　計</t>
    <rPh sb="0" eb="1">
      <t>ア</t>
    </rPh>
    <rPh sb="5" eb="6">
      <t>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</si>
  <si>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</si>
  <si>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</si>
  <si>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</si>
  <si>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</si>
  <si>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</si>
  <si>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株数・口数など</t>
    <rPh sb="0" eb="2">
      <t>カブスウ</t>
    </rPh>
    <rPh sb="3" eb="4">
      <t>クチ</t>
    </rPh>
    <rPh sb="4" eb="5">
      <t>スウ</t>
    </rPh>
    <phoneticPr fontId="27"/>
  </si>
  <si>
    <t>一株あたり純資産額</t>
    <rPh sb="0" eb="2">
      <t>ヒトカブ</t>
    </rPh>
    <rPh sb="5" eb="8">
      <t>ジュンシサン</t>
    </rPh>
    <rPh sb="8" eb="9">
      <t>ガク</t>
    </rPh>
    <phoneticPr fontId="15"/>
  </si>
  <si>
    <t>実質価額</t>
    <rPh sb="0" eb="2">
      <t>ジッシツ</t>
    </rPh>
    <rPh sb="2" eb="4">
      <t>カガク</t>
    </rPh>
    <phoneticPr fontId="27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</si>
  <si>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</si>
  <si>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</si>
  <si>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③</t>
    <phoneticPr fontId="27"/>
  </si>
  <si>
    <t>④＝②×③</t>
    <phoneticPr fontId="27"/>
  </si>
  <si>
    <t>⑤</t>
    <phoneticPr fontId="27"/>
  </si>
  <si>
    <t>①－⑤</t>
    <phoneticPr fontId="27"/>
  </si>
  <si>
    <t>（株）セレッソ大阪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</si>
</sst>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#,##0.00;&quot;▲ &quot;#,##0.0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9" fontId="26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0248DA17-2766-4487-9361-38D773140750}"/>
    <cellStyle name="標準 3" xfId="3" xr:uid="{0B53CA5C-A718-4A6F-8A28-E6FFEA0AEB9C}"/>
    <cellStyle name="標準 4" xfId="4" xr:uid="{42A42985-3FBD-4415-9B1E-E7B58C2BC52C}"/>
    <cellStyle name="標準 4 2" xfId="2" xr:uid="{00000000-0005-0000-0000-000002000000}"/>
    <cellStyle name="標準 5 2" xfId="6" xr:uid="{46B0D043-F3E6-4445-BB3C-C7369A706DCD}"/>
    <cellStyle name="標準 6 2" xfId="5" xr:uid="{D65A6955-1D4F-4AE7-98D4-EC84887BE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12473;&#12509;&#12540;&#12484;&#25391;&#33288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12473;&#12509;&#12540;&#12484;&#25391;&#33288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金明細"/>
      <sheetName val="出資金明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A41F-F9B1-4A33-9CD7-A258CD714478}">
  <sheetPr>
    <pageSetUpPr fitToPage="1"/>
  </sheetPr>
  <dimension ref="A1:T200"/>
  <sheetViews>
    <sheetView showGridLines="0" view="pageBreakPreview" topLeftCell="A4" zoomScale="60" zoomScaleNormal="60" workbookViewId="0">
      <selection activeCell="L20" sqref="L20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10889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1469346755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1443760039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17400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-6511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25586716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11562030668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11323174285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126021709368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125506619857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125506619857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238856383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30582560388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94923038485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1020984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13031377423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112990342834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2516003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312910655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199662853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199662853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112990342834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126021720257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126021720257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E4D0-687D-4A25-B0CC-8F233488107B}">
  <sheetPr>
    <pageSetUpPr fitToPage="1"/>
  </sheetPr>
  <dimension ref="A1:M192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727199153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36100497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69292000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14926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621791730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13352473978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325655572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25586716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3386686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4211713758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3445473313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4977391452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53136734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847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310128900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-12625274825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7287485824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-5337789001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289B-5483-4E5B-B688-8C14181B6C3A}">
  <sheetPr>
    <pageSetUpPr fitToPage="1"/>
  </sheetPr>
  <dimension ref="A1:N68"/>
  <sheetViews>
    <sheetView showGridLines="0" view="pageBreakPreview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118328131835</v>
      </c>
      <c r="K21" s="117">
        <v>0</v>
      </c>
      <c r="L21" s="117">
        <v>118328131835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-5337789001</v>
      </c>
      <c r="K22" s="117">
        <v>0</v>
      </c>
      <c r="L22" s="117">
        <v>-5337789001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112990342834</v>
      </c>
      <c r="K23" s="117">
        <v>0</v>
      </c>
      <c r="L23" s="117">
        <v>112990342834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01E9-6192-458E-93D9-DFF44B2EFC9A}">
  <sheetPr>
    <pageSetUpPr fitToPage="1"/>
  </sheetPr>
  <dimension ref="A1:U200"/>
  <sheetViews>
    <sheetView showGridLines="0" view="pageBreakPreview" topLeftCell="A54" zoomScale="50" zoomScaleNormal="60" zoomScaleSheetLayoutView="50" workbookViewId="0">
      <selection activeCell="L20" sqref="L20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66420336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727196953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58756280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7664056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7664056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36100497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69292000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-63909336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2039000000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2039000000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14926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621789530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8387559825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367107120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4211713758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3445473313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53136734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1602213616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1602213616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310128900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-7660362872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436786384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2511000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-7287485824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7287485824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2511000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2511000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E28E-7E14-4D7E-9996-3AED5F460490}">
  <sheetPr>
    <pageSetUpPr fitToPage="1"/>
  </sheetPr>
  <dimension ref="B1:O37"/>
  <sheetViews>
    <sheetView showGridLines="0" view="pageBreakPreview" topLeftCell="A11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255603207033</v>
      </c>
      <c r="J10" s="158">
        <v>0</v>
      </c>
      <c r="K10" s="158">
        <v>0</v>
      </c>
      <c r="L10" s="158">
        <v>255603207033</v>
      </c>
      <c r="M10" s="158">
        <v>130096587176</v>
      </c>
      <c r="N10" s="158">
        <v>4975132776</v>
      </c>
      <c r="O10" s="158">
        <v>125506619857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255603207033</v>
      </c>
      <c r="J11" s="158">
        <v>0</v>
      </c>
      <c r="K11" s="158">
        <v>0</v>
      </c>
      <c r="L11" s="158">
        <v>255603207033</v>
      </c>
      <c r="M11" s="158">
        <v>130096587176</v>
      </c>
      <c r="N11" s="158">
        <v>4975132776</v>
      </c>
      <c r="O11" s="158">
        <v>125506619857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30582560388</v>
      </c>
      <c r="J12" s="158">
        <v>0</v>
      </c>
      <c r="K12" s="158">
        <v>0</v>
      </c>
      <c r="L12" s="158">
        <v>30582560388</v>
      </c>
      <c r="M12" s="158">
        <v>0</v>
      </c>
      <c r="N12" s="158">
        <v>0</v>
      </c>
      <c r="O12" s="158">
        <v>30582560388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225016048566</v>
      </c>
      <c r="J13" s="158">
        <v>0</v>
      </c>
      <c r="K13" s="158">
        <v>0</v>
      </c>
      <c r="L13" s="158">
        <v>225016048566</v>
      </c>
      <c r="M13" s="158">
        <v>130093010081</v>
      </c>
      <c r="N13" s="158">
        <v>4974963024</v>
      </c>
      <c r="O13" s="158">
        <v>94923038485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4598079</v>
      </c>
      <c r="J14" s="158">
        <v>0</v>
      </c>
      <c r="K14" s="158">
        <v>0</v>
      </c>
      <c r="L14" s="158">
        <v>4598079</v>
      </c>
      <c r="M14" s="158">
        <v>3577095</v>
      </c>
      <c r="N14" s="158">
        <v>169752</v>
      </c>
      <c r="O14" s="158">
        <v>1020984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240089940</v>
      </c>
      <c r="J30" s="158">
        <v>0</v>
      </c>
      <c r="K30" s="158">
        <v>0</v>
      </c>
      <c r="L30" s="158">
        <v>240089940</v>
      </c>
      <c r="M30" s="158">
        <v>237573937</v>
      </c>
      <c r="N30" s="158">
        <v>2258676</v>
      </c>
      <c r="O30" s="158">
        <v>2516003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254154375</v>
      </c>
      <c r="J33" s="158">
        <v>58756280</v>
      </c>
      <c r="K33" s="158">
        <v>0</v>
      </c>
      <c r="L33" s="158">
        <v>312910655</v>
      </c>
      <c r="M33" s="158">
        <v>0</v>
      </c>
      <c r="N33" s="158">
        <v>0</v>
      </c>
      <c r="O33" s="158">
        <v>312910655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256097451348</v>
      </c>
      <c r="J35" s="158">
        <v>58756280</v>
      </c>
      <c r="K35" s="158">
        <v>0</v>
      </c>
      <c r="L35" s="158">
        <v>256156207628</v>
      </c>
      <c r="M35" s="158">
        <v>130334161113</v>
      </c>
      <c r="N35" s="158">
        <v>4977391452</v>
      </c>
      <c r="O35" s="158">
        <v>125822046515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E14B-C6CC-42AC-AE5F-525072EDC502}">
  <sheetPr>
    <pageSetUpPr fitToPage="1"/>
  </sheetPr>
  <dimension ref="B1:N19"/>
  <sheetViews>
    <sheetView showGridLines="0" view="pageBreakPreview" zoomScale="60" zoomScaleNormal="55" workbookViewId="0">
      <selection activeCell="L20" sqref="L20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5664</v>
      </c>
      <c r="J10" s="183">
        <v>847</v>
      </c>
      <c r="K10" s="183">
        <v>0</v>
      </c>
      <c r="L10" s="183">
        <v>0</v>
      </c>
      <c r="M10" s="183">
        <v>0</v>
      </c>
      <c r="N10" s="183">
        <v>6511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26881266</v>
      </c>
      <c r="J16" s="183">
        <v>25586716</v>
      </c>
      <c r="K16" s="183">
        <v>26881266</v>
      </c>
      <c r="L16" s="183">
        <v>0</v>
      </c>
      <c r="M16" s="183">
        <v>26881266</v>
      </c>
      <c r="N16" s="183">
        <v>25586716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250039979</v>
      </c>
      <c r="J17" s="183">
        <v>3386686</v>
      </c>
      <c r="K17" s="183">
        <v>14570282</v>
      </c>
      <c r="L17" s="183">
        <v>0</v>
      </c>
      <c r="M17" s="183">
        <v>14570282</v>
      </c>
      <c r="N17" s="183">
        <v>238856383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276926909</v>
      </c>
      <c r="J19" s="183">
        <v>28974249</v>
      </c>
      <c r="K19" s="183">
        <v>41451548</v>
      </c>
      <c r="L19" s="183">
        <v>0</v>
      </c>
      <c r="M19" s="183">
        <v>41451548</v>
      </c>
      <c r="N19" s="183">
        <v>264449610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>
      <selection activeCell="C6" sqref="C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3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4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6789-EA5F-4726-A35C-764DF417DEB1}">
  <dimension ref="A1:N11"/>
  <sheetViews>
    <sheetView showGridLines="0" view="pageBreakPreview" zoomScale="70" zoomScaleNormal="70" zoomScaleSheetLayoutView="70" workbookViewId="0">
      <selection activeCell="I3" sqref="I3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1</v>
      </c>
    </row>
    <row r="2" spans="1:14" ht="22.5" customHeight="1" x14ac:dyDescent="0.15">
      <c r="B2" s="17" t="s">
        <v>2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233</v>
      </c>
    </row>
    <row r="8" spans="1:14" ht="21.95" customHeight="1" x14ac:dyDescent="0.15">
      <c r="B8" s="168" t="s">
        <v>234</v>
      </c>
      <c r="C8" s="169"/>
      <c r="D8" s="169"/>
      <c r="E8" s="169"/>
      <c r="F8" s="169"/>
      <c r="G8" s="169"/>
      <c r="H8" s="170"/>
      <c r="I8" s="175" t="s">
        <v>235</v>
      </c>
      <c r="J8" s="171" t="s">
        <v>236</v>
      </c>
      <c r="K8" s="171" t="s">
        <v>237</v>
      </c>
      <c r="L8" s="171" t="s">
        <v>222</v>
      </c>
      <c r="M8" s="171" t="s">
        <v>238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155" t="s">
        <v>239</v>
      </c>
      <c r="C10" s="156"/>
      <c r="D10" s="156"/>
      <c r="E10" s="156"/>
      <c r="F10" s="156"/>
      <c r="G10" s="156"/>
      <c r="H10" s="157"/>
      <c r="I10" s="158">
        <v>199662853</v>
      </c>
      <c r="J10" s="158">
        <v>0</v>
      </c>
      <c r="K10" s="158">
        <v>0</v>
      </c>
      <c r="L10" s="158">
        <v>0</v>
      </c>
      <c r="M10" s="158">
        <v>0</v>
      </c>
      <c r="N10" s="158">
        <v>199662853</v>
      </c>
    </row>
    <row r="11" spans="1:14" ht="24.95" customHeight="1" x14ac:dyDescent="0.15">
      <c r="B11" s="172" t="s">
        <v>240</v>
      </c>
      <c r="C11" s="173"/>
      <c r="D11" s="173"/>
      <c r="E11" s="173"/>
      <c r="F11" s="173"/>
      <c r="G11" s="173"/>
      <c r="H11" s="174"/>
      <c r="I11" s="183">
        <f t="shared" ref="I11:N11" si="0">SUM(I10:I10)</f>
        <v>199662853</v>
      </c>
      <c r="J11" s="183">
        <f t="shared" si="0"/>
        <v>0</v>
      </c>
      <c r="K11" s="183">
        <f t="shared" si="0"/>
        <v>0</v>
      </c>
      <c r="L11" s="183">
        <f t="shared" si="0"/>
        <v>0</v>
      </c>
      <c r="M11" s="183">
        <f t="shared" si="0"/>
        <v>0</v>
      </c>
      <c r="N11" s="183">
        <f t="shared" si="0"/>
        <v>199662853</v>
      </c>
    </row>
  </sheetData>
  <mergeCells count="9"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D7F7-27CD-4DD5-B643-230245744126}">
  <sheetPr>
    <pageSetUpPr fitToPage="1"/>
  </sheetPr>
  <dimension ref="A1:R14"/>
  <sheetViews>
    <sheetView showGridLines="0" tabSelected="1" view="pageBreakPreview" zoomScale="70" zoomScaleNormal="70" zoomScaleSheetLayoutView="70" workbookViewId="0">
      <selection activeCell="I3" sqref="I3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36.3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1</v>
      </c>
    </row>
    <row r="2" spans="1:18" ht="22.5" customHeight="1" x14ac:dyDescent="0.15">
      <c r="B2" s="17" t="s">
        <v>2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8" spans="1:18" ht="21.95" customHeight="1" x14ac:dyDescent="0.15">
      <c r="B8" s="185"/>
      <c r="C8" s="185"/>
      <c r="D8" s="185"/>
      <c r="E8" s="185"/>
      <c r="F8" s="185"/>
      <c r="G8" s="185"/>
      <c r="H8" s="185"/>
      <c r="I8" s="186"/>
      <c r="J8" s="186"/>
      <c r="K8" s="186"/>
      <c r="L8" s="186"/>
      <c r="M8" s="186"/>
    </row>
    <row r="9" spans="1:18" x14ac:dyDescent="0.15">
      <c r="B9" s="141" t="s">
        <v>242</v>
      </c>
      <c r="M9" s="167"/>
      <c r="N9" s="167"/>
      <c r="O9" s="167" t="s">
        <v>233</v>
      </c>
    </row>
    <row r="10" spans="1:18" ht="21.95" customHeight="1" x14ac:dyDescent="0.15">
      <c r="B10" s="168" t="s">
        <v>243</v>
      </c>
      <c r="C10" s="169"/>
      <c r="D10" s="169"/>
      <c r="E10" s="169"/>
      <c r="F10" s="169"/>
      <c r="G10" s="169"/>
      <c r="H10" s="170"/>
      <c r="I10" s="175" t="s">
        <v>244</v>
      </c>
      <c r="J10" s="187" t="s">
        <v>245</v>
      </c>
      <c r="K10" s="187" t="s">
        <v>246</v>
      </c>
      <c r="L10" s="188" t="s">
        <v>247</v>
      </c>
      <c r="M10" s="188" t="s">
        <v>248</v>
      </c>
      <c r="N10" s="188" t="s">
        <v>249</v>
      </c>
      <c r="O10" s="188" t="s">
        <v>250</v>
      </c>
    </row>
    <row r="11" spans="1:18" ht="21.95" customHeight="1" x14ac:dyDescent="0.15">
      <c r="B11" s="176"/>
      <c r="C11" s="177"/>
      <c r="D11" s="177"/>
      <c r="E11" s="177"/>
      <c r="F11" s="177"/>
      <c r="G11" s="177"/>
      <c r="H11" s="178"/>
      <c r="I11" s="181"/>
      <c r="J11" s="189" t="s">
        <v>211</v>
      </c>
      <c r="K11" s="189" t="s">
        <v>212</v>
      </c>
      <c r="L11" s="189" t="s">
        <v>251</v>
      </c>
      <c r="M11" s="189" t="s">
        <v>252</v>
      </c>
      <c r="N11" s="189" t="s">
        <v>253</v>
      </c>
      <c r="O11" s="189" t="s">
        <v>254</v>
      </c>
    </row>
    <row r="12" spans="1:18" ht="21.95" customHeight="1" x14ac:dyDescent="0.15">
      <c r="B12" s="190" t="s">
        <v>255</v>
      </c>
      <c r="C12" s="191"/>
      <c r="D12" s="191"/>
      <c r="E12" s="191"/>
      <c r="F12" s="191"/>
      <c r="G12" s="191"/>
      <c r="H12" s="192"/>
      <c r="I12" s="158">
        <v>15000000</v>
      </c>
      <c r="J12" s="158">
        <v>0</v>
      </c>
      <c r="K12" s="193">
        <v>300</v>
      </c>
      <c r="L12" s="193">
        <v>46938.66</v>
      </c>
      <c r="M12" s="158">
        <f t="shared" ref="M12" si="0">ROUND(K12*L12,0.1)</f>
        <v>14081598</v>
      </c>
      <c r="N12" s="158"/>
      <c r="O12" s="158">
        <f t="shared" ref="O12" si="1">J12-N12</f>
        <v>0</v>
      </c>
      <c r="P12" s="186"/>
    </row>
    <row r="13" spans="1:18" ht="21.95" customHeight="1" x14ac:dyDescent="0.15">
      <c r="B13" s="172" t="s">
        <v>240</v>
      </c>
      <c r="C13" s="173"/>
      <c r="D13" s="173"/>
      <c r="E13" s="173"/>
      <c r="F13" s="173"/>
      <c r="G13" s="173"/>
      <c r="H13" s="174"/>
      <c r="I13" s="183">
        <f>SUM(I12:I12)</f>
        <v>15000000</v>
      </c>
      <c r="J13" s="183">
        <f>SUM(J12:J12)</f>
        <v>0</v>
      </c>
      <c r="K13" s="194"/>
      <c r="L13" s="194"/>
      <c r="M13" s="194"/>
      <c r="N13" s="183">
        <f>SUM(N12:N12)</f>
        <v>0</v>
      </c>
      <c r="O13" s="183">
        <f>SUM(O12:O12)</f>
        <v>0</v>
      </c>
      <c r="P13" s="186"/>
    </row>
    <row r="14" spans="1:18" ht="21.95" customHeight="1" x14ac:dyDescent="0.15">
      <c r="B14" s="185"/>
      <c r="C14" s="185"/>
      <c r="D14" s="185"/>
      <c r="E14" s="185"/>
      <c r="F14" s="185"/>
      <c r="G14" s="185"/>
      <c r="H14" s="185"/>
      <c r="I14" s="186"/>
      <c r="J14" s="186"/>
      <c r="K14" s="186"/>
      <c r="L14" s="186"/>
      <c r="M14" s="186"/>
      <c r="N14" s="186"/>
      <c r="O14" s="186"/>
    </row>
  </sheetData>
  <mergeCells count="5">
    <mergeCell ref="A5:R6"/>
    <mergeCell ref="B10:H11"/>
    <mergeCell ref="I10:I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2024-10-28T12:20:44Z</dcterms:created>
  <dcterms:modified xsi:type="dcterms:W3CDTF">2024-10-29T02:23:14Z</dcterms:modified>
</cp:coreProperties>
</file>