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2F8DCFF4-1ACF-4587-959E-B55C18B7AF72}" xr6:coauthVersionLast="47" xr6:coauthVersionMax="47" xr10:uidLastSave="{00000000-0000-0000-0000-000000000000}"/>
  <bookViews>
    <workbookView xWindow="-120" yWindow="-120" windowWidth="20730" windowHeight="11160" tabRatio="706" xr2:uid="{00000000-000D-0000-FFFF-FFFF00000000}"/>
  </bookViews>
  <sheets>
    <sheet name="表彰候補者者一覧" sheetId="9" r:id="rId1"/>
    <sheet name="技能" sheetId="4" r:id="rId2"/>
    <sheet name="青年" sheetId="5" r:id="rId3"/>
  </sheets>
  <externalReferences>
    <externalReference r:id="rId4"/>
  </externalReferences>
  <definedNames>
    <definedName name="_xlnm._FilterDatabase" localSheetId="0" hidden="1">表彰候補者者一覧!$A$14:$J$14</definedName>
    <definedName name="_xlnm.Print_Area" localSheetId="1">技能!$A$1:$G$52</definedName>
    <definedName name="_xlnm.Print_Area" localSheetId="2">青年!$A$1:$G$26</definedName>
    <definedName name="_xlnm.Print_Area" localSheetId="0">表彰候補者者一覧!$A$1:$J$18</definedName>
    <definedName name="_xlnm.Print_Titles" localSheetId="0">表彰候補者者一覧!$1:$1</definedName>
    <definedName name="Z_01B6174E_415A_4EE5_86DE_DD74E2117A65_.wvu.FilterData" localSheetId="0" hidden="1">表彰候補者者一覧!$A$3:$J$3</definedName>
    <definedName name="Z_08D6D5AE_41D4_4800_97E3_E52A956C50AB_.wvu.FilterData" localSheetId="0" hidden="1">表彰候補者者一覧!$A$3:$J$3</definedName>
    <definedName name="Z_08D6D5AE_41D4_4800_97E3_E52A956C50AB_.wvu.PrintArea" localSheetId="0" hidden="1">表彰候補者者一覧!$A$1:$J$18</definedName>
    <definedName name="Z_08D6D5AE_41D4_4800_97E3_E52A956C50AB_.wvu.PrintTitles" localSheetId="0" hidden="1">表彰候補者者一覧!$1:$1</definedName>
    <definedName name="Z_0FA10B55_BDA6_420D_BEEA_8669A882DA8D_.wvu.Cols" localSheetId="0" hidden="1">表彰候補者者一覧!#REF!,表彰候補者者一覧!#REF!</definedName>
    <definedName name="Z_0FA10B55_BDA6_420D_BEEA_8669A882DA8D_.wvu.FilterData" localSheetId="0" hidden="1">表彰候補者者一覧!$A$3:$J$3</definedName>
    <definedName name="Z_0FA10B55_BDA6_420D_BEEA_8669A882DA8D_.wvu.PrintArea" localSheetId="0" hidden="1">表彰候補者者一覧!$A$1:$J$18</definedName>
    <definedName name="Z_0FA10B55_BDA6_420D_BEEA_8669A882DA8D_.wvu.PrintTitles" localSheetId="0" hidden="1">表彰候補者者一覧!$1:$1</definedName>
    <definedName name="Z_12D5004A_CCFA_4CD6_B24D_90A3AAAED818_.wvu.FilterData" localSheetId="0" hidden="1">表彰候補者者一覧!$A$3:$J$3</definedName>
    <definedName name="Z_8795E4AB_C7D4_4A2B_9D47_9D61420DB235_.wvu.Cols" localSheetId="0" hidden="1">表彰候補者者一覧!#REF!,表彰候補者者一覧!#REF!</definedName>
    <definedName name="Z_8795E4AB_C7D4_4A2B_9D47_9D61420DB235_.wvu.FilterData" localSheetId="0" hidden="1">表彰候補者者一覧!$A$3:$J$3</definedName>
    <definedName name="Z_8795E4AB_C7D4_4A2B_9D47_9D61420DB235_.wvu.PrintArea" localSheetId="0" hidden="1">表彰候補者者一覧!$A$1:$J$18</definedName>
    <definedName name="Z_8795E4AB_C7D4_4A2B_9D47_9D61420DB235_.wvu.PrintTitles" localSheetId="0" hidden="1">表彰候補者者一覧!$1:$1</definedName>
    <definedName name="Z_AEF3C8B6_069A_4792_B114_E768D112D271_.wvu.FilterData" localSheetId="0" hidden="1">表彰候補者者一覧!$A$3:$J$3</definedName>
    <definedName name="Z_EE1083EC_6297_4576_A10E_AD812603D2D6_.wvu.FilterData" localSheetId="0" hidden="1">表彰候補者者一覧!$A$3:$J$3</definedName>
    <definedName name="名簿">[1]名簿3005!$B$2:$J$30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5" l="1"/>
  <c r="F16" i="5"/>
  <c r="F10" i="5"/>
  <c r="F4" i="5"/>
  <c r="F48" i="4"/>
  <c r="F42" i="4"/>
  <c r="F36" i="4"/>
  <c r="F28" i="4"/>
  <c r="F22" i="4"/>
  <c r="F16" i="4"/>
  <c r="F10" i="4"/>
  <c r="F4" i="4"/>
  <c r="C5" i="5"/>
  <c r="C11" i="5"/>
  <c r="C17" i="5"/>
  <c r="C23" i="5"/>
  <c r="C49" i="4"/>
  <c r="C43" i="4"/>
  <c r="C37" i="4"/>
  <c r="C29" i="4"/>
  <c r="C23" i="4"/>
  <c r="C17" i="4"/>
  <c r="C11" i="4"/>
  <c r="C5" i="4"/>
  <c r="C24" i="5"/>
  <c r="C18" i="5"/>
  <c r="C12" i="5"/>
  <c r="C6" i="5"/>
  <c r="C50" i="4"/>
  <c r="C44" i="4"/>
  <c r="C38" i="4"/>
  <c r="C30" i="4"/>
  <c r="C24" i="4"/>
  <c r="C18" i="4"/>
  <c r="C12" i="4"/>
  <c r="C6" i="4"/>
  <c r="C22" i="5" l="1"/>
  <c r="E21" i="5"/>
  <c r="C21" i="5"/>
  <c r="C16" i="5"/>
  <c r="E15" i="5"/>
  <c r="C15" i="5"/>
  <c r="C10" i="5"/>
  <c r="E9" i="5"/>
  <c r="C9" i="5"/>
  <c r="C4" i="5"/>
  <c r="E3" i="5"/>
  <c r="C3" i="5"/>
  <c r="C48" i="4"/>
  <c r="E47" i="4"/>
  <c r="C47" i="4"/>
  <c r="C42" i="4"/>
  <c r="E41" i="4"/>
  <c r="C41" i="4"/>
  <c r="C36" i="4"/>
  <c r="E35" i="4"/>
  <c r="C35" i="4"/>
  <c r="C28" i="4"/>
  <c r="E27" i="4"/>
  <c r="C27" i="4"/>
  <c r="C22" i="4"/>
  <c r="E21" i="4"/>
  <c r="C21" i="4"/>
  <c r="C16" i="4"/>
  <c r="E15" i="4"/>
  <c r="C15" i="4"/>
  <c r="C10" i="4"/>
  <c r="E9" i="4"/>
  <c r="C9" i="4"/>
  <c r="E3" i="4"/>
  <c r="C3" i="4"/>
  <c r="C4" i="4"/>
</calcChain>
</file>

<file path=xl/sharedStrings.xml><?xml version="1.0" encoding="utf-8"?>
<sst xmlns="http://schemas.openxmlformats.org/spreadsheetml/2006/main" count="213" uniqueCount="121">
  <si>
    <t>１　技能功労者</t>
    <rPh sb="2" eb="4">
      <t>ギノウ</t>
    </rPh>
    <rPh sb="4" eb="7">
      <t>コウロウシャ</t>
    </rPh>
    <phoneticPr fontId="6"/>
  </si>
  <si>
    <t>番号</t>
    <rPh sb="0" eb="2">
      <t>バンゴウ</t>
    </rPh>
    <phoneticPr fontId="6"/>
  </si>
  <si>
    <t>氏名</t>
    <rPh sb="0" eb="2">
      <t>シメイ</t>
    </rPh>
    <phoneticPr fontId="6"/>
  </si>
  <si>
    <t>ふりがな</t>
    <phoneticPr fontId="6"/>
  </si>
  <si>
    <t>職種</t>
    <rPh sb="0" eb="2">
      <t>ショクシュ</t>
    </rPh>
    <phoneticPr fontId="6"/>
  </si>
  <si>
    <t>経験年数</t>
    <rPh sb="0" eb="2">
      <t>けいけん</t>
    </rPh>
    <rPh sb="2" eb="4">
      <t>ねんすう</t>
    </rPh>
    <phoneticPr fontId="6" type="Hiragana"/>
  </si>
  <si>
    <t>住所地</t>
    <rPh sb="0" eb="2">
      <t>ジュウショ</t>
    </rPh>
    <rPh sb="2" eb="3">
      <t>チ</t>
    </rPh>
    <phoneticPr fontId="6"/>
  </si>
  <si>
    <t>就業地</t>
    <rPh sb="0" eb="2">
      <t>シュウギョウ</t>
    </rPh>
    <rPh sb="2" eb="3">
      <t>チ</t>
    </rPh>
    <phoneticPr fontId="6"/>
  </si>
  <si>
    <t>推薦団体</t>
    <rPh sb="0" eb="2">
      <t>スイセン</t>
    </rPh>
    <rPh sb="2" eb="4">
      <t>ダンタイ</t>
    </rPh>
    <phoneticPr fontId="6"/>
  </si>
  <si>
    <t>役職名</t>
    <rPh sb="0" eb="2">
      <t>ヤクショク</t>
    </rPh>
    <rPh sb="2" eb="3">
      <t>メイ</t>
    </rPh>
    <phoneticPr fontId="5"/>
  </si>
  <si>
    <t>代表者氏名</t>
    <rPh sb="0" eb="3">
      <t>ダイヒョウシャ</t>
    </rPh>
    <rPh sb="3" eb="5">
      <t>シメイ</t>
    </rPh>
    <phoneticPr fontId="6"/>
  </si>
  <si>
    <t>２　青年優秀技能者</t>
    <rPh sb="2" eb="4">
      <t>せいねん</t>
    </rPh>
    <rPh sb="4" eb="6">
      <t>ゆうしゅう</t>
    </rPh>
    <rPh sb="6" eb="9">
      <t>ぎのうしゃ</t>
    </rPh>
    <phoneticPr fontId="6" type="Hiragana"/>
  </si>
  <si>
    <t>番号</t>
    <rPh sb="0" eb="2">
      <t>ばんごう</t>
    </rPh>
    <phoneticPr fontId="6" type="Hiragana"/>
  </si>
  <si>
    <t>氏名</t>
    <rPh sb="0" eb="2">
      <t>しめい</t>
    </rPh>
    <phoneticPr fontId="6" type="Hiragana"/>
  </si>
  <si>
    <t>ふりがな</t>
    <phoneticPr fontId="6" type="Hiragana"/>
  </si>
  <si>
    <t>職種</t>
    <rPh sb="0" eb="2">
      <t>しょくしゅ</t>
    </rPh>
    <phoneticPr fontId="6" type="Hiragana"/>
  </si>
  <si>
    <t>住所地</t>
    <rPh sb="0" eb="2">
      <t>じゅうしょ</t>
    </rPh>
    <rPh sb="2" eb="3">
      <t>ち</t>
    </rPh>
    <phoneticPr fontId="6" type="Hiragana"/>
  </si>
  <si>
    <t>就業地</t>
    <rPh sb="0" eb="2">
      <t>しゅうぎょう</t>
    </rPh>
    <rPh sb="2" eb="3">
      <t>ち</t>
    </rPh>
    <phoneticPr fontId="6" type="Hiragana"/>
  </si>
  <si>
    <t>推薦団体</t>
    <rPh sb="0" eb="2">
      <t>すいせん</t>
    </rPh>
    <rPh sb="2" eb="4">
      <t>だんたい</t>
    </rPh>
    <phoneticPr fontId="6" type="Hiragana"/>
  </si>
  <si>
    <t>氏　　　名</t>
    <rPh sb="0" eb="1">
      <t>シ</t>
    </rPh>
    <rPh sb="4" eb="5">
      <t>メイ</t>
    </rPh>
    <phoneticPr fontId="9"/>
  </si>
  <si>
    <t>職　　　種</t>
    <rPh sb="0" eb="1">
      <t>ショク</t>
    </rPh>
    <rPh sb="4" eb="5">
      <t>タネ</t>
    </rPh>
    <phoneticPr fontId="9"/>
  </si>
  <si>
    <t>経験年数</t>
    <rPh sb="0" eb="1">
      <t>キョウ</t>
    </rPh>
    <rPh sb="1" eb="2">
      <t>シルシ</t>
    </rPh>
    <rPh sb="2" eb="3">
      <t>トシ</t>
    </rPh>
    <rPh sb="3" eb="4">
      <t>カズ</t>
    </rPh>
    <phoneticPr fontId="9"/>
  </si>
  <si>
    <t>住　所　地</t>
    <rPh sb="0" eb="1">
      <t>ジュウ</t>
    </rPh>
    <rPh sb="2" eb="3">
      <t>トコロ</t>
    </rPh>
    <rPh sb="4" eb="5">
      <t>チ</t>
    </rPh>
    <phoneticPr fontId="9"/>
  </si>
  <si>
    <t>就　業　地</t>
    <rPh sb="0" eb="1">
      <t>ジュ</t>
    </rPh>
    <rPh sb="2" eb="3">
      <t>ギョウ</t>
    </rPh>
    <rPh sb="4" eb="5">
      <t>チ</t>
    </rPh>
    <phoneticPr fontId="9"/>
  </si>
  <si>
    <t>技能及び
功績の概要</t>
    <rPh sb="0" eb="2">
      <t>ギノウ</t>
    </rPh>
    <rPh sb="2" eb="3">
      <t>オヨ</t>
    </rPh>
    <rPh sb="5" eb="7">
      <t>コウセキ</t>
    </rPh>
    <rPh sb="8" eb="10">
      <t>ガイヨウ</t>
    </rPh>
    <phoneticPr fontId="9"/>
  </si>
  <si>
    <t>氏　　　名</t>
  </si>
  <si>
    <t>職　　　種</t>
  </si>
  <si>
    <t>住　所　地</t>
  </si>
  <si>
    <t>就　業　地</t>
  </si>
  <si>
    <t>　</t>
  </si>
  <si>
    <t>技能及び
功績の概要</t>
  </si>
  <si>
    <t>大阪市港区</t>
    <phoneticPr fontId="2"/>
  </si>
  <si>
    <t>大阪市西区</t>
    <phoneticPr fontId="2"/>
  </si>
  <si>
    <t>大阪府塗装工業協同組合</t>
    <phoneticPr fontId="2"/>
  </si>
  <si>
    <t>大阪市西区</t>
    <rPh sb="0" eb="3">
      <t>オオサカシ</t>
    </rPh>
    <rPh sb="3" eb="5">
      <t>ニシク</t>
    </rPh>
    <phoneticPr fontId="2"/>
  </si>
  <si>
    <t>理事長</t>
    <phoneticPr fontId="2"/>
  </si>
  <si>
    <t>大阪市住吉区</t>
    <phoneticPr fontId="2"/>
  </si>
  <si>
    <t>赤澤　啓介</t>
    <phoneticPr fontId="2"/>
  </si>
  <si>
    <t>大阪市北区</t>
    <phoneticPr fontId="2"/>
  </si>
  <si>
    <t>大阪府左官工業組合</t>
    <phoneticPr fontId="2"/>
  </si>
  <si>
    <t>左官</t>
    <rPh sb="0" eb="2">
      <t>サカン</t>
    </rPh>
    <phoneticPr fontId="2"/>
  </si>
  <si>
    <t>小掠　武志</t>
    <phoneticPr fontId="2"/>
  </si>
  <si>
    <t>合田　遼</t>
    <phoneticPr fontId="2"/>
  </si>
  <si>
    <t>ごうだ　りょう</t>
    <phoneticPr fontId="2"/>
  </si>
  <si>
    <t>錫製品製造</t>
  </si>
  <si>
    <t>錫器事業協同組合</t>
    <phoneticPr fontId="2"/>
  </si>
  <si>
    <t>赤澤　祐介</t>
    <phoneticPr fontId="2"/>
  </si>
  <si>
    <t>あかざわ　ゆうすけ</t>
    <phoneticPr fontId="2"/>
  </si>
  <si>
    <t>写真技能士</t>
    <phoneticPr fontId="2"/>
  </si>
  <si>
    <t>今井　達昌</t>
    <phoneticPr fontId="2"/>
  </si>
  <si>
    <t>齊藤　光弘</t>
    <phoneticPr fontId="2"/>
  </si>
  <si>
    <t>さいとう　みつひろ</t>
    <phoneticPr fontId="2"/>
  </si>
  <si>
    <t>左官</t>
    <phoneticPr fontId="2"/>
  </si>
  <si>
    <t>北谷　吉弘</t>
    <phoneticPr fontId="2"/>
  </si>
  <si>
    <t>佐伯　達雄</t>
    <phoneticPr fontId="2"/>
  </si>
  <si>
    <t>さえき　たつお</t>
  </si>
  <si>
    <t>木村　修也</t>
    <rPh sb="0" eb="2">
      <t>キムラ</t>
    </rPh>
    <rPh sb="3" eb="5">
      <t>シュウヤ</t>
    </rPh>
    <phoneticPr fontId="2"/>
  </si>
  <si>
    <t>きむら　しゅうや</t>
    <phoneticPr fontId="2"/>
  </si>
  <si>
    <t>建築塗装工</t>
    <rPh sb="0" eb="5">
      <t>ケンチクトソウコウ</t>
    </rPh>
    <phoneticPr fontId="2"/>
  </si>
  <si>
    <t>大阪府塗装工業協同組合</t>
  </si>
  <si>
    <t>小掠　武志</t>
  </si>
  <si>
    <t>櫻井　千華</t>
    <phoneticPr fontId="2"/>
  </si>
  <si>
    <t>さくらい　ちか</t>
    <phoneticPr fontId="2"/>
  </si>
  <si>
    <t>フラワーデザイナー</t>
    <phoneticPr fontId="2"/>
  </si>
  <si>
    <t>松﨑　聡</t>
    <phoneticPr fontId="2"/>
  </si>
  <si>
    <t>まつざき　さとる</t>
    <phoneticPr fontId="2"/>
  </si>
  <si>
    <t>大阪府フラワー装飾技能士会</t>
    <phoneticPr fontId="2"/>
  </si>
  <si>
    <t>会長</t>
    <rPh sb="0" eb="2">
      <t>カイチョウ</t>
    </rPh>
    <phoneticPr fontId="2"/>
  </si>
  <si>
    <t>武藤　香織</t>
    <phoneticPr fontId="2"/>
  </si>
  <si>
    <t>的場　道治</t>
    <phoneticPr fontId="2"/>
  </si>
  <si>
    <t>まとば　みちはる</t>
    <phoneticPr fontId="2"/>
  </si>
  <si>
    <t>三重県名張市</t>
    <phoneticPr fontId="2"/>
  </si>
  <si>
    <t>茨木市</t>
    <phoneticPr fontId="2"/>
  </si>
  <si>
    <t>大阪市天王寺区</t>
    <phoneticPr fontId="2"/>
  </si>
  <si>
    <t>大阪市福島区</t>
    <phoneticPr fontId="2"/>
  </si>
  <si>
    <t>大阪市東住吉区</t>
    <phoneticPr fontId="2"/>
  </si>
  <si>
    <t>大阪市阿倍野区</t>
    <phoneticPr fontId="2"/>
  </si>
  <si>
    <t>東大阪市</t>
    <phoneticPr fontId="2"/>
  </si>
  <si>
    <t>大阪府瓦商工業協同組合</t>
    <phoneticPr fontId="2"/>
  </si>
  <si>
    <t>藤本　晴也</t>
    <phoneticPr fontId="2"/>
  </si>
  <si>
    <t>鳥居　保郎　</t>
    <phoneticPr fontId="2"/>
  </si>
  <si>
    <t>とりい　やすろう</t>
    <phoneticPr fontId="2"/>
  </si>
  <si>
    <t>大阪府板金工業組合</t>
    <rPh sb="0" eb="3">
      <t>オオサカフ</t>
    </rPh>
    <rPh sb="3" eb="5">
      <t>バンキン</t>
    </rPh>
    <rPh sb="5" eb="7">
      <t>コウギョウ</t>
    </rPh>
    <rPh sb="7" eb="9">
      <t>クミアイ</t>
    </rPh>
    <phoneticPr fontId="2"/>
  </si>
  <si>
    <t>岩間　辰夫</t>
    <rPh sb="0" eb="2">
      <t>イワマ</t>
    </rPh>
    <rPh sb="3" eb="5">
      <t>タツオ</t>
    </rPh>
    <phoneticPr fontId="2"/>
  </si>
  <si>
    <t>武井　星治</t>
    <phoneticPr fontId="2"/>
  </si>
  <si>
    <t>たけい　せいじ</t>
    <phoneticPr fontId="2"/>
  </si>
  <si>
    <t>大阪市中央区</t>
    <rPh sb="0" eb="3">
      <t>オオサカシ</t>
    </rPh>
    <rPh sb="3" eb="6">
      <t>チュウオウク</t>
    </rPh>
    <phoneticPr fontId="2"/>
  </si>
  <si>
    <t>大阪府洋服商工業協同組合</t>
    <rPh sb="0" eb="3">
      <t>オオサカフ</t>
    </rPh>
    <rPh sb="3" eb="12">
      <t>ヨウフクショウコウギョウキョウドウクミアイ</t>
    </rPh>
    <phoneticPr fontId="2"/>
  </si>
  <si>
    <t>紀州本　佳英</t>
    <rPh sb="0" eb="2">
      <t>キシュウ</t>
    </rPh>
    <rPh sb="2" eb="3">
      <t>ホン</t>
    </rPh>
    <rPh sb="4" eb="6">
      <t>カエ</t>
    </rPh>
    <phoneticPr fontId="2"/>
  </si>
  <si>
    <t>野間　吾郎</t>
    <rPh sb="0" eb="2">
      <t>ノマ</t>
    </rPh>
    <rPh sb="3" eb="5">
      <t>ゴロウ</t>
    </rPh>
    <phoneticPr fontId="2"/>
  </si>
  <si>
    <t>のま　ごろう</t>
    <phoneticPr fontId="2"/>
  </si>
  <si>
    <t>西川　月恵</t>
    <rPh sb="0" eb="2">
      <t>ニシカワ</t>
    </rPh>
    <rPh sb="3" eb="5">
      <t>ツキエ</t>
    </rPh>
    <phoneticPr fontId="2"/>
  </si>
  <si>
    <t>にしかわ　つきえ</t>
    <phoneticPr fontId="2"/>
  </si>
  <si>
    <t>和裁</t>
    <rPh sb="0" eb="2">
      <t>ワサイ</t>
    </rPh>
    <phoneticPr fontId="2"/>
  </si>
  <si>
    <t>大阪市東住吉区</t>
    <rPh sb="0" eb="3">
      <t>オオサカシ</t>
    </rPh>
    <rPh sb="3" eb="7">
      <t>ヒガシスミヨシク</t>
    </rPh>
    <phoneticPr fontId="2"/>
  </si>
  <si>
    <t>大阪市東住吉区</t>
    <rPh sb="0" eb="3">
      <t>オオサカシ</t>
    </rPh>
    <rPh sb="3" eb="6">
      <t>ヒガシスミヨシ</t>
    </rPh>
    <rPh sb="6" eb="7">
      <t>ク</t>
    </rPh>
    <phoneticPr fontId="2"/>
  </si>
  <si>
    <t>大阪和服裁縫協同組合</t>
    <rPh sb="0" eb="10">
      <t>オオサカワフクサイホウキョウドウクミアイ</t>
    </rPh>
    <phoneticPr fontId="2"/>
  </si>
  <si>
    <t>大森　貴之</t>
    <rPh sb="0" eb="2">
      <t>オオモリ</t>
    </rPh>
    <rPh sb="3" eb="5">
      <t>タカユキ</t>
    </rPh>
    <phoneticPr fontId="2"/>
  </si>
  <si>
    <t>豊中市</t>
    <rPh sb="0" eb="3">
      <t>トヨナカシ</t>
    </rPh>
    <phoneticPr fontId="2"/>
  </si>
  <si>
    <t>大阪市北区</t>
    <rPh sb="0" eb="3">
      <t>オオサカシ</t>
    </rPh>
    <rPh sb="3" eb="5">
      <t>キタク</t>
    </rPh>
    <phoneticPr fontId="2"/>
  </si>
  <si>
    <t>建築塗装工</t>
    <rPh sb="0" eb="2">
      <t>ケンチク</t>
    </rPh>
    <rPh sb="2" eb="4">
      <t>トソウ</t>
    </rPh>
    <rPh sb="4" eb="5">
      <t>コウ</t>
    </rPh>
    <phoneticPr fontId="2"/>
  </si>
  <si>
    <t>建築板金工</t>
    <rPh sb="0" eb="2">
      <t>ケンチク</t>
    </rPh>
    <rPh sb="2" eb="4">
      <t>バンキン</t>
    </rPh>
    <rPh sb="4" eb="5">
      <t>コウ</t>
    </rPh>
    <phoneticPr fontId="2"/>
  </si>
  <si>
    <t>紳士服仕立職</t>
    <rPh sb="0" eb="3">
      <t>シンシフク</t>
    </rPh>
    <rPh sb="3" eb="5">
      <t>シタテ</t>
    </rPh>
    <rPh sb="5" eb="6">
      <t>ショク</t>
    </rPh>
    <phoneticPr fontId="2"/>
  </si>
  <si>
    <t>協同組合大阪写真家協会</t>
    <rPh sb="0" eb="2">
      <t>キョウドウ</t>
    </rPh>
    <rPh sb="2" eb="4">
      <t>クミアイ</t>
    </rPh>
    <rPh sb="4" eb="6">
      <t>オオサカ</t>
    </rPh>
    <rPh sb="6" eb="9">
      <t>シャシンカ</t>
    </rPh>
    <rPh sb="9" eb="11">
      <t>キョウカイ</t>
    </rPh>
    <phoneticPr fontId="2"/>
  </si>
  <si>
    <t>経験年数</t>
  </si>
  <si>
    <t>かわらふき工</t>
    <rPh sb="5" eb="6">
      <t>コウ</t>
    </rPh>
    <phoneticPr fontId="2"/>
  </si>
  <si>
    <t>令和６年度　大阪市中小企業技能功労者表彰　被表彰者一覧</t>
    <rPh sb="0" eb="2">
      <t>レイワ</t>
    </rPh>
    <rPh sb="21" eb="22">
      <t>ヒ</t>
    </rPh>
    <rPh sb="22" eb="25">
      <t>ヒョウショウシャ</t>
    </rPh>
    <rPh sb="25" eb="27">
      <t>イチラン</t>
    </rPh>
    <phoneticPr fontId="5"/>
  </si>
  <si>
    <t>１．技能功労者</t>
    <rPh sb="2" eb="7">
      <t>ギノウコウロウシャ</t>
    </rPh>
    <phoneticPr fontId="5"/>
  </si>
  <si>
    <t>２．青年優秀技能者</t>
    <rPh sb="2" eb="4">
      <t>セイネン</t>
    </rPh>
    <rPh sb="4" eb="6">
      <t>ユウシュウ</t>
    </rPh>
    <rPh sb="6" eb="9">
      <t>ギノウシャ</t>
    </rPh>
    <phoneticPr fontId="5"/>
  </si>
  <si>
    <t>38年以上にわたり写真撮影業務に従事し、人物写真におけるライティング、撮影技術は卓越したものがあり、特に記念写真撮影では「最高の笑顔」を第一に考え撮影している。主な実績として、長寿番組の撮影担当を30年間担っていた経験を有する。また、後進育成については、日本写真映像専門学校の生徒へ撮影に関する指導を行うだけでなく、写真作家クラブの代表も務め、業界の技能向上に努めるとともに写真家育成に尽力している。</t>
    <phoneticPr fontId="2"/>
  </si>
  <si>
    <t>フラワー装飾技能士１級の資格を有し、全国技能グランプリでの受賞やこれまでに数多くの競技大会で活躍しており、作品のデザイン性の高さは業界でも高い評価を得ている。また、売り切れなかった生花はSDGｓの観点からドライコーティング加工を施し、フラワーアレンジメントに活用する技術も有している。さらに、ものづくり教室において小中学校で講師を務める他、主宰教室において趣味のクラスから資格取得を目指すクラスまで幅広い対象を指導しており、後進指導育成にも尽力している。</t>
    <phoneticPr fontId="2"/>
  </si>
  <si>
    <t>ハケ、吹付、メタリック柄など調色や仕上げ面で高い技能を有しており、中でも塗装において重要とされている素地調整工程では、短時間で精緻に不陸調整（下地調整）し、高い精度で塗り仕上げを行うなど優れた技能を有している。また氏は１級塗装技能士検定受験者の社内講師を担当し、受験者全員を合格できるレベルに引き上げるなど、後進の指導育成に熱心に取組み、業界の水準向上に尽力している。</t>
    <phoneticPr fontId="2"/>
  </si>
  <si>
    <t>64年以上にわたり板金加工及び板金施工業務に従事し、１級建築板金技能士をはじめとする建築板金技能に関する様々な資格を取得し、決して雨漏りをさせることのない優れた技術を有している。これまで創意工夫をしながら数多くの現場で経験を積んでおり、テーマパークや大規模商業施設の板金加工も手掛けている。また、板金技能講習会等にも積極的に参加し、長年の経験を活かし自ら率先して若い技能者に対して熱心に指導を行うことを心がけている。</t>
    <phoneticPr fontId="2"/>
  </si>
  <si>
    <t>和服仕立全般の技能を有し、さらに衿付け・袖縫い等々の和裁技術をより深く磨き、最善の方法と技術で顧客の要望に応じた技能を発揮している。そしてその自らの技能向上の熱心な意欲は後輩たちの模範となっており、技術を惜しみなく伝授するだけでなくわかりやすく的確な指導は厚い信頼を集める。また、和裁教員免許を活かして問い合わせ相談による和裁の技術伝承を行い、業界の水準の向上に貢献している。</t>
    <phoneticPr fontId="2"/>
  </si>
  <si>
    <t>スーツの他、シャツや制服、シューズなどのオーダーに対応し、洋服だけでなく全体をワンストップで提供する技能を有している。その優れた技能を活かし、着る人の夢をかなえる洋服を作るというモットーを実践している。また氏は若年層に対し、一着一着を丁寧に提案、仕立てることを教えるだけでなく、自ら技術講習会の参画、他業種との意見交換を行い、そこで出た意見を組合の会合等で紹介し、洋服業界全体のレベルアップに貢献している。</t>
    <phoneticPr fontId="2"/>
  </si>
  <si>
    <t>１級建築施工管理技士の資格を有し、左官工事だけでなく工事全体を俯瞰的に見ることができ、施工の合理化、工期短縮には大きな成果を挙げている。また、大阪府技能検定委員に委嘱され、実技内容の審査・採点に携わるなど、後進人材の指導・育成にも力を入れている。さらに、大阪府左官工業組合の広報担当理事として、組合機関誌などを通じ広く組合員に対して、問題提起や解決策を提示するなど、左官業界の資質向上にも努めている。</t>
    <phoneticPr fontId="2"/>
  </si>
  <si>
    <t>かわらぶき１級技能士をはじめとした多くの資格を取得し、日本の伝統的な瓦屋根はもとより如何なる屋根材の葺き上げにも対応できる技能と耐震・耐風性のある施工技術を有する。優れた技能を活かし、城壁復旧工事や多数の寺社の施工を行うだけでなく、中学校新築時に大規模な日本瓦葺工事を行う際は400名以上の職人を指導する職長として活躍し、施工現場にて後進技能者の育成にも率先して取り組んでいる。</t>
    <phoneticPr fontId="2"/>
  </si>
  <si>
    <t>他職種と積極的にコミュニケーションを図り、作業の効率化や複雑で高い精度が求められる作業の工程調整を確実に実践し高い評価を得ている。また、関連する資格を積極的に取得して自己研鑽に励んでおり、他職技能者や若手の模範的存在となっている技能者である。さらに、若手や外国人実習生の育成にも力を注いでおり、自身の温厚な人柄かつ高い指導力により、若手の離職者防止に貢献している。</t>
    <phoneticPr fontId="2"/>
  </si>
  <si>
    <t>錫器の製造工程の中でも難しい作業であるロクロ（製品の表面や内側、口元を切削する工程）を専門とし、通常はロクロ及び焼き合わせ技術の習得に10年以上要するところを僅か約６年で習得する努力家な技能者である。また、社内では半製品管理の責任者を担うだけでなく、後進育成においては効率的な指導を心がけ、社内外で開催される催事においても実演や製作体験の講師を行うなど、今後の若手技能者の育成にも熱心に取り組んでいる。</t>
    <phoneticPr fontId="2"/>
  </si>
  <si>
    <t>常に全作業工程を把握しており、作業工程が円滑に進むよう現場での他職との調整を行うなど現場における前後の工程を考え合理化を図り、経費の削減に努めるなど高い評価を得ている技能者である。また、常に強い安全管理意識を持ち、作業員を統率して安全管理の推進に取り組んでいる。とりわけ、現場での怪我、事故には細心の注意を払うなど、安全第一の精神を体現するべく、KYの指導や指差呼称の徹底を励行している。</t>
    <phoneticPr fontId="2"/>
  </si>
  <si>
    <t>１級左官技能士をはじめとした現場に必要な資格を多く有しており、持ち前の積極性で、一つひとつ現場の段取りを吸収することで、異例の速さで職長に就いた。そして安全・品質・工程管理を実践する立場として、その優秀な技能と緻密な現場管理力を発揮し、高い評価を得ている技能者である。また、毎朝現場でKY朝礼を実施し、危険箇所・危険作業の周知徹底を図るなど、人一倍現場の安全管理に注意を払い、事故のない現場づくりを実践することは、他の模範となっ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</si>
</sst>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年&quot;"/>
  </numFmts>
  <fonts count="14" x14ac:knownFonts="1">
    <font>
      <sz val="11"/>
      <color theme="1"/>
      <name val="ＭＳ Ｐゴシック"/>
      <family val="2"/>
      <charset val="128"/>
    </font>
    <font>
      <sz val="10"/>
      <name val="ＭＳ 明朝"/>
      <family val="1"/>
      <charset val="128"/>
    </font>
    <font>
      <sz val="6"/>
      <name val="ＭＳ Ｐゴシック"/>
      <family val="2"/>
      <charset val="128"/>
    </font>
    <font>
      <sz val="11"/>
      <name val="ＭＳ Ｐ明朝"/>
      <family val="1"/>
      <charset val="128"/>
    </font>
    <font>
      <sz val="14"/>
      <name val="ＭＳ Ｐ明朝"/>
      <family val="1"/>
      <charset val="128"/>
    </font>
    <font>
      <sz val="12"/>
      <name val="ＭＳ 明朝"/>
      <family val="1"/>
      <charset val="128"/>
    </font>
    <font>
      <sz val="6"/>
      <name val="ＭＳ Ｐ明朝"/>
      <family val="1"/>
      <charset val="128"/>
    </font>
    <font>
      <sz val="11"/>
      <name val="ＭＳ Ｐゴシック"/>
      <family val="3"/>
      <charset val="128"/>
    </font>
    <font>
      <sz val="14"/>
      <name val="ＭＳ 明朝"/>
      <family val="1"/>
      <charset val="128"/>
    </font>
    <font>
      <sz val="6"/>
      <name val="ＭＳ Ｐゴシック"/>
      <family val="3"/>
      <charset val="128"/>
    </font>
    <font>
      <sz val="16"/>
      <name val="ＭＳ ゴシック"/>
      <family val="3"/>
      <charset val="128"/>
    </font>
    <font>
      <sz val="9"/>
      <name val="ＭＳ 明朝"/>
      <family val="1"/>
      <charset val="128"/>
    </font>
    <font>
      <sz val="11"/>
      <color theme="1"/>
      <name val="ＭＳ Ｐ明朝"/>
      <family val="1"/>
      <charset val="128"/>
    </font>
    <font>
      <sz val="14"/>
      <color theme="1"/>
      <name val="ＭＳ Ｐ明朝"/>
      <family val="1"/>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4">
    <xf numFmtId="0" fontId="0" fillId="0" borderId="0">
      <alignment vertical="center"/>
    </xf>
    <xf numFmtId="0" fontId="3" fillId="0" borderId="0"/>
    <xf numFmtId="0" fontId="7" fillId="0" borderId="0"/>
    <xf numFmtId="0" fontId="7" fillId="0" borderId="0"/>
  </cellStyleXfs>
  <cellXfs count="67">
    <xf numFmtId="0" fontId="0" fillId="0" borderId="0" xfId="0">
      <alignment vertical="center"/>
    </xf>
    <xf numFmtId="0" fontId="4" fillId="0" borderId="0" xfId="1" applyFont="1" applyFill="1" applyAlignment="1">
      <alignmen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3" fillId="0" borderId="0" xfId="1" applyFont="1" applyFill="1" applyAlignment="1">
      <alignment horizontal="center" vertical="center" shrinkToFit="1"/>
    </xf>
    <xf numFmtId="0" fontId="3" fillId="0" borderId="0" xfId="1" applyFont="1" applyFill="1" applyAlignment="1">
      <alignment horizontal="center" vertical="center"/>
    </xf>
    <xf numFmtId="0" fontId="4" fillId="0" borderId="2" xfId="1" applyFont="1" applyFill="1" applyBorder="1" applyAlignment="1">
      <alignment vertical="center"/>
    </xf>
    <xf numFmtId="0" fontId="3" fillId="0" borderId="0" xfId="1" applyFont="1" applyFill="1" applyAlignment="1">
      <alignment horizontal="right" vertical="center" shrinkToFit="1"/>
    </xf>
    <xf numFmtId="0" fontId="3" fillId="0" borderId="1" xfId="1" applyFont="1" applyFill="1" applyBorder="1" applyAlignment="1">
      <alignment horizontal="center" vertical="center"/>
    </xf>
    <xf numFmtId="0" fontId="3" fillId="0" borderId="1" xfId="1" applyFont="1" applyFill="1" applyBorder="1" applyAlignment="1">
      <alignment horizontal="center" vertical="center" shrinkToFit="1"/>
    </xf>
    <xf numFmtId="0" fontId="3" fillId="0" borderId="0" xfId="1" applyFont="1" applyFill="1" applyBorder="1" applyAlignment="1">
      <alignment horizontal="center" vertical="center" shrinkToFit="1"/>
    </xf>
    <xf numFmtId="0" fontId="3" fillId="0" borderId="1" xfId="1" applyFont="1" applyFill="1" applyBorder="1" applyAlignment="1">
      <alignment vertical="center" shrinkToFit="1"/>
    </xf>
    <xf numFmtId="0" fontId="3" fillId="0" borderId="1" xfId="2" applyFont="1" applyFill="1" applyBorder="1" applyAlignment="1">
      <alignment vertical="center"/>
    </xf>
    <xf numFmtId="0" fontId="3" fillId="0" borderId="0" xfId="1" applyFont="1" applyFill="1" applyBorder="1" applyAlignment="1">
      <alignment horizontal="center" vertical="center"/>
    </xf>
    <xf numFmtId="0" fontId="3" fillId="0" borderId="0" xfId="1" applyFont="1" applyFill="1" applyBorder="1" applyAlignment="1">
      <alignment horizontal="distributed" vertical="center" justifyLastLine="1"/>
    </xf>
    <xf numFmtId="0" fontId="3" fillId="0" borderId="0" xfId="1" applyFont="1" applyFill="1" applyBorder="1" applyAlignment="1">
      <alignment vertical="center" shrinkToFit="1"/>
    </xf>
    <xf numFmtId="0" fontId="4" fillId="0" borderId="0" xfId="1" applyFont="1" applyFill="1" applyBorder="1" applyAlignment="1">
      <alignment horizontal="center" vertical="center" shrinkToFit="1"/>
    </xf>
    <xf numFmtId="0" fontId="3" fillId="0" borderId="0" xfId="1" applyFont="1" applyFill="1" applyAlignment="1">
      <alignment vertical="center"/>
    </xf>
    <xf numFmtId="0" fontId="3" fillId="0" borderId="0" xfId="1" applyFont="1" applyFill="1" applyAlignment="1">
      <alignment vertical="center" shrinkToFit="1"/>
    </xf>
    <xf numFmtId="0" fontId="8" fillId="0" borderId="0" xfId="1" applyFont="1" applyBorder="1" applyAlignment="1">
      <alignment vertical="center"/>
    </xf>
    <xf numFmtId="0" fontId="5" fillId="0" borderId="0" xfId="3" applyFont="1" applyAlignment="1">
      <alignment vertical="center"/>
    </xf>
    <xf numFmtId="0" fontId="5" fillId="0" borderId="0" xfId="3" applyFont="1" applyAlignment="1">
      <alignment horizontal="center" vertical="center"/>
    </xf>
    <xf numFmtId="0" fontId="5" fillId="0" borderId="7" xfId="3" applyFont="1" applyBorder="1" applyAlignment="1">
      <alignment horizontal="center" vertical="center"/>
    </xf>
    <xf numFmtId="0" fontId="5" fillId="0" borderId="1" xfId="3" applyFont="1" applyBorder="1" applyAlignment="1">
      <alignment horizontal="center" vertical="center"/>
    </xf>
    <xf numFmtId="0" fontId="10" fillId="0" borderId="4" xfId="3" applyFont="1" applyBorder="1" applyAlignment="1">
      <alignment horizontal="center" vertical="center"/>
    </xf>
    <xf numFmtId="0" fontId="5" fillId="0" borderId="3" xfId="3" applyFont="1" applyBorder="1" applyAlignment="1">
      <alignment vertical="center"/>
    </xf>
    <xf numFmtId="0" fontId="5" fillId="0" borderId="3" xfId="3" applyFont="1" applyBorder="1" applyAlignment="1">
      <alignment horizontal="center" vertical="center"/>
    </xf>
    <xf numFmtId="0" fontId="5" fillId="0" borderId="13" xfId="3" applyFont="1" applyBorder="1" applyAlignment="1">
      <alignment horizontal="center" vertical="center"/>
    </xf>
    <xf numFmtId="0" fontId="1" fillId="0" borderId="3" xfId="3" applyFont="1" applyBorder="1" applyAlignment="1">
      <alignment horizontal="center" vertical="center"/>
    </xf>
    <xf numFmtId="0" fontId="5" fillId="0" borderId="13" xfId="3" applyFont="1" applyBorder="1" applyAlignment="1">
      <alignment vertical="center"/>
    </xf>
    <xf numFmtId="0" fontId="5" fillId="0" borderId="15" xfId="3" applyFont="1" applyBorder="1" applyAlignment="1">
      <alignment horizontal="center" vertical="center" wrapText="1"/>
    </xf>
    <xf numFmtId="0" fontId="11" fillId="0" borderId="0" xfId="3" applyFont="1" applyAlignment="1">
      <alignment vertical="center" wrapText="1"/>
    </xf>
    <xf numFmtId="0" fontId="5" fillId="0" borderId="0" xfId="3" applyFont="1" applyBorder="1" applyAlignment="1">
      <alignment vertical="center"/>
    </xf>
    <xf numFmtId="0" fontId="1" fillId="0" borderId="0" xfId="3" applyFont="1" applyBorder="1" applyAlignment="1">
      <alignment horizontal="center" vertical="center" wrapText="1"/>
    </xf>
    <xf numFmtId="0" fontId="7" fillId="0" borderId="0" xfId="3" applyFont="1" applyBorder="1" applyAlignment="1">
      <alignment vertical="center"/>
    </xf>
    <xf numFmtId="0" fontId="7" fillId="0" borderId="0" xfId="3" applyFont="1" applyBorder="1" applyAlignment="1">
      <alignment horizontal="center" vertical="center"/>
    </xf>
    <xf numFmtId="0" fontId="5" fillId="0" borderId="0" xfId="3" applyFont="1" applyBorder="1" applyAlignment="1">
      <alignment horizontal="center" vertical="center" wrapText="1"/>
    </xf>
    <xf numFmtId="0" fontId="5" fillId="0" borderId="0" xfId="3" applyFont="1" applyBorder="1" applyAlignment="1">
      <alignment vertical="center" wrapText="1"/>
    </xf>
    <xf numFmtId="0" fontId="7" fillId="0" borderId="0" xfId="3" applyFont="1" applyBorder="1" applyAlignment="1">
      <alignment vertical="center" wrapText="1"/>
    </xf>
    <xf numFmtId="0" fontId="7" fillId="0" borderId="0" xfId="3"/>
    <xf numFmtId="0" fontId="7" fillId="0" borderId="0" xfId="3" applyAlignment="1">
      <alignment vertical="center"/>
    </xf>
    <xf numFmtId="0" fontId="5" fillId="0" borderId="5" xfId="3" applyFont="1" applyBorder="1" applyAlignment="1">
      <alignment horizontal="left" vertical="center"/>
    </xf>
    <xf numFmtId="0" fontId="5" fillId="0" borderId="5" xfId="3" applyFont="1" applyBorder="1" applyAlignment="1">
      <alignment vertical="center"/>
    </xf>
    <xf numFmtId="0" fontId="12" fillId="0" borderId="1" xfId="1" applyFont="1" applyFill="1" applyBorder="1" applyAlignment="1">
      <alignment vertical="center" shrinkToFit="1"/>
    </xf>
    <xf numFmtId="0" fontId="7" fillId="0" borderId="0" xfId="3" applyAlignment="1">
      <alignment horizontal="left"/>
    </xf>
    <xf numFmtId="0" fontId="4" fillId="0" borderId="2" xfId="1" applyFont="1" applyFill="1" applyBorder="1" applyAlignment="1">
      <alignment horizontal="center" vertical="center"/>
    </xf>
    <xf numFmtId="0" fontId="3" fillId="0" borderId="0" xfId="1" applyFont="1" applyFill="1" applyBorder="1" applyAlignment="1">
      <alignment horizontal="center" vertical="center" justifyLastLine="1"/>
    </xf>
    <xf numFmtId="0" fontId="3" fillId="0" borderId="1" xfId="1" applyFont="1" applyFill="1" applyBorder="1" applyAlignment="1">
      <alignment horizontal="center" vertical="center" wrapText="1" shrinkToFit="1"/>
    </xf>
    <xf numFmtId="0" fontId="3" fillId="0" borderId="1" xfId="1" applyFont="1" applyFill="1" applyBorder="1" applyAlignment="1">
      <alignment vertical="center" wrapText="1" shrinkToFit="1"/>
    </xf>
    <xf numFmtId="0" fontId="4" fillId="0" borderId="1" xfId="1" applyFont="1" applyFill="1" applyBorder="1" applyAlignment="1">
      <alignment vertical="center" shrinkToFit="1"/>
    </xf>
    <xf numFmtId="0" fontId="13" fillId="0" borderId="1" xfId="1" applyFont="1" applyFill="1" applyBorder="1" applyAlignment="1">
      <alignment vertical="center" shrinkToFit="1"/>
    </xf>
    <xf numFmtId="0" fontId="5" fillId="0" borderId="6" xfId="3" applyFont="1" applyBorder="1" applyAlignment="1">
      <alignment horizontal="center" vertical="center"/>
    </xf>
    <xf numFmtId="0" fontId="5" fillId="0" borderId="12" xfId="3" applyFont="1" applyBorder="1" applyAlignment="1">
      <alignment horizontal="center" vertical="center"/>
    </xf>
    <xf numFmtId="0" fontId="5" fillId="0" borderId="14" xfId="3" applyFont="1" applyBorder="1" applyAlignment="1">
      <alignment horizontal="center" vertical="center"/>
    </xf>
    <xf numFmtId="0" fontId="10" fillId="0" borderId="8" xfId="3" applyFont="1" applyBorder="1" applyAlignment="1">
      <alignment horizontal="center" vertical="center"/>
    </xf>
    <xf numFmtId="0" fontId="10" fillId="0" borderId="9" xfId="3" applyFont="1" applyBorder="1" applyAlignment="1">
      <alignment horizontal="center" vertical="center"/>
    </xf>
    <xf numFmtId="0" fontId="5" fillId="0" borderId="8" xfId="3" applyFont="1" applyBorder="1" applyAlignment="1">
      <alignment horizontal="center" vertical="center"/>
    </xf>
    <xf numFmtId="0" fontId="5" fillId="0" borderId="10" xfId="3" applyFont="1" applyBorder="1" applyAlignment="1">
      <alignment horizontal="center" vertical="center"/>
    </xf>
    <xf numFmtId="0" fontId="5" fillId="0" borderId="11" xfId="3" applyFont="1" applyBorder="1" applyAlignment="1">
      <alignment horizontal="center" vertical="center"/>
    </xf>
    <xf numFmtId="176" fontId="5" fillId="0" borderId="5" xfId="3" applyNumberFormat="1" applyFont="1" applyBorder="1" applyAlignment="1">
      <alignment horizontal="center" vertical="center"/>
    </xf>
    <xf numFmtId="176" fontId="5" fillId="0" borderId="13" xfId="3" applyNumberFormat="1" applyFont="1" applyBorder="1" applyAlignment="1">
      <alignment horizontal="center" vertical="center"/>
    </xf>
    <xf numFmtId="0" fontId="3" fillId="0" borderId="16" xfId="3" applyFont="1" applyBorder="1" applyAlignment="1" applyProtection="1">
      <alignment vertical="center" wrapText="1"/>
      <protection locked="0"/>
    </xf>
    <xf numFmtId="0" fontId="3" fillId="0" borderId="17" xfId="3" applyFont="1" applyBorder="1" applyAlignment="1" applyProtection="1">
      <alignment vertical="center" wrapText="1"/>
      <protection locked="0"/>
    </xf>
    <xf numFmtId="0" fontId="3" fillId="0" borderId="18" xfId="3" applyFont="1" applyBorder="1" applyAlignment="1" applyProtection="1">
      <alignment vertical="center" wrapText="1"/>
      <protection locked="0"/>
    </xf>
    <xf numFmtId="0" fontId="3" fillId="0" borderId="16" xfId="3" applyFont="1" applyFill="1" applyBorder="1" applyAlignment="1" applyProtection="1">
      <alignment vertical="center" wrapText="1"/>
      <protection locked="0"/>
    </xf>
    <xf numFmtId="0" fontId="3" fillId="0" borderId="17" xfId="3" applyFont="1" applyFill="1" applyBorder="1" applyAlignment="1" applyProtection="1">
      <alignment vertical="center" wrapText="1"/>
      <protection locked="0"/>
    </xf>
    <xf numFmtId="0" fontId="3" fillId="0" borderId="18" xfId="3" applyFont="1" applyFill="1" applyBorder="1" applyAlignment="1" applyProtection="1">
      <alignment vertical="center" wrapText="1"/>
      <protection locked="0"/>
    </xf>
  </cellXfs>
  <cellStyles count="4">
    <cellStyle name="標準" xfId="0" builtinId="0"/>
    <cellStyle name="標準 2" xfId="3" xr:uid="{00000000-0005-0000-0000-000001000000}"/>
    <cellStyle name="標準_（修正） 20市技連名簿" xfId="2" xr:uid="{00000000-0005-0000-0000-000002000000}"/>
    <cellStyle name="標準_表彰者一覧"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IF102C\OA-ga0006$\&#12518;&#12540;&#12470;&#20316;&#26989;&#29992;&#12501;&#12457;&#12523;&#12480;\&#9733;&#12418;&#12398;&#12389;&#12367;&#12426;&#9733;\&#24066;&#25216;&#36899;&#65288;&#25216;&#33021;&#21151;&#21172;&#32773;&#34920;&#24432;&#65289;\30&#12288;&#25216;&#33021;&#34920;&#24432;\05\&#26696;&#12398;1&#12288;&#20505;&#35036;&#32773;&#19968;&#35239;&#12289;&#25216;&#33021;&#12398;&#27010;&#3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彰候補者者一覧"/>
      <sheetName val="技能１～１０"/>
      <sheetName val="技能１１"/>
      <sheetName val="青年１～６"/>
      <sheetName val="名簿3005"/>
      <sheetName val="表彰候補者者（団体別）"/>
    </sheetNames>
    <sheetDataSet>
      <sheetData sheetId="0" refreshError="1"/>
      <sheetData sheetId="1" refreshError="1"/>
      <sheetData sheetId="2" refreshError="1"/>
      <sheetData sheetId="3" refreshError="1"/>
      <sheetData sheetId="4">
        <row r="2">
          <cell r="B2" t="str">
            <v>ＯＡＣ広告美術技能士会</v>
          </cell>
          <cell r="C2" t="str">
            <v>ＯＡＣ</v>
          </cell>
          <cell r="D2" t="str">
            <v>会　長</v>
          </cell>
          <cell r="E2" t="str">
            <v>上田　亨二</v>
          </cell>
          <cell r="F2" t="str">
            <v>543-0027</v>
          </cell>
          <cell r="G2" t="str">
            <v>天王寺区筆ヶ崎町3-1</v>
          </cell>
          <cell r="H2" t="str">
            <v>6771-9010</v>
          </cell>
          <cell r="I2" t="str">
            <v>6774-0426</v>
          </cell>
          <cell r="J2" t="str">
            <v>担当今村さん←21表彰事務（潮崎事務局長)</v>
          </cell>
        </row>
        <row r="3">
          <cell r="B3" t="str">
            <v>大阪椅子張業組合親和会</v>
          </cell>
          <cell r="C3" t="str">
            <v>イスハリ</v>
          </cell>
          <cell r="D3" t="str">
            <v>会　長</v>
          </cell>
          <cell r="E3" t="str">
            <v>　嶋　秀徳</v>
          </cell>
          <cell r="F3" t="str">
            <v>547-0001</v>
          </cell>
          <cell r="G3" t="str">
            <v>平野区加美北4-5-22　㈱嶋椅子　内</v>
          </cell>
          <cell r="H3" t="str">
            <v>6792-3456</v>
          </cell>
          <cell r="I3" t="str">
            <v>6792-3890</v>
          </cell>
        </row>
        <row r="4">
          <cell r="B4" t="str">
            <v>大阪鞄協会</v>
          </cell>
          <cell r="C4" t="str">
            <v>カバン</v>
          </cell>
          <cell r="D4" t="str">
            <v>会　長</v>
          </cell>
          <cell r="E4" t="str">
            <v>十川　和夫</v>
          </cell>
          <cell r="F4" t="str">
            <v>542-0081</v>
          </cell>
          <cell r="G4" t="str">
            <v>中央区南船場1-13-8</v>
          </cell>
          <cell r="H4" t="str">
            <v>6261-0503</v>
          </cell>
          <cell r="I4" t="str">
            <v>6261-4962</v>
          </cell>
          <cell r="J4" t="str">
            <v>岡本事務局長２１年度</v>
          </cell>
        </row>
        <row r="5">
          <cell r="B5" t="str">
            <v>大阪府板硝子商工業協同組合</v>
          </cell>
          <cell r="C5" t="str">
            <v>イタガラス</v>
          </cell>
          <cell r="D5" t="str">
            <v>理事長</v>
          </cell>
          <cell r="E5" t="str">
            <v>辻　良明</v>
          </cell>
          <cell r="F5" t="str">
            <v>542-0082</v>
          </cell>
          <cell r="G5" t="str">
            <v>中央区島之内1-11-13　</v>
          </cell>
          <cell r="H5" t="str">
            <v>6271-6464</v>
          </cell>
          <cell r="I5" t="str">
            <v>6245-9234</v>
          </cell>
          <cell r="J5" t="str">
            <v>クニモトさん（塩出事務局長）</v>
          </cell>
        </row>
        <row r="6">
          <cell r="B6" t="str">
            <v>大阪市管工設備協同組合</v>
          </cell>
          <cell r="C6" t="str">
            <v>カンコウセツビ</v>
          </cell>
          <cell r="D6" t="str">
            <v>理事長</v>
          </cell>
          <cell r="E6" t="str">
            <v>前田　隆司</v>
          </cell>
          <cell r="F6" t="str">
            <v>530-0047</v>
          </cell>
          <cell r="G6" t="str">
            <v>北区西天満3-6-32　水道会館内</v>
          </cell>
          <cell r="H6" t="str">
            <v>6363-4631</v>
          </cell>
          <cell r="I6" t="str">
            <v>6363-4638</v>
          </cell>
          <cell r="J6" t="str">
            <v>吉永謙一事務局総務課長</v>
          </cell>
        </row>
        <row r="7">
          <cell r="B7" t="str">
            <v>大阪宗教用具商工協同組合</v>
          </cell>
          <cell r="C7" t="str">
            <v>シュウキョウヨウグ</v>
          </cell>
          <cell r="D7" t="str">
            <v>理事長</v>
          </cell>
          <cell r="E7" t="str">
            <v>前田　多希夫</v>
          </cell>
          <cell r="F7" t="str">
            <v>587-0062</v>
          </cell>
          <cell r="G7" t="str">
            <v>堺市三原区太井355　不動堂　気付</v>
          </cell>
          <cell r="H7" t="str">
            <v>072-363-2160</v>
          </cell>
          <cell r="I7" t="str">
            <v>072-363-2170</v>
          </cell>
          <cell r="J7" t="str">
            <v>　</v>
          </cell>
        </row>
        <row r="8">
          <cell r="B8" t="str">
            <v>大阪畳商工業協同組合</v>
          </cell>
          <cell r="C8" t="str">
            <v>タタミショウコウギョウ</v>
          </cell>
          <cell r="D8" t="str">
            <v>理事長</v>
          </cell>
          <cell r="E8" t="str">
            <v>唐川　晴一</v>
          </cell>
          <cell r="F8" t="str">
            <v>577-0843</v>
          </cell>
          <cell r="G8" t="str">
            <v>東大阪市荒川１丁目１５－１－２階Ｂ</v>
          </cell>
          <cell r="H8" t="str">
            <v>6743-6670</v>
          </cell>
          <cell r="I8" t="str">
            <v>6743-6671</v>
          </cell>
        </row>
        <row r="9">
          <cell r="B9" t="str">
            <v>大阪時計宝飾眼鏡商業協同組合</v>
          </cell>
          <cell r="C9" t="str">
            <v>トケイホウショクメガネ</v>
          </cell>
          <cell r="D9" t="str">
            <v>理事長</v>
          </cell>
          <cell r="E9" t="str">
            <v>辰巳　貞一</v>
          </cell>
          <cell r="F9" t="str">
            <v>542-0082</v>
          </cell>
          <cell r="G9" t="str">
            <v>中央区島之内1-11-13　板硝子会館2階</v>
          </cell>
          <cell r="H9" t="str">
            <v>6253-0600</v>
          </cell>
          <cell r="I9" t="str">
            <v>6253-0602</v>
          </cell>
          <cell r="J9" t="str">
            <v>田中さん</v>
          </cell>
        </row>
        <row r="10">
          <cell r="B10" t="str">
            <v>大阪府印章技能士会</v>
          </cell>
          <cell r="C10" t="str">
            <v>インショウギノウシ</v>
          </cell>
          <cell r="D10" t="str">
            <v>会　長</v>
          </cell>
          <cell r="E10" t="str">
            <v>吉澤　優</v>
          </cell>
          <cell r="F10" t="str">
            <v>537-0014</v>
          </cell>
          <cell r="G10" t="str">
            <v>東成区大今里西2-18-20-405</v>
          </cell>
          <cell r="H10" t="str">
            <v>6362-5015</v>
          </cell>
          <cell r="J10" t="str">
            <v>　</v>
          </cell>
        </row>
        <row r="11">
          <cell r="B11" t="str">
            <v>大阪府瓦商工業協同組合</v>
          </cell>
          <cell r="C11" t="str">
            <v>カワラショウ</v>
          </cell>
          <cell r="D11" t="str">
            <v>理事長</v>
          </cell>
          <cell r="E11" t="str">
            <v>渡邊　純一</v>
          </cell>
          <cell r="F11" t="str">
            <v>542-0062</v>
          </cell>
          <cell r="G11" t="str">
            <v>中央区上本町西1-2-14　第3松屋ビル780</v>
          </cell>
          <cell r="H11" t="str">
            <v>6762-6721</v>
          </cell>
          <cell r="I11" t="str">
            <v>6762-6723</v>
          </cell>
          <cell r="J11" t="str">
            <v>北川賢一郎事務局長</v>
          </cell>
        </row>
        <row r="12">
          <cell r="B12" t="str">
            <v>大阪府建築板金技能士会</v>
          </cell>
          <cell r="C12" t="str">
            <v>ケンチクバンキン</v>
          </cell>
          <cell r="D12" t="str">
            <v xml:space="preserve">会 長 </v>
          </cell>
          <cell r="E12" t="str">
            <v>　向　充章</v>
          </cell>
          <cell r="F12" t="str">
            <v>578-0935</v>
          </cell>
          <cell r="G12" t="str">
            <v>東大阪市若江東町1-1-44</v>
          </cell>
          <cell r="H12" t="str">
            <v>6730-5331</v>
          </cell>
          <cell r="I12" t="str">
            <v>6730-5335</v>
          </cell>
          <cell r="J12" t="str">
            <v>西岡裕総務主任（21表彰）</v>
          </cell>
        </row>
        <row r="13">
          <cell r="B13" t="str">
            <v>大阪府左官工業組合</v>
          </cell>
          <cell r="C13" t="str">
            <v>サカンコウギョウ</v>
          </cell>
          <cell r="D13" t="str">
            <v>理事長</v>
          </cell>
          <cell r="E13" t="str">
            <v>邑智　保則</v>
          </cell>
          <cell r="F13" t="str">
            <v>540-0034</v>
          </cell>
          <cell r="G13" t="str">
            <v>中央区島町2-1-5</v>
          </cell>
          <cell r="H13" t="str">
            <v>6946-2148</v>
          </cell>
          <cell r="I13" t="str">
            <v>6946-2229</v>
          </cell>
          <cell r="J13" t="str">
            <v>上田久男事務長（21表彰も）</v>
          </cell>
        </row>
        <row r="14">
          <cell r="B14" t="str">
            <v>大阪府製本工業組合</v>
          </cell>
          <cell r="C14" t="str">
            <v>セイホン</v>
          </cell>
          <cell r="D14" t="str">
            <v>理事長</v>
          </cell>
          <cell r="E14" t="str">
            <v>岡本　城夫</v>
          </cell>
          <cell r="F14" t="str">
            <v>542-0082</v>
          </cell>
          <cell r="G14" t="str">
            <v>中央区島之内1-3-2</v>
          </cell>
          <cell r="H14" t="str">
            <v>6252-7855</v>
          </cell>
          <cell r="I14" t="str">
            <v>6244-1864</v>
          </cell>
          <cell r="J14" t="str">
            <v>鈴木事務局長</v>
          </cell>
        </row>
        <row r="15">
          <cell r="B15" t="str">
            <v>大阪府テントシート工業組合</v>
          </cell>
          <cell r="C15" t="str">
            <v>テントシート</v>
          </cell>
          <cell r="D15" t="str">
            <v>理事長</v>
          </cell>
          <cell r="E15" t="str">
            <v>武内　信雄</v>
          </cell>
          <cell r="F15" t="str">
            <v>542-0072</v>
          </cell>
          <cell r="G15" t="str">
            <v>中央区高津1-10-21</v>
          </cell>
          <cell r="H15" t="str">
            <v>6761-6155</v>
          </cell>
          <cell r="I15" t="str">
            <v>6762-3189</v>
          </cell>
          <cell r="J15" t="str">
            <v>東博史事務局長</v>
          </cell>
        </row>
        <row r="16">
          <cell r="B16" t="str">
            <v>大阪府塗装工業協同組合</v>
          </cell>
          <cell r="C16" t="str">
            <v>トソウコウギョウ</v>
          </cell>
          <cell r="D16" t="str">
            <v>理事長</v>
          </cell>
          <cell r="E16" t="str">
            <v>川原　貞儀</v>
          </cell>
          <cell r="F16" t="str">
            <v>530-0047</v>
          </cell>
          <cell r="G16" t="str">
            <v>北区西天満5-6-10　富田町パークビル</v>
          </cell>
          <cell r="H16" t="str">
            <v>6313-0315</v>
          </cell>
          <cell r="I16" t="str">
            <v>6313-0316</v>
          </cell>
          <cell r="J16" t="str">
            <v>石田悟一専務理事
兼事務局長</v>
          </cell>
        </row>
        <row r="17">
          <cell r="B17" t="str">
            <v>大阪府生菓子協同組合</v>
          </cell>
          <cell r="C17" t="str">
            <v>ナマガシ</v>
          </cell>
          <cell r="D17" t="str">
            <v>理事長</v>
          </cell>
          <cell r="E17" t="str">
            <v>渥美　弘三</v>
          </cell>
          <cell r="F17" t="str">
            <v>545-0014</v>
          </cell>
          <cell r="G17" t="str">
            <v>阿倍野区西田辺町1-20-12</v>
          </cell>
          <cell r="H17" t="str">
            <v>6693-3121</v>
          </cell>
          <cell r="I17" t="str">
            <v>6694-0220</v>
          </cell>
          <cell r="J17" t="str">
            <v>濱田事務局長</v>
          </cell>
        </row>
        <row r="18">
          <cell r="B18" t="str">
            <v>大阪府板金工業組合</v>
          </cell>
          <cell r="C18" t="str">
            <v>バンキン</v>
          </cell>
          <cell r="D18" t="str">
            <v>理事長</v>
          </cell>
          <cell r="E18" t="str">
            <v>岩間　辰夫</v>
          </cell>
          <cell r="F18" t="str">
            <v>578-0935</v>
          </cell>
          <cell r="G18" t="str">
            <v>東大阪市若江東町1-1-44</v>
          </cell>
          <cell r="H18" t="str">
            <v>6730-5331</v>
          </cell>
          <cell r="I18" t="str">
            <v>6730-5335</v>
          </cell>
          <cell r="J18" t="str">
            <v>向出（むかいで）総務主任（２０．２１表彰も）</v>
          </cell>
        </row>
        <row r="19">
          <cell r="B19" t="str">
            <v>大阪府美容生活衛生同業組合</v>
          </cell>
          <cell r="C19" t="str">
            <v>ビヨウ</v>
          </cell>
          <cell r="D19" t="str">
            <v>理事長</v>
          </cell>
          <cell r="E19" t="str">
            <v>大井　　孝</v>
          </cell>
          <cell r="F19" t="str">
            <v>542-0082</v>
          </cell>
          <cell r="G19" t="str">
            <v>中央区島之内1-21-13　大阪府美容会館</v>
          </cell>
          <cell r="H19" t="str">
            <v>6245-2612</v>
          </cell>
          <cell r="I19" t="str">
            <v>6245-2616</v>
          </cell>
          <cell r="J19" t="str">
            <v>角野（すみの）君代
事務局長</v>
          </cell>
        </row>
        <row r="20">
          <cell r="B20" t="str">
            <v>大阪府表具内装協同組合</v>
          </cell>
          <cell r="C20" t="str">
            <v>ヒョウグナイソウ</v>
          </cell>
          <cell r="D20" t="str">
            <v>理事長</v>
          </cell>
          <cell r="E20" t="str">
            <v>八上　幸正</v>
          </cell>
          <cell r="F20" t="str">
            <v>590-0955</v>
          </cell>
          <cell r="G20" t="str">
            <v>堺市堺区宿院町東2-2-25　中井青雲堂内</v>
          </cell>
          <cell r="H20" t="str">
            <v>0722-26-5645</v>
          </cell>
          <cell r="I20" t="str">
            <v>0722-26-5646</v>
          </cell>
          <cell r="J20" t="str">
            <v>中井事務局長</v>
          </cell>
        </row>
        <row r="21">
          <cell r="B21" t="str">
            <v>大阪府ミシン商業協同組合技能士会</v>
          </cell>
          <cell r="C21" t="str">
            <v>ミシン</v>
          </cell>
          <cell r="D21" t="str">
            <v>会　長</v>
          </cell>
          <cell r="E21" t="str">
            <v>宮武　達男</v>
          </cell>
          <cell r="F21" t="str">
            <v>530-0016</v>
          </cell>
          <cell r="G21" t="str">
            <v>北区中崎3-1-17</v>
          </cell>
          <cell r="H21" t="str">
            <v>6371-1772</v>
          </cell>
          <cell r="I21" t="str">
            <v>6371-2568</v>
          </cell>
          <cell r="J21" t="str">
            <v>オサカさん</v>
          </cell>
        </row>
        <row r="22">
          <cell r="B22" t="str">
            <v>大阪府洋菓子工業協同組合</v>
          </cell>
          <cell r="C22" t="str">
            <v>ヨウガシ</v>
          </cell>
          <cell r="D22" t="str">
            <v>理事長</v>
          </cell>
          <cell r="E22" t="str">
            <v>松島　俊哉</v>
          </cell>
          <cell r="F22" t="str">
            <v>542-0082</v>
          </cell>
          <cell r="G22" t="str">
            <v>中央区島之内1-13-30　大阪府洋菓子会館5F</v>
          </cell>
          <cell r="H22" t="str">
            <v>6253-3121</v>
          </cell>
          <cell r="I22" t="str">
            <v>6253-3123</v>
          </cell>
          <cell r="J22" t="str">
            <v>佐藤利雄事務局長</v>
          </cell>
        </row>
        <row r="23">
          <cell r="B23" t="str">
            <v>大阪府洋服商工業協同組合</v>
          </cell>
          <cell r="C23" t="str">
            <v>ヨウフクショウコウギョウ</v>
          </cell>
          <cell r="D23" t="str">
            <v>理事長</v>
          </cell>
          <cell r="E23" t="str">
            <v>廣江　満男</v>
          </cell>
          <cell r="F23" t="str">
            <v>540-0039</v>
          </cell>
          <cell r="G23" t="str">
            <v>中央区東高麗橋2-31</v>
          </cell>
          <cell r="H23" t="str">
            <v>6941-2714</v>
          </cell>
          <cell r="I23" t="str">
            <v>6942-4654</v>
          </cell>
          <cell r="J23" t="str">
            <v>加藤事務局長</v>
          </cell>
        </row>
        <row r="24">
          <cell r="B24" t="str">
            <v>大阪洋服技能士協会</v>
          </cell>
          <cell r="C24" t="str">
            <v>ヨウフクギノウシ</v>
          </cell>
          <cell r="D24" t="str">
            <v>会　長</v>
          </cell>
          <cell r="E24" t="str">
            <v>河野　敏郎</v>
          </cell>
          <cell r="F24" t="str">
            <v>610-0351</v>
          </cell>
          <cell r="G24" t="str">
            <v>京都府京田辺市大住ケ丘4-3-8</v>
          </cell>
          <cell r="H24" t="str">
            <v>0774-63-0651</v>
          </cell>
        </row>
        <row r="25">
          <cell r="B25" t="str">
            <v>協同組合大阪写真家協会</v>
          </cell>
          <cell r="C25" t="str">
            <v>シャシンカ</v>
          </cell>
          <cell r="D25" t="str">
            <v>理事長</v>
          </cell>
          <cell r="E25" t="str">
            <v>杉本　彩二郎</v>
          </cell>
          <cell r="F25" t="str">
            <v>542-0081</v>
          </cell>
          <cell r="G25" t="str">
            <v>中央区南船場1-10-16　長堀橋シティハイツ502</v>
          </cell>
          <cell r="H25" t="str">
            <v>6262-1480</v>
          </cell>
          <cell r="I25" t="str">
            <v>6264-2349</v>
          </cell>
          <cell r="J25" t="str">
            <v>細江・原口</v>
          </cell>
        </row>
        <row r="26">
          <cell r="B26" t="str">
            <v>錫器事業協同組合</v>
          </cell>
          <cell r="C26" t="str">
            <v>スズキ</v>
          </cell>
          <cell r="D26" t="str">
            <v>理事長</v>
          </cell>
          <cell r="E26" t="str">
            <v>今井　達昌</v>
          </cell>
          <cell r="F26" t="str">
            <v>540-0011</v>
          </cell>
          <cell r="G26" t="str">
            <v>中央区農人橋2-1-31　第6松屋ビル628号室</v>
          </cell>
          <cell r="H26" t="str">
            <v>6628-6731</v>
          </cell>
          <cell r="I26" t="str">
            <v>6628-6735</v>
          </cell>
        </row>
        <row r="27">
          <cell r="B27" t="str">
            <v>大蒲水産加工業協同組合</v>
          </cell>
          <cell r="C27" t="str">
            <v>ダイカマスイサン</v>
          </cell>
          <cell r="D27" t="str">
            <v>組合長</v>
          </cell>
          <cell r="E27" t="str">
            <v>竹中　祥之</v>
          </cell>
          <cell r="F27" t="str">
            <v>553-0005</v>
          </cell>
          <cell r="G27" t="str">
            <v>福島区野田2-2-21</v>
          </cell>
          <cell r="H27" t="str">
            <v>6462-6571</v>
          </cell>
          <cell r="I27" t="str">
            <v>6462-6572</v>
          </cell>
          <cell r="J27" t="str">
            <v>大坪七郎専務理事</v>
          </cell>
        </row>
        <row r="28">
          <cell r="B28" t="str">
            <v>大阪府紙工協同組合</v>
          </cell>
          <cell r="C28" t="str">
            <v>シコウ</v>
          </cell>
          <cell r="D28" t="str">
            <v>理事長</v>
          </cell>
          <cell r="E28" t="str">
            <v>青木　克之</v>
          </cell>
          <cell r="F28" t="str">
            <v>540-0015</v>
          </cell>
          <cell r="G28" t="str">
            <v>中央区十二軒町2-14</v>
          </cell>
          <cell r="H28" t="str">
            <v>6762-2902</v>
          </cell>
          <cell r="I28" t="str">
            <v>6762-2958</v>
          </cell>
          <cell r="J28" t="str">
            <v>為ざねさん</v>
          </cell>
        </row>
        <row r="29">
          <cell r="B29" t="str">
            <v>大阪府フラワー装飾技能士会</v>
          </cell>
          <cell r="C29" t="str">
            <v>フラワーソウショク</v>
          </cell>
          <cell r="D29" t="str">
            <v>会長</v>
          </cell>
          <cell r="E29" t="str">
            <v>木村　満由美</v>
          </cell>
          <cell r="F29" t="str">
            <v>573-0073</v>
          </cell>
          <cell r="G29" t="str">
            <v>枚方市高田1-4-54</v>
          </cell>
          <cell r="H29" t="str">
            <v>090-1589-5588</v>
          </cell>
        </row>
        <row r="30">
          <cell r="B30" t="str">
            <v>大阪和服裁縫協同組合</v>
          </cell>
          <cell r="C30" t="str">
            <v>ワフクサイホウ</v>
          </cell>
          <cell r="D30" t="str">
            <v>理事長</v>
          </cell>
          <cell r="E30" t="str">
            <v>大森　貴之</v>
          </cell>
          <cell r="F30" t="str">
            <v>556-0004</v>
          </cell>
          <cell r="G30" t="str">
            <v>浪速区日本橋西1-2-11　マルニビル6階</v>
          </cell>
          <cell r="H30" t="str">
            <v>6648-6888</v>
          </cell>
          <cell r="I30" t="str">
            <v>6648-6889</v>
          </cell>
          <cell r="J30" t="str">
            <v>花田氏（岡村博之専務理事）</v>
          </cell>
        </row>
      </sheetData>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89EB-CC6B-49FC-BBD1-A705F94FE459}">
  <sheetPr>
    <tabColor rgb="FFFFFF00"/>
    <pageSetUpPr fitToPage="1"/>
  </sheetPr>
  <dimension ref="A1:J46"/>
  <sheetViews>
    <sheetView tabSelected="1" view="pageBreakPreview" zoomScale="85" zoomScaleNormal="115" zoomScaleSheetLayoutView="85" workbookViewId="0">
      <selection activeCell="D5" sqref="D5"/>
    </sheetView>
  </sheetViews>
  <sheetFormatPr defaultRowHeight="13.5" x14ac:dyDescent="0.15"/>
  <cols>
    <col min="1" max="1" width="5.25" style="5" bestFit="1" customWidth="1"/>
    <col min="2" max="2" width="16.5" style="17" customWidth="1"/>
    <col min="3" max="3" width="17.125" style="5" customWidth="1"/>
    <col min="4" max="4" width="10.5" style="18" customWidth="1"/>
    <col min="5" max="5" width="6.875" style="18" customWidth="1"/>
    <col min="6" max="7" width="17.375" style="5" customWidth="1"/>
    <col min="8" max="8" width="27.875" style="18" customWidth="1"/>
    <col min="9" max="9" width="10.625" style="18" customWidth="1"/>
    <col min="10" max="10" width="16.375" style="18" customWidth="1"/>
    <col min="11" max="16384" width="9" style="17"/>
  </cols>
  <sheetData>
    <row r="1" spans="1:10" ht="22.5" customHeight="1" x14ac:dyDescent="0.15">
      <c r="A1" s="1" t="s">
        <v>106</v>
      </c>
      <c r="B1" s="2"/>
      <c r="C1" s="2"/>
      <c r="D1" s="2"/>
      <c r="E1" s="2"/>
      <c r="F1" s="2"/>
      <c r="G1" s="2"/>
      <c r="H1" s="2"/>
      <c r="I1" s="2"/>
      <c r="J1" s="2"/>
    </row>
    <row r="2" spans="1:10" ht="22.5" customHeight="1" x14ac:dyDescent="0.15">
      <c r="B2" s="6" t="s">
        <v>0</v>
      </c>
      <c r="C2" s="45"/>
      <c r="D2" s="7"/>
      <c r="E2" s="7"/>
      <c r="F2" s="3"/>
      <c r="G2" s="3"/>
      <c r="H2" s="7"/>
      <c r="I2" s="7"/>
      <c r="J2" s="7"/>
    </row>
    <row r="3" spans="1:10" s="5" customFormat="1" ht="18" customHeight="1" x14ac:dyDescent="0.15">
      <c r="A3" s="8" t="s">
        <v>1</v>
      </c>
      <c r="B3" s="8" t="s">
        <v>2</v>
      </c>
      <c r="C3" s="9" t="s">
        <v>3</v>
      </c>
      <c r="D3" s="9" t="s">
        <v>4</v>
      </c>
      <c r="E3" s="9" t="s">
        <v>5</v>
      </c>
      <c r="F3" s="9" t="s">
        <v>6</v>
      </c>
      <c r="G3" s="9" t="s">
        <v>7</v>
      </c>
      <c r="H3" s="9" t="s">
        <v>8</v>
      </c>
      <c r="I3" s="9" t="s">
        <v>9</v>
      </c>
      <c r="J3" s="9" t="s">
        <v>10</v>
      </c>
    </row>
    <row r="4" spans="1:10" ht="50.25" customHeight="1" x14ac:dyDescent="0.15">
      <c r="A4" s="8">
        <v>1</v>
      </c>
      <c r="B4" s="9" t="s">
        <v>46</v>
      </c>
      <c r="C4" s="9" t="s">
        <v>47</v>
      </c>
      <c r="D4" s="11" t="s">
        <v>48</v>
      </c>
      <c r="E4" s="49">
        <v>38</v>
      </c>
      <c r="F4" s="9" t="s">
        <v>71</v>
      </c>
      <c r="G4" s="9" t="s">
        <v>73</v>
      </c>
      <c r="H4" s="11" t="s">
        <v>103</v>
      </c>
      <c r="I4" s="9" t="s">
        <v>35</v>
      </c>
      <c r="J4" s="9" t="s">
        <v>37</v>
      </c>
    </row>
    <row r="5" spans="1:10" ht="68.25" customHeight="1" x14ac:dyDescent="0.15">
      <c r="A5" s="8">
        <v>2</v>
      </c>
      <c r="B5" s="9" t="s">
        <v>61</v>
      </c>
      <c r="C5" s="9" t="s">
        <v>62</v>
      </c>
      <c r="D5" s="48" t="s">
        <v>63</v>
      </c>
      <c r="E5" s="49">
        <v>28</v>
      </c>
      <c r="F5" s="9" t="s">
        <v>72</v>
      </c>
      <c r="G5" s="9" t="s">
        <v>74</v>
      </c>
      <c r="H5" s="12" t="s">
        <v>66</v>
      </c>
      <c r="I5" s="9" t="s">
        <v>67</v>
      </c>
      <c r="J5" s="9" t="s">
        <v>68</v>
      </c>
    </row>
    <row r="6" spans="1:10" ht="68.25" customHeight="1" x14ac:dyDescent="0.15">
      <c r="A6" s="8">
        <v>3</v>
      </c>
      <c r="B6" s="9" t="s">
        <v>84</v>
      </c>
      <c r="C6" s="9" t="s">
        <v>85</v>
      </c>
      <c r="D6" s="11" t="s">
        <v>100</v>
      </c>
      <c r="E6" s="49">
        <v>24</v>
      </c>
      <c r="F6" s="9" t="s">
        <v>74</v>
      </c>
      <c r="G6" s="9" t="s">
        <v>32</v>
      </c>
      <c r="H6" s="11" t="s">
        <v>33</v>
      </c>
      <c r="I6" s="9" t="s">
        <v>35</v>
      </c>
      <c r="J6" s="9" t="s">
        <v>41</v>
      </c>
    </row>
    <row r="7" spans="1:10" ht="75" customHeight="1" x14ac:dyDescent="0.15">
      <c r="A7" s="8">
        <v>4</v>
      </c>
      <c r="B7" s="9" t="s">
        <v>80</v>
      </c>
      <c r="C7" s="9" t="s">
        <v>81</v>
      </c>
      <c r="D7" s="11" t="s">
        <v>101</v>
      </c>
      <c r="E7" s="49">
        <v>64</v>
      </c>
      <c r="F7" s="9" t="s">
        <v>31</v>
      </c>
      <c r="G7" s="9" t="s">
        <v>31</v>
      </c>
      <c r="H7" s="11" t="s">
        <v>82</v>
      </c>
      <c r="I7" s="9" t="s">
        <v>35</v>
      </c>
      <c r="J7" s="9" t="s">
        <v>83</v>
      </c>
    </row>
    <row r="8" spans="1:10" ht="68.25" customHeight="1" x14ac:dyDescent="0.15">
      <c r="A8" s="8">
        <v>5</v>
      </c>
      <c r="B8" s="9" t="s">
        <v>91</v>
      </c>
      <c r="C8" s="9" t="s">
        <v>92</v>
      </c>
      <c r="D8" s="11" t="s">
        <v>93</v>
      </c>
      <c r="E8" s="49">
        <v>41</v>
      </c>
      <c r="F8" s="9" t="s">
        <v>94</v>
      </c>
      <c r="G8" s="9" t="s">
        <v>95</v>
      </c>
      <c r="H8" s="11" t="s">
        <v>96</v>
      </c>
      <c r="I8" s="9" t="s">
        <v>35</v>
      </c>
      <c r="J8" s="9" t="s">
        <v>97</v>
      </c>
    </row>
    <row r="9" spans="1:10" ht="68.25" customHeight="1" x14ac:dyDescent="0.15">
      <c r="A9" s="8">
        <v>6</v>
      </c>
      <c r="B9" s="9" t="s">
        <v>89</v>
      </c>
      <c r="C9" s="9" t="s">
        <v>90</v>
      </c>
      <c r="D9" s="11" t="s">
        <v>102</v>
      </c>
      <c r="E9" s="49">
        <v>35</v>
      </c>
      <c r="F9" s="9" t="s">
        <v>34</v>
      </c>
      <c r="G9" s="9" t="s">
        <v>86</v>
      </c>
      <c r="H9" s="11" t="s">
        <v>87</v>
      </c>
      <c r="I9" s="9" t="s">
        <v>35</v>
      </c>
      <c r="J9" s="9" t="s">
        <v>88</v>
      </c>
    </row>
    <row r="10" spans="1:10" ht="68.25" customHeight="1" x14ac:dyDescent="0.15">
      <c r="A10" s="8">
        <v>7</v>
      </c>
      <c r="B10" s="9" t="s">
        <v>64</v>
      </c>
      <c r="C10" s="9" t="s">
        <v>65</v>
      </c>
      <c r="D10" s="11" t="s">
        <v>40</v>
      </c>
      <c r="E10" s="50">
        <v>37</v>
      </c>
      <c r="F10" s="9" t="s">
        <v>75</v>
      </c>
      <c r="G10" s="9" t="s">
        <v>75</v>
      </c>
      <c r="H10" s="11" t="s">
        <v>39</v>
      </c>
      <c r="I10" s="9" t="s">
        <v>35</v>
      </c>
      <c r="J10" s="9" t="s">
        <v>53</v>
      </c>
    </row>
    <row r="11" spans="1:10" ht="68.25" customHeight="1" x14ac:dyDescent="0.15">
      <c r="A11" s="8">
        <v>8</v>
      </c>
      <c r="B11" s="9" t="s">
        <v>69</v>
      </c>
      <c r="C11" s="9" t="s">
        <v>70</v>
      </c>
      <c r="D11" s="11" t="s">
        <v>105</v>
      </c>
      <c r="E11" s="49">
        <v>22</v>
      </c>
      <c r="F11" s="9" t="s">
        <v>31</v>
      </c>
      <c r="G11" s="9" t="s">
        <v>31</v>
      </c>
      <c r="H11" s="11" t="s">
        <v>78</v>
      </c>
      <c r="I11" s="9" t="s">
        <v>35</v>
      </c>
      <c r="J11" s="9" t="s">
        <v>79</v>
      </c>
    </row>
    <row r="12" spans="1:10" ht="18" customHeight="1" x14ac:dyDescent="0.15">
      <c r="A12" s="13"/>
      <c r="B12" s="14"/>
      <c r="C12" s="46"/>
      <c r="D12" s="15"/>
      <c r="E12" s="15"/>
      <c r="F12" s="10"/>
      <c r="G12" s="10"/>
      <c r="H12" s="15"/>
      <c r="I12" s="15"/>
      <c r="J12" s="15"/>
    </row>
    <row r="13" spans="1:10" ht="31.5" customHeight="1" x14ac:dyDescent="0.15">
      <c r="B13" s="6" t="s">
        <v>11</v>
      </c>
      <c r="C13" s="3"/>
      <c r="D13" s="7"/>
      <c r="E13" s="7"/>
      <c r="F13" s="16"/>
      <c r="G13" s="16"/>
      <c r="H13" s="7"/>
      <c r="I13" s="7"/>
      <c r="J13" s="7"/>
    </row>
    <row r="14" spans="1:10" s="5" customFormat="1" ht="18" customHeight="1" x14ac:dyDescent="0.15">
      <c r="A14" s="8" t="s">
        <v>12</v>
      </c>
      <c r="B14" s="8" t="s">
        <v>13</v>
      </c>
      <c r="C14" s="9" t="s">
        <v>14</v>
      </c>
      <c r="D14" s="9" t="s">
        <v>15</v>
      </c>
      <c r="E14" s="9" t="s">
        <v>5</v>
      </c>
      <c r="F14" s="9" t="s">
        <v>16</v>
      </c>
      <c r="G14" s="9" t="s">
        <v>17</v>
      </c>
      <c r="H14" s="9" t="s">
        <v>18</v>
      </c>
      <c r="I14" s="9" t="s">
        <v>9</v>
      </c>
      <c r="J14" s="9" t="s">
        <v>10</v>
      </c>
    </row>
    <row r="15" spans="1:10" ht="62.25" customHeight="1" x14ac:dyDescent="0.15">
      <c r="A15" s="8">
        <v>1</v>
      </c>
      <c r="B15" s="9" t="s">
        <v>56</v>
      </c>
      <c r="C15" s="9" t="s">
        <v>57</v>
      </c>
      <c r="D15" s="11" t="s">
        <v>58</v>
      </c>
      <c r="E15" s="49">
        <v>10</v>
      </c>
      <c r="F15" s="9" t="s">
        <v>77</v>
      </c>
      <c r="G15" s="9" t="s">
        <v>36</v>
      </c>
      <c r="H15" s="11" t="s">
        <v>59</v>
      </c>
      <c r="I15" s="9" t="s">
        <v>35</v>
      </c>
      <c r="J15" s="9" t="s">
        <v>60</v>
      </c>
    </row>
    <row r="16" spans="1:10" ht="62.25" customHeight="1" x14ac:dyDescent="0.15">
      <c r="A16" s="8">
        <v>2</v>
      </c>
      <c r="B16" s="9" t="s">
        <v>42</v>
      </c>
      <c r="C16" s="9" t="s">
        <v>43</v>
      </c>
      <c r="D16" s="43" t="s">
        <v>44</v>
      </c>
      <c r="E16" s="49">
        <v>11</v>
      </c>
      <c r="F16" s="47" t="s">
        <v>76</v>
      </c>
      <c r="G16" s="47" t="s">
        <v>75</v>
      </c>
      <c r="H16" s="11" t="s">
        <v>45</v>
      </c>
      <c r="I16" s="9" t="s">
        <v>35</v>
      </c>
      <c r="J16" s="9" t="s">
        <v>49</v>
      </c>
    </row>
    <row r="17" spans="1:10" ht="62.25" customHeight="1" x14ac:dyDescent="0.15">
      <c r="A17" s="8">
        <v>3</v>
      </c>
      <c r="B17" s="9" t="s">
        <v>50</v>
      </c>
      <c r="C17" s="9" t="s">
        <v>51</v>
      </c>
      <c r="D17" s="11" t="s">
        <v>52</v>
      </c>
      <c r="E17" s="49">
        <v>8</v>
      </c>
      <c r="F17" s="47" t="s">
        <v>36</v>
      </c>
      <c r="G17" s="9" t="s">
        <v>38</v>
      </c>
      <c r="H17" s="11" t="s">
        <v>39</v>
      </c>
      <c r="I17" s="9" t="s">
        <v>35</v>
      </c>
      <c r="J17" s="9" t="s">
        <v>53</v>
      </c>
    </row>
    <row r="18" spans="1:10" ht="62.25" customHeight="1" x14ac:dyDescent="0.15">
      <c r="A18" s="8">
        <v>4</v>
      </c>
      <c r="B18" s="9" t="s">
        <v>54</v>
      </c>
      <c r="C18" s="9" t="s">
        <v>55</v>
      </c>
      <c r="D18" s="11" t="s">
        <v>52</v>
      </c>
      <c r="E18" s="49">
        <v>7</v>
      </c>
      <c r="F18" s="9" t="s">
        <v>98</v>
      </c>
      <c r="G18" s="9" t="s">
        <v>99</v>
      </c>
      <c r="H18" s="11" t="s">
        <v>39</v>
      </c>
      <c r="I18" s="9" t="s">
        <v>35</v>
      </c>
      <c r="J18" s="9" t="s">
        <v>53</v>
      </c>
    </row>
    <row r="26" spans="1:10" x14ac:dyDescent="0.15">
      <c r="D26" s="4"/>
    </row>
    <row r="46" ht="78.75" customHeight="1" x14ac:dyDescent="0.15"/>
  </sheetData>
  <phoneticPr fontId="2"/>
  <pageMargins left="0.78740157480314965" right="0.39370078740157483" top="0.78740157480314965" bottom="0.39370078740157483" header="0.51181102362204722" footer="0.51181102362204722"/>
  <pageSetup paperSize="9" scale="6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2"/>
  <sheetViews>
    <sheetView view="pageBreakPreview" topLeftCell="A42" zoomScale="80" zoomScaleNormal="85" zoomScaleSheetLayoutView="80" workbookViewId="0">
      <selection activeCell="C49" sqref="C49"/>
    </sheetView>
  </sheetViews>
  <sheetFormatPr defaultRowHeight="14.25" x14ac:dyDescent="0.15"/>
  <cols>
    <col min="1" max="1" width="5.25" style="20" customWidth="1"/>
    <col min="2" max="2" width="16.125" style="20" customWidth="1"/>
    <col min="3" max="4" width="19.625" style="20" customWidth="1"/>
    <col min="5" max="5" width="13.125" style="21" customWidth="1"/>
    <col min="6" max="6" width="12.625" style="20" customWidth="1"/>
    <col min="7" max="7" width="10.625" style="20" customWidth="1"/>
    <col min="8" max="8" width="14.375" style="20" customWidth="1"/>
    <col min="9" max="16384" width="9" style="20"/>
  </cols>
  <sheetData>
    <row r="1" spans="1:8" ht="17.25" x14ac:dyDescent="0.15">
      <c r="A1" s="19" t="s">
        <v>107</v>
      </c>
    </row>
    <row r="2" spans="1:8" ht="15" thickBot="1" x14ac:dyDescent="0.2"/>
    <row r="3" spans="1:8" ht="18.95" customHeight="1" thickTop="1" x14ac:dyDescent="0.15">
      <c r="A3" s="51">
        <v>1</v>
      </c>
      <c r="B3" s="22" t="s">
        <v>19</v>
      </c>
      <c r="C3" s="54" t="str">
        <f>VLOOKUP(A3,表彰候補者者一覧!$3:$11,2,FALSE)</f>
        <v>赤澤　祐介</v>
      </c>
      <c r="D3" s="55"/>
      <c r="E3" s="56" t="str">
        <f>VLOOKUP(A3,表彰候補者者一覧!$3:$11,3,FALSE)</f>
        <v>あかざわ　ゆうすけ</v>
      </c>
      <c r="F3" s="57"/>
      <c r="G3" s="58"/>
    </row>
    <row r="4" spans="1:8" ht="18.95" customHeight="1" x14ac:dyDescent="0.15">
      <c r="A4" s="52"/>
      <c r="B4" s="23" t="s">
        <v>20</v>
      </c>
      <c r="C4" s="41" t="str">
        <f>VLOOKUP(A3,表彰候補者者一覧!$3:$11,4,FALSE)</f>
        <v>写真技能士</v>
      </c>
      <c r="D4" s="24"/>
      <c r="E4" s="23" t="s">
        <v>21</v>
      </c>
      <c r="F4" s="59">
        <f>VLOOKUP(A3,表彰候補者者一覧!$3:$11,5,FALSE)</f>
        <v>38</v>
      </c>
      <c r="G4" s="60"/>
    </row>
    <row r="5" spans="1:8" ht="18.95" customHeight="1" x14ac:dyDescent="0.15">
      <c r="A5" s="52"/>
      <c r="B5" s="23" t="s">
        <v>22</v>
      </c>
      <c r="C5" s="41" t="str">
        <f>VLOOKUP(A3,表彰候補者者一覧!$3:$11,6,FALSE)</f>
        <v>三重県名張市</v>
      </c>
      <c r="D5" s="25"/>
      <c r="E5" s="26"/>
      <c r="F5" s="25"/>
      <c r="G5" s="27"/>
    </row>
    <row r="6" spans="1:8" ht="18.95" customHeight="1" x14ac:dyDescent="0.15">
      <c r="A6" s="52"/>
      <c r="B6" s="23" t="s">
        <v>23</v>
      </c>
      <c r="C6" s="41" t="str">
        <f>VLOOKUP(A3,表彰候補者者一覧!$3:$11,7,FALSE)</f>
        <v>大阪市天王寺区</v>
      </c>
      <c r="D6" s="25"/>
      <c r="E6" s="28"/>
      <c r="F6" s="25"/>
      <c r="G6" s="29"/>
    </row>
    <row r="7" spans="1:8" ht="87" customHeight="1" thickBot="1" x14ac:dyDescent="0.2">
      <c r="A7" s="53"/>
      <c r="B7" s="30" t="s">
        <v>24</v>
      </c>
      <c r="C7" s="61" t="s">
        <v>109</v>
      </c>
      <c r="D7" s="62"/>
      <c r="E7" s="62"/>
      <c r="F7" s="62"/>
      <c r="G7" s="63"/>
      <c r="H7" s="31"/>
    </row>
    <row r="8" spans="1:8" ht="15" customHeight="1" thickTop="1" thickBot="1" x14ac:dyDescent="0.2">
      <c r="A8" s="32"/>
      <c r="B8" s="33"/>
      <c r="C8" s="32"/>
      <c r="D8" s="34"/>
      <c r="E8" s="35"/>
      <c r="F8" s="34"/>
      <c r="G8" s="34"/>
    </row>
    <row r="9" spans="1:8" ht="18.95" customHeight="1" thickTop="1" x14ac:dyDescent="0.15">
      <c r="A9" s="51">
        <v>2</v>
      </c>
      <c r="B9" s="22" t="s">
        <v>19</v>
      </c>
      <c r="C9" s="54" t="str">
        <f>VLOOKUP(A9,表彰候補者者一覧!$3:$11,2,FALSE)</f>
        <v>櫻井　千華</v>
      </c>
      <c r="D9" s="55"/>
      <c r="E9" s="56" t="str">
        <f>VLOOKUP(A9,表彰候補者者一覧!$3:$11,3,FALSE)</f>
        <v>さくらい　ちか</v>
      </c>
      <c r="F9" s="57"/>
      <c r="G9" s="58"/>
    </row>
    <row r="10" spans="1:8" ht="18.95" customHeight="1" x14ac:dyDescent="0.15">
      <c r="A10" s="52"/>
      <c r="B10" s="23" t="s">
        <v>20</v>
      </c>
      <c r="C10" s="41" t="str">
        <f>VLOOKUP(A9,表彰候補者者一覧!$3:$11,4,FALSE)</f>
        <v>フラワーデザイナー</v>
      </c>
      <c r="D10" s="24"/>
      <c r="E10" s="23" t="s">
        <v>104</v>
      </c>
      <c r="F10" s="59">
        <f>VLOOKUP(A9,表彰候補者者一覧!$3:$11,5,FALSE)</f>
        <v>28</v>
      </c>
      <c r="G10" s="60"/>
    </row>
    <row r="11" spans="1:8" ht="18.95" customHeight="1" x14ac:dyDescent="0.15">
      <c r="A11" s="52"/>
      <c r="B11" s="23" t="s">
        <v>22</v>
      </c>
      <c r="C11" s="41" t="str">
        <f>VLOOKUP(A9,表彰候補者者一覧!$3:$11,6,FALSE)</f>
        <v>茨木市</v>
      </c>
      <c r="D11" s="25"/>
      <c r="E11" s="26"/>
      <c r="F11" s="25"/>
      <c r="G11" s="27"/>
    </row>
    <row r="12" spans="1:8" ht="18.95" customHeight="1" x14ac:dyDescent="0.15">
      <c r="A12" s="52"/>
      <c r="B12" s="23" t="s">
        <v>23</v>
      </c>
      <c r="C12" s="41" t="str">
        <f>VLOOKUP(A9,表彰候補者者一覧!$3:$11,7,FALSE)</f>
        <v>大阪市福島区</v>
      </c>
      <c r="D12" s="25"/>
      <c r="E12" s="28"/>
      <c r="F12" s="25"/>
      <c r="G12" s="29"/>
    </row>
    <row r="13" spans="1:8" ht="85.5" customHeight="1" thickBot="1" x14ac:dyDescent="0.2">
      <c r="A13" s="53"/>
      <c r="B13" s="30" t="s">
        <v>24</v>
      </c>
      <c r="C13" s="61" t="s">
        <v>110</v>
      </c>
      <c r="D13" s="62"/>
      <c r="E13" s="62"/>
      <c r="F13" s="62"/>
      <c r="G13" s="63"/>
      <c r="H13" s="31"/>
    </row>
    <row r="14" spans="1:8" ht="15" customHeight="1" thickTop="1" thickBot="1" x14ac:dyDescent="0.2"/>
    <row r="15" spans="1:8" ht="18.95" customHeight="1" thickTop="1" x14ac:dyDescent="0.15">
      <c r="A15" s="51">
        <v>3</v>
      </c>
      <c r="B15" s="22" t="s">
        <v>19</v>
      </c>
      <c r="C15" s="54" t="str">
        <f>VLOOKUP(A15,表彰候補者者一覧!$3:$11,2,FALSE)</f>
        <v>武井　星治</v>
      </c>
      <c r="D15" s="55"/>
      <c r="E15" s="56" t="str">
        <f>VLOOKUP(A15,表彰候補者者一覧!$3:$11,3,FALSE)</f>
        <v>たけい　せいじ</v>
      </c>
      <c r="F15" s="57"/>
      <c r="G15" s="58"/>
    </row>
    <row r="16" spans="1:8" ht="18.95" customHeight="1" x14ac:dyDescent="0.15">
      <c r="A16" s="52"/>
      <c r="B16" s="23" t="s">
        <v>20</v>
      </c>
      <c r="C16" s="41" t="str">
        <f>VLOOKUP(A15,表彰候補者者一覧!$3:$11,4,FALSE)</f>
        <v>建築塗装工</v>
      </c>
      <c r="D16" s="24"/>
      <c r="E16" s="23" t="s">
        <v>104</v>
      </c>
      <c r="F16" s="59">
        <f>VLOOKUP(A15,表彰候補者者一覧!$3:$11,5,FALSE)</f>
        <v>24</v>
      </c>
      <c r="G16" s="60"/>
    </row>
    <row r="17" spans="1:8" ht="18.95" customHeight="1" x14ac:dyDescent="0.15">
      <c r="A17" s="52"/>
      <c r="B17" s="23" t="s">
        <v>22</v>
      </c>
      <c r="C17" s="41" t="str">
        <f>VLOOKUP(A15,表彰候補者者一覧!$3:$11,6,FALSE)</f>
        <v>大阪市福島区</v>
      </c>
      <c r="D17" s="25"/>
      <c r="E17" s="26"/>
      <c r="F17" s="25"/>
      <c r="G17" s="27"/>
    </row>
    <row r="18" spans="1:8" ht="18.95" customHeight="1" x14ac:dyDescent="0.15">
      <c r="A18" s="52"/>
      <c r="B18" s="23" t="s">
        <v>23</v>
      </c>
      <c r="C18" s="41" t="str">
        <f>VLOOKUP(A15,表彰候補者者一覧!$3:$11,7,FALSE)</f>
        <v>大阪市西区</v>
      </c>
      <c r="D18" s="25"/>
      <c r="E18" s="28"/>
      <c r="F18" s="25"/>
      <c r="G18" s="29"/>
    </row>
    <row r="19" spans="1:8" ht="84.75" customHeight="1" thickBot="1" x14ac:dyDescent="0.2">
      <c r="A19" s="53"/>
      <c r="B19" s="30" t="s">
        <v>24</v>
      </c>
      <c r="C19" s="61" t="s">
        <v>111</v>
      </c>
      <c r="D19" s="62"/>
      <c r="E19" s="62"/>
      <c r="F19" s="62"/>
      <c r="G19" s="63"/>
      <c r="H19" s="31"/>
    </row>
    <row r="20" spans="1:8" ht="15.75" thickTop="1" thickBot="1" x14ac:dyDescent="0.2"/>
    <row r="21" spans="1:8" ht="18.95" customHeight="1" thickTop="1" x14ac:dyDescent="0.15">
      <c r="A21" s="51">
        <v>4</v>
      </c>
      <c r="B21" s="22" t="s">
        <v>19</v>
      </c>
      <c r="C21" s="54" t="str">
        <f>VLOOKUP(A21,表彰候補者者一覧!$3:$11,2,FALSE)</f>
        <v>鳥居　保郎　</v>
      </c>
      <c r="D21" s="55"/>
      <c r="E21" s="56" t="str">
        <f>VLOOKUP(A21,表彰候補者者一覧!$3:$11,3,FALSE)</f>
        <v>とりい　やすろう</v>
      </c>
      <c r="F21" s="57"/>
      <c r="G21" s="58"/>
    </row>
    <row r="22" spans="1:8" ht="18.95" customHeight="1" x14ac:dyDescent="0.15">
      <c r="A22" s="52"/>
      <c r="B22" s="23" t="s">
        <v>20</v>
      </c>
      <c r="C22" s="42" t="str">
        <f>VLOOKUP(A21,表彰候補者者一覧!$3:$11,4,FALSE)</f>
        <v>建築板金工</v>
      </c>
      <c r="D22" s="24"/>
      <c r="E22" s="23" t="s">
        <v>104</v>
      </c>
      <c r="F22" s="59">
        <f>VLOOKUP(A21,表彰候補者者一覧!$3:$11,5,FALSE)</f>
        <v>64</v>
      </c>
      <c r="G22" s="60"/>
    </row>
    <row r="23" spans="1:8" ht="18.95" customHeight="1" x14ac:dyDescent="0.15">
      <c r="A23" s="52"/>
      <c r="B23" s="23" t="s">
        <v>22</v>
      </c>
      <c r="C23" s="42" t="str">
        <f>VLOOKUP(A21,表彰候補者者一覧!$3:$11,6,FALSE)</f>
        <v>大阪市港区</v>
      </c>
      <c r="D23" s="25"/>
      <c r="E23" s="26"/>
      <c r="F23" s="25"/>
      <c r="G23" s="27"/>
    </row>
    <row r="24" spans="1:8" ht="18.95" customHeight="1" x14ac:dyDescent="0.15">
      <c r="A24" s="52"/>
      <c r="B24" s="23" t="s">
        <v>23</v>
      </c>
      <c r="C24" s="42" t="str">
        <f>VLOOKUP(A21,表彰候補者者一覧!$3:$11,7,FALSE)</f>
        <v>大阪市港区</v>
      </c>
      <c r="D24" s="25"/>
      <c r="E24" s="28"/>
      <c r="F24" s="25"/>
      <c r="G24" s="29"/>
    </row>
    <row r="25" spans="1:8" ht="90" customHeight="1" thickBot="1" x14ac:dyDescent="0.2">
      <c r="A25" s="53"/>
      <c r="B25" s="30" t="s">
        <v>24</v>
      </c>
      <c r="C25" s="61" t="s">
        <v>112</v>
      </c>
      <c r="D25" s="62"/>
      <c r="E25" s="62"/>
      <c r="F25" s="62"/>
      <c r="G25" s="63"/>
      <c r="H25" s="31"/>
    </row>
    <row r="26" spans="1:8" ht="15" customHeight="1" thickTop="1" thickBot="1" x14ac:dyDescent="0.2">
      <c r="A26" s="32"/>
      <c r="B26" s="36"/>
      <c r="C26" s="37"/>
      <c r="D26" s="38"/>
      <c r="E26" s="38"/>
      <c r="F26" s="38"/>
      <c r="G26" s="38"/>
    </row>
    <row r="27" spans="1:8" ht="18.95" customHeight="1" thickTop="1" x14ac:dyDescent="0.15">
      <c r="A27" s="51">
        <v>5</v>
      </c>
      <c r="B27" s="22" t="s">
        <v>19</v>
      </c>
      <c r="C27" s="54" t="str">
        <f>VLOOKUP(A27,表彰候補者者一覧!$3:$11,2,FALSE)</f>
        <v>西川　月恵</v>
      </c>
      <c r="D27" s="55"/>
      <c r="E27" s="56" t="str">
        <f>VLOOKUP(A27,表彰候補者者一覧!$3:$11,3,FALSE)</f>
        <v>にしかわ　つきえ</v>
      </c>
      <c r="F27" s="57"/>
      <c r="G27" s="58"/>
    </row>
    <row r="28" spans="1:8" ht="18.95" customHeight="1" x14ac:dyDescent="0.15">
      <c r="A28" s="52"/>
      <c r="B28" s="23" t="s">
        <v>20</v>
      </c>
      <c r="C28" s="42" t="str">
        <f>VLOOKUP(A27,表彰候補者者一覧!$3:$11,4,FALSE)</f>
        <v>和裁</v>
      </c>
      <c r="D28" s="24"/>
      <c r="E28" s="23" t="s">
        <v>104</v>
      </c>
      <c r="F28" s="59">
        <f>VLOOKUP(A27,表彰候補者者一覧!$3:$11,5,FALSE)</f>
        <v>41</v>
      </c>
      <c r="G28" s="60"/>
    </row>
    <row r="29" spans="1:8" ht="18.95" customHeight="1" x14ac:dyDescent="0.15">
      <c r="A29" s="52"/>
      <c r="B29" s="23" t="s">
        <v>22</v>
      </c>
      <c r="C29" s="42" t="str">
        <f>VLOOKUP(A27,表彰候補者者一覧!$3:$11,6,FALSE)</f>
        <v>大阪市東住吉区</v>
      </c>
      <c r="D29" s="25"/>
      <c r="E29" s="26"/>
      <c r="F29" s="25"/>
      <c r="G29" s="27"/>
    </row>
    <row r="30" spans="1:8" ht="18.95" customHeight="1" x14ac:dyDescent="0.15">
      <c r="A30" s="52"/>
      <c r="B30" s="23" t="s">
        <v>23</v>
      </c>
      <c r="C30" s="42" t="str">
        <f>VLOOKUP(A27,表彰候補者者一覧!$3:$11,7,FALSE)</f>
        <v>大阪市東住吉区</v>
      </c>
      <c r="D30" s="25"/>
      <c r="E30" s="28"/>
      <c r="F30" s="25"/>
      <c r="G30" s="29"/>
    </row>
    <row r="31" spans="1:8" ht="81" customHeight="1" thickBot="1" x14ac:dyDescent="0.2">
      <c r="A31" s="53"/>
      <c r="B31" s="30" t="s">
        <v>24</v>
      </c>
      <c r="C31" s="61" t="s">
        <v>113</v>
      </c>
      <c r="D31" s="62"/>
      <c r="E31" s="62"/>
      <c r="F31" s="62"/>
      <c r="G31" s="63"/>
      <c r="H31" s="31"/>
    </row>
    <row r="32" spans="1:8" ht="15" customHeight="1" thickTop="1" x14ac:dyDescent="0.15"/>
    <row r="33" spans="1:8" ht="15" customHeight="1" x14ac:dyDescent="0.15"/>
    <row r="34" spans="1:8" ht="15" thickBot="1" x14ac:dyDescent="0.2"/>
    <row r="35" spans="1:8" ht="18.95" customHeight="1" thickTop="1" x14ac:dyDescent="0.15">
      <c r="A35" s="51">
        <v>6</v>
      </c>
      <c r="B35" s="22" t="s">
        <v>19</v>
      </c>
      <c r="C35" s="54" t="str">
        <f>VLOOKUP(A35,表彰候補者者一覧!$3:$11,2,FALSE)</f>
        <v>野間　吾郎</v>
      </c>
      <c r="D35" s="55"/>
      <c r="E35" s="56" t="str">
        <f>VLOOKUP(A35,表彰候補者者一覧!$3:$11,3,FALSE)</f>
        <v>のま　ごろう</v>
      </c>
      <c r="F35" s="57"/>
      <c r="G35" s="58"/>
    </row>
    <row r="36" spans="1:8" ht="18.95" customHeight="1" x14ac:dyDescent="0.15">
      <c r="A36" s="52"/>
      <c r="B36" s="23" t="s">
        <v>20</v>
      </c>
      <c r="C36" s="41" t="str">
        <f>VLOOKUP(A35,表彰候補者者一覧!$3:$11,4,FALSE)</f>
        <v>紳士服仕立職</v>
      </c>
      <c r="D36" s="24"/>
      <c r="E36" s="23" t="s">
        <v>104</v>
      </c>
      <c r="F36" s="59">
        <f>VLOOKUP(A35,表彰候補者者一覧!$3:$11,5,FALSE)</f>
        <v>35</v>
      </c>
      <c r="G36" s="60"/>
    </row>
    <row r="37" spans="1:8" ht="18.95" customHeight="1" x14ac:dyDescent="0.15">
      <c r="A37" s="52"/>
      <c r="B37" s="23" t="s">
        <v>22</v>
      </c>
      <c r="C37" s="41" t="str">
        <f>VLOOKUP(A35,表彰候補者者一覧!$3:$11,6,FALSE)</f>
        <v>大阪市西区</v>
      </c>
      <c r="D37" s="25"/>
      <c r="E37" s="26"/>
      <c r="F37" s="25"/>
      <c r="G37" s="27"/>
    </row>
    <row r="38" spans="1:8" ht="18.95" customHeight="1" x14ac:dyDescent="0.15">
      <c r="A38" s="52"/>
      <c r="B38" s="23" t="s">
        <v>23</v>
      </c>
      <c r="C38" s="41" t="str">
        <f>VLOOKUP(A35,表彰候補者者一覧!$3:$11,7,FALSE)</f>
        <v>大阪市中央区</v>
      </c>
      <c r="D38" s="25"/>
      <c r="E38" s="28"/>
      <c r="F38" s="25"/>
      <c r="G38" s="29"/>
    </row>
    <row r="39" spans="1:8" ht="77.25" customHeight="1" thickBot="1" x14ac:dyDescent="0.2">
      <c r="A39" s="53"/>
      <c r="B39" s="30" t="s">
        <v>24</v>
      </c>
      <c r="C39" s="61" t="s">
        <v>114</v>
      </c>
      <c r="D39" s="62"/>
      <c r="E39" s="62"/>
      <c r="F39" s="62"/>
      <c r="G39" s="63"/>
      <c r="H39" s="31"/>
    </row>
    <row r="40" spans="1:8" ht="15.75" thickTop="1" thickBot="1" x14ac:dyDescent="0.2"/>
    <row r="41" spans="1:8" ht="18.95" customHeight="1" thickTop="1" x14ac:dyDescent="0.15">
      <c r="A41" s="51">
        <v>7</v>
      </c>
      <c r="B41" s="22" t="s">
        <v>19</v>
      </c>
      <c r="C41" s="54" t="str">
        <f>VLOOKUP(A41,表彰候補者者一覧!$3:$11,2,FALSE)</f>
        <v>松﨑　聡</v>
      </c>
      <c r="D41" s="55"/>
      <c r="E41" s="56" t="str">
        <f>VLOOKUP(A41,表彰候補者者一覧!$3:$11,3,FALSE)</f>
        <v>まつざき　さとる</v>
      </c>
      <c r="F41" s="57"/>
      <c r="G41" s="58"/>
    </row>
    <row r="42" spans="1:8" ht="18.95" customHeight="1" x14ac:dyDescent="0.15">
      <c r="A42" s="52"/>
      <c r="B42" s="23" t="s">
        <v>20</v>
      </c>
      <c r="C42" s="41" t="str">
        <f>VLOOKUP(A41,表彰候補者者一覧!$3:$11,4,FALSE)</f>
        <v>左官</v>
      </c>
      <c r="D42" s="24"/>
      <c r="E42" s="23" t="s">
        <v>104</v>
      </c>
      <c r="F42" s="59">
        <f>VLOOKUP(A41,表彰候補者者一覧!$3:$11,5,FALSE)</f>
        <v>37</v>
      </c>
      <c r="G42" s="60"/>
    </row>
    <row r="43" spans="1:8" ht="18.95" customHeight="1" x14ac:dyDescent="0.15">
      <c r="A43" s="52"/>
      <c r="B43" s="23" t="s">
        <v>22</v>
      </c>
      <c r="C43" s="41" t="str">
        <f>VLOOKUP(A41,表彰候補者者一覧!$3:$11,6,FALSE)</f>
        <v>大阪市東住吉区</v>
      </c>
      <c r="D43" s="25"/>
      <c r="E43" s="26"/>
      <c r="F43" s="25"/>
      <c r="G43" s="27"/>
    </row>
    <row r="44" spans="1:8" ht="18.95" customHeight="1" x14ac:dyDescent="0.15">
      <c r="A44" s="52"/>
      <c r="B44" s="23" t="s">
        <v>23</v>
      </c>
      <c r="C44" s="41" t="str">
        <f>VLOOKUP(A41,表彰候補者者一覧!$3:$11,7,FALSE)</f>
        <v>大阪市東住吉区</v>
      </c>
      <c r="D44" s="25"/>
      <c r="E44" s="28"/>
      <c r="F44" s="25"/>
      <c r="G44" s="29"/>
    </row>
    <row r="45" spans="1:8" ht="75" customHeight="1" thickBot="1" x14ac:dyDescent="0.2">
      <c r="A45" s="53"/>
      <c r="B45" s="30" t="s">
        <v>24</v>
      </c>
      <c r="C45" s="61" t="s">
        <v>115</v>
      </c>
      <c r="D45" s="62"/>
      <c r="E45" s="62"/>
      <c r="F45" s="62"/>
      <c r="G45" s="63"/>
      <c r="H45" s="31"/>
    </row>
    <row r="46" spans="1:8" ht="15" customHeight="1" thickTop="1" thickBot="1" x14ac:dyDescent="0.2">
      <c r="A46" s="32"/>
      <c r="B46" s="33"/>
      <c r="C46" s="32"/>
      <c r="D46" s="34"/>
      <c r="E46" s="35"/>
      <c r="F46" s="34"/>
      <c r="G46" s="34"/>
    </row>
    <row r="47" spans="1:8" ht="18.95" customHeight="1" thickTop="1" x14ac:dyDescent="0.15">
      <c r="A47" s="51">
        <v>8</v>
      </c>
      <c r="B47" s="22" t="s">
        <v>19</v>
      </c>
      <c r="C47" s="54" t="str">
        <f>VLOOKUP(A47,表彰候補者者一覧!$3:$11,2,FALSE)</f>
        <v>的場　道治</v>
      </c>
      <c r="D47" s="55"/>
      <c r="E47" s="56" t="str">
        <f>VLOOKUP(A47,表彰候補者者一覧!$3:$11,3,FALSE)</f>
        <v>まとば　みちはる</v>
      </c>
      <c r="F47" s="57"/>
      <c r="G47" s="58"/>
    </row>
    <row r="48" spans="1:8" ht="18.95" customHeight="1" x14ac:dyDescent="0.15">
      <c r="A48" s="52"/>
      <c r="B48" s="23" t="s">
        <v>20</v>
      </c>
      <c r="C48" s="41" t="str">
        <f>VLOOKUP(A47,表彰候補者者一覧!$3:$11,4,FALSE)</f>
        <v>かわらふき工</v>
      </c>
      <c r="D48" s="24"/>
      <c r="E48" s="23" t="s">
        <v>104</v>
      </c>
      <c r="F48" s="59">
        <f>VLOOKUP(A47,表彰候補者者一覧!$3:$11,5,FALSE)</f>
        <v>22</v>
      </c>
      <c r="G48" s="60"/>
    </row>
    <row r="49" spans="1:8" ht="18.95" customHeight="1" x14ac:dyDescent="0.15">
      <c r="A49" s="52"/>
      <c r="B49" s="23" t="s">
        <v>22</v>
      </c>
      <c r="C49" s="41" t="str">
        <f>VLOOKUP(A47,表彰候補者者一覧!$3:$11,6,FALSE)</f>
        <v>大阪市港区</v>
      </c>
      <c r="D49" s="25"/>
      <c r="E49" s="26"/>
      <c r="F49" s="25"/>
      <c r="G49" s="27"/>
    </row>
    <row r="50" spans="1:8" ht="18.95" customHeight="1" x14ac:dyDescent="0.15">
      <c r="A50" s="52"/>
      <c r="B50" s="23" t="s">
        <v>23</v>
      </c>
      <c r="C50" s="41" t="str">
        <f>VLOOKUP(A47,表彰候補者者一覧!$3:$11,7,FALSE)</f>
        <v>大阪市港区</v>
      </c>
      <c r="D50" s="25"/>
      <c r="E50" s="28"/>
      <c r="F50" s="25"/>
      <c r="G50" s="29"/>
    </row>
    <row r="51" spans="1:8" ht="75" customHeight="1" thickBot="1" x14ac:dyDescent="0.2">
      <c r="A51" s="53"/>
      <c r="B51" s="30" t="s">
        <v>24</v>
      </c>
      <c r="C51" s="61" t="s">
        <v>116</v>
      </c>
      <c r="D51" s="62"/>
      <c r="E51" s="62"/>
      <c r="F51" s="62"/>
      <c r="G51" s="63"/>
      <c r="H51" s="31"/>
    </row>
    <row r="52" spans="1:8" ht="15" customHeight="1" thickTop="1" x14ac:dyDescent="0.15">
      <c r="A52" s="32"/>
      <c r="B52" s="36"/>
      <c r="C52" s="37"/>
      <c r="D52" s="37"/>
      <c r="E52" s="37"/>
      <c r="F52" s="37"/>
      <c r="G52" s="37"/>
    </row>
  </sheetData>
  <mergeCells count="40">
    <mergeCell ref="A9:A13"/>
    <mergeCell ref="C9:D9"/>
    <mergeCell ref="E9:G9"/>
    <mergeCell ref="F10:G10"/>
    <mergeCell ref="C13:G13"/>
    <mergeCell ref="A3:A7"/>
    <mergeCell ref="C3:D3"/>
    <mergeCell ref="E3:G3"/>
    <mergeCell ref="F4:G4"/>
    <mergeCell ref="C7:G7"/>
    <mergeCell ref="A21:A25"/>
    <mergeCell ref="C21:D21"/>
    <mergeCell ref="E21:G21"/>
    <mergeCell ref="F22:G22"/>
    <mergeCell ref="C25:G25"/>
    <mergeCell ref="A15:A19"/>
    <mergeCell ref="C15:D15"/>
    <mergeCell ref="E15:G15"/>
    <mergeCell ref="F16:G16"/>
    <mergeCell ref="C19:G19"/>
    <mergeCell ref="A35:A39"/>
    <mergeCell ref="C35:D35"/>
    <mergeCell ref="E35:G35"/>
    <mergeCell ref="F36:G36"/>
    <mergeCell ref="C39:G39"/>
    <mergeCell ref="A27:A31"/>
    <mergeCell ref="C27:D27"/>
    <mergeCell ref="E27:G27"/>
    <mergeCell ref="F28:G28"/>
    <mergeCell ref="C31:G31"/>
    <mergeCell ref="A47:A51"/>
    <mergeCell ref="C47:D47"/>
    <mergeCell ref="E47:G47"/>
    <mergeCell ref="F48:G48"/>
    <mergeCell ref="C51:G51"/>
    <mergeCell ref="A41:A45"/>
    <mergeCell ref="C41:D41"/>
    <mergeCell ref="E41:G41"/>
    <mergeCell ref="F42:G42"/>
    <mergeCell ref="C45:G45"/>
  </mergeCells>
  <phoneticPr fontId="2"/>
  <pageMargins left="0.70866141732283472" right="0.70866141732283472" top="0.55118110236220474" bottom="0.55118110236220474" header="0.31496062992125984" footer="0.31496062992125984"/>
  <pageSetup paperSize="9" scale="91" fitToHeight="0" orientation="portrait" r:id="rId1"/>
  <rowBreaks count="1" manualBreakCount="1">
    <brk id="32"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8"/>
  <sheetViews>
    <sheetView view="pageBreakPreview" topLeftCell="A17" zoomScale="80" zoomScaleNormal="85" zoomScaleSheetLayoutView="80" workbookViewId="0">
      <selection activeCell="F23" sqref="F23"/>
    </sheetView>
  </sheetViews>
  <sheetFormatPr defaultRowHeight="13.5" x14ac:dyDescent="0.15"/>
  <cols>
    <col min="1" max="1" width="5.25" style="39" customWidth="1"/>
    <col min="2" max="2" width="16.125" style="39" customWidth="1"/>
    <col min="3" max="4" width="19.625" style="39" customWidth="1"/>
    <col min="5" max="5" width="13.125" style="39" customWidth="1"/>
    <col min="6" max="6" width="12.625" style="39" customWidth="1"/>
    <col min="7" max="7" width="10.625" style="39" customWidth="1"/>
    <col min="8" max="8" width="5" style="39" customWidth="1"/>
    <col min="9" max="16384" width="9" style="39"/>
  </cols>
  <sheetData>
    <row r="1" spans="1:8" ht="17.25" x14ac:dyDescent="0.15">
      <c r="A1" s="19" t="s">
        <v>108</v>
      </c>
    </row>
    <row r="2" spans="1:8" ht="14.25" thickBot="1" x14ac:dyDescent="0.2"/>
    <row r="3" spans="1:8" ht="18.95" customHeight="1" thickTop="1" x14ac:dyDescent="0.15">
      <c r="A3" s="51">
        <v>1</v>
      </c>
      <c r="B3" s="22" t="s">
        <v>25</v>
      </c>
      <c r="C3" s="54" t="str">
        <f>VLOOKUP(A3,表彰候補者者一覧!$15:$18,2,FALSE)</f>
        <v>木村　修也</v>
      </c>
      <c r="D3" s="55"/>
      <c r="E3" s="56" t="str">
        <f>VLOOKUP(A3,表彰候補者者一覧!$15:$18,3,FALSE)</f>
        <v>きむら　しゅうや</v>
      </c>
      <c r="F3" s="57"/>
      <c r="G3" s="58"/>
      <c r="H3" s="40"/>
    </row>
    <row r="4" spans="1:8" ht="18.95" customHeight="1" x14ac:dyDescent="0.15">
      <c r="A4" s="52"/>
      <c r="B4" s="23" t="s">
        <v>26</v>
      </c>
      <c r="C4" s="41" t="str">
        <f>VLOOKUP(A3,表彰候補者者一覧!$15:$18,4,FALSE)</f>
        <v>建築塗装工</v>
      </c>
      <c r="D4" s="20"/>
      <c r="E4" s="23" t="s">
        <v>21</v>
      </c>
      <c r="F4" s="59">
        <f>VLOOKUP(A3,表彰候補者者一覧!$15:$18,5,FALSE)</f>
        <v>10</v>
      </c>
      <c r="G4" s="60"/>
      <c r="H4" s="40"/>
    </row>
    <row r="5" spans="1:8" ht="18.95" customHeight="1" x14ac:dyDescent="0.15">
      <c r="A5" s="52"/>
      <c r="B5" s="23" t="s">
        <v>27</v>
      </c>
      <c r="C5" s="41" t="str">
        <f>VLOOKUP(A3,表彰候補者者一覧!$15:$18,6,FALSE)</f>
        <v>東大阪市</v>
      </c>
      <c r="D5" s="25"/>
      <c r="E5" s="26"/>
      <c r="F5" s="25"/>
      <c r="G5" s="29"/>
      <c r="H5" s="40"/>
    </row>
    <row r="6" spans="1:8" ht="18.95" customHeight="1" x14ac:dyDescent="0.15">
      <c r="A6" s="52"/>
      <c r="B6" s="23" t="s">
        <v>28</v>
      </c>
      <c r="C6" s="41" t="str">
        <f>VLOOKUP(A3,表彰候補者者一覧!$15:$18,7,FALSE)</f>
        <v>大阪市住吉区</v>
      </c>
      <c r="D6" s="25"/>
      <c r="E6" s="28" t="s">
        <v>29</v>
      </c>
      <c r="F6" s="25" t="s">
        <v>29</v>
      </c>
      <c r="G6" s="29"/>
      <c r="H6" s="40"/>
    </row>
    <row r="7" spans="1:8" ht="87" customHeight="1" thickBot="1" x14ac:dyDescent="0.2">
      <c r="A7" s="53"/>
      <c r="B7" s="30" t="s">
        <v>30</v>
      </c>
      <c r="C7" s="64" t="s">
        <v>117</v>
      </c>
      <c r="D7" s="65"/>
      <c r="E7" s="65"/>
      <c r="F7" s="65"/>
      <c r="G7" s="66"/>
      <c r="H7" s="40"/>
    </row>
    <row r="8" spans="1:8" ht="15.75" thickTop="1" thickBot="1" x14ac:dyDescent="0.2">
      <c r="A8" s="20"/>
      <c r="B8" s="20"/>
      <c r="C8" s="20"/>
      <c r="D8" s="20"/>
      <c r="E8" s="21"/>
      <c r="F8" s="20"/>
      <c r="G8" s="20"/>
      <c r="H8" s="40"/>
    </row>
    <row r="9" spans="1:8" ht="18.95" customHeight="1" thickTop="1" x14ac:dyDescent="0.15">
      <c r="A9" s="51">
        <v>2</v>
      </c>
      <c r="B9" s="22" t="s">
        <v>25</v>
      </c>
      <c r="C9" s="54" t="str">
        <f>VLOOKUP(A9,表彰候補者者一覧!$15:$18,2,FALSE)</f>
        <v>合田　遼</v>
      </c>
      <c r="D9" s="55"/>
      <c r="E9" s="56" t="str">
        <f>VLOOKUP(A9,表彰候補者者一覧!$15:$18,3,FALSE)</f>
        <v>ごうだ　りょう</v>
      </c>
      <c r="F9" s="57"/>
      <c r="G9" s="58"/>
      <c r="H9" s="40"/>
    </row>
    <row r="10" spans="1:8" ht="18.95" customHeight="1" x14ac:dyDescent="0.15">
      <c r="A10" s="52"/>
      <c r="B10" s="23" t="s">
        <v>26</v>
      </c>
      <c r="C10" s="41" t="str">
        <f>VLOOKUP(A9,表彰候補者者一覧!$15:$18,4,FALSE)</f>
        <v>錫製品製造</v>
      </c>
      <c r="D10" s="20"/>
      <c r="E10" s="23" t="s">
        <v>104</v>
      </c>
      <c r="F10" s="59">
        <f>VLOOKUP(A9,表彰候補者者一覧!$15:$18,5,FALSE)</f>
        <v>11</v>
      </c>
      <c r="G10" s="60"/>
      <c r="H10" s="40"/>
    </row>
    <row r="11" spans="1:8" ht="18.95" customHeight="1" x14ac:dyDescent="0.15">
      <c r="A11" s="52"/>
      <c r="B11" s="23" t="s">
        <v>27</v>
      </c>
      <c r="C11" s="41" t="str">
        <f>VLOOKUP(A9,表彰候補者者一覧!$15:$18,6,FALSE)</f>
        <v>大阪市阿倍野区</v>
      </c>
      <c r="D11" s="25"/>
      <c r="E11" s="26"/>
      <c r="F11" s="25"/>
      <c r="G11" s="29"/>
      <c r="H11" s="40"/>
    </row>
    <row r="12" spans="1:8" ht="18.95" customHeight="1" x14ac:dyDescent="0.15">
      <c r="A12" s="52"/>
      <c r="B12" s="23" t="s">
        <v>28</v>
      </c>
      <c r="C12" s="41" t="str">
        <f>VLOOKUP(A9,表彰候補者者一覧!$15:$18,7,FALSE)</f>
        <v>大阪市東住吉区</v>
      </c>
      <c r="D12" s="25"/>
      <c r="E12" s="28" t="s">
        <v>29</v>
      </c>
      <c r="F12" s="25" t="s">
        <v>29</v>
      </c>
      <c r="G12" s="29"/>
      <c r="H12" s="40"/>
    </row>
    <row r="13" spans="1:8" ht="85.5" customHeight="1" thickBot="1" x14ac:dyDescent="0.2">
      <c r="A13" s="53"/>
      <c r="B13" s="30" t="s">
        <v>30</v>
      </c>
      <c r="C13" s="64" t="s">
        <v>118</v>
      </c>
      <c r="D13" s="65"/>
      <c r="E13" s="65"/>
      <c r="F13" s="65"/>
      <c r="G13" s="66"/>
      <c r="H13" s="40"/>
    </row>
    <row r="14" spans="1:8" ht="15.75" thickTop="1" thickBot="1" x14ac:dyDescent="0.2">
      <c r="A14" s="20"/>
      <c r="B14" s="20"/>
      <c r="C14" s="20"/>
      <c r="D14" s="20"/>
      <c r="E14" s="21"/>
      <c r="F14" s="20"/>
      <c r="G14" s="20"/>
      <c r="H14" s="40"/>
    </row>
    <row r="15" spans="1:8" ht="18.95" customHeight="1" thickTop="1" x14ac:dyDescent="0.15">
      <c r="A15" s="51">
        <v>3</v>
      </c>
      <c r="B15" s="22" t="s">
        <v>25</v>
      </c>
      <c r="C15" s="54" t="str">
        <f>VLOOKUP(A15,表彰候補者者一覧!$15:$18,2,FALSE)</f>
        <v>齊藤　光弘</v>
      </c>
      <c r="D15" s="55"/>
      <c r="E15" s="56" t="str">
        <f>VLOOKUP(A15,表彰候補者者一覧!$15:$18,3,FALSE)</f>
        <v>さいとう　みつひろ</v>
      </c>
      <c r="F15" s="57"/>
      <c r="G15" s="58"/>
      <c r="H15" s="40"/>
    </row>
    <row r="16" spans="1:8" ht="18.95" customHeight="1" x14ac:dyDescent="0.15">
      <c r="A16" s="52"/>
      <c r="B16" s="23" t="s">
        <v>26</v>
      </c>
      <c r="C16" s="41" t="str">
        <f>VLOOKUP(A15,表彰候補者者一覧!$15:$18,4,FALSE)</f>
        <v>左官</v>
      </c>
      <c r="D16" s="20"/>
      <c r="E16" s="23" t="s">
        <v>104</v>
      </c>
      <c r="F16" s="59">
        <f>VLOOKUP(A15,表彰候補者者一覧!$15:$18,5,FALSE)</f>
        <v>8</v>
      </c>
      <c r="G16" s="60"/>
      <c r="H16" s="40"/>
    </row>
    <row r="17" spans="1:8" ht="18.95" customHeight="1" x14ac:dyDescent="0.15">
      <c r="A17" s="52"/>
      <c r="B17" s="23" t="s">
        <v>27</v>
      </c>
      <c r="C17" s="41" t="str">
        <f>VLOOKUP(A15,表彰候補者者一覧!$15:$18,6,FALSE)</f>
        <v>大阪市住吉区</v>
      </c>
      <c r="D17" s="25"/>
      <c r="E17" s="26"/>
      <c r="F17" s="25"/>
      <c r="G17" s="29"/>
      <c r="H17" s="40"/>
    </row>
    <row r="18" spans="1:8" ht="18.95" customHeight="1" x14ac:dyDescent="0.15">
      <c r="A18" s="52"/>
      <c r="B18" s="23" t="s">
        <v>28</v>
      </c>
      <c r="C18" s="41" t="str">
        <f>VLOOKUP(A15,表彰候補者者一覧!$15:$18,7,FALSE)</f>
        <v>大阪市北区</v>
      </c>
      <c r="D18" s="25"/>
      <c r="E18" s="28" t="s">
        <v>29</v>
      </c>
      <c r="F18" s="25" t="s">
        <v>29</v>
      </c>
      <c r="G18" s="29"/>
      <c r="H18" s="40"/>
    </row>
    <row r="19" spans="1:8" ht="84.75" customHeight="1" thickBot="1" x14ac:dyDescent="0.2">
      <c r="A19" s="53"/>
      <c r="B19" s="30" t="s">
        <v>30</v>
      </c>
      <c r="C19" s="64" t="s">
        <v>119</v>
      </c>
      <c r="D19" s="65"/>
      <c r="E19" s="65"/>
      <c r="F19" s="65"/>
      <c r="G19" s="66"/>
      <c r="H19" s="40"/>
    </row>
    <row r="20" spans="1:8" ht="15.75" thickTop="1" thickBot="1" x14ac:dyDescent="0.2">
      <c r="A20" s="20"/>
      <c r="B20" s="20"/>
      <c r="C20" s="20"/>
      <c r="D20" s="20"/>
      <c r="E20" s="21"/>
      <c r="F20" s="20"/>
      <c r="G20" s="20"/>
      <c r="H20" s="40"/>
    </row>
    <row r="21" spans="1:8" ht="18.95" customHeight="1" thickTop="1" x14ac:dyDescent="0.15">
      <c r="A21" s="51">
        <v>4</v>
      </c>
      <c r="B21" s="22" t="s">
        <v>25</v>
      </c>
      <c r="C21" s="54" t="str">
        <f>VLOOKUP(A21,表彰候補者者一覧!$15:$18,2,FALSE)</f>
        <v>佐伯　達雄</v>
      </c>
      <c r="D21" s="55"/>
      <c r="E21" s="56" t="str">
        <f>VLOOKUP(A21,表彰候補者者一覧!$15:$18,3,FALSE)</f>
        <v>さえき　たつお</v>
      </c>
      <c r="F21" s="57"/>
      <c r="G21" s="58"/>
      <c r="H21" s="40"/>
    </row>
    <row r="22" spans="1:8" ht="18.95" customHeight="1" x14ac:dyDescent="0.15">
      <c r="A22" s="52"/>
      <c r="B22" s="23" t="s">
        <v>26</v>
      </c>
      <c r="C22" s="41" t="str">
        <f>VLOOKUP(A21,表彰候補者者一覧!$15:$18,4,FALSE)</f>
        <v>左官</v>
      </c>
      <c r="D22" s="20"/>
      <c r="E22" s="23" t="s">
        <v>104</v>
      </c>
      <c r="F22" s="59">
        <f>VLOOKUP(A21,表彰候補者者一覧!$15:$18,5,FALSE)</f>
        <v>7</v>
      </c>
      <c r="G22" s="60"/>
      <c r="H22" s="40"/>
    </row>
    <row r="23" spans="1:8" ht="18.95" customHeight="1" x14ac:dyDescent="0.15">
      <c r="A23" s="52"/>
      <c r="B23" s="23" t="s">
        <v>27</v>
      </c>
      <c r="C23" s="41" t="str">
        <f>VLOOKUP(A21,表彰候補者者一覧!$15:$18,6,FALSE)</f>
        <v>豊中市</v>
      </c>
      <c r="D23" s="25"/>
      <c r="E23" s="26"/>
      <c r="F23" s="25"/>
      <c r="G23" s="29"/>
      <c r="H23" s="40"/>
    </row>
    <row r="24" spans="1:8" ht="18.95" customHeight="1" x14ac:dyDescent="0.15">
      <c r="A24" s="52"/>
      <c r="B24" s="23" t="s">
        <v>28</v>
      </c>
      <c r="C24" s="41" t="str">
        <f>VLOOKUP(A21,表彰候補者者一覧!$15:$18,7,FALSE)</f>
        <v>大阪市北区</v>
      </c>
      <c r="D24" s="25"/>
      <c r="E24" s="28" t="s">
        <v>29</v>
      </c>
      <c r="F24" s="25" t="s">
        <v>29</v>
      </c>
      <c r="G24" s="29"/>
      <c r="H24" s="40"/>
    </row>
    <row r="25" spans="1:8" ht="89.25" customHeight="1" thickBot="1" x14ac:dyDescent="0.2">
      <c r="A25" s="53"/>
      <c r="B25" s="30" t="s">
        <v>30</v>
      </c>
      <c r="C25" s="64" t="s">
        <v>120</v>
      </c>
      <c r="D25" s="65"/>
      <c r="E25" s="65"/>
      <c r="F25" s="65"/>
      <c r="G25" s="66"/>
      <c r="H25" s="40"/>
    </row>
    <row r="26" spans="1:8" ht="15" thickTop="1" x14ac:dyDescent="0.15">
      <c r="A26" s="32"/>
      <c r="B26" s="36"/>
      <c r="C26" s="37"/>
      <c r="D26" s="38"/>
      <c r="E26" s="38"/>
      <c r="F26" s="38"/>
      <c r="G26" s="38"/>
      <c r="H26" s="40"/>
    </row>
    <row r="28" spans="1:8" x14ac:dyDescent="0.15">
      <c r="C28" s="44"/>
    </row>
  </sheetData>
  <mergeCells count="20">
    <mergeCell ref="A9:A13"/>
    <mergeCell ref="C9:D9"/>
    <mergeCell ref="E9:G9"/>
    <mergeCell ref="F10:G10"/>
    <mergeCell ref="C13:G13"/>
    <mergeCell ref="A3:A7"/>
    <mergeCell ref="C3:D3"/>
    <mergeCell ref="E3:G3"/>
    <mergeCell ref="F4:G4"/>
    <mergeCell ref="C7:G7"/>
    <mergeCell ref="A21:A25"/>
    <mergeCell ref="C21:D21"/>
    <mergeCell ref="E21:G21"/>
    <mergeCell ref="F22:G22"/>
    <mergeCell ref="C25:G25"/>
    <mergeCell ref="A15:A19"/>
    <mergeCell ref="C15:D15"/>
    <mergeCell ref="E15:G15"/>
    <mergeCell ref="F16:G16"/>
    <mergeCell ref="C19:G19"/>
  </mergeCells>
  <phoneticPr fontId="2"/>
  <pageMargins left="0.70866141732283472" right="0.70866141732283472" top="0.55118110236220474" bottom="0.55118110236220474" header="0.31496062992125984" footer="0.31496062992125984"/>
  <pageSetup paperSize="9" scale="9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表彰候補者者一覧</vt:lpstr>
      <vt:lpstr>技能</vt:lpstr>
      <vt:lpstr>青年</vt:lpstr>
      <vt:lpstr>技能!Print_Area</vt:lpstr>
      <vt:lpstr>青年!Print_Area</vt:lpstr>
      <vt:lpstr>表彰候補者者一覧!Print_Area</vt:lpstr>
      <vt:lpstr>表彰候補者者一覧!Print_Titles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2024-10-28T06:01:21Z</dcterms:created>
  <dcterms:modified xsi:type="dcterms:W3CDTF">2024-11-08T04:20:47Z</dcterms:modified>
</cp:coreProperties>
</file>