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83CC7ED3-D979-413F-9D13-42408EB32F1F}" xr6:coauthVersionLast="47" xr6:coauthVersionMax="47" xr10:uidLastSave="{00000000-0000-0000-0000-000000000000}"/>
  <bookViews>
    <workbookView xWindow="-120" yWindow="-120" windowWidth="20730" windowHeight="11160" activeTab="1" xr2:uid="{F96F9549-2836-4F3E-80F5-854054508AA3}"/>
  </bookViews>
  <sheets>
    <sheet name="予算事業一覧" sheetId="3" r:id="rId1"/>
    <sheet name="事業概要説明資料" sheetId="2" r:id="rId2"/>
  </sheets>
  <definedNames>
    <definedName name="N_07b325af4772ca90c29d42df016d43f9">事業概要説明資料!$H$38</definedName>
    <definedName name="N_3586e96747b2ca90c29d42df016d436b">事業概要説明資料!$H$6</definedName>
    <definedName name="N_6ff3edaf4772ca90c29d42df016d43f1">事業概要説明資料!$H$92</definedName>
    <definedName name="N_ef7fd9a34772ca90c29d42df016d43d9">事業概要説明資料!$H$134</definedName>
    <definedName name="print" localSheetId="0">予算事業一覧!print</definedName>
    <definedName name="_xlnm.Print_Area" localSheetId="1">事業概要説明資料!$A$1:$AY$161</definedName>
    <definedName name="_xlnm.Print_Area" localSheetId="0">予算事業一覧!$A$1:$I$23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5" i="2" l="1"/>
  <c r="AA85" i="2"/>
  <c r="AJ158" i="2" l="1"/>
  <c r="F18" i="3"/>
  <c r="F11" i="3"/>
  <c r="F10" i="3"/>
  <c r="E15" i="3" l="1"/>
  <c r="G15" i="3"/>
  <c r="E13" i="3" l="1"/>
  <c r="AJ31" i="2"/>
  <c r="AJ127" i="2"/>
  <c r="AJ160" i="2"/>
  <c r="I23" i="3"/>
  <c r="I22" i="3"/>
  <c r="H22" i="3" s="1"/>
  <c r="F23" i="3"/>
  <c r="F22" i="3"/>
  <c r="E23" i="3"/>
  <c r="E22" i="3"/>
  <c r="F21" i="3"/>
  <c r="F20" i="3"/>
  <c r="E21" i="3"/>
  <c r="E20" i="3"/>
  <c r="G19" i="3"/>
  <c r="G18" i="3"/>
  <c r="F17" i="3"/>
  <c r="F16" i="3"/>
  <c r="E17" i="3"/>
  <c r="G17" i="3" s="1"/>
  <c r="E16" i="3"/>
  <c r="G16" i="3" s="1"/>
  <c r="G14" i="3"/>
  <c r="F13" i="3"/>
  <c r="F12" i="3"/>
  <c r="E12" i="3"/>
  <c r="G11" i="3"/>
  <c r="G10" i="3"/>
  <c r="AA160" i="2"/>
  <c r="AA127" i="2"/>
  <c r="AA31" i="2"/>
  <c r="G20" i="3" l="1"/>
  <c r="G21" i="3"/>
  <c r="G22" i="3"/>
  <c r="G13" i="3"/>
  <c r="G23" i="3"/>
  <c r="G12" i="3"/>
</calcChain>
</file>

<file path=xl/sharedStrings.xml><?xml version="1.0" encoding="utf-8"?>
<sst xmlns="http://schemas.openxmlformats.org/spreadsheetml/2006/main" count="123" uniqueCount="72">
  <si>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</si>
  <si>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</si>
  <si>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</si>
  <si>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</si>
  <si>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</si>
  <si>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</si>
  <si>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</si>
  <si>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</si>
  <si>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万博推進局　</t>
    <phoneticPr fontId="8"/>
  </si>
  <si>
    <t>万博推進局職員の人件費</t>
  </si>
  <si>
    <t>万博推進局職員の人件費</t>
    <phoneticPr fontId="13"/>
  </si>
  <si>
    <t>　大阪・関西の経済発展に大きな効果が得られ、大阪の魅力を全世界に発信できる絶好の機会である万博の成功に向けて、実施主体となる（公社）2025年日本国際博覧会協会等と連携して開催準備を進める。</t>
    <phoneticPr fontId="13"/>
  </si>
  <si>
    <t>6年度</t>
    <phoneticPr fontId="4"/>
  </si>
  <si>
    <t>7年度</t>
    <phoneticPr fontId="4"/>
  </si>
  <si>
    <t>合　　　　計</t>
    <rPh sb="0" eb="1">
      <t>ゴウ</t>
    </rPh>
    <rPh sb="5" eb="6">
      <t>ケイ</t>
    </rPh>
    <phoneticPr fontId="4"/>
  </si>
  <si>
    <t>国際博覧会推進事業</t>
    <phoneticPr fontId="13"/>
  </si>
  <si>
    <t>参加促進</t>
  </si>
  <si>
    <t>機運醸成・来場促進</t>
  </si>
  <si>
    <t>賓客の受入れ</t>
  </si>
  <si>
    <t>一般事務費・庁舎管理費</t>
  </si>
  <si>
    <t>一般交通への働きかけTDM</t>
  </si>
  <si>
    <t>会場建設費</t>
  </si>
  <si>
    <t>輸送力増強</t>
  </si>
  <si>
    <t>2025年日本国際博覧会大阪パビリオン基金積立金</t>
    <phoneticPr fontId="13"/>
  </si>
  <si>
    <t>本市及び大阪府が共同して設置することを目指すパビリオンの整備及び運営に要する資金に充てるため、寄付相当額及び運用利子を一般会計から２０２５年日本国際博覧会大阪パビリオン基金へ繰り出すものである。</t>
    <phoneticPr fontId="13"/>
  </si>
  <si>
    <t>寄付相当額及び運用利子の蓄積</t>
    <phoneticPr fontId="4"/>
  </si>
  <si>
    <t>寄付相当額の同基金への蓄積</t>
  </si>
  <si>
    <t>運用利子の同基金への蓄積</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</si>
  <si>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</si>
  <si>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</si>
  <si>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</si>
  <si>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</si>
  <si>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</si>
  <si>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</si>
  <si>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</si>
  <si>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</si>
  <si>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</si>
  <si>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</si>
  <si>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</si>
  <si>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</si>
  <si>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</si>
  <si>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</si>
  <si>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6 年 度</t>
    <phoneticPr fontId="4"/>
  </si>
  <si>
    <t>7 年 度</t>
    <phoneticPr fontId="4"/>
  </si>
  <si>
    <t>　　</t>
  </si>
  <si>
    <t>出</t>
    <rPh sb="0" eb="1">
      <t>デ</t>
    </rPh>
    <phoneticPr fontId="8"/>
  </si>
  <si>
    <t>税</t>
    <rPh sb="0" eb="1">
      <t>ゼイ</t>
    </rPh>
    <phoneticPr fontId="8"/>
  </si>
  <si>
    <t>7-2-1</t>
    <phoneticPr fontId="4"/>
  </si>
  <si>
    <t>万博推進局職員の人件費</t>
    <phoneticPr fontId="1"/>
  </si>
  <si>
    <t>出</t>
    <phoneticPr fontId="8"/>
  </si>
  <si>
    <t>税</t>
    <phoneticPr fontId="8"/>
  </si>
  <si>
    <t>国際博覧会推進事業</t>
    <phoneticPr fontId="1"/>
  </si>
  <si>
    <t>事務費計</t>
    <phoneticPr fontId="8"/>
  </si>
  <si>
    <t>7-2-2</t>
    <phoneticPr fontId="4"/>
  </si>
  <si>
    <t>推進費計</t>
    <phoneticPr fontId="8"/>
  </si>
  <si>
    <t>7-2-3</t>
    <phoneticPr fontId="4"/>
  </si>
  <si>
    <t>2025年日本国際博覧会大阪パビリオン基金積立金</t>
    <phoneticPr fontId="1"/>
  </si>
  <si>
    <t>出展企画課</t>
    <phoneticPr fontId="1"/>
  </si>
  <si>
    <t>所属計</t>
    <rPh sb="0" eb="2">
      <t>ショゾク</t>
    </rPh>
    <phoneticPr fontId="8"/>
  </si>
  <si>
    <t>区ＣＭ出</t>
    <rPh sb="0" eb="1">
      <t>ク</t>
    </rPh>
    <rPh sb="3" eb="4">
      <t>デ</t>
    </rPh>
    <phoneticPr fontId="4"/>
  </si>
  <si>
    <t>区ＣＭ税</t>
    <rPh sb="0" eb="1">
      <t>ク</t>
    </rPh>
    <rPh sb="3" eb="4">
      <t>ゼイ</t>
    </rPh>
    <phoneticPr fontId="4"/>
  </si>
  <si>
    <t>算定②</t>
    <rPh sb="0" eb="2">
      <t>サンテイ</t>
    </rPh>
    <phoneticPr fontId="3"/>
  </si>
  <si>
    <t>算定中</t>
    <rPh sb="0" eb="2">
      <t>サンテイ</t>
    </rPh>
    <rPh sb="2" eb="3">
      <t>チュウ</t>
    </rPh>
    <phoneticPr fontId="3"/>
  </si>
  <si>
    <t>万博推進局職員の人件費</t>
    <phoneticPr fontId="4"/>
  </si>
  <si>
    <t>算定中</t>
    <rPh sb="0" eb="3">
      <t>サンテイチュウ</t>
    </rPh>
    <phoneticPr fontId="4"/>
  </si>
  <si>
    <t>総務課　他</t>
    <rPh sb="4" eb="5">
      <t>ホカ</t>
    </rPh>
    <phoneticPr fontId="1"/>
  </si>
  <si>
    <t>総務課</t>
    <phoneticPr fontId="1"/>
  </si>
  <si>
    <t>大阪ヘルスケアパビリオンの出展等</t>
    <rPh sb="15" eb="16">
      <t>トウ</t>
    </rPh>
    <phoneticPr fontId="4"/>
  </si>
  <si>
    <t>2025年日本国際博覧会大阪パビリオン基金積立金計</t>
    <phoneticPr fontId="8"/>
  </si>
  <si>
    <t>整備調整課
整備企画課</t>
    <rPh sb="6" eb="11">
      <t>セイビキカクカ</t>
    </rPh>
    <phoneticPr fontId="1"/>
  </si>
  <si>
    <t>［会場建設］
　　・協会が、会場建設にかかる基盤インフラ等整備事業、施設関連（建築、設備）事業、
　　　環境影響評価を実施する。
　　・協会が実施する会場建設の費用を、国・自治体・経済界で負担する。
　　　（国：自治体：経済界＝１：１：１、自治体＝府：市＝１：１）
［輸送力増強］
　　・万博の来場者輸送に対応するために行う地下鉄中央線の輸送力増強（留置線の整備、
　　　夢洲駅等の機能増強）に対して副首都推進本部会議（平成29年1月31日）、戦略会議（平成29年2月8日）の
　　　決定に基づき府市で費用負担する。（事業は鉄道事業者が実施する）</t>
    <phoneticPr fontId="4"/>
  </si>
  <si>
    <t>［機運醸成・来場促進］
　　・機運醸成アクションプランに基づき、協会と連携しつつ、イベントやPRツールを活用した
　　　市民の機運醸成を実施
［参加促進］
　　・会場周辺等のボランティア運営や万博会期中の自治体催事を実施
［大阪ヘルスケアパビリオンの出展等］
　　・出展基本計画に基づき、大阪ヘルスケアパビリオンの運営、広報・催事の推進
　　・大阪ヘルスケアパビリオンにおいて、最先端の医療技術や未来社会を体験できる展示を実施
［一般交通への働きかけTDM］
　　・万博来場者基本方針に基づき、一般交通の抑制、分散、平準化を目的にTDMを実施。
　　・また、啓発のため各種広報活動を実施する。
［賓客の受入れ］
　　・国内外から多数来訪される賓客に対し開催地元自治体として接遇を実施
［一般事務・庁舎運営費］
　　・局業務に関する文書、人事、予算・決算等事務の円滑な推進及び庁舎の適切な維持管理を実施</t>
    <rPh sb="215" eb="219">
      <t>イッパンコウツウ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</si>
</sst>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47">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8" fillId="0" borderId="0" xfId="4" applyFont="1" applyAlignment="1">
      <alignment horizontal="center" vertical="center"/>
    </xf>
    <xf numFmtId="177" fontId="5" fillId="0" borderId="32" xfId="4" applyNumberFormat="1" applyFont="1" applyFill="1" applyBorder="1" applyAlignment="1">
      <alignment vertical="center" shrinkToFit="1"/>
    </xf>
    <xf numFmtId="176" fontId="5" fillId="0" borderId="34" xfId="4" applyNumberFormat="1" applyFont="1" applyFill="1" applyBorder="1" applyAlignment="1">
      <alignment vertical="center" shrinkToFit="1"/>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4" fillId="0" borderId="34" xfId="4" applyNumberFormat="1" applyFont="1" applyFill="1" applyBorder="1" applyAlignment="1">
      <alignment horizontal="center" vertical="center" wrapText="1"/>
    </xf>
    <xf numFmtId="176" fontId="14" fillId="0" borderId="32" xfId="4" applyNumberFormat="1" applyFont="1" applyFill="1" applyBorder="1" applyAlignment="1">
      <alignment horizontal="center" vertical="center" wrapTex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4" fillId="0" borderId="30" xfId="4" applyFont="1" applyBorder="1" applyAlignment="1">
      <alignment horizontal="center" vertical="center" wrapText="1"/>
    </xf>
    <xf numFmtId="0" fontId="14" fillId="0" borderId="32" xfId="4" applyFont="1" applyBorder="1" applyAlignment="1">
      <alignment horizontal="center" vertical="center"/>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Fill="1" applyBorder="1" applyAlignment="1">
      <alignment vertical="center"/>
    </xf>
    <xf numFmtId="0" fontId="1" fillId="0" borderId="20" xfId="1" applyFill="1" applyBorder="1" applyAlignment="1">
      <alignment vertical="center"/>
    </xf>
    <xf numFmtId="0" fontId="1" fillId="0" borderId="21" xfId="1" applyFill="1" applyBorder="1" applyAlignment="1">
      <alignment vertical="center"/>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176" fontId="12" fillId="0" borderId="20" xfId="1" applyNumberFormat="1" applyFont="1" applyBorder="1" applyAlignment="1">
      <alignment horizontal="center" vertical="center"/>
    </xf>
    <xf numFmtId="176" fontId="12" fillId="0" borderId="23" xfId="1" applyNumberFormat="1" applyFont="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0" fontId="12" fillId="0" borderId="20" xfId="1" applyFont="1" applyFill="1" applyBorder="1" applyAlignment="1">
      <alignment vertical="center" shrinkToFit="1"/>
    </xf>
    <xf numFmtId="0" fontId="1" fillId="0" borderId="20" xfId="0" applyFont="1" applyFill="1" applyBorder="1" applyAlignment="1">
      <alignment vertical="center" shrinkToFit="1"/>
    </xf>
    <xf numFmtId="0" fontId="1" fillId="0" borderId="21" xfId="0" applyFont="1" applyFill="1" applyBorder="1" applyAlignment="1">
      <alignment vertical="center" shrinkToFit="1"/>
    </xf>
    <xf numFmtId="0" fontId="1" fillId="0" borderId="20" xfId="1" applyFont="1" applyFill="1" applyBorder="1" applyAlignment="1">
      <alignment vertical="center"/>
    </xf>
    <xf numFmtId="0" fontId="1" fillId="0" borderId="21" xfId="1" applyFont="1" applyFill="1" applyBorder="1" applyAlignment="1">
      <alignment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2DA44236-0FCE-470F-AA7D-F7A2E9DD89C3}"/>
    <cellStyle name="標準 2 4" xfId="1" xr:uid="{C2A0A5B8-C7CB-48AA-BFDD-3897D054920B}"/>
    <cellStyle name="標準 7" xfId="5" xr:uid="{B07A4930-9719-4592-9E73-20C0F8947CD0}"/>
    <cellStyle name="標準_③予算事業別調書(目次様式)" xfId="4" xr:uid="{2AF031EE-E20A-4CDB-A12D-8B4F739548B3}"/>
    <cellStyle name="標準_④予算事業別調書(本体様式)" xfId="2" xr:uid="{5CD51DF4-701C-44ED-A589-CAE1C982B6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EA271-DA3B-49B9-A86D-3F64BD631AAA}">
  <sheetPr codeName="Sheet1"/>
  <dimension ref="A1:N26"/>
  <sheetViews>
    <sheetView view="pageBreakPreview" zoomScale="115" zoomScaleNormal="115" zoomScaleSheetLayoutView="115" workbookViewId="0"/>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4"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28</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41</v>
      </c>
      <c r="B3" s="32"/>
      <c r="C3" s="27"/>
      <c r="D3" s="71" t="s">
        <v>8</v>
      </c>
      <c r="E3" s="72"/>
      <c r="F3" s="72"/>
      <c r="G3" s="72"/>
      <c r="H3" s="72"/>
      <c r="I3" s="72"/>
    </row>
    <row r="4" spans="1:10" s="30" customFormat="1" ht="10.5" customHeight="1">
      <c r="A4" s="27"/>
      <c r="B4" s="27"/>
      <c r="C4" s="27"/>
      <c r="D4" s="27"/>
      <c r="E4" s="27"/>
      <c r="F4" s="33"/>
      <c r="G4" s="34"/>
      <c r="H4" s="27"/>
      <c r="I4" s="27"/>
    </row>
    <row r="5" spans="1:10" s="30" customFormat="1" ht="27" customHeight="1" thickBot="1">
      <c r="A5" s="27"/>
      <c r="B5" s="27"/>
      <c r="C5" s="27"/>
      <c r="D5" s="27"/>
      <c r="E5" s="73" t="s">
        <v>29</v>
      </c>
      <c r="F5" s="73"/>
      <c r="G5" s="35"/>
      <c r="H5" s="27"/>
      <c r="I5" s="36" t="s">
        <v>30</v>
      </c>
    </row>
    <row r="6" spans="1:10" s="30" customFormat="1" ht="15" customHeight="1">
      <c r="A6" s="37" t="s">
        <v>31</v>
      </c>
      <c r="B6" s="38" t="s">
        <v>32</v>
      </c>
      <c r="C6" s="74" t="s">
        <v>33</v>
      </c>
      <c r="D6" s="76" t="s">
        <v>34</v>
      </c>
      <c r="E6" s="39" t="s">
        <v>42</v>
      </c>
      <c r="F6" s="40" t="s">
        <v>43</v>
      </c>
      <c r="G6" s="39" t="s">
        <v>35</v>
      </c>
      <c r="H6" s="78" t="s">
        <v>36</v>
      </c>
      <c r="I6" s="79"/>
    </row>
    <row r="7" spans="1:10" s="30" customFormat="1" ht="15" customHeight="1">
      <c r="A7" s="41" t="s">
        <v>37</v>
      </c>
      <c r="B7" s="42" t="s">
        <v>38</v>
      </c>
      <c r="C7" s="75"/>
      <c r="D7" s="77"/>
      <c r="E7" s="43" t="s">
        <v>39</v>
      </c>
      <c r="F7" s="56" t="s">
        <v>61</v>
      </c>
      <c r="G7" s="43" t="s">
        <v>40</v>
      </c>
      <c r="H7" s="70"/>
      <c r="I7" s="80"/>
    </row>
    <row r="8" spans="1:10" s="30" customFormat="1" ht="15" customHeight="1">
      <c r="A8" s="61">
        <v>1</v>
      </c>
      <c r="B8" s="63" t="s">
        <v>47</v>
      </c>
      <c r="C8" s="65" t="s">
        <v>48</v>
      </c>
      <c r="D8" s="67" t="s">
        <v>66</v>
      </c>
      <c r="E8" s="45">
        <v>3098513</v>
      </c>
      <c r="F8" s="46"/>
      <c r="G8" s="45"/>
      <c r="H8" s="69" t="s">
        <v>44</v>
      </c>
      <c r="I8" s="59" t="s">
        <v>62</v>
      </c>
      <c r="J8" s="30" t="s">
        <v>49</v>
      </c>
    </row>
    <row r="9" spans="1:10" s="30" customFormat="1" ht="15" customHeight="1">
      <c r="A9" s="62"/>
      <c r="B9" s="64"/>
      <c r="C9" s="66"/>
      <c r="D9" s="68"/>
      <c r="E9" s="48">
        <v>1639365</v>
      </c>
      <c r="F9" s="49"/>
      <c r="G9" s="48"/>
      <c r="H9" s="70"/>
      <c r="I9" s="60"/>
      <c r="J9" s="30" t="s">
        <v>50</v>
      </c>
    </row>
    <row r="10" spans="1:10" ht="15" customHeight="1">
      <c r="A10" s="61">
        <v>2</v>
      </c>
      <c r="B10" s="63" t="s">
        <v>47</v>
      </c>
      <c r="C10" s="87" t="s">
        <v>51</v>
      </c>
      <c r="D10" s="67" t="s">
        <v>65</v>
      </c>
      <c r="E10" s="45">
        <v>10670183</v>
      </c>
      <c r="F10" s="58">
        <f>5943862</f>
        <v>5943862</v>
      </c>
      <c r="G10" s="45">
        <f t="shared" ref="G10:G23" si="0">F10-E10</f>
        <v>-4726321</v>
      </c>
      <c r="H10" s="69" t="s">
        <v>44</v>
      </c>
      <c r="I10" s="47"/>
      <c r="J10" s="30" t="s">
        <v>49</v>
      </c>
    </row>
    <row r="11" spans="1:10" ht="15" customHeight="1">
      <c r="A11" s="62"/>
      <c r="B11" s="64"/>
      <c r="C11" s="88"/>
      <c r="D11" s="68"/>
      <c r="E11" s="48">
        <v>5215480</v>
      </c>
      <c r="F11" s="57">
        <f>2769282</f>
        <v>2769282</v>
      </c>
      <c r="G11" s="48">
        <f t="shared" si="0"/>
        <v>-2446198</v>
      </c>
      <c r="H11" s="70"/>
      <c r="I11" s="50"/>
      <c r="J11" s="30" t="s">
        <v>50</v>
      </c>
    </row>
    <row r="12" spans="1:10" ht="15" customHeight="1">
      <c r="A12" s="81" t="s">
        <v>52</v>
      </c>
      <c r="B12" s="82"/>
      <c r="C12" s="82"/>
      <c r="D12" s="83"/>
      <c r="E12" s="45">
        <f>SUMIF($J$8:$J$11, J8, E8:E11)</f>
        <v>13768696</v>
      </c>
      <c r="F12" s="46">
        <f>SUMIF($J$8:$J$11, J8, F8:F11)</f>
        <v>5943862</v>
      </c>
      <c r="G12" s="45">
        <f t="shared" si="0"/>
        <v>-7824834</v>
      </c>
      <c r="H12" s="69"/>
      <c r="I12" s="47"/>
    </row>
    <row r="13" spans="1:10" ht="15" customHeight="1">
      <c r="A13" s="84"/>
      <c r="B13" s="85"/>
      <c r="C13" s="85"/>
      <c r="D13" s="86"/>
      <c r="E13" s="48">
        <f>SUMIF($J$8:$J$11, J9, E8:E11)</f>
        <v>6854845</v>
      </c>
      <c r="F13" s="49">
        <f>SUMIF($J$8:$J$11, J9, F8:F11)</f>
        <v>2769282</v>
      </c>
      <c r="G13" s="48">
        <f t="shared" si="0"/>
        <v>-4085563</v>
      </c>
      <c r="H13" s="70"/>
      <c r="I13" s="50"/>
    </row>
    <row r="14" spans="1:10" s="30" customFormat="1" ht="15" customHeight="1">
      <c r="A14" s="61">
        <v>3</v>
      </c>
      <c r="B14" s="63" t="s">
        <v>53</v>
      </c>
      <c r="C14" s="65" t="s">
        <v>51</v>
      </c>
      <c r="D14" s="67" t="s">
        <v>69</v>
      </c>
      <c r="E14" s="45">
        <v>55030000</v>
      </c>
      <c r="F14" s="46">
        <v>13525000</v>
      </c>
      <c r="G14" s="45">
        <f t="shared" si="0"/>
        <v>-41505000</v>
      </c>
      <c r="H14" s="69" t="s">
        <v>44</v>
      </c>
      <c r="I14" s="47"/>
      <c r="J14" s="30" t="s">
        <v>49</v>
      </c>
    </row>
    <row r="15" spans="1:10" s="30" customFormat="1" ht="15" customHeight="1">
      <c r="A15" s="62"/>
      <c r="B15" s="64"/>
      <c r="C15" s="66"/>
      <c r="D15" s="68"/>
      <c r="E15" s="57">
        <f>26015000</f>
        <v>26015000</v>
      </c>
      <c r="F15" s="49">
        <v>6762500</v>
      </c>
      <c r="G15" s="48">
        <f>F15-E15</f>
        <v>-19252500</v>
      </c>
      <c r="H15" s="70"/>
      <c r="I15" s="50"/>
      <c r="J15" s="30" t="s">
        <v>50</v>
      </c>
    </row>
    <row r="16" spans="1:10" ht="15" customHeight="1">
      <c r="A16" s="81" t="s">
        <v>54</v>
      </c>
      <c r="B16" s="82"/>
      <c r="C16" s="82"/>
      <c r="D16" s="83"/>
      <c r="E16" s="45">
        <f>SUMIF($J$14:$J$15, J14, E14:E15)</f>
        <v>55030000</v>
      </c>
      <c r="F16" s="46">
        <f>SUMIF($J$14:$J$15, J14, F14:F15)</f>
        <v>13525000</v>
      </c>
      <c r="G16" s="45">
        <f t="shared" si="0"/>
        <v>-41505000</v>
      </c>
      <c r="H16" s="69"/>
      <c r="I16" s="47"/>
    </row>
    <row r="17" spans="1:11" ht="15" customHeight="1">
      <c r="A17" s="84"/>
      <c r="B17" s="85"/>
      <c r="C17" s="85"/>
      <c r="D17" s="86"/>
      <c r="E17" s="48">
        <f>SUMIF($J$14:$J$15, J15, E14:E15)</f>
        <v>26015000</v>
      </c>
      <c r="F17" s="49">
        <f>SUMIF($J$14:$J$15, J15, F14:F15)</f>
        <v>6762500</v>
      </c>
      <c r="G17" s="48">
        <f t="shared" si="0"/>
        <v>-19252500</v>
      </c>
      <c r="H17" s="70"/>
      <c r="I17" s="50"/>
    </row>
    <row r="18" spans="1:11" s="30" customFormat="1" ht="15" customHeight="1">
      <c r="A18" s="61">
        <v>4</v>
      </c>
      <c r="B18" s="63" t="s">
        <v>55</v>
      </c>
      <c r="C18" s="65" t="s">
        <v>56</v>
      </c>
      <c r="D18" s="96" t="s">
        <v>57</v>
      </c>
      <c r="E18" s="45">
        <v>100180</v>
      </c>
      <c r="F18" s="58">
        <f>340016</f>
        <v>340016</v>
      </c>
      <c r="G18" s="45">
        <f t="shared" si="0"/>
        <v>239836</v>
      </c>
      <c r="H18" s="69" t="s">
        <v>44</v>
      </c>
      <c r="I18" s="47"/>
      <c r="J18" s="30" t="s">
        <v>49</v>
      </c>
    </row>
    <row r="19" spans="1:11" s="30" customFormat="1" ht="15" customHeight="1">
      <c r="A19" s="62"/>
      <c r="B19" s="64"/>
      <c r="C19" s="66"/>
      <c r="D19" s="97"/>
      <c r="E19" s="48">
        <v>0</v>
      </c>
      <c r="F19" s="49">
        <v>0</v>
      </c>
      <c r="G19" s="48">
        <f t="shared" si="0"/>
        <v>0</v>
      </c>
      <c r="H19" s="70"/>
      <c r="I19" s="50"/>
      <c r="J19" s="30" t="s">
        <v>50</v>
      </c>
    </row>
    <row r="20" spans="1:11" ht="15" customHeight="1">
      <c r="A20" s="81" t="s">
        <v>68</v>
      </c>
      <c r="B20" s="82"/>
      <c r="C20" s="82"/>
      <c r="D20" s="83"/>
      <c r="E20" s="45">
        <f>SUMIF($J$18:$J$19, J18, E18:E19)</f>
        <v>100180</v>
      </c>
      <c r="F20" s="46">
        <f>SUMIF($J$18:$J$19, J18, F18:F19)</f>
        <v>340016</v>
      </c>
      <c r="G20" s="45">
        <f t="shared" si="0"/>
        <v>239836</v>
      </c>
      <c r="H20" s="69"/>
      <c r="I20" s="47"/>
    </row>
    <row r="21" spans="1:11" ht="15" customHeight="1">
      <c r="A21" s="84"/>
      <c r="B21" s="85"/>
      <c r="C21" s="85"/>
      <c r="D21" s="86"/>
      <c r="E21" s="48">
        <f>SUMIF($J$18:$J$19, J19, E18:E19)</f>
        <v>0</v>
      </c>
      <c r="F21" s="49">
        <f>SUMIF($J$18:$J$19, J19, F18:F19)</f>
        <v>0</v>
      </c>
      <c r="G21" s="48">
        <f t="shared" si="0"/>
        <v>0</v>
      </c>
      <c r="H21" s="70"/>
      <c r="I21" s="50"/>
    </row>
    <row r="22" spans="1:11" ht="15" customHeight="1">
      <c r="A22" s="89" t="s">
        <v>58</v>
      </c>
      <c r="B22" s="90"/>
      <c r="C22" s="90"/>
      <c r="D22" s="91"/>
      <c r="E22" s="45">
        <f>SUMIF($J$8:$J$21, J8, E8:E21)</f>
        <v>68898876</v>
      </c>
      <c r="F22" s="46">
        <f>SUMIF($J$8:$J$21, J8, F8:F21)</f>
        <v>19808878</v>
      </c>
      <c r="G22" s="51">
        <f t="shared" si="0"/>
        <v>-49089998</v>
      </c>
      <c r="H22" s="69" t="str">
        <f>IF(I22 ="","","区ＣＭ")</f>
        <v/>
      </c>
      <c r="I22" s="52" t="str">
        <f>IF(SUMIF($K$8:$K$21, K22, I8:I21)=0,"",SUMIF($K$8:$K$21, K22, I8:I21))</f>
        <v/>
      </c>
      <c r="J22" s="30" t="s">
        <v>45</v>
      </c>
      <c r="K22" s="30" t="s">
        <v>59</v>
      </c>
    </row>
    <row r="23" spans="1:11" ht="15" customHeight="1" thickBot="1">
      <c r="A23" s="92"/>
      <c r="B23" s="93"/>
      <c r="C23" s="93"/>
      <c r="D23" s="94"/>
      <c r="E23" s="53">
        <f>SUMIF($J$8:$J$21, J9, E8:E21)</f>
        <v>32869845</v>
      </c>
      <c r="F23" s="54">
        <f>SUMIF($J$8:$J$21, J9, F8:F21)</f>
        <v>9531782</v>
      </c>
      <c r="G23" s="53">
        <f t="shared" si="0"/>
        <v>-23338063</v>
      </c>
      <c r="H23" s="95"/>
      <c r="I23" s="55" t="str">
        <f>IF(SUMIF($K$8:$K$21, K23, I8:I21)=0,"",SUMIF($K$8:$K$21, K23, I8:I21))</f>
        <v/>
      </c>
      <c r="J23" s="30" t="s">
        <v>46</v>
      </c>
      <c r="K23" s="30" t="s">
        <v>60</v>
      </c>
    </row>
    <row r="24" spans="1:11" ht="15" customHeight="1"/>
    <row r="25" spans="1:11" ht="15" customHeight="1"/>
    <row r="26" spans="1:11" ht="15" customHeight="1"/>
  </sheetData>
  <mergeCells count="34">
    <mergeCell ref="A22:D23"/>
    <mergeCell ref="H22:H23"/>
    <mergeCell ref="A18:A19"/>
    <mergeCell ref="B18:B19"/>
    <mergeCell ref="C18:C19"/>
    <mergeCell ref="D18:D19"/>
    <mergeCell ref="H18:H19"/>
    <mergeCell ref="A20:D21"/>
    <mergeCell ref="H20:H21"/>
    <mergeCell ref="A16:D17"/>
    <mergeCell ref="H16:H17"/>
    <mergeCell ref="A10:A11"/>
    <mergeCell ref="B10:B11"/>
    <mergeCell ref="C10:C11"/>
    <mergeCell ref="D10:D11"/>
    <mergeCell ref="H10:H11"/>
    <mergeCell ref="A12:D13"/>
    <mergeCell ref="H12:H13"/>
    <mergeCell ref="A14:A15"/>
    <mergeCell ref="B14:B15"/>
    <mergeCell ref="C14:C15"/>
    <mergeCell ref="D14:D15"/>
    <mergeCell ref="H14:H15"/>
    <mergeCell ref="D3:I3"/>
    <mergeCell ref="E5:F5"/>
    <mergeCell ref="C6:C7"/>
    <mergeCell ref="D6:D7"/>
    <mergeCell ref="H6:I7"/>
    <mergeCell ref="I8:I9"/>
    <mergeCell ref="A8:A9"/>
    <mergeCell ref="B8:B9"/>
    <mergeCell ref="C8:C9"/>
    <mergeCell ref="D8:D9"/>
    <mergeCell ref="H8:H9"/>
  </mergeCells>
  <phoneticPr fontId="3"/>
  <dataValidations count="1">
    <dataValidation type="list" allowBlank="1" showInputMessage="1" showErrorMessage="1" sqref="H8:H11 H14:H15 H18:H19" xr:uid="{EE2684BA-3ECB-444A-AA63-C0D3FD5CA8F4}">
      <formula1>"　　,区ＣＭ"</formula1>
    </dataValidation>
  </dataValidations>
  <hyperlinks>
    <hyperlink ref="C8" location="'事業概要説明資料'!N_3586e96747b2ca90c29d42df016d436b" display="'事業概要説明資料'!N_3586e96747b2ca90c29d42df016d436b" xr:uid="{0A85E013-2CBE-4C32-BB2A-D8FBCF55B7D2}"/>
    <hyperlink ref="C10" location="'事業概要説明資料'!N_07b325af4772ca90c29d42df016d43f9" display="'事業概要説明資料'!N_07b325af4772ca90c29d42df016d43f9" xr:uid="{260E4256-D2CA-4D8A-91D3-9C8BFFCC5D63}"/>
    <hyperlink ref="C14" location="'事業概要説明資料'!N_6ff3edaf4772ca90c29d42df016d43f1" display="'事業概要説明資料'!N_6ff3edaf4772ca90c29d42df016d43f1" xr:uid="{8574C20D-509F-4A4D-9804-114A3D3B46B1}"/>
    <hyperlink ref="C18" location="'事業概要説明資料'!N_ef7fd9a34772ca90c29d42df016d43d9" display="'事業概要説明資料'!N_ef7fd9a34772ca90c29d42df016d43d9" xr:uid="{46E706B0-4735-4FB3-9C05-93D9955EA867}"/>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D227-B5E8-4214-90D5-EA468A1F2C42}">
  <sheetPr codeName="Sheet4"/>
  <dimension ref="A1:IQ160"/>
  <sheetViews>
    <sheetView showGridLines="0" tabSelected="1" view="pageBreakPreview" zoomScaleNormal="100" zoomScaleSheetLayoutView="100" workbookViewId="0">
      <selection activeCell="BF54" sqref="BF54:BG54"/>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01" t="s">
        <v>8</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03" t="s">
        <v>1</v>
      </c>
      <c r="C6" s="104"/>
      <c r="D6" s="104"/>
      <c r="E6" s="104"/>
      <c r="F6" s="104"/>
      <c r="G6" s="104"/>
      <c r="H6" s="105" t="s">
        <v>10</v>
      </c>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7"/>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8" t="s">
        <v>10</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10"/>
    </row>
    <row r="11" spans="1:113" ht="12" customHeight="1">
      <c r="A11" s="8"/>
      <c r="B11" s="108"/>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10"/>
      <c r="BC11" s="16"/>
    </row>
    <row r="12" spans="1:113" ht="12" customHeight="1">
      <c r="A12" s="8"/>
      <c r="B12" s="108"/>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10"/>
    </row>
    <row r="13" spans="1:113" ht="12" customHeight="1">
      <c r="A13" s="8"/>
      <c r="B13" s="108"/>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10"/>
    </row>
    <row r="14" spans="1:113" ht="12" customHeight="1">
      <c r="A14" s="8"/>
      <c r="B14" s="108"/>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1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08" t="s">
        <v>63</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10"/>
    </row>
    <row r="20" spans="1:251" ht="12" customHeight="1">
      <c r="A20" s="8"/>
      <c r="B20" s="108"/>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10"/>
      <c r="BC20" s="16"/>
    </row>
    <row r="21" spans="1:251" ht="12" customHeight="1">
      <c r="A21" s="8"/>
      <c r="B21" s="108"/>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10"/>
    </row>
    <row r="22" spans="1:251" ht="12" customHeight="1">
      <c r="A22" s="8"/>
      <c r="B22" s="108"/>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10"/>
    </row>
    <row r="23" spans="1:251" ht="12" customHeight="1">
      <c r="A23" s="8"/>
      <c r="B23" s="108"/>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1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1" t="s">
        <v>6</v>
      </c>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3"/>
      <c r="AA28" s="117" t="s">
        <v>12</v>
      </c>
      <c r="AB28" s="112"/>
      <c r="AC28" s="112"/>
      <c r="AD28" s="112"/>
      <c r="AE28" s="112"/>
      <c r="AF28" s="112"/>
      <c r="AG28" s="112"/>
      <c r="AH28" s="112"/>
      <c r="AI28" s="113"/>
      <c r="AJ28" s="117" t="s">
        <v>13</v>
      </c>
      <c r="AK28" s="112"/>
      <c r="AL28" s="112"/>
      <c r="AM28" s="112"/>
      <c r="AN28" s="112"/>
      <c r="AO28" s="112"/>
      <c r="AP28" s="112"/>
      <c r="AQ28" s="112"/>
      <c r="AR28" s="113"/>
      <c r="AS28" s="117" t="s">
        <v>7</v>
      </c>
      <c r="AT28" s="112"/>
      <c r="AU28" s="112"/>
      <c r="AV28" s="112"/>
      <c r="AW28" s="112"/>
      <c r="AX28" s="11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114"/>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6"/>
      <c r="AA29" s="118"/>
      <c r="AB29" s="115"/>
      <c r="AC29" s="115"/>
      <c r="AD29" s="115"/>
      <c r="AE29" s="115"/>
      <c r="AF29" s="115"/>
      <c r="AG29" s="115"/>
      <c r="AH29" s="115"/>
      <c r="AI29" s="116"/>
      <c r="AJ29" s="118"/>
      <c r="AK29" s="115"/>
      <c r="AL29" s="115"/>
      <c r="AM29" s="115"/>
      <c r="AN29" s="115"/>
      <c r="AO29" s="115"/>
      <c r="AP29" s="115"/>
      <c r="AQ29" s="115"/>
      <c r="AR29" s="116"/>
      <c r="AS29" s="118"/>
      <c r="AT29" s="115"/>
      <c r="AU29" s="115"/>
      <c r="AV29" s="115"/>
      <c r="AW29" s="115"/>
      <c r="AX29" s="12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121" t="s">
        <v>9</v>
      </c>
      <c r="D30" s="122"/>
      <c r="E30" s="122"/>
      <c r="F30" s="122"/>
      <c r="G30" s="122"/>
      <c r="H30" s="122"/>
      <c r="I30" s="122"/>
      <c r="J30" s="122"/>
      <c r="K30" s="122"/>
      <c r="L30" s="122"/>
      <c r="M30" s="122"/>
      <c r="N30" s="122"/>
      <c r="O30" s="122"/>
      <c r="P30" s="122"/>
      <c r="Q30" s="122"/>
      <c r="R30" s="122"/>
      <c r="S30" s="122"/>
      <c r="T30" s="122"/>
      <c r="U30" s="122"/>
      <c r="V30" s="122"/>
      <c r="W30" s="122"/>
      <c r="X30" s="122"/>
      <c r="Y30" s="122"/>
      <c r="Z30" s="123"/>
      <c r="AA30" s="127">
        <v>3098513</v>
      </c>
      <c r="AB30" s="128"/>
      <c r="AC30" s="128"/>
      <c r="AD30" s="128"/>
      <c r="AE30" s="128"/>
      <c r="AF30" s="128"/>
      <c r="AG30" s="128"/>
      <c r="AH30" s="128"/>
      <c r="AI30" s="129"/>
      <c r="AJ30" s="127"/>
      <c r="AK30" s="128"/>
      <c r="AL30" s="128"/>
      <c r="AM30" s="128"/>
      <c r="AN30" s="128"/>
      <c r="AO30" s="128"/>
      <c r="AP30" s="128"/>
      <c r="AQ30" s="128"/>
      <c r="AR30" s="129"/>
      <c r="AS30" s="130" t="s">
        <v>64</v>
      </c>
      <c r="AT30" s="131"/>
      <c r="AU30" s="131"/>
      <c r="AV30" s="131"/>
      <c r="AW30" s="131"/>
      <c r="AX30" s="13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35" t="s">
        <v>14</v>
      </c>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7"/>
      <c r="AA31" s="138">
        <f>SUM($AA$30:$AA$30)</f>
        <v>3098513</v>
      </c>
      <c r="AB31" s="139"/>
      <c r="AC31" s="139"/>
      <c r="AD31" s="139"/>
      <c r="AE31" s="139"/>
      <c r="AF31" s="139"/>
      <c r="AG31" s="139"/>
      <c r="AH31" s="139"/>
      <c r="AI31" s="140"/>
      <c r="AJ31" s="138">
        <f>SUM($AJ$30:$AJ$30)</f>
        <v>0</v>
      </c>
      <c r="AK31" s="139"/>
      <c r="AL31" s="139"/>
      <c r="AM31" s="139"/>
      <c r="AN31" s="139"/>
      <c r="AO31" s="139"/>
      <c r="AP31" s="139"/>
      <c r="AQ31" s="139"/>
      <c r="AR31" s="140"/>
      <c r="AS31" s="98"/>
      <c r="AT31" s="99"/>
      <c r="AU31" s="99"/>
      <c r="AV31" s="99"/>
      <c r="AW31" s="99"/>
      <c r="AX31" s="10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8.75">
      <c r="A33" s="1" t="s">
        <v>0</v>
      </c>
      <c r="AW33" s="3"/>
      <c r="AX33" s="4"/>
      <c r="AY33" s="3"/>
    </row>
    <row r="35" spans="1:113" ht="18.75">
      <c r="B35" s="101" t="s">
        <v>8</v>
      </c>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row>
    <row r="36" spans="1:113">
      <c r="Z36" s="5"/>
      <c r="AD36" s="5"/>
      <c r="AE36" s="5"/>
      <c r="AF36" s="5"/>
      <c r="AG36" s="5"/>
      <c r="AH36" s="5"/>
      <c r="AI36" s="5"/>
      <c r="AO36" s="5"/>
    </row>
    <row r="37" spans="1:113" ht="13.5" thickBot="1">
      <c r="Z37" s="5"/>
      <c r="AD37" s="5"/>
      <c r="AE37" s="5"/>
      <c r="AF37" s="5"/>
      <c r="AG37" s="5"/>
      <c r="AH37" s="5"/>
      <c r="AI37" s="5"/>
      <c r="AO37" s="5"/>
      <c r="DI37" s="6"/>
    </row>
    <row r="38" spans="1:113" ht="24.75" customHeight="1" thickBot="1">
      <c r="B38" s="103" t="s">
        <v>1</v>
      </c>
      <c r="C38" s="104"/>
      <c r="D38" s="104"/>
      <c r="E38" s="104"/>
      <c r="F38" s="104"/>
      <c r="G38" s="104"/>
      <c r="H38" s="105" t="s">
        <v>15</v>
      </c>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7"/>
      <c r="DI38" s="6"/>
    </row>
    <row r="39" spans="1:113" ht="14.25">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25">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08" t="s">
        <v>11</v>
      </c>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10"/>
    </row>
    <row r="43" spans="1:113" ht="12" customHeight="1">
      <c r="A43" s="8"/>
      <c r="B43" s="108"/>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10"/>
      <c r="BC43" s="16"/>
    </row>
    <row r="44" spans="1:113" ht="12" customHeight="1">
      <c r="A44" s="8"/>
      <c r="B44" s="108"/>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10"/>
    </row>
    <row r="45" spans="1:113" ht="12" customHeight="1">
      <c r="A45" s="8"/>
      <c r="B45" s="108"/>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10"/>
    </row>
    <row r="46" spans="1:113" ht="12" customHeight="1">
      <c r="A46" s="8"/>
      <c r="B46" s="108"/>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1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113"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113" ht="14.25">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113" ht="12" customHeight="1">
      <c r="A51" s="8"/>
      <c r="B51" s="108" t="s">
        <v>71</v>
      </c>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10"/>
    </row>
    <row r="52" spans="1:113" ht="12" customHeight="1">
      <c r="A52" s="8"/>
      <c r="B52" s="108"/>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10"/>
    </row>
    <row r="53" spans="1:113" ht="12" customHeight="1">
      <c r="A53" s="8"/>
      <c r="B53" s="108"/>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10"/>
    </row>
    <row r="54" spans="1:113" ht="12" customHeight="1">
      <c r="A54" s="8"/>
      <c r="B54" s="108"/>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10"/>
    </row>
    <row r="55" spans="1:113" ht="12" customHeight="1">
      <c r="A55" s="8"/>
      <c r="B55" s="108"/>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10"/>
    </row>
    <row r="56" spans="1:113" ht="12" customHeight="1">
      <c r="A56" s="8"/>
      <c r="B56" s="108"/>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10"/>
    </row>
    <row r="57" spans="1:113" ht="12" customHeight="1">
      <c r="A57" s="8"/>
      <c r="B57" s="108"/>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10"/>
    </row>
    <row r="58" spans="1:113" ht="12" customHeight="1">
      <c r="A58" s="8"/>
      <c r="B58" s="108"/>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10"/>
    </row>
    <row r="59" spans="1:113" ht="12" customHeight="1">
      <c r="A59" s="8"/>
      <c r="B59" s="108"/>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10"/>
    </row>
    <row r="60" spans="1:113" ht="12" customHeight="1">
      <c r="A60" s="8"/>
      <c r="B60" s="108"/>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10"/>
    </row>
    <row r="61" spans="1:113" ht="12" customHeight="1">
      <c r="A61" s="8"/>
      <c r="B61" s="108"/>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10"/>
    </row>
    <row r="62" spans="1:113" ht="12" customHeight="1">
      <c r="A62" s="8"/>
      <c r="B62" s="108"/>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10"/>
    </row>
    <row r="63" spans="1:113" ht="12" customHeight="1">
      <c r="A63" s="8"/>
      <c r="B63" s="108"/>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10"/>
    </row>
    <row r="64" spans="1:113" ht="12" customHeight="1">
      <c r="A64" s="8"/>
      <c r="B64" s="108"/>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10"/>
    </row>
    <row r="65" spans="1:251" ht="12" customHeight="1">
      <c r="A65" s="8"/>
      <c r="B65" s="108"/>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10"/>
    </row>
    <row r="66" spans="1:251" ht="12" customHeight="1">
      <c r="A66" s="8"/>
      <c r="B66" s="108"/>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10"/>
    </row>
    <row r="67" spans="1:251" ht="12" customHeight="1">
      <c r="A67" s="8"/>
      <c r="B67" s="108"/>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10"/>
    </row>
    <row r="68" spans="1:251" ht="12" customHeight="1">
      <c r="A68" s="8"/>
      <c r="B68" s="108"/>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10"/>
    </row>
    <row r="69" spans="1:251" ht="12" customHeight="1">
      <c r="A69" s="8"/>
      <c r="B69" s="108"/>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10"/>
      <c r="BC69" s="16"/>
    </row>
    <row r="70" spans="1:251" ht="12" customHeight="1">
      <c r="A70" s="8"/>
      <c r="B70" s="108"/>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10"/>
    </row>
    <row r="71" spans="1:251" ht="12" customHeight="1">
      <c r="A71" s="8"/>
      <c r="B71" s="108"/>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10"/>
    </row>
    <row r="72" spans="1:251" ht="12" customHeight="1">
      <c r="A72" s="8"/>
      <c r="B72" s="108"/>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10"/>
    </row>
    <row r="73" spans="1:251" ht="15" thickBot="1">
      <c r="A73" s="17"/>
      <c r="B73" s="18"/>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251">
      <c r="B74" s="21"/>
    </row>
    <row r="75" spans="1:251" ht="14.25">
      <c r="B75" s="10" t="s">
        <v>4</v>
      </c>
      <c r="C75" s="8"/>
      <c r="D75" s="8"/>
      <c r="E75" s="8"/>
      <c r="F75" s="8"/>
      <c r="G75" s="8"/>
      <c r="H75" s="8"/>
      <c r="I75" s="8"/>
      <c r="J75" s="8"/>
      <c r="K75" s="8"/>
      <c r="L75" s="9"/>
      <c r="M75" s="9"/>
      <c r="N75" s="9"/>
      <c r="O75" s="9"/>
      <c r="P75" s="8"/>
      <c r="Q75" s="8"/>
      <c r="R75" s="8"/>
      <c r="S75" s="8"/>
      <c r="T75" s="8"/>
      <c r="U75" s="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251" ht="15" thickBot="1">
      <c r="B76" s="8"/>
      <c r="C76" s="8"/>
      <c r="D76" s="8"/>
      <c r="E76" s="8"/>
      <c r="F76" s="8"/>
      <c r="G76" s="8"/>
      <c r="H76" s="8"/>
      <c r="I76" s="8"/>
      <c r="J76" s="8"/>
      <c r="K76" s="8"/>
      <c r="L76" s="9"/>
      <c r="M76" s="9"/>
      <c r="N76" s="9"/>
      <c r="O76" s="9"/>
      <c r="P76" s="8"/>
      <c r="Q76" s="8"/>
      <c r="R76" s="8"/>
      <c r="S76" s="8"/>
      <c r="T76" s="8"/>
      <c r="U76" s="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22" t="s">
        <v>5</v>
      </c>
    </row>
    <row r="77" spans="1:251" s="16" customFormat="1" ht="13.5" customHeight="1">
      <c r="A77" s="8"/>
      <c r="B77" s="111" t="s">
        <v>6</v>
      </c>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3"/>
      <c r="AA77" s="117" t="s">
        <v>12</v>
      </c>
      <c r="AB77" s="112"/>
      <c r="AC77" s="112"/>
      <c r="AD77" s="112"/>
      <c r="AE77" s="112"/>
      <c r="AF77" s="112"/>
      <c r="AG77" s="112"/>
      <c r="AH77" s="112"/>
      <c r="AI77" s="113"/>
      <c r="AJ77" s="117" t="s">
        <v>13</v>
      </c>
      <c r="AK77" s="112"/>
      <c r="AL77" s="112"/>
      <c r="AM77" s="112"/>
      <c r="AN77" s="112"/>
      <c r="AO77" s="112"/>
      <c r="AP77" s="112"/>
      <c r="AQ77" s="112"/>
      <c r="AR77" s="113"/>
      <c r="AS77" s="117" t="s">
        <v>7</v>
      </c>
      <c r="AT77" s="112"/>
      <c r="AU77" s="112"/>
      <c r="AV77" s="112"/>
      <c r="AW77" s="112"/>
      <c r="AX77" s="119"/>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pans="1:251" s="16" customFormat="1" ht="13.5">
      <c r="A78" s="8"/>
      <c r="B78" s="114"/>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6"/>
      <c r="AA78" s="118"/>
      <c r="AB78" s="115"/>
      <c r="AC78" s="115"/>
      <c r="AD78" s="115"/>
      <c r="AE78" s="115"/>
      <c r="AF78" s="115"/>
      <c r="AG78" s="115"/>
      <c r="AH78" s="115"/>
      <c r="AI78" s="116"/>
      <c r="AJ78" s="118"/>
      <c r="AK78" s="115"/>
      <c r="AL78" s="115"/>
      <c r="AM78" s="115"/>
      <c r="AN78" s="115"/>
      <c r="AO78" s="115"/>
      <c r="AP78" s="115"/>
      <c r="AQ78" s="115"/>
      <c r="AR78" s="116"/>
      <c r="AS78" s="118"/>
      <c r="AT78" s="115"/>
      <c r="AU78" s="115"/>
      <c r="AV78" s="115"/>
      <c r="AW78" s="115"/>
      <c r="AX78" s="120"/>
      <c r="AY78" s="2"/>
      <c r="AZ78" s="2"/>
      <c r="BA78" s="2"/>
      <c r="BB78" s="23"/>
      <c r="BC78" s="24"/>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pans="1:251" s="16" customFormat="1" ht="18.75" customHeight="1">
      <c r="A79" s="8"/>
      <c r="B79" s="25"/>
      <c r="C79" s="121" t="s">
        <v>17</v>
      </c>
      <c r="D79" s="122"/>
      <c r="E79" s="122"/>
      <c r="F79" s="122"/>
      <c r="G79" s="122"/>
      <c r="H79" s="122"/>
      <c r="I79" s="122"/>
      <c r="J79" s="122"/>
      <c r="K79" s="122"/>
      <c r="L79" s="122"/>
      <c r="M79" s="122"/>
      <c r="N79" s="122"/>
      <c r="O79" s="122"/>
      <c r="P79" s="122"/>
      <c r="Q79" s="122"/>
      <c r="R79" s="122"/>
      <c r="S79" s="122"/>
      <c r="T79" s="122"/>
      <c r="U79" s="122"/>
      <c r="V79" s="122"/>
      <c r="W79" s="122"/>
      <c r="X79" s="122"/>
      <c r="Y79" s="122"/>
      <c r="Z79" s="123"/>
      <c r="AA79" s="124">
        <v>810000</v>
      </c>
      <c r="AB79" s="125"/>
      <c r="AC79" s="125"/>
      <c r="AD79" s="125"/>
      <c r="AE79" s="125"/>
      <c r="AF79" s="125"/>
      <c r="AG79" s="125"/>
      <c r="AH79" s="125"/>
      <c r="AI79" s="126"/>
      <c r="AJ79" s="127">
        <v>630000</v>
      </c>
      <c r="AK79" s="128"/>
      <c r="AL79" s="128"/>
      <c r="AM79" s="128"/>
      <c r="AN79" s="128"/>
      <c r="AO79" s="128"/>
      <c r="AP79" s="128"/>
      <c r="AQ79" s="128"/>
      <c r="AR79" s="129"/>
      <c r="AS79" s="130"/>
      <c r="AT79" s="133"/>
      <c r="AU79" s="133"/>
      <c r="AV79" s="133"/>
      <c r="AW79" s="133"/>
      <c r="AX79" s="134"/>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row r="80" spans="1:251" s="16" customFormat="1" ht="18.75" customHeight="1">
      <c r="A80" s="8"/>
      <c r="B80" s="25"/>
      <c r="C80" s="121" t="s">
        <v>16</v>
      </c>
      <c r="D80" s="122"/>
      <c r="E80" s="122"/>
      <c r="F80" s="122"/>
      <c r="G80" s="122"/>
      <c r="H80" s="122"/>
      <c r="I80" s="122"/>
      <c r="J80" s="122"/>
      <c r="K80" s="122"/>
      <c r="L80" s="122"/>
      <c r="M80" s="122"/>
      <c r="N80" s="122"/>
      <c r="O80" s="122"/>
      <c r="P80" s="122"/>
      <c r="Q80" s="122"/>
      <c r="R80" s="122"/>
      <c r="S80" s="122"/>
      <c r="T80" s="122"/>
      <c r="U80" s="122"/>
      <c r="V80" s="122"/>
      <c r="W80" s="122"/>
      <c r="X80" s="122"/>
      <c r="Y80" s="122"/>
      <c r="Z80" s="123"/>
      <c r="AA80" s="124">
        <v>1024068</v>
      </c>
      <c r="AB80" s="125"/>
      <c r="AC80" s="125"/>
      <c r="AD80" s="125"/>
      <c r="AE80" s="125"/>
      <c r="AF80" s="125"/>
      <c r="AG80" s="125"/>
      <c r="AH80" s="125"/>
      <c r="AI80" s="126"/>
      <c r="AJ80" s="127">
        <v>2795382</v>
      </c>
      <c r="AK80" s="128"/>
      <c r="AL80" s="128"/>
      <c r="AM80" s="128"/>
      <c r="AN80" s="128"/>
      <c r="AO80" s="128"/>
      <c r="AP80" s="128"/>
      <c r="AQ80" s="128"/>
      <c r="AR80" s="129"/>
      <c r="AS80" s="130"/>
      <c r="AT80" s="131"/>
      <c r="AU80" s="131"/>
      <c r="AV80" s="131"/>
      <c r="AW80" s="131"/>
      <c r="AX80" s="13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row>
    <row r="81" spans="1:251" s="16" customFormat="1" ht="18.75" customHeight="1">
      <c r="A81" s="8"/>
      <c r="B81" s="25"/>
      <c r="C81" s="141" t="s">
        <v>67</v>
      </c>
      <c r="D81" s="142"/>
      <c r="E81" s="142"/>
      <c r="F81" s="142"/>
      <c r="G81" s="142"/>
      <c r="H81" s="142"/>
      <c r="I81" s="142"/>
      <c r="J81" s="142"/>
      <c r="K81" s="142"/>
      <c r="L81" s="142"/>
      <c r="M81" s="142"/>
      <c r="N81" s="142"/>
      <c r="O81" s="142"/>
      <c r="P81" s="142"/>
      <c r="Q81" s="142"/>
      <c r="R81" s="142"/>
      <c r="S81" s="142"/>
      <c r="T81" s="142"/>
      <c r="U81" s="142"/>
      <c r="V81" s="142"/>
      <c r="W81" s="142"/>
      <c r="X81" s="142"/>
      <c r="Y81" s="142"/>
      <c r="Z81" s="143"/>
      <c r="AA81" s="124">
        <v>8259622</v>
      </c>
      <c r="AB81" s="144"/>
      <c r="AC81" s="144"/>
      <c r="AD81" s="144"/>
      <c r="AE81" s="144"/>
      <c r="AF81" s="144"/>
      <c r="AG81" s="144"/>
      <c r="AH81" s="144"/>
      <c r="AI81" s="145"/>
      <c r="AJ81" s="124">
        <v>1445344</v>
      </c>
      <c r="AK81" s="144"/>
      <c r="AL81" s="144"/>
      <c r="AM81" s="144"/>
      <c r="AN81" s="144"/>
      <c r="AO81" s="144"/>
      <c r="AP81" s="144"/>
      <c r="AQ81" s="144"/>
      <c r="AR81" s="145"/>
      <c r="AS81" s="130"/>
      <c r="AT81" s="133"/>
      <c r="AU81" s="133"/>
      <c r="AV81" s="133"/>
      <c r="AW81" s="133"/>
      <c r="AX81" s="134"/>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row>
    <row r="82" spans="1:251" s="16" customFormat="1" ht="18.75" customHeight="1">
      <c r="A82" s="8"/>
      <c r="B82" s="25"/>
      <c r="C82" s="141" t="s">
        <v>20</v>
      </c>
      <c r="D82" s="142"/>
      <c r="E82" s="142"/>
      <c r="F82" s="142"/>
      <c r="G82" s="142"/>
      <c r="H82" s="142"/>
      <c r="I82" s="142"/>
      <c r="J82" s="142"/>
      <c r="K82" s="142"/>
      <c r="L82" s="142"/>
      <c r="M82" s="142"/>
      <c r="N82" s="142"/>
      <c r="O82" s="142"/>
      <c r="P82" s="142"/>
      <c r="Q82" s="142"/>
      <c r="R82" s="142"/>
      <c r="S82" s="142"/>
      <c r="T82" s="142"/>
      <c r="U82" s="142"/>
      <c r="V82" s="142"/>
      <c r="W82" s="142"/>
      <c r="X82" s="142"/>
      <c r="Y82" s="142"/>
      <c r="Z82" s="143"/>
      <c r="AA82" s="124">
        <v>192000</v>
      </c>
      <c r="AB82" s="144"/>
      <c r="AC82" s="144"/>
      <c r="AD82" s="144"/>
      <c r="AE82" s="144"/>
      <c r="AF82" s="144"/>
      <c r="AG82" s="144"/>
      <c r="AH82" s="144"/>
      <c r="AI82" s="145"/>
      <c r="AJ82" s="124">
        <v>236000</v>
      </c>
      <c r="AK82" s="144"/>
      <c r="AL82" s="144"/>
      <c r="AM82" s="144"/>
      <c r="AN82" s="144"/>
      <c r="AO82" s="144"/>
      <c r="AP82" s="144"/>
      <c r="AQ82" s="144"/>
      <c r="AR82" s="145"/>
      <c r="AS82" s="130"/>
      <c r="AT82" s="133"/>
      <c r="AU82" s="133"/>
      <c r="AV82" s="133"/>
      <c r="AW82" s="133"/>
      <c r="AX82" s="134"/>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row>
    <row r="83" spans="1:251" s="16" customFormat="1" ht="18.75" customHeight="1">
      <c r="A83" s="8"/>
      <c r="B83" s="25"/>
      <c r="C83" s="141" t="s">
        <v>18</v>
      </c>
      <c r="D83" s="142"/>
      <c r="E83" s="142"/>
      <c r="F83" s="142"/>
      <c r="G83" s="142"/>
      <c r="H83" s="142"/>
      <c r="I83" s="142"/>
      <c r="J83" s="142"/>
      <c r="K83" s="142"/>
      <c r="L83" s="142"/>
      <c r="M83" s="142"/>
      <c r="N83" s="142"/>
      <c r="O83" s="142"/>
      <c r="P83" s="142"/>
      <c r="Q83" s="142"/>
      <c r="R83" s="142"/>
      <c r="S83" s="142"/>
      <c r="T83" s="142"/>
      <c r="U83" s="142"/>
      <c r="V83" s="142"/>
      <c r="W83" s="142"/>
      <c r="X83" s="142"/>
      <c r="Y83" s="142"/>
      <c r="Z83" s="143"/>
      <c r="AA83" s="124">
        <v>106018</v>
      </c>
      <c r="AB83" s="144"/>
      <c r="AC83" s="144"/>
      <c r="AD83" s="144"/>
      <c r="AE83" s="144"/>
      <c r="AF83" s="144"/>
      <c r="AG83" s="144"/>
      <c r="AH83" s="144"/>
      <c r="AI83" s="145"/>
      <c r="AJ83" s="124">
        <v>407468</v>
      </c>
      <c r="AK83" s="144"/>
      <c r="AL83" s="144"/>
      <c r="AM83" s="144"/>
      <c r="AN83" s="144"/>
      <c r="AO83" s="144"/>
      <c r="AP83" s="144"/>
      <c r="AQ83" s="144"/>
      <c r="AR83" s="145"/>
      <c r="AS83" s="130"/>
      <c r="AT83" s="133"/>
      <c r="AU83" s="133"/>
      <c r="AV83" s="133"/>
      <c r="AW83" s="133"/>
      <c r="AX83" s="134"/>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row>
    <row r="84" spans="1:251" s="16" customFormat="1" ht="18.75" customHeight="1">
      <c r="A84" s="8"/>
      <c r="B84" s="25"/>
      <c r="C84" s="141" t="s">
        <v>19</v>
      </c>
      <c r="D84" s="142"/>
      <c r="E84" s="142"/>
      <c r="F84" s="142"/>
      <c r="G84" s="142"/>
      <c r="H84" s="142"/>
      <c r="I84" s="142"/>
      <c r="J84" s="142"/>
      <c r="K84" s="142"/>
      <c r="L84" s="142"/>
      <c r="M84" s="142"/>
      <c r="N84" s="142"/>
      <c r="O84" s="142"/>
      <c r="P84" s="142"/>
      <c r="Q84" s="142"/>
      <c r="R84" s="142"/>
      <c r="S84" s="142"/>
      <c r="T84" s="142"/>
      <c r="U84" s="142"/>
      <c r="V84" s="142"/>
      <c r="W84" s="142"/>
      <c r="X84" s="142"/>
      <c r="Y84" s="142"/>
      <c r="Z84" s="143"/>
      <c r="AA84" s="124">
        <v>278475</v>
      </c>
      <c r="AB84" s="144"/>
      <c r="AC84" s="144"/>
      <c r="AD84" s="144"/>
      <c r="AE84" s="144"/>
      <c r="AF84" s="144"/>
      <c r="AG84" s="144"/>
      <c r="AH84" s="144"/>
      <c r="AI84" s="145"/>
      <c r="AJ84" s="124">
        <v>429668</v>
      </c>
      <c r="AK84" s="144"/>
      <c r="AL84" s="144"/>
      <c r="AM84" s="144"/>
      <c r="AN84" s="144"/>
      <c r="AO84" s="144"/>
      <c r="AP84" s="144"/>
      <c r="AQ84" s="144"/>
      <c r="AR84" s="145"/>
      <c r="AS84" s="130"/>
      <c r="AT84" s="133"/>
      <c r="AU84" s="133"/>
      <c r="AV84" s="133"/>
      <c r="AW84" s="133"/>
      <c r="AX84" s="134"/>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row>
    <row r="85" spans="1:251" s="16" customFormat="1" ht="18.75" customHeight="1" thickBot="1">
      <c r="A85" s="17"/>
      <c r="B85" s="135" t="s">
        <v>14</v>
      </c>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7"/>
      <c r="AA85" s="138">
        <f>SUM($AA$79:$AA$84)</f>
        <v>10670183</v>
      </c>
      <c r="AB85" s="139"/>
      <c r="AC85" s="139"/>
      <c r="AD85" s="139"/>
      <c r="AE85" s="139"/>
      <c r="AF85" s="139"/>
      <c r="AG85" s="139"/>
      <c r="AH85" s="139"/>
      <c r="AI85" s="140"/>
      <c r="AJ85" s="138">
        <f>SUM($AJ$79:$AJ$84)</f>
        <v>5943862</v>
      </c>
      <c r="AK85" s="139"/>
      <c r="AL85" s="139"/>
      <c r="AM85" s="139"/>
      <c r="AN85" s="139"/>
      <c r="AO85" s="139"/>
      <c r="AP85" s="139"/>
      <c r="AQ85" s="139"/>
      <c r="AR85" s="140"/>
      <c r="AS85" s="98"/>
      <c r="AT85" s="99"/>
      <c r="AU85" s="99"/>
      <c r="AV85" s="99"/>
      <c r="AW85" s="99"/>
      <c r="AX85" s="100"/>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row>
    <row r="87" spans="1:251" ht="18.75">
      <c r="A87" s="1" t="s">
        <v>0</v>
      </c>
      <c r="AW87" s="3"/>
      <c r="AX87" s="4"/>
      <c r="AY87" s="3"/>
    </row>
    <row r="89" spans="1:251" ht="18.75">
      <c r="B89" s="101" t="s">
        <v>8</v>
      </c>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row>
    <row r="90" spans="1:251">
      <c r="Z90" s="5"/>
      <c r="AD90" s="5"/>
      <c r="AE90" s="5"/>
      <c r="AF90" s="5"/>
      <c r="AG90" s="5"/>
      <c r="AH90" s="5"/>
      <c r="AI90" s="5"/>
      <c r="AO90" s="5"/>
    </row>
    <row r="91" spans="1:251" ht="13.5" thickBot="1">
      <c r="Z91" s="5"/>
      <c r="AD91" s="5"/>
      <c r="AE91" s="5"/>
      <c r="AF91" s="5"/>
      <c r="AG91" s="5"/>
      <c r="AH91" s="5"/>
      <c r="AI91" s="5"/>
      <c r="AO91" s="5"/>
      <c r="DI91" s="6"/>
    </row>
    <row r="92" spans="1:251" ht="24.75" customHeight="1" thickBot="1">
      <c r="B92" s="103" t="s">
        <v>1</v>
      </c>
      <c r="C92" s="104"/>
      <c r="D92" s="104"/>
      <c r="E92" s="104"/>
      <c r="F92" s="104"/>
      <c r="G92" s="104"/>
      <c r="H92" s="105" t="s">
        <v>15</v>
      </c>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7"/>
      <c r="DI92" s="6"/>
    </row>
    <row r="93" spans="1:251" ht="14.25">
      <c r="B93" s="7"/>
      <c r="C93" s="7"/>
      <c r="D93" s="7"/>
      <c r="E93" s="7"/>
      <c r="F93" s="7"/>
      <c r="G93" s="7"/>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DI93" s="6"/>
    </row>
    <row r="94" spans="1:251" ht="15" thickBot="1">
      <c r="A94" s="11"/>
      <c r="B94" s="10" t="s">
        <v>2</v>
      </c>
      <c r="C94" s="8"/>
      <c r="D94" s="8"/>
      <c r="E94" s="8"/>
      <c r="F94" s="8"/>
      <c r="G94" s="8"/>
      <c r="H94" s="8"/>
      <c r="I94" s="8"/>
      <c r="J94" s="8"/>
      <c r="K94" s="8"/>
      <c r="L94" s="9"/>
      <c r="M94" s="9"/>
      <c r="N94" s="9"/>
      <c r="O94" s="9"/>
      <c r="P94" s="8"/>
      <c r="Q94" s="8"/>
      <c r="R94" s="8"/>
      <c r="S94" s="8"/>
      <c r="T94" s="8"/>
      <c r="U94" s="8"/>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DI94" s="6"/>
    </row>
    <row r="95" spans="1:251" ht="14.25">
      <c r="A95" s="8"/>
      <c r="B95" s="12"/>
      <c r="C95" s="7"/>
      <c r="D95" s="7"/>
      <c r="E95" s="7"/>
      <c r="F95" s="7"/>
      <c r="G95" s="7"/>
      <c r="H95" s="7"/>
      <c r="I95" s="7"/>
      <c r="J95" s="7"/>
      <c r="K95" s="7"/>
      <c r="L95" s="13"/>
      <c r="M95" s="13"/>
      <c r="N95" s="13"/>
      <c r="O95" s="13"/>
      <c r="P95" s="7"/>
      <c r="Q95" s="7"/>
      <c r="R95" s="7"/>
      <c r="S95" s="7"/>
      <c r="T95" s="7"/>
      <c r="U95" s="7"/>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5"/>
    </row>
    <row r="96" spans="1:251" ht="12" customHeight="1">
      <c r="A96" s="8"/>
      <c r="B96" s="108" t="s">
        <v>11</v>
      </c>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10"/>
    </row>
    <row r="97" spans="1:113" ht="12" customHeight="1">
      <c r="A97" s="8"/>
      <c r="B97" s="108"/>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10"/>
      <c r="BC97" s="16"/>
    </row>
    <row r="98" spans="1:113" ht="12" customHeight="1">
      <c r="A98" s="8"/>
      <c r="B98" s="108"/>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10"/>
    </row>
    <row r="99" spans="1:113" ht="12" customHeight="1">
      <c r="A99" s="8"/>
      <c r="B99" s="108"/>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10"/>
    </row>
    <row r="100" spans="1:113" ht="12" customHeight="1">
      <c r="A100" s="8"/>
      <c r="B100" s="108"/>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10"/>
    </row>
    <row r="101" spans="1:113" ht="15" thickBot="1">
      <c r="A101" s="17"/>
      <c r="B101" s="18"/>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113">
      <c r="B102" s="21"/>
    </row>
    <row r="103" spans="1:113" ht="15" thickBot="1">
      <c r="A103" s="11"/>
      <c r="B103" s="10" t="s">
        <v>3</v>
      </c>
      <c r="C103" s="8"/>
      <c r="D103" s="8"/>
      <c r="E103" s="8"/>
      <c r="F103" s="8"/>
      <c r="G103" s="8"/>
      <c r="H103" s="8"/>
      <c r="I103" s="8"/>
      <c r="J103" s="8"/>
      <c r="K103" s="8"/>
      <c r="L103" s="9"/>
      <c r="M103" s="9"/>
      <c r="N103" s="9"/>
      <c r="O103" s="9"/>
      <c r="P103" s="8"/>
      <c r="Q103" s="8"/>
      <c r="R103" s="8"/>
      <c r="S103" s="8"/>
      <c r="T103" s="8"/>
      <c r="U103" s="8"/>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DI103" s="6"/>
    </row>
    <row r="104" spans="1:113" ht="14.25">
      <c r="A104" s="8"/>
      <c r="B104" s="12"/>
      <c r="C104" s="7"/>
      <c r="D104" s="7"/>
      <c r="E104" s="7"/>
      <c r="F104" s="7"/>
      <c r="G104" s="7"/>
      <c r="H104" s="7"/>
      <c r="I104" s="7"/>
      <c r="J104" s="7"/>
      <c r="K104" s="7"/>
      <c r="L104" s="13"/>
      <c r="M104" s="13"/>
      <c r="N104" s="13"/>
      <c r="O104" s="13"/>
      <c r="P104" s="7"/>
      <c r="Q104" s="7"/>
      <c r="R104" s="7"/>
      <c r="S104" s="7"/>
      <c r="T104" s="7"/>
      <c r="U104" s="7"/>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5"/>
    </row>
    <row r="105" spans="1:113" ht="12" customHeight="1">
      <c r="A105" s="8"/>
      <c r="B105" s="108" t="s">
        <v>70</v>
      </c>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10"/>
    </row>
    <row r="106" spans="1:113" ht="12" customHeight="1">
      <c r="A106" s="8"/>
      <c r="B106" s="108"/>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10"/>
    </row>
    <row r="107" spans="1:113" ht="12" customHeight="1">
      <c r="A107" s="8"/>
      <c r="B107" s="108"/>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10"/>
    </row>
    <row r="108" spans="1:113" ht="12" customHeight="1">
      <c r="A108" s="8"/>
      <c r="B108" s="108"/>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10"/>
    </row>
    <row r="109" spans="1:113" ht="12" customHeight="1">
      <c r="A109" s="8"/>
      <c r="B109" s="108"/>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10"/>
    </row>
    <row r="110" spans="1:113" ht="12" customHeight="1">
      <c r="A110" s="8"/>
      <c r="B110" s="108"/>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10"/>
    </row>
    <row r="111" spans="1:113" ht="12" customHeight="1">
      <c r="A111" s="8"/>
      <c r="B111" s="108"/>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10"/>
    </row>
    <row r="112" spans="1:113" ht="12" customHeight="1">
      <c r="A112" s="8"/>
      <c r="B112" s="108"/>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10"/>
    </row>
    <row r="113" spans="1:251" ht="12" customHeight="1">
      <c r="A113" s="8"/>
      <c r="B113" s="108"/>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10"/>
    </row>
    <row r="114" spans="1:251" ht="12" customHeight="1">
      <c r="A114" s="8"/>
      <c r="B114" s="108"/>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10"/>
    </row>
    <row r="115" spans="1:251" ht="12" customHeight="1">
      <c r="A115" s="8"/>
      <c r="B115" s="108"/>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10"/>
      <c r="BC115" s="16"/>
    </row>
    <row r="116" spans="1:251" ht="12" customHeight="1">
      <c r="A116" s="8"/>
      <c r="B116" s="108"/>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10"/>
    </row>
    <row r="117" spans="1:251" ht="12" customHeight="1">
      <c r="A117" s="8"/>
      <c r="B117" s="108"/>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10"/>
    </row>
    <row r="118" spans="1:251" ht="12" customHeight="1">
      <c r="A118" s="8"/>
      <c r="B118" s="108"/>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10"/>
    </row>
    <row r="119" spans="1:251" ht="15" thickBot="1">
      <c r="A119" s="17"/>
      <c r="B119" s="18"/>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20"/>
    </row>
    <row r="120" spans="1:251">
      <c r="B120" s="21"/>
    </row>
    <row r="121" spans="1:251" ht="14.25">
      <c r="B121" s="10" t="s">
        <v>4</v>
      </c>
      <c r="C121" s="8"/>
      <c r="D121" s="8"/>
      <c r="E121" s="8"/>
      <c r="F121" s="8"/>
      <c r="G121" s="8"/>
      <c r="H121" s="8"/>
      <c r="I121" s="8"/>
      <c r="J121" s="8"/>
      <c r="K121" s="8"/>
      <c r="L121" s="9"/>
      <c r="M121" s="9"/>
      <c r="N121" s="9"/>
      <c r="O121" s="9"/>
      <c r="P121" s="8"/>
      <c r="Q121" s="8"/>
      <c r="R121" s="8"/>
      <c r="S121" s="8"/>
      <c r="T121" s="8"/>
      <c r="U121" s="8"/>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row>
    <row r="122" spans="1:251" ht="15" thickBot="1">
      <c r="B122" s="8"/>
      <c r="C122" s="8"/>
      <c r="D122" s="8"/>
      <c r="E122" s="8"/>
      <c r="F122" s="8"/>
      <c r="G122" s="8"/>
      <c r="H122" s="8"/>
      <c r="I122" s="8"/>
      <c r="J122" s="8"/>
      <c r="K122" s="8"/>
      <c r="L122" s="9"/>
      <c r="M122" s="9"/>
      <c r="N122" s="9"/>
      <c r="O122" s="9"/>
      <c r="P122" s="8"/>
      <c r="Q122" s="8"/>
      <c r="R122" s="8"/>
      <c r="S122" s="8"/>
      <c r="T122" s="8"/>
      <c r="U122" s="8"/>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22" t="s">
        <v>5</v>
      </c>
    </row>
    <row r="123" spans="1:251" s="16" customFormat="1" ht="13.5" customHeight="1">
      <c r="A123" s="8"/>
      <c r="B123" s="111" t="s">
        <v>6</v>
      </c>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3"/>
      <c r="AA123" s="117" t="s">
        <v>12</v>
      </c>
      <c r="AB123" s="112"/>
      <c r="AC123" s="112"/>
      <c r="AD123" s="112"/>
      <c r="AE123" s="112"/>
      <c r="AF123" s="112"/>
      <c r="AG123" s="112"/>
      <c r="AH123" s="112"/>
      <c r="AI123" s="113"/>
      <c r="AJ123" s="117" t="s">
        <v>13</v>
      </c>
      <c r="AK123" s="112"/>
      <c r="AL123" s="112"/>
      <c r="AM123" s="112"/>
      <c r="AN123" s="112"/>
      <c r="AO123" s="112"/>
      <c r="AP123" s="112"/>
      <c r="AQ123" s="112"/>
      <c r="AR123" s="113"/>
      <c r="AS123" s="117" t="s">
        <v>7</v>
      </c>
      <c r="AT123" s="112"/>
      <c r="AU123" s="112"/>
      <c r="AV123" s="112"/>
      <c r="AW123" s="112"/>
      <c r="AX123" s="119"/>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row>
    <row r="124" spans="1:251" s="16" customFormat="1" ht="13.5">
      <c r="A124" s="8"/>
      <c r="B124" s="114"/>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6"/>
      <c r="AA124" s="118"/>
      <c r="AB124" s="115"/>
      <c r="AC124" s="115"/>
      <c r="AD124" s="115"/>
      <c r="AE124" s="115"/>
      <c r="AF124" s="115"/>
      <c r="AG124" s="115"/>
      <c r="AH124" s="115"/>
      <c r="AI124" s="116"/>
      <c r="AJ124" s="118"/>
      <c r="AK124" s="115"/>
      <c r="AL124" s="115"/>
      <c r="AM124" s="115"/>
      <c r="AN124" s="115"/>
      <c r="AO124" s="115"/>
      <c r="AP124" s="115"/>
      <c r="AQ124" s="115"/>
      <c r="AR124" s="116"/>
      <c r="AS124" s="118"/>
      <c r="AT124" s="115"/>
      <c r="AU124" s="115"/>
      <c r="AV124" s="115"/>
      <c r="AW124" s="115"/>
      <c r="AX124" s="120"/>
      <c r="AY124" s="2"/>
      <c r="AZ124" s="2"/>
      <c r="BA124" s="2"/>
      <c r="BB124" s="23"/>
      <c r="BC124" s="24"/>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row>
    <row r="125" spans="1:251" s="16" customFormat="1" ht="18.75" customHeight="1">
      <c r="A125" s="8"/>
      <c r="B125" s="25"/>
      <c r="C125" s="121" t="s">
        <v>21</v>
      </c>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3"/>
      <c r="AA125" s="127">
        <v>53931000</v>
      </c>
      <c r="AB125" s="128"/>
      <c r="AC125" s="128"/>
      <c r="AD125" s="128"/>
      <c r="AE125" s="128"/>
      <c r="AF125" s="128"/>
      <c r="AG125" s="128"/>
      <c r="AH125" s="128"/>
      <c r="AI125" s="129"/>
      <c r="AJ125" s="127">
        <v>13512000</v>
      </c>
      <c r="AK125" s="128"/>
      <c r="AL125" s="128"/>
      <c r="AM125" s="128"/>
      <c r="AN125" s="128"/>
      <c r="AO125" s="128"/>
      <c r="AP125" s="128"/>
      <c r="AQ125" s="128"/>
      <c r="AR125" s="129"/>
      <c r="AS125" s="130"/>
      <c r="AT125" s="131"/>
      <c r="AU125" s="131"/>
      <c r="AV125" s="131"/>
      <c r="AW125" s="131"/>
      <c r="AX125" s="13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row>
    <row r="126" spans="1:251" s="16" customFormat="1" ht="18.75" customHeight="1">
      <c r="A126" s="8"/>
      <c r="B126" s="25"/>
      <c r="C126" s="121" t="s">
        <v>22</v>
      </c>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3"/>
      <c r="AA126" s="127">
        <v>1099000</v>
      </c>
      <c r="AB126" s="128"/>
      <c r="AC126" s="128"/>
      <c r="AD126" s="128"/>
      <c r="AE126" s="128"/>
      <c r="AF126" s="128"/>
      <c r="AG126" s="128"/>
      <c r="AH126" s="128"/>
      <c r="AI126" s="129"/>
      <c r="AJ126" s="127">
        <v>13000</v>
      </c>
      <c r="AK126" s="128"/>
      <c r="AL126" s="128"/>
      <c r="AM126" s="128"/>
      <c r="AN126" s="128"/>
      <c r="AO126" s="128"/>
      <c r="AP126" s="128"/>
      <c r="AQ126" s="128"/>
      <c r="AR126" s="129"/>
      <c r="AS126" s="130"/>
      <c r="AT126" s="133"/>
      <c r="AU126" s="133"/>
      <c r="AV126" s="133"/>
      <c r="AW126" s="133"/>
      <c r="AX126" s="134"/>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row>
    <row r="127" spans="1:251" s="16" customFormat="1" ht="18.75" customHeight="1" thickBot="1">
      <c r="A127" s="17"/>
      <c r="B127" s="135" t="s">
        <v>14</v>
      </c>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7"/>
      <c r="AA127" s="138">
        <f>SUM($AA$125:$AA$126)</f>
        <v>55030000</v>
      </c>
      <c r="AB127" s="139"/>
      <c r="AC127" s="139"/>
      <c r="AD127" s="139"/>
      <c r="AE127" s="139"/>
      <c r="AF127" s="139"/>
      <c r="AG127" s="139"/>
      <c r="AH127" s="139"/>
      <c r="AI127" s="140"/>
      <c r="AJ127" s="138">
        <f>SUM($AJ$125:$AJ$126)</f>
        <v>13525000</v>
      </c>
      <c r="AK127" s="139"/>
      <c r="AL127" s="139"/>
      <c r="AM127" s="139"/>
      <c r="AN127" s="139"/>
      <c r="AO127" s="139"/>
      <c r="AP127" s="139"/>
      <c r="AQ127" s="139"/>
      <c r="AR127" s="140"/>
      <c r="AS127" s="98"/>
      <c r="AT127" s="99"/>
      <c r="AU127" s="99"/>
      <c r="AV127" s="99"/>
      <c r="AW127" s="99"/>
      <c r="AX127" s="100"/>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row>
    <row r="129" spans="1:113" ht="18.75">
      <c r="A129" s="1" t="s">
        <v>0</v>
      </c>
      <c r="AW129" s="3"/>
      <c r="AX129" s="4"/>
      <c r="AY129" s="3"/>
    </row>
    <row r="131" spans="1:113" ht="18.75">
      <c r="B131" s="101" t="s">
        <v>8</v>
      </c>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row>
    <row r="132" spans="1:113">
      <c r="Z132" s="5"/>
      <c r="AD132" s="5"/>
      <c r="AE132" s="5"/>
      <c r="AF132" s="5"/>
      <c r="AG132" s="5"/>
      <c r="AH132" s="5"/>
      <c r="AI132" s="5"/>
      <c r="AO132" s="5"/>
    </row>
    <row r="133" spans="1:113" ht="13.5" thickBot="1">
      <c r="Z133" s="5"/>
      <c r="AD133" s="5"/>
      <c r="AE133" s="5"/>
      <c r="AF133" s="5"/>
      <c r="AG133" s="5"/>
      <c r="AH133" s="5"/>
      <c r="AI133" s="5"/>
      <c r="AO133" s="5"/>
      <c r="DI133" s="6"/>
    </row>
    <row r="134" spans="1:113" ht="24.75" customHeight="1" thickBot="1">
      <c r="B134" s="103" t="s">
        <v>1</v>
      </c>
      <c r="C134" s="104"/>
      <c r="D134" s="104"/>
      <c r="E134" s="104"/>
      <c r="F134" s="104"/>
      <c r="G134" s="104"/>
      <c r="H134" s="105" t="s">
        <v>23</v>
      </c>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7"/>
      <c r="DI134" s="6"/>
    </row>
    <row r="135" spans="1:113" ht="14.25">
      <c r="B135" s="7"/>
      <c r="C135" s="7"/>
      <c r="D135" s="7"/>
      <c r="E135" s="7"/>
      <c r="F135" s="7"/>
      <c r="G135" s="7"/>
      <c r="H135" s="8"/>
      <c r="I135" s="8"/>
      <c r="J135" s="8"/>
      <c r="K135" s="8"/>
      <c r="L135" s="9"/>
      <c r="M135" s="9"/>
      <c r="N135" s="9"/>
      <c r="O135" s="9"/>
      <c r="P135" s="8"/>
      <c r="Q135" s="8"/>
      <c r="R135" s="8"/>
      <c r="S135" s="8"/>
      <c r="T135" s="8"/>
      <c r="U135" s="8"/>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DI135" s="6"/>
    </row>
    <row r="136" spans="1:113" ht="15" thickBot="1">
      <c r="A136" s="11"/>
      <c r="B136" s="10" t="s">
        <v>2</v>
      </c>
      <c r="C136" s="8"/>
      <c r="D136" s="8"/>
      <c r="E136" s="8"/>
      <c r="F136" s="8"/>
      <c r="G136" s="8"/>
      <c r="H136" s="8"/>
      <c r="I136" s="8"/>
      <c r="J136" s="8"/>
      <c r="K136" s="8"/>
      <c r="L136" s="9"/>
      <c r="M136" s="9"/>
      <c r="N136" s="9"/>
      <c r="O136" s="9"/>
      <c r="P136" s="8"/>
      <c r="Q136" s="8"/>
      <c r="R136" s="8"/>
      <c r="S136" s="8"/>
      <c r="T136" s="8"/>
      <c r="U136" s="8"/>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DI136" s="6"/>
    </row>
    <row r="137" spans="1:113" ht="14.25">
      <c r="A137" s="8"/>
      <c r="B137" s="12"/>
      <c r="C137" s="7"/>
      <c r="D137" s="7"/>
      <c r="E137" s="7"/>
      <c r="F137" s="7"/>
      <c r="G137" s="7"/>
      <c r="H137" s="7"/>
      <c r="I137" s="7"/>
      <c r="J137" s="7"/>
      <c r="K137" s="7"/>
      <c r="L137" s="13"/>
      <c r="M137" s="13"/>
      <c r="N137" s="13"/>
      <c r="O137" s="13"/>
      <c r="P137" s="7"/>
      <c r="Q137" s="7"/>
      <c r="R137" s="7"/>
      <c r="S137" s="7"/>
      <c r="T137" s="7"/>
      <c r="U137" s="7"/>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5"/>
    </row>
    <row r="138" spans="1:113" ht="12" customHeight="1">
      <c r="A138" s="8"/>
      <c r="B138" s="108" t="s">
        <v>24</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10"/>
    </row>
    <row r="139" spans="1:113" ht="12" customHeight="1">
      <c r="A139" s="8"/>
      <c r="B139" s="108"/>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10"/>
      <c r="BC139" s="16"/>
    </row>
    <row r="140" spans="1:113" ht="12" customHeight="1">
      <c r="A140" s="8"/>
      <c r="B140" s="108"/>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10"/>
    </row>
    <row r="141" spans="1:113" ht="12" customHeight="1">
      <c r="A141" s="8"/>
      <c r="B141" s="108"/>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10"/>
    </row>
    <row r="142" spans="1:113" ht="12" customHeight="1">
      <c r="A142" s="8"/>
      <c r="B142" s="108"/>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10"/>
    </row>
    <row r="143" spans="1:113" ht="15" thickBot="1">
      <c r="A143" s="17"/>
      <c r="B143" s="18"/>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20"/>
    </row>
    <row r="144" spans="1:113">
      <c r="B144" s="21"/>
    </row>
    <row r="145" spans="1:251" ht="15" thickBot="1">
      <c r="A145" s="11"/>
      <c r="B145" s="10" t="s">
        <v>3</v>
      </c>
      <c r="C145" s="8"/>
      <c r="D145" s="8"/>
      <c r="E145" s="8"/>
      <c r="F145" s="8"/>
      <c r="G145" s="8"/>
      <c r="H145" s="8"/>
      <c r="I145" s="8"/>
      <c r="J145" s="8"/>
      <c r="K145" s="8"/>
      <c r="L145" s="9"/>
      <c r="M145" s="9"/>
      <c r="N145" s="9"/>
      <c r="O145" s="9"/>
      <c r="P145" s="8"/>
      <c r="Q145" s="8"/>
      <c r="R145" s="8"/>
      <c r="S145" s="8"/>
      <c r="T145" s="8"/>
      <c r="U145" s="8"/>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DI145" s="6"/>
    </row>
    <row r="146" spans="1:251" ht="14.25">
      <c r="A146" s="8"/>
      <c r="B146" s="12"/>
      <c r="C146" s="7"/>
      <c r="D146" s="7"/>
      <c r="E146" s="7"/>
      <c r="F146" s="7"/>
      <c r="G146" s="7"/>
      <c r="H146" s="7"/>
      <c r="I146" s="7"/>
      <c r="J146" s="7"/>
      <c r="K146" s="7"/>
      <c r="L146" s="13"/>
      <c r="M146" s="13"/>
      <c r="N146" s="13"/>
      <c r="O146" s="13"/>
      <c r="P146" s="7"/>
      <c r="Q146" s="7"/>
      <c r="R146" s="7"/>
      <c r="S146" s="7"/>
      <c r="T146" s="7"/>
      <c r="U146" s="7"/>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5"/>
    </row>
    <row r="147" spans="1:251" ht="12" customHeight="1">
      <c r="A147" s="8"/>
      <c r="B147" s="108" t="s">
        <v>25</v>
      </c>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10"/>
    </row>
    <row r="148" spans="1:251" ht="12" customHeight="1">
      <c r="A148" s="8"/>
      <c r="B148" s="108"/>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10"/>
      <c r="BC148" s="16"/>
    </row>
    <row r="149" spans="1:251" ht="12" customHeight="1">
      <c r="A149" s="8"/>
      <c r="B149" s="108"/>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09"/>
      <c r="AU149" s="109"/>
      <c r="AV149" s="109"/>
      <c r="AW149" s="109"/>
      <c r="AX149" s="110"/>
    </row>
    <row r="150" spans="1:251" ht="12" customHeight="1">
      <c r="A150" s="8"/>
      <c r="B150" s="108"/>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10"/>
    </row>
    <row r="151" spans="1:251" ht="12" customHeight="1">
      <c r="A151" s="8"/>
      <c r="B151" s="108"/>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10"/>
    </row>
    <row r="152" spans="1:251" ht="15" thickBot="1">
      <c r="A152" s="17"/>
      <c r="B152" s="18"/>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20"/>
    </row>
    <row r="153" spans="1:251">
      <c r="B153" s="21"/>
    </row>
    <row r="154" spans="1:251" ht="14.25">
      <c r="B154" s="10" t="s">
        <v>4</v>
      </c>
      <c r="C154" s="8"/>
      <c r="D154" s="8"/>
      <c r="E154" s="8"/>
      <c r="F154" s="8"/>
      <c r="G154" s="8"/>
      <c r="H154" s="8"/>
      <c r="I154" s="8"/>
      <c r="J154" s="8"/>
      <c r="K154" s="8"/>
      <c r="L154" s="9"/>
      <c r="M154" s="9"/>
      <c r="N154" s="9"/>
      <c r="O154" s="9"/>
      <c r="P154" s="8"/>
      <c r="Q154" s="8"/>
      <c r="R154" s="8"/>
      <c r="S154" s="8"/>
      <c r="T154" s="8"/>
      <c r="U154" s="8"/>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row>
    <row r="155" spans="1:251" ht="15" thickBot="1">
      <c r="B155" s="8"/>
      <c r="C155" s="8"/>
      <c r="D155" s="8"/>
      <c r="E155" s="8"/>
      <c r="F155" s="8"/>
      <c r="G155" s="8"/>
      <c r="H155" s="8"/>
      <c r="I155" s="8"/>
      <c r="J155" s="8"/>
      <c r="K155" s="8"/>
      <c r="L155" s="9"/>
      <c r="M155" s="9"/>
      <c r="N155" s="9"/>
      <c r="O155" s="9"/>
      <c r="P155" s="8"/>
      <c r="Q155" s="8"/>
      <c r="R155" s="8"/>
      <c r="S155" s="8"/>
      <c r="T155" s="8"/>
      <c r="U155" s="8"/>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22" t="s">
        <v>5</v>
      </c>
    </row>
    <row r="156" spans="1:251" s="16" customFormat="1" ht="13.5" customHeight="1">
      <c r="A156" s="8"/>
      <c r="B156" s="111" t="s">
        <v>6</v>
      </c>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3"/>
      <c r="AA156" s="117" t="s">
        <v>12</v>
      </c>
      <c r="AB156" s="112"/>
      <c r="AC156" s="112"/>
      <c r="AD156" s="112"/>
      <c r="AE156" s="112"/>
      <c r="AF156" s="112"/>
      <c r="AG156" s="112"/>
      <c r="AH156" s="112"/>
      <c r="AI156" s="113"/>
      <c r="AJ156" s="117" t="s">
        <v>13</v>
      </c>
      <c r="AK156" s="112"/>
      <c r="AL156" s="112"/>
      <c r="AM156" s="112"/>
      <c r="AN156" s="112"/>
      <c r="AO156" s="112"/>
      <c r="AP156" s="112"/>
      <c r="AQ156" s="112"/>
      <c r="AR156" s="113"/>
      <c r="AS156" s="117" t="s">
        <v>7</v>
      </c>
      <c r="AT156" s="112"/>
      <c r="AU156" s="112"/>
      <c r="AV156" s="112"/>
      <c r="AW156" s="112"/>
      <c r="AX156" s="119"/>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row>
    <row r="157" spans="1:251" s="16" customFormat="1" ht="13.5">
      <c r="A157" s="8"/>
      <c r="B157" s="114"/>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6"/>
      <c r="AA157" s="118"/>
      <c r="AB157" s="115"/>
      <c r="AC157" s="115"/>
      <c r="AD157" s="115"/>
      <c r="AE157" s="115"/>
      <c r="AF157" s="115"/>
      <c r="AG157" s="115"/>
      <c r="AH157" s="115"/>
      <c r="AI157" s="116"/>
      <c r="AJ157" s="118"/>
      <c r="AK157" s="115"/>
      <c r="AL157" s="115"/>
      <c r="AM157" s="115"/>
      <c r="AN157" s="115"/>
      <c r="AO157" s="115"/>
      <c r="AP157" s="115"/>
      <c r="AQ157" s="115"/>
      <c r="AR157" s="116"/>
      <c r="AS157" s="118"/>
      <c r="AT157" s="115"/>
      <c r="AU157" s="115"/>
      <c r="AV157" s="115"/>
      <c r="AW157" s="115"/>
      <c r="AX157" s="120"/>
      <c r="AY157" s="2"/>
      <c r="AZ157" s="2"/>
      <c r="BA157" s="2"/>
      <c r="BB157" s="23"/>
      <c r="BC157" s="24"/>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row>
    <row r="158" spans="1:251" s="16" customFormat="1" ht="18.75" customHeight="1">
      <c r="A158" s="8"/>
      <c r="B158" s="25"/>
      <c r="C158" s="121" t="s">
        <v>26</v>
      </c>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3"/>
      <c r="AA158" s="127">
        <v>100000</v>
      </c>
      <c r="AB158" s="128"/>
      <c r="AC158" s="128"/>
      <c r="AD158" s="128"/>
      <c r="AE158" s="128"/>
      <c r="AF158" s="128"/>
      <c r="AG158" s="128"/>
      <c r="AH158" s="128"/>
      <c r="AI158" s="129"/>
      <c r="AJ158" s="124">
        <f>335500</f>
        <v>335500</v>
      </c>
      <c r="AK158" s="144"/>
      <c r="AL158" s="144"/>
      <c r="AM158" s="144"/>
      <c r="AN158" s="144"/>
      <c r="AO158" s="144"/>
      <c r="AP158" s="144"/>
      <c r="AQ158" s="144"/>
      <c r="AR158" s="145"/>
      <c r="AS158" s="130"/>
      <c r="AT158" s="131"/>
      <c r="AU158" s="131"/>
      <c r="AV158" s="131"/>
      <c r="AW158" s="131"/>
      <c r="AX158" s="13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row>
    <row r="159" spans="1:251" s="16" customFormat="1" ht="18.75" customHeight="1">
      <c r="A159" s="8"/>
      <c r="B159" s="25"/>
      <c r="C159" s="121" t="s">
        <v>27</v>
      </c>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3"/>
      <c r="AA159" s="127">
        <v>180</v>
      </c>
      <c r="AB159" s="128"/>
      <c r="AC159" s="128"/>
      <c r="AD159" s="128"/>
      <c r="AE159" s="128"/>
      <c r="AF159" s="128"/>
      <c r="AG159" s="128"/>
      <c r="AH159" s="128"/>
      <c r="AI159" s="129"/>
      <c r="AJ159" s="127">
        <v>4516</v>
      </c>
      <c r="AK159" s="128"/>
      <c r="AL159" s="128"/>
      <c r="AM159" s="128"/>
      <c r="AN159" s="128"/>
      <c r="AO159" s="128"/>
      <c r="AP159" s="128"/>
      <c r="AQ159" s="128"/>
      <c r="AR159" s="129"/>
      <c r="AS159" s="130"/>
      <c r="AT159" s="133"/>
      <c r="AU159" s="133"/>
      <c r="AV159" s="133"/>
      <c r="AW159" s="133"/>
      <c r="AX159" s="134"/>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pans="1:251" s="16" customFormat="1" ht="18.75" customHeight="1" thickBot="1">
      <c r="A160" s="17"/>
      <c r="B160" s="135" t="s">
        <v>14</v>
      </c>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7"/>
      <c r="AA160" s="138">
        <f>SUM($AA$158:$AA$159)</f>
        <v>100180</v>
      </c>
      <c r="AB160" s="139"/>
      <c r="AC160" s="139"/>
      <c r="AD160" s="139"/>
      <c r="AE160" s="139"/>
      <c r="AF160" s="139"/>
      <c r="AG160" s="139"/>
      <c r="AH160" s="139"/>
      <c r="AI160" s="140"/>
      <c r="AJ160" s="138">
        <f>SUM($AJ$158:$AJ$159)</f>
        <v>340016</v>
      </c>
      <c r="AK160" s="139"/>
      <c r="AL160" s="139"/>
      <c r="AM160" s="139"/>
      <c r="AN160" s="139"/>
      <c r="AO160" s="139"/>
      <c r="AP160" s="139"/>
      <c r="AQ160" s="139"/>
      <c r="AR160" s="140"/>
      <c r="AS160" s="98"/>
      <c r="AT160" s="99"/>
      <c r="AU160" s="99"/>
      <c r="AV160" s="99"/>
      <c r="AW160" s="99"/>
      <c r="AX160" s="100"/>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sheetData>
  <mergeCells count="96">
    <mergeCell ref="B147:AX151"/>
    <mergeCell ref="B160:Z160"/>
    <mergeCell ref="AA160:AI160"/>
    <mergeCell ref="AJ160:AR160"/>
    <mergeCell ref="AS160:AX160"/>
    <mergeCell ref="C158:Z158"/>
    <mergeCell ref="AA158:AI158"/>
    <mergeCell ref="AJ158:AR158"/>
    <mergeCell ref="AS158:AX158"/>
    <mergeCell ref="C159:Z159"/>
    <mergeCell ref="AA159:AI159"/>
    <mergeCell ref="AJ159:AR159"/>
    <mergeCell ref="AS159:AX159"/>
    <mergeCell ref="B156:Z157"/>
    <mergeCell ref="AA156:AI157"/>
    <mergeCell ref="AJ156:AR157"/>
    <mergeCell ref="AS156:AX157"/>
    <mergeCell ref="C126:Z126"/>
    <mergeCell ref="AA126:AI126"/>
    <mergeCell ref="AJ126:AR126"/>
    <mergeCell ref="AS126:AX126"/>
    <mergeCell ref="B127:Z127"/>
    <mergeCell ref="AA127:AI127"/>
    <mergeCell ref="AJ127:AR127"/>
    <mergeCell ref="AS127:AX127"/>
    <mergeCell ref="B131:AX131"/>
    <mergeCell ref="B134:G134"/>
    <mergeCell ref="H134:AX134"/>
    <mergeCell ref="B138:AX142"/>
    <mergeCell ref="B92:G92"/>
    <mergeCell ref="H92:AX92"/>
    <mergeCell ref="C125:Z125"/>
    <mergeCell ref="AA125:AI125"/>
    <mergeCell ref="AJ125:AR125"/>
    <mergeCell ref="AS125:AX125"/>
    <mergeCell ref="B96:AX100"/>
    <mergeCell ref="B105:AX118"/>
    <mergeCell ref="B123:Z124"/>
    <mergeCell ref="AA123:AI124"/>
    <mergeCell ref="AJ123:AR124"/>
    <mergeCell ref="AS123:AX124"/>
    <mergeCell ref="B85:Z85"/>
    <mergeCell ref="AA85:AI85"/>
    <mergeCell ref="AJ85:AR85"/>
    <mergeCell ref="AS85:AX85"/>
    <mergeCell ref="B89:AX89"/>
    <mergeCell ref="C84:Z84"/>
    <mergeCell ref="AA84:AI84"/>
    <mergeCell ref="AJ84:AR84"/>
    <mergeCell ref="AS84:AX84"/>
    <mergeCell ref="C82:Z82"/>
    <mergeCell ref="AA82:AI82"/>
    <mergeCell ref="AJ82:AR82"/>
    <mergeCell ref="AS82:AX82"/>
    <mergeCell ref="C83:Z83"/>
    <mergeCell ref="AA83:AI83"/>
    <mergeCell ref="AJ83:AR83"/>
    <mergeCell ref="AS83:AX83"/>
    <mergeCell ref="AJ31:AR31"/>
    <mergeCell ref="C81:Z81"/>
    <mergeCell ref="AA81:AI81"/>
    <mergeCell ref="AJ81:AR81"/>
    <mergeCell ref="AS81:AX81"/>
    <mergeCell ref="B35:AX35"/>
    <mergeCell ref="B38:G38"/>
    <mergeCell ref="H38:AX38"/>
    <mergeCell ref="B42:AX46"/>
    <mergeCell ref="B51:AX72"/>
    <mergeCell ref="B77:Z78"/>
    <mergeCell ref="AA77:AI78"/>
    <mergeCell ref="AJ77:AR78"/>
    <mergeCell ref="AS77:AX78"/>
    <mergeCell ref="C79:Z79"/>
    <mergeCell ref="AA79:AI79"/>
    <mergeCell ref="C80:Z80"/>
    <mergeCell ref="AA80:AI80"/>
    <mergeCell ref="AJ80:AR80"/>
    <mergeCell ref="AS80:AX80"/>
    <mergeCell ref="AS79:AX79"/>
    <mergeCell ref="AJ79:AR79"/>
    <mergeCell ref="AS31:AX31"/>
    <mergeCell ref="B3:AX3"/>
    <mergeCell ref="B6:G6"/>
    <mergeCell ref="H6:AX6"/>
    <mergeCell ref="B10:AX14"/>
    <mergeCell ref="B19:AX23"/>
    <mergeCell ref="B28:Z29"/>
    <mergeCell ref="AA28:AI29"/>
    <mergeCell ref="AJ28:AR29"/>
    <mergeCell ref="AS28:AX29"/>
    <mergeCell ref="C30:Z30"/>
    <mergeCell ref="AA30:AI30"/>
    <mergeCell ref="AJ30:AR30"/>
    <mergeCell ref="AS30:AX30"/>
    <mergeCell ref="B31:Z31"/>
    <mergeCell ref="AA31:AI31"/>
  </mergeCells>
  <phoneticPr fontId="4"/>
  <dataValidations count="1">
    <dataValidation type="list" allowBlank="1" showInputMessage="1" showErrorMessage="1" sqref="WWR983020:WWZ983021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516:AR65517 KF65516:KN65517 UB65516:UJ65517 ADX65516:AEF65517 ANT65516:AOB65517 AXP65516:AXX65517 BHL65516:BHT65517 BRH65516:BRP65517 CBD65516:CBL65517 CKZ65516:CLH65517 CUV65516:CVD65517 DER65516:DEZ65517 DON65516:DOV65517 DYJ65516:DYR65517 EIF65516:EIN65517 ESB65516:ESJ65517 FBX65516:FCF65517 FLT65516:FMB65517 FVP65516:FVX65517 GFL65516:GFT65517 GPH65516:GPP65517 GZD65516:GZL65517 HIZ65516:HJH65517 HSV65516:HTD65517 ICR65516:ICZ65517 IMN65516:IMV65517 IWJ65516:IWR65517 JGF65516:JGN65517 JQB65516:JQJ65517 JZX65516:KAF65517 KJT65516:KKB65517 KTP65516:KTX65517 LDL65516:LDT65517 LNH65516:LNP65517 LXD65516:LXL65517 MGZ65516:MHH65517 MQV65516:MRD65517 NAR65516:NAZ65517 NKN65516:NKV65517 NUJ65516:NUR65517 OEF65516:OEN65517 OOB65516:OOJ65517 OXX65516:OYF65517 PHT65516:PIB65517 PRP65516:PRX65517 QBL65516:QBT65517 QLH65516:QLP65517 QVD65516:QVL65517 REZ65516:RFH65517 ROV65516:RPD65517 RYR65516:RYZ65517 SIN65516:SIV65517 SSJ65516:SSR65517 TCF65516:TCN65517 TMB65516:TMJ65517 TVX65516:TWF65517 UFT65516:UGB65517 UPP65516:UPX65517 UZL65516:UZT65517 VJH65516:VJP65517 VTD65516:VTL65517 WCZ65516:WDH65517 WMV65516:WND65517 WWR65516:WWZ65517 AJ131052:AR131053 KF131052:KN131053 UB131052:UJ131053 ADX131052:AEF131053 ANT131052:AOB131053 AXP131052:AXX131053 BHL131052:BHT131053 BRH131052:BRP131053 CBD131052:CBL131053 CKZ131052:CLH131053 CUV131052:CVD131053 DER131052:DEZ131053 DON131052:DOV131053 DYJ131052:DYR131053 EIF131052:EIN131053 ESB131052:ESJ131053 FBX131052:FCF131053 FLT131052:FMB131053 FVP131052:FVX131053 GFL131052:GFT131053 GPH131052:GPP131053 GZD131052:GZL131053 HIZ131052:HJH131053 HSV131052:HTD131053 ICR131052:ICZ131053 IMN131052:IMV131053 IWJ131052:IWR131053 JGF131052:JGN131053 JQB131052:JQJ131053 JZX131052:KAF131053 KJT131052:KKB131053 KTP131052:KTX131053 LDL131052:LDT131053 LNH131052:LNP131053 LXD131052:LXL131053 MGZ131052:MHH131053 MQV131052:MRD131053 NAR131052:NAZ131053 NKN131052:NKV131053 NUJ131052:NUR131053 OEF131052:OEN131053 OOB131052:OOJ131053 OXX131052:OYF131053 PHT131052:PIB131053 PRP131052:PRX131053 QBL131052:QBT131053 QLH131052:QLP131053 QVD131052:QVL131053 REZ131052:RFH131053 ROV131052:RPD131053 RYR131052:RYZ131053 SIN131052:SIV131053 SSJ131052:SSR131053 TCF131052:TCN131053 TMB131052:TMJ131053 TVX131052:TWF131053 UFT131052:UGB131053 UPP131052:UPX131053 UZL131052:UZT131053 VJH131052:VJP131053 VTD131052:VTL131053 WCZ131052:WDH131053 WMV131052:WND131053 WWR131052:WWZ131053 AJ196588:AR196589 KF196588:KN196589 UB196588:UJ196589 ADX196588:AEF196589 ANT196588:AOB196589 AXP196588:AXX196589 BHL196588:BHT196589 BRH196588:BRP196589 CBD196588:CBL196589 CKZ196588:CLH196589 CUV196588:CVD196589 DER196588:DEZ196589 DON196588:DOV196589 DYJ196588:DYR196589 EIF196588:EIN196589 ESB196588:ESJ196589 FBX196588:FCF196589 FLT196588:FMB196589 FVP196588:FVX196589 GFL196588:GFT196589 GPH196588:GPP196589 GZD196588:GZL196589 HIZ196588:HJH196589 HSV196588:HTD196589 ICR196588:ICZ196589 IMN196588:IMV196589 IWJ196588:IWR196589 JGF196588:JGN196589 JQB196588:JQJ196589 JZX196588:KAF196589 KJT196588:KKB196589 KTP196588:KTX196589 LDL196588:LDT196589 LNH196588:LNP196589 LXD196588:LXL196589 MGZ196588:MHH196589 MQV196588:MRD196589 NAR196588:NAZ196589 NKN196588:NKV196589 NUJ196588:NUR196589 OEF196588:OEN196589 OOB196588:OOJ196589 OXX196588:OYF196589 PHT196588:PIB196589 PRP196588:PRX196589 QBL196588:QBT196589 QLH196588:QLP196589 QVD196588:QVL196589 REZ196588:RFH196589 ROV196588:RPD196589 RYR196588:RYZ196589 SIN196588:SIV196589 SSJ196588:SSR196589 TCF196588:TCN196589 TMB196588:TMJ196589 TVX196588:TWF196589 UFT196588:UGB196589 UPP196588:UPX196589 UZL196588:UZT196589 VJH196588:VJP196589 VTD196588:VTL196589 WCZ196588:WDH196589 WMV196588:WND196589 WWR196588:WWZ196589 AJ262124:AR262125 KF262124:KN262125 UB262124:UJ262125 ADX262124:AEF262125 ANT262124:AOB262125 AXP262124:AXX262125 BHL262124:BHT262125 BRH262124:BRP262125 CBD262124:CBL262125 CKZ262124:CLH262125 CUV262124:CVD262125 DER262124:DEZ262125 DON262124:DOV262125 DYJ262124:DYR262125 EIF262124:EIN262125 ESB262124:ESJ262125 FBX262124:FCF262125 FLT262124:FMB262125 FVP262124:FVX262125 GFL262124:GFT262125 GPH262124:GPP262125 GZD262124:GZL262125 HIZ262124:HJH262125 HSV262124:HTD262125 ICR262124:ICZ262125 IMN262124:IMV262125 IWJ262124:IWR262125 JGF262124:JGN262125 JQB262124:JQJ262125 JZX262124:KAF262125 KJT262124:KKB262125 KTP262124:KTX262125 LDL262124:LDT262125 LNH262124:LNP262125 LXD262124:LXL262125 MGZ262124:MHH262125 MQV262124:MRD262125 NAR262124:NAZ262125 NKN262124:NKV262125 NUJ262124:NUR262125 OEF262124:OEN262125 OOB262124:OOJ262125 OXX262124:OYF262125 PHT262124:PIB262125 PRP262124:PRX262125 QBL262124:QBT262125 QLH262124:QLP262125 QVD262124:QVL262125 REZ262124:RFH262125 ROV262124:RPD262125 RYR262124:RYZ262125 SIN262124:SIV262125 SSJ262124:SSR262125 TCF262124:TCN262125 TMB262124:TMJ262125 TVX262124:TWF262125 UFT262124:UGB262125 UPP262124:UPX262125 UZL262124:UZT262125 VJH262124:VJP262125 VTD262124:VTL262125 WCZ262124:WDH262125 WMV262124:WND262125 WWR262124:WWZ262125 AJ327660:AR327661 KF327660:KN327661 UB327660:UJ327661 ADX327660:AEF327661 ANT327660:AOB327661 AXP327660:AXX327661 BHL327660:BHT327661 BRH327660:BRP327661 CBD327660:CBL327661 CKZ327660:CLH327661 CUV327660:CVD327661 DER327660:DEZ327661 DON327660:DOV327661 DYJ327660:DYR327661 EIF327660:EIN327661 ESB327660:ESJ327661 FBX327660:FCF327661 FLT327660:FMB327661 FVP327660:FVX327661 GFL327660:GFT327661 GPH327660:GPP327661 GZD327660:GZL327661 HIZ327660:HJH327661 HSV327660:HTD327661 ICR327660:ICZ327661 IMN327660:IMV327661 IWJ327660:IWR327661 JGF327660:JGN327661 JQB327660:JQJ327661 JZX327660:KAF327661 KJT327660:KKB327661 KTP327660:KTX327661 LDL327660:LDT327661 LNH327660:LNP327661 LXD327660:LXL327661 MGZ327660:MHH327661 MQV327660:MRD327661 NAR327660:NAZ327661 NKN327660:NKV327661 NUJ327660:NUR327661 OEF327660:OEN327661 OOB327660:OOJ327661 OXX327660:OYF327661 PHT327660:PIB327661 PRP327660:PRX327661 QBL327660:QBT327661 QLH327660:QLP327661 QVD327660:QVL327661 REZ327660:RFH327661 ROV327660:RPD327661 RYR327660:RYZ327661 SIN327660:SIV327661 SSJ327660:SSR327661 TCF327660:TCN327661 TMB327660:TMJ327661 TVX327660:TWF327661 UFT327660:UGB327661 UPP327660:UPX327661 UZL327660:UZT327661 VJH327660:VJP327661 VTD327660:VTL327661 WCZ327660:WDH327661 WMV327660:WND327661 WWR327660:WWZ327661 AJ393196:AR393197 KF393196:KN393197 UB393196:UJ393197 ADX393196:AEF393197 ANT393196:AOB393197 AXP393196:AXX393197 BHL393196:BHT393197 BRH393196:BRP393197 CBD393196:CBL393197 CKZ393196:CLH393197 CUV393196:CVD393197 DER393196:DEZ393197 DON393196:DOV393197 DYJ393196:DYR393197 EIF393196:EIN393197 ESB393196:ESJ393197 FBX393196:FCF393197 FLT393196:FMB393197 FVP393196:FVX393197 GFL393196:GFT393197 GPH393196:GPP393197 GZD393196:GZL393197 HIZ393196:HJH393197 HSV393196:HTD393197 ICR393196:ICZ393197 IMN393196:IMV393197 IWJ393196:IWR393197 JGF393196:JGN393197 JQB393196:JQJ393197 JZX393196:KAF393197 KJT393196:KKB393197 KTP393196:KTX393197 LDL393196:LDT393197 LNH393196:LNP393197 LXD393196:LXL393197 MGZ393196:MHH393197 MQV393196:MRD393197 NAR393196:NAZ393197 NKN393196:NKV393197 NUJ393196:NUR393197 OEF393196:OEN393197 OOB393196:OOJ393197 OXX393196:OYF393197 PHT393196:PIB393197 PRP393196:PRX393197 QBL393196:QBT393197 QLH393196:QLP393197 QVD393196:QVL393197 REZ393196:RFH393197 ROV393196:RPD393197 RYR393196:RYZ393197 SIN393196:SIV393197 SSJ393196:SSR393197 TCF393196:TCN393197 TMB393196:TMJ393197 TVX393196:TWF393197 UFT393196:UGB393197 UPP393196:UPX393197 UZL393196:UZT393197 VJH393196:VJP393197 VTD393196:VTL393197 WCZ393196:WDH393197 WMV393196:WND393197 WWR393196:WWZ393197 AJ458732:AR458733 KF458732:KN458733 UB458732:UJ458733 ADX458732:AEF458733 ANT458732:AOB458733 AXP458732:AXX458733 BHL458732:BHT458733 BRH458732:BRP458733 CBD458732:CBL458733 CKZ458732:CLH458733 CUV458732:CVD458733 DER458732:DEZ458733 DON458732:DOV458733 DYJ458732:DYR458733 EIF458732:EIN458733 ESB458732:ESJ458733 FBX458732:FCF458733 FLT458732:FMB458733 FVP458732:FVX458733 GFL458732:GFT458733 GPH458732:GPP458733 GZD458732:GZL458733 HIZ458732:HJH458733 HSV458732:HTD458733 ICR458732:ICZ458733 IMN458732:IMV458733 IWJ458732:IWR458733 JGF458732:JGN458733 JQB458732:JQJ458733 JZX458732:KAF458733 KJT458732:KKB458733 KTP458732:KTX458733 LDL458732:LDT458733 LNH458732:LNP458733 LXD458732:LXL458733 MGZ458732:MHH458733 MQV458732:MRD458733 NAR458732:NAZ458733 NKN458732:NKV458733 NUJ458732:NUR458733 OEF458732:OEN458733 OOB458732:OOJ458733 OXX458732:OYF458733 PHT458732:PIB458733 PRP458732:PRX458733 QBL458732:QBT458733 QLH458732:QLP458733 QVD458732:QVL458733 REZ458732:RFH458733 ROV458732:RPD458733 RYR458732:RYZ458733 SIN458732:SIV458733 SSJ458732:SSR458733 TCF458732:TCN458733 TMB458732:TMJ458733 TVX458732:TWF458733 UFT458732:UGB458733 UPP458732:UPX458733 UZL458732:UZT458733 VJH458732:VJP458733 VTD458732:VTL458733 WCZ458732:WDH458733 WMV458732:WND458733 WWR458732:WWZ458733 AJ524268:AR524269 KF524268:KN524269 UB524268:UJ524269 ADX524268:AEF524269 ANT524268:AOB524269 AXP524268:AXX524269 BHL524268:BHT524269 BRH524268:BRP524269 CBD524268:CBL524269 CKZ524268:CLH524269 CUV524268:CVD524269 DER524268:DEZ524269 DON524268:DOV524269 DYJ524268:DYR524269 EIF524268:EIN524269 ESB524268:ESJ524269 FBX524268:FCF524269 FLT524268:FMB524269 FVP524268:FVX524269 GFL524268:GFT524269 GPH524268:GPP524269 GZD524268:GZL524269 HIZ524268:HJH524269 HSV524268:HTD524269 ICR524268:ICZ524269 IMN524268:IMV524269 IWJ524268:IWR524269 JGF524268:JGN524269 JQB524268:JQJ524269 JZX524268:KAF524269 KJT524268:KKB524269 KTP524268:KTX524269 LDL524268:LDT524269 LNH524268:LNP524269 LXD524268:LXL524269 MGZ524268:MHH524269 MQV524268:MRD524269 NAR524268:NAZ524269 NKN524268:NKV524269 NUJ524268:NUR524269 OEF524268:OEN524269 OOB524268:OOJ524269 OXX524268:OYF524269 PHT524268:PIB524269 PRP524268:PRX524269 QBL524268:QBT524269 QLH524268:QLP524269 QVD524268:QVL524269 REZ524268:RFH524269 ROV524268:RPD524269 RYR524268:RYZ524269 SIN524268:SIV524269 SSJ524268:SSR524269 TCF524268:TCN524269 TMB524268:TMJ524269 TVX524268:TWF524269 UFT524268:UGB524269 UPP524268:UPX524269 UZL524268:UZT524269 VJH524268:VJP524269 VTD524268:VTL524269 WCZ524268:WDH524269 WMV524268:WND524269 WWR524268:WWZ524269 AJ589804:AR589805 KF589804:KN589805 UB589804:UJ589805 ADX589804:AEF589805 ANT589804:AOB589805 AXP589804:AXX589805 BHL589804:BHT589805 BRH589804:BRP589805 CBD589804:CBL589805 CKZ589804:CLH589805 CUV589804:CVD589805 DER589804:DEZ589805 DON589804:DOV589805 DYJ589804:DYR589805 EIF589804:EIN589805 ESB589804:ESJ589805 FBX589804:FCF589805 FLT589804:FMB589805 FVP589804:FVX589805 GFL589804:GFT589805 GPH589804:GPP589805 GZD589804:GZL589805 HIZ589804:HJH589805 HSV589804:HTD589805 ICR589804:ICZ589805 IMN589804:IMV589805 IWJ589804:IWR589805 JGF589804:JGN589805 JQB589804:JQJ589805 JZX589804:KAF589805 KJT589804:KKB589805 KTP589804:KTX589805 LDL589804:LDT589805 LNH589804:LNP589805 LXD589804:LXL589805 MGZ589804:MHH589805 MQV589804:MRD589805 NAR589804:NAZ589805 NKN589804:NKV589805 NUJ589804:NUR589805 OEF589804:OEN589805 OOB589804:OOJ589805 OXX589804:OYF589805 PHT589804:PIB589805 PRP589804:PRX589805 QBL589804:QBT589805 QLH589804:QLP589805 QVD589804:QVL589805 REZ589804:RFH589805 ROV589804:RPD589805 RYR589804:RYZ589805 SIN589804:SIV589805 SSJ589804:SSR589805 TCF589804:TCN589805 TMB589804:TMJ589805 TVX589804:TWF589805 UFT589804:UGB589805 UPP589804:UPX589805 UZL589804:UZT589805 VJH589804:VJP589805 VTD589804:VTL589805 WCZ589804:WDH589805 WMV589804:WND589805 WWR589804:WWZ589805 AJ655340:AR655341 KF655340:KN655341 UB655340:UJ655341 ADX655340:AEF655341 ANT655340:AOB655341 AXP655340:AXX655341 BHL655340:BHT655341 BRH655340:BRP655341 CBD655340:CBL655341 CKZ655340:CLH655341 CUV655340:CVD655341 DER655340:DEZ655341 DON655340:DOV655341 DYJ655340:DYR655341 EIF655340:EIN655341 ESB655340:ESJ655341 FBX655340:FCF655341 FLT655340:FMB655341 FVP655340:FVX655341 GFL655340:GFT655341 GPH655340:GPP655341 GZD655340:GZL655341 HIZ655340:HJH655341 HSV655340:HTD655341 ICR655340:ICZ655341 IMN655340:IMV655341 IWJ655340:IWR655341 JGF655340:JGN655341 JQB655340:JQJ655341 JZX655340:KAF655341 KJT655340:KKB655341 KTP655340:KTX655341 LDL655340:LDT655341 LNH655340:LNP655341 LXD655340:LXL655341 MGZ655340:MHH655341 MQV655340:MRD655341 NAR655340:NAZ655341 NKN655340:NKV655341 NUJ655340:NUR655341 OEF655340:OEN655341 OOB655340:OOJ655341 OXX655340:OYF655341 PHT655340:PIB655341 PRP655340:PRX655341 QBL655340:QBT655341 QLH655340:QLP655341 QVD655340:QVL655341 REZ655340:RFH655341 ROV655340:RPD655341 RYR655340:RYZ655341 SIN655340:SIV655341 SSJ655340:SSR655341 TCF655340:TCN655341 TMB655340:TMJ655341 TVX655340:TWF655341 UFT655340:UGB655341 UPP655340:UPX655341 UZL655340:UZT655341 VJH655340:VJP655341 VTD655340:VTL655341 WCZ655340:WDH655341 WMV655340:WND655341 WWR655340:WWZ655341 AJ720876:AR720877 KF720876:KN720877 UB720876:UJ720877 ADX720876:AEF720877 ANT720876:AOB720877 AXP720876:AXX720877 BHL720876:BHT720877 BRH720876:BRP720877 CBD720876:CBL720877 CKZ720876:CLH720877 CUV720876:CVD720877 DER720876:DEZ720877 DON720876:DOV720877 DYJ720876:DYR720877 EIF720876:EIN720877 ESB720876:ESJ720877 FBX720876:FCF720877 FLT720876:FMB720877 FVP720876:FVX720877 GFL720876:GFT720877 GPH720876:GPP720877 GZD720876:GZL720877 HIZ720876:HJH720877 HSV720876:HTD720877 ICR720876:ICZ720877 IMN720876:IMV720877 IWJ720876:IWR720877 JGF720876:JGN720877 JQB720876:JQJ720877 JZX720876:KAF720877 KJT720876:KKB720877 KTP720876:KTX720877 LDL720876:LDT720877 LNH720876:LNP720877 LXD720876:LXL720877 MGZ720876:MHH720877 MQV720876:MRD720877 NAR720876:NAZ720877 NKN720876:NKV720877 NUJ720876:NUR720877 OEF720876:OEN720877 OOB720876:OOJ720877 OXX720876:OYF720877 PHT720876:PIB720877 PRP720876:PRX720877 QBL720876:QBT720877 QLH720876:QLP720877 QVD720876:QVL720877 REZ720876:RFH720877 ROV720876:RPD720877 RYR720876:RYZ720877 SIN720876:SIV720877 SSJ720876:SSR720877 TCF720876:TCN720877 TMB720876:TMJ720877 TVX720876:TWF720877 UFT720876:UGB720877 UPP720876:UPX720877 UZL720876:UZT720877 VJH720876:VJP720877 VTD720876:VTL720877 WCZ720876:WDH720877 WMV720876:WND720877 WWR720876:WWZ720877 AJ786412:AR786413 KF786412:KN786413 UB786412:UJ786413 ADX786412:AEF786413 ANT786412:AOB786413 AXP786412:AXX786413 BHL786412:BHT786413 BRH786412:BRP786413 CBD786412:CBL786413 CKZ786412:CLH786413 CUV786412:CVD786413 DER786412:DEZ786413 DON786412:DOV786413 DYJ786412:DYR786413 EIF786412:EIN786413 ESB786412:ESJ786413 FBX786412:FCF786413 FLT786412:FMB786413 FVP786412:FVX786413 GFL786412:GFT786413 GPH786412:GPP786413 GZD786412:GZL786413 HIZ786412:HJH786413 HSV786412:HTD786413 ICR786412:ICZ786413 IMN786412:IMV786413 IWJ786412:IWR786413 JGF786412:JGN786413 JQB786412:JQJ786413 JZX786412:KAF786413 KJT786412:KKB786413 KTP786412:KTX786413 LDL786412:LDT786413 LNH786412:LNP786413 LXD786412:LXL786413 MGZ786412:MHH786413 MQV786412:MRD786413 NAR786412:NAZ786413 NKN786412:NKV786413 NUJ786412:NUR786413 OEF786412:OEN786413 OOB786412:OOJ786413 OXX786412:OYF786413 PHT786412:PIB786413 PRP786412:PRX786413 QBL786412:QBT786413 QLH786412:QLP786413 QVD786412:QVL786413 REZ786412:RFH786413 ROV786412:RPD786413 RYR786412:RYZ786413 SIN786412:SIV786413 SSJ786412:SSR786413 TCF786412:TCN786413 TMB786412:TMJ786413 TVX786412:TWF786413 UFT786412:UGB786413 UPP786412:UPX786413 UZL786412:UZT786413 VJH786412:VJP786413 VTD786412:VTL786413 WCZ786412:WDH786413 WMV786412:WND786413 WWR786412:WWZ786413 AJ851948:AR851949 KF851948:KN851949 UB851948:UJ851949 ADX851948:AEF851949 ANT851948:AOB851949 AXP851948:AXX851949 BHL851948:BHT851949 BRH851948:BRP851949 CBD851948:CBL851949 CKZ851948:CLH851949 CUV851948:CVD851949 DER851948:DEZ851949 DON851948:DOV851949 DYJ851948:DYR851949 EIF851948:EIN851949 ESB851948:ESJ851949 FBX851948:FCF851949 FLT851948:FMB851949 FVP851948:FVX851949 GFL851948:GFT851949 GPH851948:GPP851949 GZD851948:GZL851949 HIZ851948:HJH851949 HSV851948:HTD851949 ICR851948:ICZ851949 IMN851948:IMV851949 IWJ851948:IWR851949 JGF851948:JGN851949 JQB851948:JQJ851949 JZX851948:KAF851949 KJT851948:KKB851949 KTP851948:KTX851949 LDL851948:LDT851949 LNH851948:LNP851949 LXD851948:LXL851949 MGZ851948:MHH851949 MQV851948:MRD851949 NAR851948:NAZ851949 NKN851948:NKV851949 NUJ851948:NUR851949 OEF851948:OEN851949 OOB851948:OOJ851949 OXX851948:OYF851949 PHT851948:PIB851949 PRP851948:PRX851949 QBL851948:QBT851949 QLH851948:QLP851949 QVD851948:QVL851949 REZ851948:RFH851949 ROV851948:RPD851949 RYR851948:RYZ851949 SIN851948:SIV851949 SSJ851948:SSR851949 TCF851948:TCN851949 TMB851948:TMJ851949 TVX851948:TWF851949 UFT851948:UGB851949 UPP851948:UPX851949 UZL851948:UZT851949 VJH851948:VJP851949 VTD851948:VTL851949 WCZ851948:WDH851949 WMV851948:WND851949 WWR851948:WWZ851949 AJ917484:AR917485 KF917484:KN917485 UB917484:UJ917485 ADX917484:AEF917485 ANT917484:AOB917485 AXP917484:AXX917485 BHL917484:BHT917485 BRH917484:BRP917485 CBD917484:CBL917485 CKZ917484:CLH917485 CUV917484:CVD917485 DER917484:DEZ917485 DON917484:DOV917485 DYJ917484:DYR917485 EIF917484:EIN917485 ESB917484:ESJ917485 FBX917484:FCF917485 FLT917484:FMB917485 FVP917484:FVX917485 GFL917484:GFT917485 GPH917484:GPP917485 GZD917484:GZL917485 HIZ917484:HJH917485 HSV917484:HTD917485 ICR917484:ICZ917485 IMN917484:IMV917485 IWJ917484:IWR917485 JGF917484:JGN917485 JQB917484:JQJ917485 JZX917484:KAF917485 KJT917484:KKB917485 KTP917484:KTX917485 LDL917484:LDT917485 LNH917484:LNP917485 LXD917484:LXL917485 MGZ917484:MHH917485 MQV917484:MRD917485 NAR917484:NAZ917485 NKN917484:NKV917485 NUJ917484:NUR917485 OEF917484:OEN917485 OOB917484:OOJ917485 OXX917484:OYF917485 PHT917484:PIB917485 PRP917484:PRX917485 QBL917484:QBT917485 QLH917484:QLP917485 QVD917484:QVL917485 REZ917484:RFH917485 ROV917484:RPD917485 RYR917484:RYZ917485 SIN917484:SIV917485 SSJ917484:SSR917485 TCF917484:TCN917485 TMB917484:TMJ917485 TVX917484:TWF917485 UFT917484:UGB917485 UPP917484:UPX917485 UZL917484:UZT917485 VJH917484:VJP917485 VTD917484:VTL917485 WCZ917484:WDH917485 WMV917484:WND917485 WWR917484:WWZ917485 AJ983020:AR983021 KF983020:KN983021 UB983020:UJ983021 ADX983020:AEF983021 ANT983020:AOB983021 AXP983020:AXX983021 BHL983020:BHT983021 BRH983020:BRP983021 CBD983020:CBL983021 CKZ983020:CLH983021 CUV983020:CVD983021 DER983020:DEZ983021 DON983020:DOV983021 DYJ983020:DYR983021 EIF983020:EIN983021 ESB983020:ESJ983021 FBX983020:FCF983021 FLT983020:FMB983021 FVP983020:FVX983021 GFL983020:GFT983021 GPH983020:GPP983021 GZD983020:GZL983021 HIZ983020:HJH983021 HSV983020:HTD983021 ICR983020:ICZ983021 IMN983020:IMV983021 IWJ983020:IWR983021 JGF983020:JGN983021 JQB983020:JQJ983021 JZX983020:KAF983021 KJT983020:KKB983021 KTP983020:KTX983021 LDL983020:LDT983021 LNH983020:LNP983021 LXD983020:LXL983021 MGZ983020:MHH983021 MQV983020:MRD983021 NAR983020:NAZ983021 NKN983020:NKV983021 NUJ983020:NUR983021 OEF983020:OEN983021 OOB983020:OOJ983021 OXX983020:OYF983021 PHT983020:PIB983021 PRP983020:PRX983021 QBL983020:QBT983021 QLH983020:QLP983021 QVD983020:QVL983021 REZ983020:RFH983021 ROV983020:RPD983021 RYR983020:RYZ983021 SIN983020:SIV983021 SSJ983020:SSR983021 TCF983020:TCN983021 TMB983020:TMJ983021 TVX983020:TWF983021 UFT983020:UGB983021 UPP983020:UPX983021 UZL983020:UZT983021 VJH983020:VJP983021 VTD983020:VTL983021 WCZ983020:WDH983021 WMV983020:WND983021 KF123:KN127 UB123:UJ127 ADX123:AEF127 ANT123:AOB127 AXP123:AXX127 BHL123:BHT127 BRH123:BRP127 CBD123:CBL127 CKZ123:CLH127 CUV123:CVD127 DER123:DEZ127 DON123:DOV127 DYJ123:DYR127 EIF123:EIN127 ESB123:ESJ127 FBX123:FCF127 FLT123:FMB127 FVP123:FVX127 GFL123:GFT127 GPH123:GPP127 GZD123:GZL127 HIZ123:HJH127 HSV123:HTD127 ICR123:ICZ127 IMN123:IMV127 IWJ123:IWR127 JGF123:JGN127 JQB123:JQJ127 JZX123:KAF127 KJT123:KKB127 KTP123:KTX127 LDL123:LDT127 LNH123:LNP127 LXD123:LXL127 MGZ123:MHH127 MQV123:MRD127 NAR123:NAZ127 NKN123:NKV127 NUJ123:NUR127 OEF123:OEN127 OOB123:OOJ127 OXX123:OYF127 PHT123:PIB127 PRP123:PRX127 QBL123:QBT127 QLH123:QLP127 QVD123:QVL127 REZ123:RFH127 ROV123:RPD127 RYR123:RYZ127 SIN123:SIV127 SSJ123:SSR127 TCF123:TCN127 TMB123:TMJ127 TVX123:TWF127 UFT123:UGB127 UPP123:UPX127 UZL123:UZT127 VJH123:VJP127 VTD123:VTL127 WCZ123:WDH127 WMV123:WND127 WWR123:WWZ127 KF156:KN160 UB156:UJ160 ADX156:AEF160 ANT156:AOB160 AXP156:AXX160 BHL156:BHT160 BRH156:BRP160 CBD156:CBL160 CKZ156:CLH160 CUV156:CVD160 DER156:DEZ160 DON156:DOV160 DYJ156:DYR160 EIF156:EIN160 ESB156:ESJ160 FBX156:FCF160 FLT156:FMB160 FVP156:FVX160 GFL156:GFT160 GPH156:GPP160 GZD156:GZL160 HIZ156:HJH160 HSV156:HTD160 ICR156:ICZ160 IMN156:IMV160 IWJ156:IWR160 JGF156:JGN160 JQB156:JQJ160 JZX156:KAF160 KJT156:KKB160 KTP156:KTX160 LDL156:LDT160 LNH156:LNP160 LXD156:LXL160 MGZ156:MHH160 MQV156:MRD160 NAR156:NAZ160 NKN156:NKV160 NUJ156:NUR160 OEF156:OEN160 OOB156:OOJ160 OXX156:OYF160 PHT156:PIB160 PRP156:PRX160 QBL156:QBT160 QLH156:QLP160 QVD156:QVL160 REZ156:RFH160 ROV156:RPD160 RYR156:RYZ160 SIN156:SIV160 SSJ156:SSR160 TCF156:TCN160 TMB156:TMJ160 TVX156:TWF160 UFT156:UGB160 UPP156:UPX160 UZL156:UZT160 VJH156:VJP160 VTD156:VTL160 WCZ156:WDH160 WMV156:WND160 WWR156:WWZ160 KF77:KN84 KF85:KN85 UB77:UJ84 UB85:UJ85 ADX77:AEF84 ADX85:AEF85 ANT77:AOB84 ANT85:AOB85 AXP77:AXX84 AXP85:AXX85 BHL77:BHT84 BHL85:BHT85 BRH77:BRP84 BRH85:BRP85 CBD77:CBL84 CBD85:CBL85 CKZ77:CLH84 CKZ85:CLH85 CUV77:CVD84 CUV85:CVD85 DER77:DEZ84 DER85:DEZ85 DON77:DOV84 DON85:DOV85 DYJ77:DYR84 DYJ85:DYR85 EIF77:EIN84 EIF85:EIN85 ESB77:ESJ84 ESB85:ESJ85 FBX77:FCF84 FBX85:FCF85 FLT77:FMB84 FLT85:FMB85 FVP77:FVX84 FVP85:FVX85 GFL77:GFT84 GFL85:GFT85 GPH77:GPP84 GPH85:GPP85 GZD77:GZL84 GZD85:GZL85 HIZ77:HJH84 HIZ85:HJH85 HSV77:HTD84 HSV85:HTD85 ICR77:ICZ84 ICR85:ICZ85 IMN77:IMV84 IMN85:IMV85 IWJ77:IWR84 IWJ85:IWR85 JGF77:JGN84 JGF85:JGN85 JQB77:JQJ84 JQB85:JQJ85 JZX77:KAF84 JZX85:KAF85 KJT77:KKB84 KJT85:KKB85 KTP77:KTX84 KTP85:KTX85 LDL77:LDT84 LDL85:LDT85 LNH77:LNP84 LNH85:LNP85 LXD77:LXL84 LXD85:LXL85 MGZ77:MHH84 MGZ85:MHH85 MQV77:MRD84 MQV85:MRD85 NAR77:NAZ84 NAR85:NAZ85 NKN77:NKV84 NKN85:NKV85 NUJ77:NUR84 NUJ85:NUR85 OEF77:OEN84 OEF85:OEN85 OOB77:OOJ84 OOB85:OOJ85 OXX77:OYF84 OXX85:OYF85 PHT77:PIB84 PHT85:PIB85 PRP77:PRX84 PRP85:PRX85 QBL77:QBT84 QBL85:QBT85 QLH77:QLP84 QLH85:QLP85 QVD77:QVL84 QVD85:QVL85 REZ77:RFH84 REZ85:RFH85 ROV77:RPD84 ROV85:RPD85 RYR77:RYZ84 RYR85:RYZ85 SIN77:SIV84 SIN85:SIV85 SSJ77:SSR84 SSJ85:SSR85 TCF77:TCN84 TCF85:TCN85 TMB77:TMJ84 TMB85:TMJ85 TVX77:TWF84 TVX85:TWF85 UFT77:UGB84 UFT85:UGB85 UPP77:UPX84 UPP85:UPX85 UZL77:UZT84 UZL85:UZT85 VJH77:VJP84 VJH85:VJP85 VTD77:VTL84 VTD85:VTL85 WCZ77:WDH84 WCZ85:WDH85 WMV77:WND84 WMV85:WND85 WWR77:WWZ84 WWR85:WWZ85" xr:uid="{1AA17D38-576C-4300-A169-95C7045A9081}">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4" manualBreakCount="4">
    <brk id="32" max="16383" man="1"/>
    <brk id="86" max="16383" man="1"/>
    <brk id="128" max="16383" man="1"/>
    <brk id="1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予算事業一覧</vt:lpstr>
      <vt:lpstr>事業概要説明資料</vt:lpstr>
      <vt:lpstr>N_07b325af4772ca90c29d42df016d43f9</vt:lpstr>
      <vt:lpstr>N_3586e96747b2ca90c29d42df016d436b</vt:lpstr>
      <vt:lpstr>N_6ff3edaf4772ca90c29d42df016d43f1</vt:lpstr>
      <vt:lpstr>N_ef7fd9a34772ca90c29d42df016d43d9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2024-12-18T11:32:00Z</dcterms:created>
  <dcterms:modified xsi:type="dcterms:W3CDTF">2024-12-18T11:54:47Z</dcterms:modified>
</cp:coreProperties>
</file>