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Z:\ユーザ作業用フォルダ\02 結核グループ\26_定期健診補助\★HPアップデータ\R７\4_変更申請\"/>
    </mc:Choice>
  </mc:AlternateContent>
  <xr:revisionPtr revIDLastSave="0" documentId="8_{65F298B9-DB72-4B50-8AC8-73D086E299FD}" xr6:coauthVersionLast="47" xr6:coauthVersionMax="47" xr10:uidLastSave="{00000000-0000-0000-0000-000000000000}"/>
  <bookViews>
    <workbookView xWindow="-120" yWindow="-120" windowWidth="20730" windowHeight="11040" tabRatio="736" xr2:uid="{00000000-000D-0000-FFFF-FFFF00000000}"/>
  </bookViews>
  <sheets>
    <sheet name="入力用フォーム" sheetId="18" r:id="rId1"/>
    <sheet name="様式6（変更申請）" sheetId="1" r:id="rId2"/>
    <sheet name="C計画内訳 (変更申請時)" sheetId="20" r:id="rId3"/>
    <sheet name="Ｂ収支予算" sheetId="10" r:id="rId4"/>
  </sheets>
  <definedNames>
    <definedName name="_xlnm.Print_Area" localSheetId="3">Ｂ収支予算!$A$1:$T$29</definedName>
    <definedName name="_xlnm.Print_Area" localSheetId="2">'C計画内訳 (変更申請時)'!$A$1:$AS$61</definedName>
    <definedName name="_xlnm.Print_Area" localSheetId="1">'様式6（変更申請）'!$A$1:$BA$40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J17" i="1"/>
  <c r="N17" i="1"/>
  <c r="AE17" i="1"/>
  <c r="G29" i="1"/>
  <c r="AI8" i="18"/>
  <c r="E60" i="20"/>
  <c r="AI20" i="18"/>
  <c r="AI18" i="18"/>
  <c r="AI16" i="18"/>
  <c r="AI24" i="18"/>
  <c r="AI87" i="18"/>
  <c r="AI85" i="18"/>
  <c r="AI82" i="18"/>
  <c r="AI80" i="18"/>
  <c r="AI78" i="18"/>
  <c r="AI76" i="18"/>
  <c r="AI61" i="18"/>
  <c r="AI67" i="18"/>
  <c r="AI63" i="18"/>
  <c r="AI59" i="18"/>
  <c r="AI57" i="18"/>
  <c r="AI55" i="18"/>
  <c r="AH63" i="18"/>
  <c r="R35" i="20"/>
  <c r="AH61" i="18"/>
  <c r="R34" i="20" s="1"/>
  <c r="AH59" i="18"/>
  <c r="R33" i="20" s="1"/>
  <c r="AH57" i="18"/>
  <c r="R32" i="20" s="1"/>
  <c r="V32" i="20" s="1"/>
  <c r="AH55" i="18"/>
  <c r="R31" i="20" s="1"/>
  <c r="AI44" i="18"/>
  <c r="AI42" i="18"/>
  <c r="AI40" i="18"/>
  <c r="AI38" i="18"/>
  <c r="AI36" i="18"/>
  <c r="AI34" i="18"/>
  <c r="AI30" i="18"/>
  <c r="AI28" i="18"/>
  <c r="AI26" i="18"/>
  <c r="AI12" i="18"/>
  <c r="AI10" i="18"/>
  <c r="P25" i="10"/>
  <c r="N25" i="10"/>
  <c r="AQ2" i="20"/>
  <c r="AN2" i="20"/>
  <c r="AK2" i="20"/>
  <c r="T5" i="20"/>
  <c r="X8" i="20"/>
  <c r="X7" i="20"/>
  <c r="X6" i="20"/>
  <c r="X9" i="20"/>
  <c r="AJ11" i="20"/>
  <c r="AJ10" i="20"/>
  <c r="AJ9" i="20"/>
  <c r="AG46" i="20"/>
  <c r="H16" i="20"/>
  <c r="AL20" i="20"/>
  <c r="AL16" i="20"/>
  <c r="AL14" i="20"/>
  <c r="AI25" i="20"/>
  <c r="AE25" i="20"/>
  <c r="AA25" i="20"/>
  <c r="R25" i="20"/>
  <c r="N25" i="20"/>
  <c r="J25" i="20"/>
  <c r="L31" i="20"/>
  <c r="V31" i="20" s="1"/>
  <c r="L35" i="20"/>
  <c r="V35" i="20" s="1"/>
  <c r="AB35" i="20"/>
  <c r="AN35" i="20" s="1"/>
  <c r="L34" i="20"/>
  <c r="AB34" i="20" s="1"/>
  <c r="AN34" i="20" s="1"/>
  <c r="L33" i="20"/>
  <c r="AB33" i="20" s="1"/>
  <c r="AN33" i="20" s="1"/>
  <c r="L32" i="20"/>
  <c r="AB32" i="20" s="1"/>
  <c r="AN32" i="20" s="1"/>
  <c r="N29" i="10"/>
  <c r="N28" i="10"/>
  <c r="N27" i="10"/>
  <c r="N26" i="10"/>
  <c r="S25" i="1"/>
  <c r="AJ6" i="1"/>
  <c r="I8" i="10"/>
  <c r="I17" i="10"/>
  <c r="I9" i="10" s="1"/>
  <c r="A9" i="10"/>
  <c r="I23" i="10"/>
  <c r="G23" i="10"/>
  <c r="E23" i="10"/>
  <c r="A17" i="10"/>
  <c r="A8" i="10"/>
  <c r="AH11" i="1"/>
  <c r="AH10" i="1"/>
  <c r="AJ9" i="1"/>
  <c r="AJ8" i="1"/>
  <c r="AJ7" i="1"/>
  <c r="AX3" i="1"/>
  <c r="AT3" i="1"/>
  <c r="AP3" i="1"/>
  <c r="AB31" i="20" l="1"/>
  <c r="AN31" i="20" s="1"/>
  <c r="V34" i="20"/>
  <c r="V33" i="20"/>
  <c r="L36" i="20" s="1"/>
  <c r="AG38" i="20" s="1"/>
  <c r="E17" i="10"/>
  <c r="M17" i="10" s="1"/>
  <c r="AB36" i="20"/>
  <c r="AG42" i="20" s="1"/>
  <c r="AG50" i="20" l="1"/>
  <c r="AG54" i="20" s="1"/>
  <c r="S26" i="1" s="1"/>
  <c r="E8" i="10" l="1"/>
  <c r="E9" i="10" s="1"/>
  <c r="M8" i="10" l="1"/>
  <c r="M9" i="10" s="1"/>
</calcChain>
</file>

<file path=xl/sharedStrings.xml><?xml version="1.0" encoding="utf-8"?>
<sst xmlns="http://schemas.openxmlformats.org/spreadsheetml/2006/main" count="475" uniqueCount="142">
  <si>
    <t>日</t>
    <rPh sb="0" eb="1">
      <t>ニチ</t>
    </rPh>
    <phoneticPr fontId="2"/>
  </si>
  <si>
    <t>月</t>
    <rPh sb="0" eb="1">
      <t>ガツ</t>
    </rPh>
    <phoneticPr fontId="2"/>
  </si>
  <si>
    <t>年</t>
    <rPh sb="0" eb="1">
      <t>ネン</t>
    </rPh>
    <phoneticPr fontId="2"/>
  </si>
  <si>
    <t>大　</t>
    <rPh sb="0" eb="1">
      <t>オオ</t>
    </rPh>
    <phoneticPr fontId="2"/>
  </si>
  <si>
    <t>阪</t>
    <rPh sb="0" eb="1">
      <t>サカ</t>
    </rPh>
    <phoneticPr fontId="2"/>
  </si>
  <si>
    <t>市</t>
    <rPh sb="0" eb="1">
      <t>シ</t>
    </rPh>
    <phoneticPr fontId="2"/>
  </si>
  <si>
    <t>長</t>
    <rPh sb="0" eb="1">
      <t>チョウ</t>
    </rPh>
    <phoneticPr fontId="2"/>
  </si>
  <si>
    <t>様</t>
    <rPh sb="0" eb="1">
      <t>サマ</t>
    </rPh>
    <phoneticPr fontId="2"/>
  </si>
  <si>
    <t>所在地</t>
    <rPh sb="0" eb="3">
      <t>ショザイチ</t>
    </rPh>
    <phoneticPr fontId="2"/>
  </si>
  <si>
    <t>名称</t>
    <rPh sb="0" eb="2">
      <t>メイショウ</t>
    </rPh>
    <phoneticPr fontId="2"/>
  </si>
  <si>
    <t>代表者の氏名</t>
    <rPh sb="0" eb="3">
      <t>ダイヒョウシャ</t>
    </rPh>
    <rPh sb="4" eb="6">
      <t>シメイ</t>
    </rPh>
    <phoneticPr fontId="2"/>
  </si>
  <si>
    <t>（学校・施設の名称</t>
    <rPh sb="1" eb="3">
      <t>ガッコウ</t>
    </rPh>
    <rPh sb="4" eb="6">
      <t>シセツ</t>
    </rPh>
    <rPh sb="7" eb="9">
      <t>メイショウ</t>
    </rPh>
    <phoneticPr fontId="2"/>
  </si>
  <si>
    <t>）</t>
    <phoneticPr fontId="2"/>
  </si>
  <si>
    <t>）</t>
    <phoneticPr fontId="2"/>
  </si>
  <si>
    <t>記</t>
    <rPh sb="0" eb="1">
      <t>キ</t>
    </rPh>
    <phoneticPr fontId="2"/>
  </si>
  <si>
    <t>金</t>
    <rPh sb="0" eb="1">
      <t>キン</t>
    </rPh>
    <phoneticPr fontId="2"/>
  </si>
  <si>
    <t>円</t>
    <rPh sb="0" eb="1">
      <t>エン</t>
    </rPh>
    <phoneticPr fontId="2"/>
  </si>
  <si>
    <t>（所　在　地</t>
    <rPh sb="1" eb="2">
      <t>トコロ</t>
    </rPh>
    <rPh sb="3" eb="4">
      <t>ザイ</t>
    </rPh>
    <rPh sb="5" eb="6">
      <t>チ</t>
    </rPh>
    <phoneticPr fontId="2"/>
  </si>
  <si>
    <t>大阪市長</t>
    <rPh sb="0" eb="4">
      <t>オオサカシチョウ</t>
    </rPh>
    <phoneticPr fontId="2"/>
  </si>
  <si>
    <t>所在地</t>
    <rPh sb="0" eb="2">
      <t>ショザイ</t>
    </rPh>
    <rPh sb="2" eb="3">
      <t>チ</t>
    </rPh>
    <phoneticPr fontId="2"/>
  </si>
  <si>
    <t>担当者名（窓口）</t>
    <rPh sb="0" eb="3">
      <t>タントウシャ</t>
    </rPh>
    <rPh sb="3" eb="4">
      <t>メイ</t>
    </rPh>
    <rPh sb="5" eb="7">
      <t>マドグチ</t>
    </rPh>
    <phoneticPr fontId="2"/>
  </si>
  <si>
    <t>電話番号</t>
    <rPh sb="0" eb="2">
      <t>デンワ</t>
    </rPh>
    <rPh sb="2" eb="4">
      <t>バンゴウ</t>
    </rPh>
    <phoneticPr fontId="2"/>
  </si>
  <si>
    <t>結核定期健康診断補助事業計画内訳書</t>
    <rPh sb="0" eb="2">
      <t>ケッカク</t>
    </rPh>
    <rPh sb="2" eb="4">
      <t>テイキ</t>
    </rPh>
    <rPh sb="4" eb="6">
      <t>ケンコウ</t>
    </rPh>
    <rPh sb="6" eb="8">
      <t>シンダン</t>
    </rPh>
    <rPh sb="8" eb="10">
      <t>ホジョ</t>
    </rPh>
    <rPh sb="10" eb="12">
      <t>ジギョウ</t>
    </rPh>
    <rPh sb="12" eb="14">
      <t>ケイカク</t>
    </rPh>
    <rPh sb="14" eb="17">
      <t>ウチワケショ</t>
    </rPh>
    <phoneticPr fontId="2"/>
  </si>
  <si>
    <t>学校</t>
    <rPh sb="0" eb="2">
      <t>ガッコウ</t>
    </rPh>
    <phoneticPr fontId="2"/>
  </si>
  <si>
    <t>人</t>
    <rPh sb="0" eb="1">
      <t>ニン</t>
    </rPh>
    <phoneticPr fontId="2"/>
  </si>
  <si>
    <t>学校・施設名</t>
    <rPh sb="0" eb="2">
      <t>ガッコウ</t>
    </rPh>
    <rPh sb="3" eb="5">
      <t>シセツ</t>
    </rPh>
    <rPh sb="5" eb="6">
      <t>メイ</t>
    </rPh>
    <phoneticPr fontId="2"/>
  </si>
  <si>
    <t>在籍人員（全学年）</t>
    <rPh sb="0" eb="2">
      <t>ザイセキ</t>
    </rPh>
    <rPh sb="2" eb="4">
      <t>ジンイン</t>
    </rPh>
    <rPh sb="5" eb="6">
      <t>ゼン</t>
    </rPh>
    <rPh sb="6" eb="8">
      <t>ガクネン</t>
    </rPh>
    <phoneticPr fontId="2"/>
  </si>
  <si>
    <t>施設</t>
    <rPh sb="0" eb="2">
      <t>シセツ</t>
    </rPh>
    <phoneticPr fontId="2"/>
  </si>
  <si>
    <t>在籍人員</t>
    <rPh sb="0" eb="2">
      <t>ザイセキ</t>
    </rPh>
    <rPh sb="2" eb="4">
      <t>ジンイン</t>
    </rPh>
    <phoneticPr fontId="2"/>
  </si>
  <si>
    <t>補助事業の開始予定及び完了予定日</t>
    <rPh sb="7" eb="9">
      <t>ヨテイ</t>
    </rPh>
    <phoneticPr fontId="2"/>
  </si>
  <si>
    <t>区　　　分</t>
    <rPh sb="0" eb="1">
      <t>ク</t>
    </rPh>
    <rPh sb="4" eb="5">
      <t>ブン</t>
    </rPh>
    <phoneticPr fontId="2"/>
  </si>
  <si>
    <t>Ｂ　　補助基本額（予定額）</t>
    <rPh sb="3" eb="4">
      <t>ホ</t>
    </rPh>
    <rPh sb="4" eb="5">
      <t>スケ</t>
    </rPh>
    <rPh sb="5" eb="6">
      <t>モト</t>
    </rPh>
    <rPh sb="6" eb="7">
      <t>ホン</t>
    </rPh>
    <rPh sb="7" eb="8">
      <t>ガク</t>
    </rPh>
    <rPh sb="9" eb="11">
      <t>ヨテイ</t>
    </rPh>
    <rPh sb="11" eb="12">
      <t>ガク</t>
    </rPh>
    <phoneticPr fontId="2"/>
  </si>
  <si>
    <t>補助対象</t>
    <rPh sb="0" eb="2">
      <t>ホジョ</t>
    </rPh>
    <rPh sb="2" eb="4">
      <t>タイショウ</t>
    </rPh>
    <phoneticPr fontId="2"/>
  </si>
  <si>
    <t>予定単価</t>
    <rPh sb="0" eb="2">
      <t>ヨテイ</t>
    </rPh>
    <rPh sb="2" eb="3">
      <t>タン</t>
    </rPh>
    <rPh sb="3" eb="4">
      <t>アタイ</t>
    </rPh>
    <phoneticPr fontId="2"/>
  </si>
  <si>
    <t>金　　額</t>
    <rPh sb="0" eb="1">
      <t>キン</t>
    </rPh>
    <rPh sb="3" eb="4">
      <t>ガク</t>
    </rPh>
    <phoneticPr fontId="2"/>
  </si>
  <si>
    <t>補助単価</t>
    <rPh sb="0" eb="2">
      <t>ホジョ</t>
    </rPh>
    <rPh sb="2" eb="4">
      <t>タンカ</t>
    </rPh>
    <phoneticPr fontId="2"/>
  </si>
  <si>
    <t>実施人員</t>
    <rPh sb="0" eb="2">
      <t>ジッシ</t>
    </rPh>
    <rPh sb="2" eb="4">
      <t>ジンイン</t>
    </rPh>
    <phoneticPr fontId="2"/>
  </si>
  <si>
    <t>間接撮影</t>
    <rPh sb="0" eb="2">
      <t>カンセツ</t>
    </rPh>
    <rPh sb="2" eb="4">
      <t>サツエイ</t>
    </rPh>
    <phoneticPr fontId="2"/>
  </si>
  <si>
    <t>レンズカメラ</t>
    <phoneticPr fontId="2"/>
  </si>
  <si>
    <t>ミラー</t>
    <phoneticPr fontId="2"/>
  </si>
  <si>
    <t>７０ｍｍ</t>
    <phoneticPr fontId="2"/>
  </si>
  <si>
    <t>カメラ</t>
    <phoneticPr fontId="2"/>
  </si>
  <si>
    <t>１００ｍｍ</t>
    <phoneticPr fontId="2"/>
  </si>
  <si>
    <t>　精密検査（事後措置）</t>
    <rPh sb="1" eb="3">
      <t>セイミツ</t>
    </rPh>
    <rPh sb="3" eb="5">
      <t>ケンサ</t>
    </rPh>
    <rPh sb="6" eb="8">
      <t>ジゴ</t>
    </rPh>
    <rPh sb="8" eb="10">
      <t>ソチ</t>
    </rPh>
    <phoneticPr fontId="2"/>
  </si>
  <si>
    <t>合　　　　計</t>
    <rPh sb="0" eb="1">
      <t>ゴウ</t>
    </rPh>
    <rPh sb="5" eb="6">
      <t>ケイ</t>
    </rPh>
    <phoneticPr fontId="2"/>
  </si>
  <si>
    <t>事業支出予定額</t>
    <rPh sb="0" eb="2">
      <t>ジギョウ</t>
    </rPh>
    <rPh sb="2" eb="4">
      <t>シシュツ</t>
    </rPh>
    <rPh sb="4" eb="6">
      <t>ヨテイ</t>
    </rPh>
    <rPh sb="6" eb="7">
      <t>ガク</t>
    </rPh>
    <phoneticPr fontId="2"/>
  </si>
  <si>
    <t>補助基本額（予定額）</t>
    <rPh sb="0" eb="2">
      <t>ホジョ</t>
    </rPh>
    <rPh sb="2" eb="4">
      <t>キホン</t>
    </rPh>
    <rPh sb="4" eb="5">
      <t>ガク</t>
    </rPh>
    <rPh sb="6" eb="8">
      <t>ヨテイ</t>
    </rPh>
    <rPh sb="8" eb="9">
      <t>ガク</t>
    </rPh>
    <phoneticPr fontId="2"/>
  </si>
  <si>
    <t>補助対象予定額</t>
    <rPh sb="0" eb="2">
      <t>ホジョ</t>
    </rPh>
    <rPh sb="2" eb="4">
      <t>タイショウ</t>
    </rPh>
    <rPh sb="4" eb="6">
      <t>ヨテイ</t>
    </rPh>
    <rPh sb="6" eb="7">
      <t>ガク</t>
    </rPh>
    <phoneticPr fontId="2"/>
  </si>
  <si>
    <t>補助申請予定額</t>
    <rPh sb="0" eb="2">
      <t>ホジョ</t>
    </rPh>
    <rPh sb="2" eb="4">
      <t>シンセイ</t>
    </rPh>
    <rPh sb="4" eb="6">
      <t>ヨテイ</t>
    </rPh>
    <rPh sb="6" eb="7">
      <t>ガク</t>
    </rPh>
    <phoneticPr fontId="2"/>
  </si>
  <si>
    <t>（　Ｄ　×２／３、　１円未満切捨）</t>
    <rPh sb="11" eb="12">
      <t>エン</t>
    </rPh>
    <rPh sb="12" eb="14">
      <t>ミマン</t>
    </rPh>
    <rPh sb="14" eb="16">
      <t>キリス</t>
    </rPh>
    <phoneticPr fontId="2"/>
  </si>
  <si>
    <t>私立学校・施設等事業収支予算書抄本</t>
    <rPh sb="15" eb="17">
      <t>ショウホン</t>
    </rPh>
    <phoneticPr fontId="2"/>
  </si>
  <si>
    <t>（結核健康診断関係分）</t>
    <rPh sb="1" eb="3">
      <t>ケッカク</t>
    </rPh>
    <rPh sb="3" eb="5">
      <t>ケンコウ</t>
    </rPh>
    <rPh sb="5" eb="7">
      <t>シンダン</t>
    </rPh>
    <rPh sb="7" eb="9">
      <t>カンケイ</t>
    </rPh>
    <rPh sb="9" eb="10">
      <t>ブン</t>
    </rPh>
    <phoneticPr fontId="2"/>
  </si>
  <si>
    <t>科　　　　目</t>
    <rPh sb="0" eb="1">
      <t>カ</t>
    </rPh>
    <rPh sb="5" eb="6">
      <t>メ</t>
    </rPh>
    <phoneticPr fontId="2"/>
  </si>
  <si>
    <t>本　年　度　予　算　額</t>
    <rPh sb="0" eb="1">
      <t>ホン</t>
    </rPh>
    <rPh sb="2" eb="3">
      <t>トシ</t>
    </rPh>
    <rPh sb="4" eb="5">
      <t>タビ</t>
    </rPh>
    <rPh sb="6" eb="7">
      <t>ヨ</t>
    </rPh>
    <rPh sb="8" eb="9">
      <t>サン</t>
    </rPh>
    <rPh sb="10" eb="11">
      <t>ガク</t>
    </rPh>
    <phoneticPr fontId="2"/>
  </si>
  <si>
    <t>前　年　度　予　算　額</t>
    <rPh sb="0" eb="1">
      <t>マエ</t>
    </rPh>
    <rPh sb="2" eb="3">
      <t>トシ</t>
    </rPh>
    <rPh sb="4" eb="5">
      <t>タビ</t>
    </rPh>
    <rPh sb="6" eb="7">
      <t>ヨ</t>
    </rPh>
    <rPh sb="8" eb="9">
      <t>サン</t>
    </rPh>
    <rPh sb="10" eb="11">
      <t>ガク</t>
    </rPh>
    <phoneticPr fontId="2"/>
  </si>
  <si>
    <t>比　　　　較</t>
    <rPh sb="0" eb="1">
      <t>ヒ</t>
    </rPh>
    <rPh sb="5" eb="6">
      <t>クラ</t>
    </rPh>
    <phoneticPr fontId="2"/>
  </si>
  <si>
    <t>備　　　　　考</t>
    <rPh sb="0" eb="1">
      <t>ビ</t>
    </rPh>
    <rPh sb="6" eb="7">
      <t>コウ</t>
    </rPh>
    <phoneticPr fontId="2"/>
  </si>
  <si>
    <t>増　　　　減</t>
    <rPh sb="0" eb="1">
      <t>ゾウ</t>
    </rPh>
    <rPh sb="5" eb="6">
      <t>ゲン</t>
    </rPh>
    <phoneticPr fontId="2"/>
  </si>
  <si>
    <t>上記の私立学校・施設等事業収支予算書抄本は原本と相違ありません。</t>
    <rPh sb="0" eb="2">
      <t>ジョウキ</t>
    </rPh>
    <rPh sb="21" eb="23">
      <t>ゲンポン</t>
    </rPh>
    <rPh sb="24" eb="26">
      <t>ソウイ</t>
    </rPh>
    <phoneticPr fontId="2"/>
  </si>
  <si>
    <t>全学年</t>
    <rPh sb="0" eb="1">
      <t>ゼン</t>
    </rPh>
    <rPh sb="1" eb="3">
      <t>ガクネン</t>
    </rPh>
    <phoneticPr fontId="2"/>
  </si>
  <si>
    <t>FAX</t>
    <phoneticPr fontId="2"/>
  </si>
  <si>
    <r>
      <t>A</t>
    </r>
    <r>
      <rPr>
        <sz val="11"/>
        <rFont val="ＭＳ Ｐ明朝"/>
        <family val="1"/>
        <charset val="128"/>
      </rPr>
      <t xml:space="preserve">   </t>
    </r>
    <r>
      <rPr>
        <sz val="11"/>
        <rFont val="ＭＳ Ｐ明朝"/>
        <family val="1"/>
        <charset val="128"/>
      </rPr>
      <t>事業支出予定額</t>
    </r>
    <rPh sb="4" eb="6">
      <t>ジギョウ</t>
    </rPh>
    <rPh sb="6" eb="8">
      <t>シシュツ</t>
    </rPh>
    <rPh sb="8" eb="10">
      <t>ヨテイ</t>
    </rPh>
    <rPh sb="10" eb="11">
      <t>ガク</t>
    </rPh>
    <phoneticPr fontId="2"/>
  </si>
  <si>
    <r>
      <t>　直　 接</t>
    </r>
    <r>
      <rPr>
        <sz val="11"/>
        <rFont val="ＭＳ Ｐ明朝"/>
        <family val="1"/>
        <charset val="128"/>
      </rPr>
      <t xml:space="preserve"> </t>
    </r>
    <r>
      <rPr>
        <sz val="11"/>
        <rFont val="ＭＳ Ｐ明朝"/>
        <family val="1"/>
        <charset val="128"/>
      </rPr>
      <t>　撮</t>
    </r>
    <r>
      <rPr>
        <sz val="11"/>
        <rFont val="ＭＳ Ｐ明朝"/>
        <family val="1"/>
        <charset val="128"/>
      </rPr>
      <t xml:space="preserve"> </t>
    </r>
    <r>
      <rPr>
        <sz val="11"/>
        <rFont val="ＭＳ Ｐ明朝"/>
        <family val="1"/>
        <charset val="128"/>
      </rPr>
      <t>　影</t>
    </r>
    <rPh sb="1" eb="2">
      <t>チョク</t>
    </rPh>
    <rPh sb="4" eb="5">
      <t>セツ</t>
    </rPh>
    <rPh sb="7" eb="8">
      <t>サツ</t>
    </rPh>
    <rPh sb="10" eb="11">
      <t>カゲ</t>
    </rPh>
    <phoneticPr fontId="2"/>
  </si>
  <si>
    <t>A</t>
    <phoneticPr fontId="2"/>
  </si>
  <si>
    <t>Ｂ</t>
    <phoneticPr fontId="2"/>
  </si>
  <si>
    <t>C</t>
    <phoneticPr fontId="2"/>
  </si>
  <si>
    <t>D</t>
    <phoneticPr fontId="2"/>
  </si>
  <si>
    <r>
      <t>（　A　－　Ｃ　　と</t>
    </r>
    <r>
      <rPr>
        <sz val="11"/>
        <rFont val="ＭＳ Ｐ明朝"/>
        <family val="1"/>
        <charset val="128"/>
      </rPr>
      <t xml:space="preserve"> 　</t>
    </r>
    <r>
      <rPr>
        <sz val="11"/>
        <rFont val="ＭＳ Ｐ明朝"/>
        <family val="1"/>
        <charset val="128"/>
      </rPr>
      <t>Ｂ</t>
    </r>
    <r>
      <rPr>
        <sz val="11"/>
        <rFont val="ＭＳ Ｐ明朝"/>
        <family val="1"/>
        <charset val="128"/>
      </rPr>
      <t xml:space="preserve"> 　</t>
    </r>
    <r>
      <rPr>
        <sz val="11"/>
        <rFont val="ＭＳ Ｐ明朝"/>
        <family val="1"/>
        <charset val="128"/>
      </rPr>
      <t>を比較して少ない額）</t>
    </r>
    <rPh sb="16" eb="18">
      <t>ヒカク</t>
    </rPh>
    <rPh sb="20" eb="21">
      <t>スク</t>
    </rPh>
    <rPh sb="23" eb="24">
      <t>ガク</t>
    </rPh>
    <phoneticPr fontId="2"/>
  </si>
  <si>
    <t>E</t>
    <phoneticPr fontId="2"/>
  </si>
  <si>
    <t>～</t>
    <phoneticPr fontId="2"/>
  </si>
  <si>
    <t>大阪市長　　様</t>
    <rPh sb="0" eb="3">
      <t>オオサカシ</t>
    </rPh>
    <rPh sb="3" eb="4">
      <t>チョウ</t>
    </rPh>
    <rPh sb="6" eb="7">
      <t>サマ</t>
    </rPh>
    <phoneticPr fontId="2"/>
  </si>
  <si>
    <t>　　</t>
    <phoneticPr fontId="2"/>
  </si>
  <si>
    <t>事業終了予定日</t>
    <rPh sb="0" eb="2">
      <t>ジギョウ</t>
    </rPh>
    <rPh sb="2" eb="4">
      <t>シュウリョウ</t>
    </rPh>
    <rPh sb="4" eb="7">
      <t>ヨテイビ</t>
    </rPh>
    <phoneticPr fontId="2"/>
  </si>
  <si>
    <t>事業開始予定日</t>
    <rPh sb="0" eb="2">
      <t>ジギョウ</t>
    </rPh>
    <rPh sb="2" eb="4">
      <t>カイシ</t>
    </rPh>
    <rPh sb="4" eb="6">
      <t>ヨテイ</t>
    </rPh>
    <rPh sb="6" eb="7">
      <t>ビ</t>
    </rPh>
    <phoneticPr fontId="2"/>
  </si>
  <si>
    <t>担当者</t>
    <rPh sb="0" eb="3">
      <t>タントウシャ</t>
    </rPh>
    <phoneticPr fontId="2"/>
  </si>
  <si>
    <t>電話</t>
    <rPh sb="0" eb="2">
      <t>デンワ</t>
    </rPh>
    <phoneticPr fontId="2"/>
  </si>
  <si>
    <t>FAX</t>
    <phoneticPr fontId="2"/>
  </si>
  <si>
    <t>E-mail</t>
    <phoneticPr fontId="2"/>
  </si>
  <si>
    <t>E-mail</t>
    <phoneticPr fontId="2"/>
  </si>
  <si>
    <t>1年生</t>
    <rPh sb="1" eb="3">
      <t>ネンセイ</t>
    </rPh>
    <phoneticPr fontId="2"/>
  </si>
  <si>
    <t>施設在籍人員（施設はこちらに入力）</t>
    <rPh sb="0" eb="2">
      <t>シセツ</t>
    </rPh>
    <rPh sb="2" eb="4">
      <t>ザイセキ</t>
    </rPh>
    <rPh sb="4" eb="6">
      <t>ジンイン</t>
    </rPh>
    <rPh sb="7" eb="9">
      <t>シセツ</t>
    </rPh>
    <rPh sb="14" eb="16">
      <t>ニュウリョク</t>
    </rPh>
    <phoneticPr fontId="2"/>
  </si>
  <si>
    <t>学校在籍人員（学校はこちらに入力）</t>
    <rPh sb="0" eb="2">
      <t>ガッコウ</t>
    </rPh>
    <rPh sb="2" eb="4">
      <t>ザイセキ</t>
    </rPh>
    <rPh sb="4" eb="6">
      <t>ジンイン</t>
    </rPh>
    <rPh sb="7" eb="9">
      <t>ガッコウ</t>
    </rPh>
    <rPh sb="14" eb="16">
      <t>ニュウリョク</t>
    </rPh>
    <phoneticPr fontId="2"/>
  </si>
  <si>
    <t>レンズカメラ</t>
    <phoneticPr fontId="2"/>
  </si>
  <si>
    <t>ミラーカメラ（70mm）</t>
    <phoneticPr fontId="2"/>
  </si>
  <si>
    <t>ミラーカメラ（100mm）</t>
    <phoneticPr fontId="2"/>
  </si>
  <si>
    <t>直接撮影</t>
    <rPh sb="0" eb="2">
      <t>チョクセツ</t>
    </rPh>
    <rPh sb="2" eb="4">
      <t>サツエイ</t>
    </rPh>
    <phoneticPr fontId="2"/>
  </si>
  <si>
    <t>精密検査（事後措置）</t>
    <phoneticPr fontId="2"/>
  </si>
  <si>
    <t>（人員）</t>
    <rPh sb="1" eb="3">
      <t>ジンイン</t>
    </rPh>
    <phoneticPr fontId="2"/>
  </si>
  <si>
    <t>（単価）</t>
    <rPh sb="1" eb="3">
      <t>タンカ</t>
    </rPh>
    <phoneticPr fontId="2"/>
  </si>
  <si>
    <t>寄付金その他の収入額（予定）</t>
    <phoneticPr fontId="2"/>
  </si>
  <si>
    <t>（歳入の部）</t>
    <rPh sb="1" eb="3">
      <t>サイニュウ</t>
    </rPh>
    <rPh sb="4" eb="5">
      <t>ブ</t>
    </rPh>
    <phoneticPr fontId="2"/>
  </si>
  <si>
    <t>（歳出の部）</t>
    <rPh sb="1" eb="3">
      <t>サイシュツ</t>
    </rPh>
    <rPh sb="4" eb="5">
      <t>ブ</t>
    </rPh>
    <phoneticPr fontId="2"/>
  </si>
  <si>
    <t>科目名</t>
    <rPh sb="0" eb="2">
      <t>カモク</t>
    </rPh>
    <rPh sb="2" eb="3">
      <t>メイ</t>
    </rPh>
    <phoneticPr fontId="2"/>
  </si>
  <si>
    <t>科目名</t>
    <rPh sb="0" eb="3">
      <t>カモクメイ</t>
    </rPh>
    <phoneticPr fontId="2"/>
  </si>
  <si>
    <t>前年度予算額</t>
    <rPh sb="0" eb="3">
      <t>ゼンネンド</t>
    </rPh>
    <rPh sb="3" eb="6">
      <t>ヨサンガク</t>
    </rPh>
    <phoneticPr fontId="2"/>
  </si>
  <si>
    <t>結核定期健康診断補助金申請用入力フォーム</t>
    <rPh sb="0" eb="2">
      <t>ケッカク</t>
    </rPh>
    <rPh sb="2" eb="4">
      <t>テイキ</t>
    </rPh>
    <rPh sb="4" eb="6">
      <t>ケンコウ</t>
    </rPh>
    <rPh sb="6" eb="8">
      <t>シンダン</t>
    </rPh>
    <rPh sb="8" eb="11">
      <t>ホジョキン</t>
    </rPh>
    <rPh sb="11" eb="14">
      <t>シンセイヨウ</t>
    </rPh>
    <rPh sb="14" eb="16">
      <t>ニュウリョク</t>
    </rPh>
    <phoneticPr fontId="2"/>
  </si>
  <si>
    <t>（例）補助金交付額（予定額）</t>
    <phoneticPr fontId="2"/>
  </si>
  <si>
    <t>（例）結核定期健康診断費</t>
    <phoneticPr fontId="2"/>
  </si>
  <si>
    <t>科目名（補助金以外）</t>
    <rPh sb="0" eb="3">
      <t>カモクメイ</t>
    </rPh>
    <rPh sb="4" eb="7">
      <t>ホジョキン</t>
    </rPh>
    <rPh sb="7" eb="9">
      <t>イガイ</t>
    </rPh>
    <phoneticPr fontId="2"/>
  </si>
  <si>
    <t>（例）事業者負担額</t>
    <rPh sb="3" eb="6">
      <t>ジギョウシャ</t>
    </rPh>
    <rPh sb="6" eb="8">
      <t>フタン</t>
    </rPh>
    <rPh sb="8" eb="9">
      <t>ガク</t>
    </rPh>
    <phoneticPr fontId="2"/>
  </si>
  <si>
    <t>　色の付いたセルに必要事項を入力してください。このシートに入力したデータが、その他のシート（大阪市結核定期健康診断補助金交付申請書、結核定期健康診断補助事業計画内訳書、私立学校・施設等事業収支予算書抄本）に反映されますので、内容を確認後、印刷してください。ただし、寄付金その他の収入額が予定されている場合や、歳出の予算科目が複数ある場合は、予算書抄本に正しくデータが反映されませんので、手入力を行ってください。</t>
    <rPh sb="1" eb="2">
      <t>イロ</t>
    </rPh>
    <rPh sb="3" eb="4">
      <t>ツ</t>
    </rPh>
    <rPh sb="9" eb="11">
      <t>ヒツヨウ</t>
    </rPh>
    <rPh sb="11" eb="13">
      <t>ジコウ</t>
    </rPh>
    <rPh sb="14" eb="16">
      <t>ニュウリョク</t>
    </rPh>
    <rPh sb="29" eb="31">
      <t>ニュウリョク</t>
    </rPh>
    <rPh sb="40" eb="41">
      <t>タ</t>
    </rPh>
    <rPh sb="103" eb="105">
      <t>ハンエイ</t>
    </rPh>
    <rPh sb="112" eb="114">
      <t>ナイヨウ</t>
    </rPh>
    <rPh sb="115" eb="117">
      <t>カクニン</t>
    </rPh>
    <rPh sb="117" eb="118">
      <t>ゴ</t>
    </rPh>
    <rPh sb="119" eb="121">
      <t>インサツ</t>
    </rPh>
    <rPh sb="132" eb="135">
      <t>キフキン</t>
    </rPh>
    <rPh sb="137" eb="138">
      <t>タ</t>
    </rPh>
    <rPh sb="139" eb="141">
      <t>シュウニュウ</t>
    </rPh>
    <rPh sb="141" eb="142">
      <t>ガク</t>
    </rPh>
    <rPh sb="143" eb="145">
      <t>ヨテイ</t>
    </rPh>
    <rPh sb="150" eb="152">
      <t>バアイ</t>
    </rPh>
    <rPh sb="154" eb="156">
      <t>サイシュツ</t>
    </rPh>
    <rPh sb="157" eb="159">
      <t>ヨサン</t>
    </rPh>
    <rPh sb="159" eb="161">
      <t>カモク</t>
    </rPh>
    <rPh sb="162" eb="164">
      <t>フクスウ</t>
    </rPh>
    <rPh sb="166" eb="168">
      <t>バアイ</t>
    </rPh>
    <rPh sb="170" eb="172">
      <t>ヨサン</t>
    </rPh>
    <rPh sb="172" eb="173">
      <t>ショ</t>
    </rPh>
    <rPh sb="173" eb="175">
      <t>ショウホン</t>
    </rPh>
    <rPh sb="176" eb="177">
      <t>タダ</t>
    </rPh>
    <rPh sb="183" eb="185">
      <t>ハンエイ</t>
    </rPh>
    <rPh sb="193" eb="194">
      <t>テ</t>
    </rPh>
    <rPh sb="194" eb="196">
      <t>ニュウリョク</t>
    </rPh>
    <rPh sb="197" eb="198">
      <t>オコナ</t>
    </rPh>
    <phoneticPr fontId="2"/>
  </si>
  <si>
    <t>前年度補助金受入予定（予算）額を入力してください</t>
    <rPh sb="0" eb="3">
      <t>ゼンネンド</t>
    </rPh>
    <rPh sb="3" eb="6">
      <t>ホジョキン</t>
    </rPh>
    <rPh sb="6" eb="8">
      <t>ウケイレ</t>
    </rPh>
    <rPh sb="8" eb="10">
      <t>ヨテイ</t>
    </rPh>
    <rPh sb="11" eb="13">
      <t>ヨサン</t>
    </rPh>
    <rPh sb="14" eb="15">
      <t>ガク</t>
    </rPh>
    <rPh sb="16" eb="18">
      <t>ニュウリョク</t>
    </rPh>
    <phoneticPr fontId="2"/>
  </si>
  <si>
    <t>前年度事業支出予定（予算）額を入力してください</t>
    <rPh sb="0" eb="3">
      <t>ゼンネンド</t>
    </rPh>
    <rPh sb="3" eb="5">
      <t>ジギョウ</t>
    </rPh>
    <rPh sb="5" eb="7">
      <t>シシュツ</t>
    </rPh>
    <rPh sb="7" eb="9">
      <t>ヨテイ</t>
    </rPh>
    <rPh sb="10" eb="12">
      <t>ヨサン</t>
    </rPh>
    <rPh sb="13" eb="14">
      <t>ガク</t>
    </rPh>
    <rPh sb="15" eb="17">
      <t>ニュウリョク</t>
    </rPh>
    <phoneticPr fontId="2"/>
  </si>
  <si>
    <t>〒</t>
    <phoneticPr fontId="2"/>
  </si>
  <si>
    <t>〒</t>
    <phoneticPr fontId="2"/>
  </si>
  <si>
    <t>郵便番号</t>
    <rPh sb="0" eb="4">
      <t>ユウビンバンゴウ</t>
    </rPh>
    <phoneticPr fontId="2"/>
  </si>
  <si>
    <t>日付け大阪市指令大保第</t>
    <rPh sb="0" eb="1">
      <t>ニチ</t>
    </rPh>
    <rPh sb="1" eb="2">
      <t>ツ</t>
    </rPh>
    <rPh sb="8" eb="9">
      <t>ダイ</t>
    </rPh>
    <rPh sb="9" eb="10">
      <t>ホ</t>
    </rPh>
    <phoneticPr fontId="2"/>
  </si>
  <si>
    <t>号にて補助金の交付決定を受</t>
    <rPh sb="12" eb="13">
      <t>ウ</t>
    </rPh>
    <phoneticPr fontId="2"/>
  </si>
  <si>
    <t>○交付決定金額に係る変更</t>
    <rPh sb="1" eb="3">
      <t>コウフ</t>
    </rPh>
    <rPh sb="3" eb="5">
      <t>ケッテイ</t>
    </rPh>
    <rPh sb="5" eb="7">
      <t>キンガク</t>
    </rPh>
    <rPh sb="8" eb="9">
      <t>カカ</t>
    </rPh>
    <rPh sb="10" eb="12">
      <t>ヘンコウ</t>
    </rPh>
    <phoneticPr fontId="2"/>
  </si>
  <si>
    <t>　　　　当初交付決定額</t>
    <rPh sb="4" eb="6">
      <t>トウショ</t>
    </rPh>
    <rPh sb="6" eb="8">
      <t>コウフ</t>
    </rPh>
    <rPh sb="8" eb="10">
      <t>ケッテイ</t>
    </rPh>
    <rPh sb="10" eb="11">
      <t>ガク</t>
    </rPh>
    <phoneticPr fontId="2"/>
  </si>
  <si>
    <t>○その他</t>
    <rPh sb="3" eb="4">
      <t>タ</t>
    </rPh>
    <phoneticPr fontId="2"/>
  </si>
  <si>
    <t>２　添付書類</t>
    <phoneticPr fontId="2"/>
  </si>
  <si>
    <t>その他市長が必要と認める書類</t>
    <phoneticPr fontId="2"/>
  </si>
  <si>
    <t>変更申請日</t>
    <rPh sb="0" eb="2">
      <t>ヘンコウ</t>
    </rPh>
    <rPh sb="2" eb="4">
      <t>シンセイ</t>
    </rPh>
    <rPh sb="4" eb="5">
      <t>ビ</t>
    </rPh>
    <phoneticPr fontId="2"/>
  </si>
  <si>
    <t>大阪市結核定期健康診断補助金変更承認申請書</t>
    <phoneticPr fontId="2"/>
  </si>
  <si>
    <t>１　変更する内容</t>
    <phoneticPr fontId="2"/>
  </si>
  <si>
    <t>当初交付決定額</t>
    <phoneticPr fontId="2"/>
  </si>
  <si>
    <t>変更承認申請額</t>
    <phoneticPr fontId="2"/>
  </si>
  <si>
    <t>交付決定通知日</t>
    <rPh sb="0" eb="2">
      <t>コウフ</t>
    </rPh>
    <rPh sb="2" eb="4">
      <t>ケッテイ</t>
    </rPh>
    <rPh sb="4" eb="6">
      <t>ツウチ</t>
    </rPh>
    <rPh sb="6" eb="7">
      <t>ビ</t>
    </rPh>
    <phoneticPr fontId="2"/>
  </si>
  <si>
    <t>交付決定番号</t>
    <rPh sb="0" eb="2">
      <t>コウフ</t>
    </rPh>
    <rPh sb="2" eb="4">
      <t>ケッテイ</t>
    </rPh>
    <rPh sb="4" eb="6">
      <t>バンゴウ</t>
    </rPh>
    <phoneticPr fontId="2"/>
  </si>
  <si>
    <t>大阪市指令大保第</t>
    <rPh sb="5" eb="6">
      <t>ダイ</t>
    </rPh>
    <rPh sb="6" eb="7">
      <t>ホ</t>
    </rPh>
    <phoneticPr fontId="2"/>
  </si>
  <si>
    <t>号</t>
    <rPh sb="0" eb="1">
      <t>ゴウ</t>
    </rPh>
    <phoneticPr fontId="2"/>
  </si>
  <si>
    <t>交付決定額</t>
    <rPh sb="0" eb="2">
      <t>コウフ</t>
    </rPh>
    <rPh sb="2" eb="4">
      <t>ケッテイ</t>
    </rPh>
    <rPh sb="4" eb="5">
      <t>ガク</t>
    </rPh>
    <phoneticPr fontId="2"/>
  </si>
  <si>
    <t>寄付金その他の収入額（予定）</t>
  </si>
  <si>
    <t>収入の部</t>
    <rPh sb="0" eb="2">
      <t>シュウニュウ</t>
    </rPh>
    <rPh sb="3" eb="4">
      <t>ブ</t>
    </rPh>
    <phoneticPr fontId="2"/>
  </si>
  <si>
    <t>支出の部</t>
    <rPh sb="0" eb="2">
      <t>シシュツ</t>
    </rPh>
    <rPh sb="3" eb="4">
      <t>ブ</t>
    </rPh>
    <phoneticPr fontId="2"/>
  </si>
  <si>
    <t>在籍人員（新１年生）</t>
    <rPh sb="0" eb="2">
      <t>ザイセキ</t>
    </rPh>
    <rPh sb="2" eb="4">
      <t>ジンイン</t>
    </rPh>
    <rPh sb="5" eb="6">
      <t>シン</t>
    </rPh>
    <rPh sb="7" eb="9">
      <t>ネンセイ</t>
    </rPh>
    <phoneticPr fontId="2"/>
  </si>
  <si>
    <t>交付決定金額に係る変更を申請する場合は、その理由を記入すること。</t>
    <rPh sb="0" eb="2">
      <t>コウフ</t>
    </rPh>
    <rPh sb="2" eb="4">
      <t>ケッテイ</t>
    </rPh>
    <rPh sb="4" eb="6">
      <t>キンガク</t>
    </rPh>
    <rPh sb="7" eb="8">
      <t>カカ</t>
    </rPh>
    <rPh sb="9" eb="11">
      <t>ヘンコウ</t>
    </rPh>
    <rPh sb="12" eb="14">
      <t>シンセイ</t>
    </rPh>
    <rPh sb="16" eb="18">
      <t>バアイ</t>
    </rPh>
    <rPh sb="22" eb="24">
      <t>リユウ</t>
    </rPh>
    <rPh sb="25" eb="27">
      <t>キニュウ</t>
    </rPh>
    <phoneticPr fontId="2"/>
  </si>
  <si>
    <t>理由：</t>
    <rPh sb="0" eb="2">
      <t>リユウ</t>
    </rPh>
    <phoneticPr fontId="2"/>
  </si>
  <si>
    <t>入力にあたって、</t>
    <rPh sb="0" eb="2">
      <t>ニュウリョク</t>
    </rPh>
    <phoneticPr fontId="2"/>
  </si>
  <si>
    <t>以下の【確認メッセージ】が表示されている場合は再度確認をしてください。</t>
    <rPh sb="0" eb="2">
      <t>イカ</t>
    </rPh>
    <rPh sb="4" eb="6">
      <t>カクニン</t>
    </rPh>
    <rPh sb="13" eb="15">
      <t>ヒョウジ</t>
    </rPh>
    <rPh sb="20" eb="22">
      <t>バアイ</t>
    </rPh>
    <rPh sb="23" eb="25">
      <t>サイド</t>
    </rPh>
    <rPh sb="25" eb="27">
      <t>カクニン</t>
    </rPh>
    <phoneticPr fontId="2"/>
  </si>
  <si>
    <t>【確認メッセージ】</t>
    <rPh sb="1" eb="3">
      <t>カクニン</t>
    </rPh>
    <phoneticPr fontId="2"/>
  </si>
  <si>
    <t>代表者の役職・氏名</t>
    <rPh sb="0" eb="3">
      <t>ダイヒョウシャ</t>
    </rPh>
    <rPh sb="4" eb="6">
      <t>ヤクショク</t>
    </rPh>
    <rPh sb="7" eb="9">
      <t>シメイ</t>
    </rPh>
    <phoneticPr fontId="2"/>
  </si>
  <si>
    <t>※注意※</t>
    <rPh sb="1" eb="3">
      <t>チュウイ</t>
    </rPh>
    <phoneticPr fontId="2"/>
  </si>
  <si>
    <t>交付決定金額に係る変更を申請する場合は、その理由を記入すること。</t>
    <phoneticPr fontId="2"/>
  </si>
  <si>
    <t>令和</t>
    <rPh sb="0" eb="2">
      <t>レイワ</t>
    </rPh>
    <phoneticPr fontId="2"/>
  </si>
  <si>
    <t>結核定期健康診断補助事業計画内訳書（様式Ｃ）</t>
    <phoneticPr fontId="2"/>
  </si>
  <si>
    <r>
      <t>　</t>
    </r>
    <r>
      <rPr>
        <sz val="12"/>
        <color indexed="8"/>
        <rFont val="ＭＳ 明朝"/>
        <family val="1"/>
        <charset val="128"/>
      </rPr>
      <t>令和</t>
    </r>
    <rPh sb="1" eb="3">
      <t>レイワ</t>
    </rPh>
    <phoneticPr fontId="2"/>
  </si>
  <si>
    <t>〔様式第６号〕</t>
    <phoneticPr fontId="2"/>
  </si>
  <si>
    <t>〔様式C〕</t>
    <rPh sb="1" eb="3">
      <t>ヨウシキ</t>
    </rPh>
    <phoneticPr fontId="2"/>
  </si>
  <si>
    <t>私立学校・施設等事業収支予算書抄本（様式Ｂ）</t>
    <rPh sb="15" eb="17">
      <t>ショウホン</t>
    </rPh>
    <phoneticPr fontId="2"/>
  </si>
  <si>
    <t>けた補助について、次のとおり変更する必要がありますので、大阪市結核定期健康診断補助金交付要綱第８条第１項の規定により、大阪市長の承認を申請します。</t>
    <rPh sb="28" eb="31">
      <t>オオサカシ</t>
    </rPh>
    <rPh sb="31" eb="33">
      <t>ケッカク</t>
    </rPh>
    <rPh sb="33" eb="35">
      <t>テイキ</t>
    </rPh>
    <rPh sb="35" eb="37">
      <t>ケンコウ</t>
    </rPh>
    <rPh sb="37" eb="39">
      <t>シンダン</t>
    </rPh>
    <rPh sb="39" eb="41">
      <t>ホジョ</t>
    </rPh>
    <rPh sb="42" eb="44">
      <t>コウフ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</si>
</sst>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quot;△ &quot;#,##0"/>
    <numFmt numFmtId="179" formatCode="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u/>
      <sz val="11"/>
      <color indexed="12"/>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1"/>
      <name val="ＭＳ 明朝"/>
      <family val="1"/>
      <charset val="128"/>
    </font>
    <font>
      <sz val="10"/>
      <name val="ＭＳ Ｐ明朝"/>
      <family val="1"/>
      <charset val="128"/>
    </font>
    <font>
      <sz val="9"/>
      <name val="ＭＳ Ｐ明朝"/>
      <family val="1"/>
      <charset val="128"/>
    </font>
    <font>
      <sz val="8"/>
      <name val="ＭＳ Ｐ明朝"/>
      <family val="1"/>
      <charset val="128"/>
    </font>
    <font>
      <sz val="16"/>
      <name val="ＭＳ Ｐ明朝"/>
      <family val="1"/>
      <charset val="128"/>
    </font>
    <font>
      <u/>
      <sz val="11"/>
      <name val="ＭＳ Ｐ明朝"/>
      <family val="1"/>
      <charset val="128"/>
    </font>
    <font>
      <sz val="14"/>
      <name val="ＭＳ Ｐゴシック"/>
      <family val="3"/>
      <charset val="128"/>
    </font>
    <font>
      <sz val="12"/>
      <name val="ＭＳ Ｐゴシック"/>
      <family val="3"/>
      <charset val="128"/>
    </font>
    <font>
      <sz val="10"/>
      <name val="ＭＳ Ｐゴシック"/>
      <family val="3"/>
      <charset val="128"/>
    </font>
    <font>
      <sz val="14"/>
      <name val="ＭＳ 明朝"/>
      <family val="1"/>
      <charset val="128"/>
    </font>
    <font>
      <sz val="7"/>
      <name val="ＭＳ Ｐゴシック"/>
      <family val="3"/>
      <charset val="128"/>
    </font>
    <font>
      <sz val="10"/>
      <name val="ＭＳ 明朝"/>
      <family val="1"/>
      <charset val="128"/>
    </font>
    <font>
      <b/>
      <sz val="11"/>
      <color rgb="FFFF0000"/>
      <name val="ＭＳ Ｐ明朝"/>
      <family val="1"/>
      <charset val="128"/>
    </font>
    <font>
      <sz val="11"/>
      <color rgb="FFFF0000"/>
      <name val="ＭＳ Ｐゴシック"/>
      <family val="3"/>
      <charset val="128"/>
    </font>
    <font>
      <sz val="11"/>
      <color theme="0"/>
      <name val="ＭＳ Ｐゴシック"/>
      <family val="3"/>
      <charset val="128"/>
    </font>
    <font>
      <sz val="10"/>
      <color rgb="FFFF0000"/>
      <name val="ＭＳ Ｐゴシック"/>
      <family val="3"/>
      <charset val="128"/>
    </font>
    <font>
      <b/>
      <sz val="11"/>
      <color rgb="FFFF0000"/>
      <name val="ＭＳ Ｐゴシック"/>
      <family val="3"/>
      <charset val="128"/>
    </font>
    <font>
      <b/>
      <sz val="9.5"/>
      <color rgb="FFFF0000"/>
      <name val="ＭＳ Ｐゴシック"/>
      <family val="3"/>
      <charset val="128"/>
    </font>
    <font>
      <sz val="11"/>
      <color theme="1"/>
      <name val="ＭＳ Ｐ明朝"/>
      <family val="1"/>
      <charset val="128"/>
    </font>
    <font>
      <b/>
      <sz val="12"/>
      <color rgb="FFFF0000"/>
      <name val="ＭＳ 明朝"/>
      <family val="1"/>
      <charset val="128"/>
    </font>
    <font>
      <sz val="12"/>
      <color indexed="8"/>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53">
    <border>
      <left/>
      <right/>
      <top/>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otted">
        <color indexed="64"/>
      </top>
      <bottom/>
      <diagonal/>
    </border>
    <border>
      <left/>
      <right/>
      <top/>
      <bottom style="hair">
        <color indexed="64"/>
      </bottom>
      <diagonal/>
    </border>
    <border>
      <left/>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5" fillId="0" borderId="0"/>
  </cellStyleXfs>
  <cellXfs count="28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quotePrefix="1" applyFont="1">
      <alignment vertical="center"/>
    </xf>
    <xf numFmtId="0" fontId="3" fillId="0" borderId="0" xfId="0" applyFont="1" applyAlignment="1">
      <alignment vertical="top"/>
    </xf>
    <xf numFmtId="0" fontId="3" fillId="0" borderId="0" xfId="0" applyFont="1" applyAlignment="1">
      <alignment vertical="center"/>
    </xf>
    <xf numFmtId="0" fontId="6" fillId="0" borderId="0" xfId="2" applyFont="1"/>
    <xf numFmtId="0" fontId="5" fillId="0" borderId="0" xfId="2" applyFont="1"/>
    <xf numFmtId="0" fontId="5" fillId="0" borderId="0" xfId="2" applyFont="1" applyAlignment="1"/>
    <xf numFmtId="0" fontId="5" fillId="0" borderId="0" xfId="2" applyFont="1" applyAlignment="1">
      <alignment horizontal="center"/>
    </xf>
    <xf numFmtId="0" fontId="6" fillId="0" borderId="0" xfId="2" applyFont="1" applyAlignment="1"/>
    <xf numFmtId="0" fontId="5" fillId="0" borderId="0" xfId="2" applyAlignment="1">
      <alignment horizontal="center"/>
    </xf>
    <xf numFmtId="0" fontId="5" fillId="0" borderId="0" xfId="2" applyFont="1" applyAlignment="1">
      <alignment vertical="center"/>
    </xf>
    <xf numFmtId="0" fontId="5" fillId="0" borderId="0" xfId="2" applyFont="1" applyBorder="1" applyAlignment="1">
      <alignment vertical="center"/>
    </xf>
    <xf numFmtId="0" fontId="5" fillId="0" borderId="1" xfId="2" applyFont="1" applyBorder="1" applyAlignment="1">
      <alignment horizontal="left" vertical="center"/>
    </xf>
    <xf numFmtId="0" fontId="5" fillId="0" borderId="0" xfId="2" applyFont="1" applyBorder="1" applyAlignment="1">
      <alignment horizontal="left" vertical="center"/>
    </xf>
    <xf numFmtId="0" fontId="5" fillId="0" borderId="0" xfId="2" applyFont="1" applyBorder="1" applyAlignment="1">
      <alignment horizontal="center" vertical="center"/>
    </xf>
    <xf numFmtId="0" fontId="5" fillId="0" borderId="2" xfId="2" applyFont="1" applyBorder="1"/>
    <xf numFmtId="0" fontId="5" fillId="0" borderId="3" xfId="2" applyFont="1" applyBorder="1"/>
    <xf numFmtId="0" fontId="5" fillId="0" borderId="4" xfId="2" applyFont="1" applyBorder="1"/>
    <xf numFmtId="0" fontId="5" fillId="0" borderId="5" xfId="2" applyFont="1" applyBorder="1"/>
    <xf numFmtId="0" fontId="5" fillId="0" borderId="0" xfId="2" applyFont="1" applyBorder="1"/>
    <xf numFmtId="0" fontId="5" fillId="0" borderId="0" xfId="2" applyFont="1" applyBorder="1" applyAlignment="1">
      <alignment horizontal="center"/>
    </xf>
    <xf numFmtId="0" fontId="5" fillId="0" borderId="6" xfId="2" applyFont="1" applyBorder="1" applyAlignment="1">
      <alignment horizontal="center" vertical="center"/>
    </xf>
    <xf numFmtId="0" fontId="5" fillId="0" borderId="5" xfId="2" applyFont="1" applyBorder="1" applyAlignment="1">
      <alignment vertical="center"/>
    </xf>
    <xf numFmtId="0" fontId="3" fillId="0" borderId="0" xfId="2" applyFont="1" applyBorder="1" applyAlignment="1">
      <alignment horizontal="center"/>
    </xf>
    <xf numFmtId="0" fontId="5" fillId="0" borderId="7" xfId="2" applyFont="1" applyBorder="1"/>
    <xf numFmtId="0" fontId="5" fillId="0" borderId="8" xfId="2" applyFont="1" applyBorder="1"/>
    <xf numFmtId="0" fontId="5" fillId="0" borderId="6" xfId="2" applyFont="1" applyBorder="1"/>
    <xf numFmtId="0" fontId="5" fillId="0" borderId="9" xfId="2" applyFont="1" applyBorder="1" applyAlignment="1">
      <alignment vertical="center"/>
    </xf>
    <xf numFmtId="0" fontId="11" fillId="0" borderId="0" xfId="2" applyFont="1"/>
    <xf numFmtId="0" fontId="5" fillId="0" borderId="10" xfId="2" applyFont="1" applyBorder="1" applyAlignment="1">
      <alignment vertical="center"/>
    </xf>
    <xf numFmtId="0" fontId="5" fillId="0" borderId="5" xfId="2" applyFont="1" applyBorder="1" applyAlignment="1"/>
    <xf numFmtId="0" fontId="5" fillId="0" borderId="0" xfId="2" applyFont="1" applyBorder="1" applyAlignment="1">
      <alignment horizontal="left"/>
    </xf>
    <xf numFmtId="0" fontId="5" fillId="0" borderId="0" xfId="2" applyFont="1" applyBorder="1" applyAlignment="1"/>
    <xf numFmtId="0" fontId="5" fillId="0" borderId="6" xfId="2" applyFont="1" applyBorder="1" applyAlignment="1"/>
    <xf numFmtId="0" fontId="5" fillId="0" borderId="11" xfId="2" applyFont="1" applyBorder="1" applyAlignment="1">
      <alignment horizontal="left"/>
    </xf>
    <xf numFmtId="0" fontId="5" fillId="0" borderId="11" xfId="2" applyFont="1" applyBorder="1"/>
    <xf numFmtId="0" fontId="5" fillId="0" borderId="12" xfId="2" applyFont="1" applyBorder="1" applyAlignment="1"/>
    <xf numFmtId="0" fontId="5" fillId="0" borderId="1" xfId="2" applyFont="1" applyBorder="1" applyAlignment="1"/>
    <xf numFmtId="0" fontId="5" fillId="0" borderId="11" xfId="2" applyFont="1" applyBorder="1" applyAlignment="1"/>
    <xf numFmtId="0" fontId="5" fillId="0" borderId="13" xfId="2" applyFont="1" applyBorder="1" applyAlignment="1"/>
    <xf numFmtId="0" fontId="7" fillId="0" borderId="0" xfId="2" applyFont="1" applyAlignment="1">
      <alignment vertical="center"/>
    </xf>
    <xf numFmtId="0" fontId="5" fillId="0" borderId="0" xfId="2" applyFont="1" applyAlignment="1">
      <alignment horizontal="right"/>
    </xf>
    <xf numFmtId="0" fontId="13" fillId="0" borderId="0" xfId="2" applyFont="1" applyAlignment="1">
      <alignment horizontal="center" vertical="center"/>
    </xf>
    <xf numFmtId="0" fontId="7" fillId="0" borderId="0" xfId="2" applyFont="1" applyAlignment="1">
      <alignment horizontal="center" vertical="center"/>
    </xf>
    <xf numFmtId="0" fontId="5" fillId="0" borderId="0" xfId="2" applyFont="1" applyAlignment="1">
      <alignment horizontal="right" vertical="center"/>
    </xf>
    <xf numFmtId="0" fontId="5" fillId="0" borderId="0" xfId="2" applyFont="1" applyAlignment="1">
      <alignment horizontal="left" vertical="center"/>
    </xf>
    <xf numFmtId="0" fontId="8" fillId="0" borderId="0" xfId="2" applyFont="1" applyBorder="1" applyAlignment="1">
      <alignment horizontal="left"/>
    </xf>
    <xf numFmtId="0" fontId="12" fillId="0" borderId="0" xfId="2" applyFont="1" applyAlignment="1">
      <alignment horizontal="center" vertical="center"/>
    </xf>
    <xf numFmtId="0" fontId="5" fillId="0" borderId="0" xfId="2" applyFont="1" applyAlignment="1">
      <alignment horizontal="center" vertical="center"/>
    </xf>
    <xf numFmtId="0" fontId="5" fillId="0" borderId="5" xfId="2" applyFont="1" applyBorder="1" applyAlignment="1">
      <alignment horizontal="left" vertical="center"/>
    </xf>
    <xf numFmtId="0" fontId="3" fillId="0" borderId="0" xfId="2" applyFont="1" applyBorder="1" applyAlignment="1">
      <alignment horizontal="left"/>
    </xf>
    <xf numFmtId="0" fontId="5" fillId="0" borderId="6" xfId="2" applyFont="1" applyBorder="1" applyAlignment="1">
      <alignment horizontal="left" vertical="center"/>
    </xf>
    <xf numFmtId="0" fontId="3" fillId="0" borderId="0" xfId="0" applyFont="1" applyAlignment="1">
      <alignment horizontal="left" vertical="center" shrinkToFit="1"/>
    </xf>
    <xf numFmtId="0" fontId="0" fillId="0" borderId="0" xfId="0" applyAlignment="1">
      <alignment vertical="center"/>
    </xf>
    <xf numFmtId="0" fontId="14" fillId="0" borderId="0" xfId="0" applyFont="1">
      <alignment vertical="center"/>
    </xf>
    <xf numFmtId="0" fontId="0" fillId="0" borderId="0" xfId="0" applyFill="1" applyAlignment="1">
      <alignment vertical="center"/>
    </xf>
    <xf numFmtId="0" fontId="0" fillId="0" borderId="0" xfId="0" applyFill="1" applyAlignment="1">
      <alignment vertical="center" shrinkToFit="1"/>
    </xf>
    <xf numFmtId="0" fontId="5" fillId="0" borderId="0" xfId="2" applyFont="1" applyFill="1" applyAlignment="1">
      <alignment horizontal="center"/>
    </xf>
    <xf numFmtId="0" fontId="3" fillId="0" borderId="0" xfId="0" applyFont="1" applyFill="1">
      <alignment vertical="center"/>
    </xf>
    <xf numFmtId="0" fontId="3" fillId="0" borderId="0" xfId="0" applyFont="1" applyFill="1" applyAlignment="1">
      <alignment horizontal="distributed" vertical="center"/>
    </xf>
    <xf numFmtId="0" fontId="3" fillId="0" borderId="0" xfId="0" applyFont="1" applyFill="1" applyAlignment="1">
      <alignment vertical="center"/>
    </xf>
    <xf numFmtId="0" fontId="1" fillId="0" borderId="0" xfId="0" applyFont="1">
      <alignment vertical="center"/>
    </xf>
    <xf numFmtId="0" fontId="15" fillId="0" borderId="0" xfId="0" applyFont="1">
      <alignment vertical="center"/>
    </xf>
    <xf numFmtId="0" fontId="5" fillId="0" borderId="0" xfId="2" applyFont="1" applyAlignment="1">
      <alignment horizontal="left"/>
    </xf>
    <xf numFmtId="0" fontId="18" fillId="0" borderId="0" xfId="0" applyFont="1">
      <alignment vertical="center"/>
    </xf>
    <xf numFmtId="0" fontId="19" fillId="0" borderId="0" xfId="0" applyFont="1" applyAlignment="1">
      <alignment horizontal="center" vertical="center"/>
    </xf>
    <xf numFmtId="0" fontId="9" fillId="0" borderId="0" xfId="2" applyFont="1" applyAlignment="1">
      <alignment horizontal="center"/>
    </xf>
    <xf numFmtId="0" fontId="9" fillId="0" borderId="0" xfId="2" applyFont="1"/>
    <xf numFmtId="0" fontId="0" fillId="0" borderId="0" xfId="0" applyFill="1" applyAlignment="1">
      <alignment horizontal="right" vertical="center"/>
    </xf>
    <xf numFmtId="0" fontId="3" fillId="0" borderId="13" xfId="0" applyFont="1" applyBorder="1">
      <alignment vertical="center"/>
    </xf>
    <xf numFmtId="176" fontId="17" fillId="0" borderId="0" xfId="0" applyNumberFormat="1" applyFont="1" applyFill="1" applyBorder="1" applyAlignment="1">
      <alignment vertical="center"/>
    </xf>
    <xf numFmtId="0" fontId="16" fillId="0" borderId="0" xfId="0" applyFont="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Fill="1" applyAlignment="1">
      <alignment vertical="center"/>
    </xf>
    <xf numFmtId="0" fontId="19" fillId="0" borderId="0" xfId="0" applyFont="1" applyAlignment="1">
      <alignment vertical="center"/>
    </xf>
    <xf numFmtId="0" fontId="5" fillId="0" borderId="1" xfId="2" applyFont="1" applyBorder="1" applyAlignment="1">
      <alignment vertical="center"/>
    </xf>
    <xf numFmtId="0" fontId="5" fillId="0" borderId="1" xfId="2" applyFont="1" applyBorder="1" applyAlignment="1">
      <alignment horizontal="center" vertical="center"/>
    </xf>
    <xf numFmtId="0" fontId="10" fillId="0" borderId="14" xfId="2" applyFont="1" applyBorder="1" applyAlignment="1">
      <alignment horizontal="left"/>
    </xf>
    <xf numFmtId="0" fontId="10" fillId="0" borderId="1" xfId="2" applyFont="1" applyBorder="1" applyAlignment="1">
      <alignment horizontal="left"/>
    </xf>
    <xf numFmtId="0" fontId="10" fillId="0" borderId="1" xfId="2" applyFont="1" applyBorder="1" applyAlignment="1">
      <alignment horizontal="right"/>
    </xf>
    <xf numFmtId="0" fontId="10" fillId="0" borderId="15" xfId="2" applyFont="1" applyBorder="1" applyAlignment="1">
      <alignment horizontal="left"/>
    </xf>
    <xf numFmtId="0" fontId="5" fillId="0" borderId="16" xfId="2" applyFont="1" applyBorder="1"/>
    <xf numFmtId="0" fontId="5" fillId="0" borderId="12" xfId="2" applyFont="1" applyBorder="1"/>
    <xf numFmtId="0" fontId="5" fillId="0" borderId="17" xfId="2" applyFont="1" applyBorder="1"/>
    <xf numFmtId="0" fontId="5" fillId="0" borderId="18" xfId="2" applyFont="1" applyBorder="1"/>
    <xf numFmtId="0" fontId="5" fillId="0" borderId="19" xfId="2" applyFont="1" applyBorder="1"/>
    <xf numFmtId="0" fontId="5" fillId="0" borderId="20" xfId="2" applyFont="1" applyBorder="1"/>
    <xf numFmtId="0" fontId="5" fillId="0" borderId="5" xfId="2" applyFont="1" applyBorder="1" applyAlignment="1">
      <alignment horizontal="center" vertical="center"/>
    </xf>
    <xf numFmtId="0" fontId="5" fillId="0" borderId="0" xfId="2" applyBorder="1" applyAlignment="1">
      <alignment horizontal="center" vertical="center"/>
    </xf>
    <xf numFmtId="0" fontId="10" fillId="0" borderId="0" xfId="2" applyFont="1" applyBorder="1" applyAlignment="1">
      <alignment horizontal="right" vertical="top"/>
    </xf>
    <xf numFmtId="0" fontId="10" fillId="0" borderId="6" xfId="2" applyFont="1" applyBorder="1" applyAlignment="1">
      <alignment horizontal="right" vertical="top"/>
    </xf>
    <xf numFmtId="0" fontId="9" fillId="0" borderId="0" xfId="2" applyFont="1" applyAlignment="1">
      <alignment horizontal="right"/>
    </xf>
    <xf numFmtId="0" fontId="5" fillId="0" borderId="12" xfId="2" applyFont="1" applyBorder="1" applyAlignment="1">
      <alignment vertical="center"/>
    </xf>
    <xf numFmtId="0" fontId="5" fillId="0" borderId="3" xfId="2" applyFont="1" applyBorder="1" applyAlignment="1"/>
    <xf numFmtId="0" fontId="5" fillId="0" borderId="45" xfId="2" applyFont="1" applyBorder="1"/>
    <xf numFmtId="0" fontId="5" fillId="0" borderId="46" xfId="2" applyFont="1" applyBorder="1" applyAlignment="1"/>
    <xf numFmtId="0" fontId="20" fillId="0" borderId="46" xfId="2" applyFont="1" applyBorder="1" applyAlignment="1"/>
    <xf numFmtId="0" fontId="5" fillId="0" borderId="47" xfId="2" applyFont="1" applyBorder="1"/>
    <xf numFmtId="0" fontId="5" fillId="0" borderId="48" xfId="2" applyFont="1" applyBorder="1"/>
    <xf numFmtId="0" fontId="20" fillId="0" borderId="13" xfId="2" applyFont="1" applyBorder="1" applyAlignment="1"/>
    <xf numFmtId="0" fontId="5" fillId="0" borderId="49" xfId="2" applyFont="1" applyBorder="1"/>
    <xf numFmtId="0" fontId="5" fillId="0" borderId="50" xfId="2" applyFont="1" applyBorder="1"/>
    <xf numFmtId="0" fontId="5" fillId="0" borderId="51" xfId="2" applyFont="1" applyBorder="1" applyAlignment="1"/>
    <xf numFmtId="0" fontId="5" fillId="0" borderId="52" xfId="2" applyFont="1" applyBorder="1"/>
    <xf numFmtId="0" fontId="9" fillId="0" borderId="0" xfId="2" applyFont="1" applyAlignment="1"/>
    <xf numFmtId="179" fontId="5" fillId="0" borderId="0" xfId="2" applyNumberFormat="1" applyFont="1" applyBorder="1" applyAlignment="1">
      <alignment horizontal="center" vertical="center"/>
    </xf>
    <xf numFmtId="179" fontId="5" fillId="0" borderId="0" xfId="2" applyNumberFormat="1" applyFont="1" applyBorder="1" applyAlignment="1">
      <alignment vertical="center"/>
    </xf>
    <xf numFmtId="0" fontId="21" fillId="0" borderId="0" xfId="0" applyFont="1">
      <alignment vertical="center"/>
    </xf>
    <xf numFmtId="0" fontId="21" fillId="0" borderId="0" xfId="0" applyFont="1" applyFill="1">
      <alignment vertical="center"/>
    </xf>
    <xf numFmtId="176" fontId="22" fillId="0" borderId="0" xfId="0" applyNumberFormat="1" applyFont="1">
      <alignment vertical="center"/>
    </xf>
    <xf numFmtId="0" fontId="23" fillId="0" borderId="0" xfId="0" applyFont="1">
      <alignment vertical="center"/>
    </xf>
    <xf numFmtId="0" fontId="24" fillId="0" borderId="0" xfId="0" applyFont="1">
      <alignment vertical="center"/>
    </xf>
    <xf numFmtId="0" fontId="21" fillId="0" borderId="0" xfId="0" applyFont="1" applyFill="1" applyAlignment="1">
      <alignment vertical="top" wrapText="1"/>
    </xf>
    <xf numFmtId="0" fontId="22" fillId="0" borderId="0" xfId="0" applyFont="1">
      <alignment vertical="center"/>
    </xf>
    <xf numFmtId="0" fontId="25" fillId="0" borderId="0" xfId="0" applyFont="1">
      <alignment vertical="center"/>
    </xf>
    <xf numFmtId="0" fontId="27" fillId="0" borderId="0" xfId="0" applyFont="1">
      <alignment vertical="center"/>
    </xf>
    <xf numFmtId="0" fontId="3" fillId="0" borderId="0" xfId="0" applyFont="1">
      <alignment vertical="center"/>
    </xf>
    <xf numFmtId="0" fontId="0" fillId="2" borderId="0" xfId="0" applyFill="1" applyAlignment="1" applyProtection="1">
      <alignment horizontal="center" vertical="center"/>
      <protection locked="0"/>
    </xf>
    <xf numFmtId="176" fontId="0" fillId="2" borderId="0" xfId="0" applyNumberFormat="1" applyFill="1" applyAlignment="1" applyProtection="1">
      <alignment vertical="center"/>
      <protection locked="0"/>
    </xf>
    <xf numFmtId="0" fontId="0" fillId="2" borderId="0" xfId="0" applyFill="1" applyAlignment="1" applyProtection="1">
      <alignment vertical="center" shrinkToFit="1"/>
      <protection locked="0"/>
    </xf>
    <xf numFmtId="0" fontId="16" fillId="0" borderId="0" xfId="0" applyFont="1" applyAlignment="1">
      <alignment vertical="center" wrapText="1"/>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4" fillId="2" borderId="0" xfId="1" applyFill="1" applyAlignment="1" applyProtection="1">
      <alignment vertical="center" shrinkToFit="1"/>
      <protection locked="0"/>
    </xf>
    <xf numFmtId="0" fontId="0" fillId="0" borderId="0" xfId="0" applyAlignment="1" applyProtection="1">
      <alignment vertical="center" shrinkToFit="1"/>
      <protection locked="0"/>
    </xf>
    <xf numFmtId="0" fontId="0" fillId="2" borderId="0" xfId="0" applyFill="1" applyAlignment="1" applyProtection="1">
      <alignment horizontal="left" vertical="center"/>
      <protection locked="0"/>
    </xf>
    <xf numFmtId="0" fontId="21" fillId="0" borderId="0" xfId="0" applyFont="1" applyFill="1" applyAlignment="1">
      <alignment horizontal="left" vertical="top" wrapText="1"/>
    </xf>
    <xf numFmtId="0" fontId="0" fillId="3" borderId="0" xfId="0" applyFill="1" applyAlignment="1" applyProtection="1">
      <alignment horizontal="left" vertical="top" wrapText="1"/>
      <protection locked="0"/>
    </xf>
    <xf numFmtId="0" fontId="0" fillId="2" borderId="0" xfId="0" applyNumberFormat="1" applyFill="1" applyAlignment="1" applyProtection="1">
      <alignment horizontal="right" vertical="center"/>
      <protection locked="0"/>
    </xf>
    <xf numFmtId="177" fontId="0" fillId="2" borderId="0" xfId="0" applyNumberFormat="1" applyFill="1" applyAlignment="1" applyProtection="1">
      <alignment horizontal="right" vertical="center"/>
      <protection locked="0"/>
    </xf>
    <xf numFmtId="0" fontId="21" fillId="0" borderId="0" xfId="0" applyFont="1" applyAlignment="1">
      <alignment vertical="center" wrapText="1"/>
    </xf>
    <xf numFmtId="49" fontId="0" fillId="2" borderId="0" xfId="0" applyNumberFormat="1" applyFill="1" applyAlignment="1" applyProtection="1">
      <alignment horizontal="center" vertical="center"/>
      <protection locked="0"/>
    </xf>
    <xf numFmtId="0" fontId="3" fillId="0" borderId="0" xfId="0" applyFont="1">
      <alignment vertical="center"/>
    </xf>
    <xf numFmtId="49" fontId="3" fillId="0" borderId="0" xfId="0" applyNumberFormat="1" applyFont="1" applyAlignment="1">
      <alignment vertical="center" shrinkToFit="1"/>
    </xf>
    <xf numFmtId="0" fontId="3" fillId="0" borderId="0" xfId="0" applyFont="1" applyFill="1" applyAlignment="1">
      <alignment horizontal="center" vertical="center"/>
    </xf>
    <xf numFmtId="176" fontId="3" fillId="0" borderId="13" xfId="0" applyNumberFormat="1" applyFont="1" applyBorder="1" applyAlignment="1">
      <alignment horizontal="center" vertical="center"/>
    </xf>
    <xf numFmtId="176" fontId="3" fillId="0" borderId="21" xfId="0" applyNumberFormat="1" applyFont="1" applyBorder="1" applyAlignment="1">
      <alignment horizontal="center" vertical="center"/>
    </xf>
    <xf numFmtId="0" fontId="3" fillId="0" borderId="0" xfId="0" applyFont="1" applyAlignment="1">
      <alignment horizontal="left" vertical="distributed" wrapText="1"/>
    </xf>
    <xf numFmtId="0" fontId="3" fillId="0" borderId="0" xfId="0" applyFont="1" applyAlignment="1" applyProtection="1">
      <alignment vertical="top" wrapText="1"/>
      <protection locked="0"/>
    </xf>
    <xf numFmtId="0" fontId="3" fillId="0" borderId="0" xfId="0" applyFont="1" applyFill="1" applyAlignment="1">
      <alignment horizontal="distributed" vertical="center"/>
    </xf>
    <xf numFmtId="0" fontId="0" fillId="0" borderId="0" xfId="0" applyFill="1" applyAlignment="1">
      <alignment horizontal="distributed" vertical="center"/>
    </xf>
    <xf numFmtId="0" fontId="3" fillId="0" borderId="0" xfId="0" applyFont="1" applyFill="1" applyAlignment="1">
      <alignment horizontal="left" vertical="center" shrinkToFit="1"/>
    </xf>
    <xf numFmtId="0" fontId="3" fillId="0" borderId="0" xfId="0" applyFont="1" applyAlignment="1">
      <alignment horizontal="center" vertical="center"/>
    </xf>
    <xf numFmtId="0" fontId="19" fillId="0" borderId="0" xfId="0" applyFont="1" applyAlignment="1">
      <alignment horizontal="left" vertical="center"/>
    </xf>
    <xf numFmtId="179" fontId="5" fillId="0" borderId="0" xfId="2" applyNumberFormat="1" applyFont="1" applyAlignment="1">
      <alignment horizontal="center"/>
    </xf>
    <xf numFmtId="0" fontId="5" fillId="0" borderId="0" xfId="2" applyFont="1" applyAlignment="1"/>
    <xf numFmtId="0" fontId="5" fillId="0" borderId="0" xfId="2" applyFont="1" applyAlignment="1">
      <alignment horizontal="center"/>
    </xf>
    <xf numFmtId="179" fontId="5" fillId="0" borderId="0" xfId="2" applyNumberFormat="1" applyFont="1" applyBorder="1" applyAlignment="1">
      <alignment horizontal="center" vertical="center"/>
    </xf>
    <xf numFmtId="0" fontId="5" fillId="0" borderId="12" xfId="2" applyFont="1" applyBorder="1" applyAlignment="1">
      <alignment horizontal="left" vertical="center"/>
    </xf>
    <xf numFmtId="179" fontId="5" fillId="0" borderId="12" xfId="2" applyNumberFormat="1" applyFont="1" applyBorder="1" applyAlignment="1">
      <alignment vertical="center"/>
    </xf>
    <xf numFmtId="179" fontId="0" fillId="0" borderId="12" xfId="0" applyNumberFormat="1" applyBorder="1" applyAlignment="1">
      <alignment vertical="center"/>
    </xf>
    <xf numFmtId="0" fontId="5" fillId="0" borderId="19" xfId="2" applyFont="1" applyBorder="1" applyAlignment="1">
      <alignment horizontal="left" vertical="center"/>
    </xf>
    <xf numFmtId="179" fontId="5" fillId="0" borderId="19" xfId="2" applyNumberFormat="1" applyFont="1" applyBorder="1" applyAlignment="1">
      <alignment vertical="center"/>
    </xf>
    <xf numFmtId="179" fontId="0" fillId="0" borderId="19" xfId="0" applyNumberFormat="1" applyBorder="1" applyAlignment="1">
      <alignment vertical="center"/>
    </xf>
    <xf numFmtId="0" fontId="0" fillId="0" borderId="12" xfId="0" applyBorder="1" applyAlignment="1">
      <alignment vertical="center"/>
    </xf>
    <xf numFmtId="0" fontId="5" fillId="0" borderId="13" xfId="2" applyFont="1" applyBorder="1" applyAlignment="1">
      <alignment vertical="center"/>
    </xf>
    <xf numFmtId="179" fontId="5" fillId="0" borderId="13" xfId="2" applyNumberFormat="1" applyFont="1" applyBorder="1" applyAlignment="1">
      <alignment vertical="center"/>
    </xf>
    <xf numFmtId="179" fontId="0" fillId="0" borderId="13" xfId="0" applyNumberFormat="1" applyBorder="1" applyAlignment="1">
      <alignment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5" fillId="0" borderId="0" xfId="2" applyFont="1" applyBorder="1" applyAlignment="1">
      <alignment horizontal="center" vertical="center"/>
    </xf>
    <xf numFmtId="0" fontId="9" fillId="0" borderId="0" xfId="2" applyFont="1" applyBorder="1" applyAlignment="1">
      <alignment horizontal="left" vertical="center"/>
    </xf>
    <xf numFmtId="0" fontId="9" fillId="0" borderId="12" xfId="2" applyFont="1" applyBorder="1" applyAlignment="1">
      <alignment horizontal="left" vertical="center"/>
    </xf>
    <xf numFmtId="179" fontId="5" fillId="0" borderId="12" xfId="2" applyNumberFormat="1" applyFont="1" applyBorder="1" applyAlignment="1">
      <alignment horizontal="center" vertical="center"/>
    </xf>
    <xf numFmtId="0" fontId="5" fillId="0" borderId="6" xfId="2" applyFont="1" applyBorder="1" applyAlignment="1">
      <alignment horizontal="center" vertical="center"/>
    </xf>
    <xf numFmtId="179" fontId="5" fillId="0" borderId="0" xfId="2" applyNumberFormat="1" applyFont="1" applyBorder="1" applyAlignment="1">
      <alignment vertical="center"/>
    </xf>
    <xf numFmtId="179" fontId="0" fillId="0" borderId="0" xfId="0" applyNumberFormat="1" applyAlignment="1">
      <alignment vertical="center"/>
    </xf>
    <xf numFmtId="0" fontId="5" fillId="0" borderId="0" xfId="2" applyFont="1" applyBorder="1" applyAlignment="1">
      <alignment horizontal="left" vertical="center"/>
    </xf>
    <xf numFmtId="179" fontId="0" fillId="0" borderId="0" xfId="0" applyNumberFormat="1" applyAlignment="1">
      <alignment horizontal="center" vertical="center"/>
    </xf>
    <xf numFmtId="179" fontId="0" fillId="0" borderId="12" xfId="0" applyNumberFormat="1" applyBorder="1" applyAlignment="1">
      <alignment horizontal="center" vertical="center"/>
    </xf>
    <xf numFmtId="0" fontId="8" fillId="0" borderId="0" xfId="2" applyFont="1" applyBorder="1" applyAlignment="1">
      <alignment horizontal="left"/>
    </xf>
    <xf numFmtId="179" fontId="8" fillId="0" borderId="0" xfId="2" applyNumberFormat="1" applyFont="1" applyBorder="1" applyAlignment="1">
      <alignment horizontal="center"/>
    </xf>
    <xf numFmtId="0" fontId="5" fillId="0" borderId="1" xfId="2" applyFont="1" applyBorder="1" applyAlignment="1">
      <alignment horizontal="left" vertical="center"/>
    </xf>
    <xf numFmtId="179" fontId="5" fillId="0" borderId="0" xfId="2" applyNumberFormat="1" applyFont="1" applyBorder="1" applyAlignment="1">
      <alignment horizontal="center"/>
    </xf>
    <xf numFmtId="0" fontId="5" fillId="0" borderId="35" xfId="2" applyFont="1" applyBorder="1" applyAlignment="1">
      <alignment horizontal="center" vertical="center"/>
    </xf>
    <xf numFmtId="0" fontId="5" fillId="0" borderId="36" xfId="2" applyFont="1" applyBorder="1" applyAlignment="1">
      <alignment horizontal="center"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0" fontId="5" fillId="0" borderId="37" xfId="2" applyFont="1" applyBorder="1" applyAlignment="1">
      <alignment horizontal="center" vertical="center"/>
    </xf>
    <xf numFmtId="0" fontId="5" fillId="0" borderId="36" xfId="2" applyFont="1" applyBorder="1" applyAlignment="1">
      <alignment horizontal="right" vertical="center"/>
    </xf>
    <xf numFmtId="0" fontId="5" fillId="0" borderId="38" xfId="2" applyFont="1" applyBorder="1" applyAlignment="1">
      <alignment horizontal="center" vertical="center"/>
    </xf>
    <xf numFmtId="0" fontId="5" fillId="0" borderId="39" xfId="2" applyFont="1" applyBorder="1" applyAlignment="1">
      <alignment horizontal="center" vertical="center"/>
    </xf>
    <xf numFmtId="0" fontId="5" fillId="0" borderId="40" xfId="2" applyBorder="1" applyAlignment="1">
      <alignment vertical="center"/>
    </xf>
    <xf numFmtId="0" fontId="9" fillId="0" borderId="14" xfId="2" applyFont="1" applyBorder="1" applyAlignment="1">
      <alignment horizontal="center" vertical="center"/>
    </xf>
    <xf numFmtId="0" fontId="9" fillId="0" borderId="1" xfId="2" applyFont="1" applyBorder="1" applyAlignment="1">
      <alignment horizontal="center" vertical="center"/>
    </xf>
    <xf numFmtId="0" fontId="9" fillId="0" borderId="30" xfId="2" applyFont="1" applyBorder="1" applyAlignment="1">
      <alignment horizontal="center" vertical="center"/>
    </xf>
    <xf numFmtId="0" fontId="5" fillId="0" borderId="15" xfId="2" applyFont="1" applyBorder="1" applyAlignment="1">
      <alignment horizontal="center" vertical="center"/>
    </xf>
    <xf numFmtId="0" fontId="5" fillId="0" borderId="0" xfId="2" applyBorder="1" applyAlignment="1">
      <alignment vertical="center"/>
    </xf>
    <xf numFmtId="0" fontId="5" fillId="0" borderId="41" xfId="2" applyBorder="1" applyAlignment="1">
      <alignment vertical="center"/>
    </xf>
    <xf numFmtId="0" fontId="5" fillId="0" borderId="16" xfId="2" applyBorder="1" applyAlignment="1">
      <alignment vertical="center"/>
    </xf>
    <xf numFmtId="0" fontId="5" fillId="0" borderId="12" xfId="2" applyBorder="1" applyAlignment="1">
      <alignment vertical="center"/>
    </xf>
    <xf numFmtId="0" fontId="5" fillId="0" borderId="17" xfId="2" applyBorder="1" applyAlignment="1">
      <alignment vertical="center"/>
    </xf>
    <xf numFmtId="0" fontId="5" fillId="0" borderId="6" xfId="2" applyBorder="1" applyAlignment="1">
      <alignment vertical="center"/>
    </xf>
    <xf numFmtId="0" fontId="11" fillId="0" borderId="1" xfId="2" applyFont="1" applyBorder="1" applyAlignment="1">
      <alignment horizontal="right"/>
    </xf>
    <xf numFmtId="0" fontId="11" fillId="0" borderId="30" xfId="2" applyFont="1" applyBorder="1" applyAlignment="1">
      <alignment horizontal="right"/>
    </xf>
    <xf numFmtId="0" fontId="11" fillId="0" borderId="31" xfId="2" applyFont="1" applyBorder="1" applyAlignment="1">
      <alignment horizontal="right"/>
    </xf>
    <xf numFmtId="179" fontId="5" fillId="0" borderId="16" xfId="2" applyNumberFormat="1" applyFont="1" applyBorder="1" applyAlignment="1"/>
    <xf numFmtId="179" fontId="0" fillId="0" borderId="12" xfId="0" applyNumberFormat="1" applyBorder="1" applyAlignment="1"/>
    <xf numFmtId="179" fontId="0" fillId="0" borderId="17" xfId="0" applyNumberFormat="1" applyBorder="1" applyAlignment="1"/>
    <xf numFmtId="179" fontId="0" fillId="0" borderId="32" xfId="0" applyNumberFormat="1" applyBorder="1" applyAlignment="1"/>
    <xf numFmtId="0" fontId="9" fillId="0" borderId="16" xfId="2" applyFont="1" applyBorder="1" applyAlignment="1">
      <alignment horizontal="center" vertical="center"/>
    </xf>
    <xf numFmtId="0" fontId="9" fillId="0" borderId="12" xfId="2" applyFont="1" applyBorder="1" applyAlignment="1">
      <alignment horizontal="center" vertical="center"/>
    </xf>
    <xf numFmtId="0" fontId="9" fillId="0" borderId="17" xfId="2" applyFont="1" applyBorder="1" applyAlignment="1">
      <alignment horizontal="center" vertical="center"/>
    </xf>
    <xf numFmtId="0" fontId="5" fillId="0" borderId="29" xfId="2" applyFont="1" applyBorder="1" applyAlignment="1">
      <alignment horizontal="left" vertical="center" wrapText="1"/>
    </xf>
    <xf numFmtId="0" fontId="5" fillId="0" borderId="19" xfId="2" applyFont="1" applyBorder="1" applyAlignment="1">
      <alignment horizontal="left" vertical="center" wrapText="1"/>
    </xf>
    <xf numFmtId="0" fontId="5" fillId="0" borderId="20" xfId="2" applyFont="1" applyBorder="1" applyAlignment="1">
      <alignment horizontal="left" vertical="center" wrapText="1"/>
    </xf>
    <xf numFmtId="179" fontId="5" fillId="0" borderId="18" xfId="2" applyNumberFormat="1" applyFont="1" applyBorder="1" applyAlignment="1"/>
    <xf numFmtId="179" fontId="0" fillId="0" borderId="19" xfId="0" applyNumberFormat="1" applyBorder="1" applyAlignment="1"/>
    <xf numFmtId="179" fontId="0" fillId="0" borderId="20" xfId="0" applyNumberFormat="1" applyBorder="1" applyAlignment="1"/>
    <xf numFmtId="0" fontId="26" fillId="0" borderId="19" xfId="2" applyFont="1" applyBorder="1" applyAlignment="1">
      <alignment horizontal="right" vertical="center"/>
    </xf>
    <xf numFmtId="179" fontId="0" fillId="0" borderId="22" xfId="0" applyNumberFormat="1" applyBorder="1" applyAlignment="1"/>
    <xf numFmtId="0" fontId="5" fillId="0" borderId="33" xfId="2" applyFont="1" applyBorder="1" applyAlignment="1">
      <alignment horizontal="center" vertical="center" wrapText="1"/>
    </xf>
    <xf numFmtId="0" fontId="5" fillId="0" borderId="34" xfId="2" applyFont="1" applyBorder="1" applyAlignment="1">
      <alignment horizontal="center" vertical="center" wrapText="1"/>
    </xf>
    <xf numFmtId="0" fontId="5" fillId="0" borderId="18" xfId="2" applyFont="1" applyBorder="1" applyAlignment="1">
      <alignment horizontal="center" vertical="center"/>
    </xf>
    <xf numFmtId="0" fontId="5" fillId="0" borderId="18" xfId="2" applyFont="1" applyBorder="1" applyAlignment="1">
      <alignment horizontal="right" vertical="center"/>
    </xf>
    <xf numFmtId="0" fontId="5" fillId="0" borderId="19" xfId="2" applyFont="1" applyBorder="1" applyAlignment="1">
      <alignment horizontal="right" vertical="center"/>
    </xf>
    <xf numFmtId="0" fontId="5" fillId="0" borderId="20" xfId="2" applyFont="1" applyBorder="1" applyAlignment="1">
      <alignment horizontal="right" vertical="center"/>
    </xf>
    <xf numFmtId="0" fontId="26" fillId="0" borderId="1" xfId="2" applyFont="1" applyBorder="1" applyAlignment="1">
      <alignment horizontal="right" vertical="center"/>
    </xf>
    <xf numFmtId="0" fontId="26" fillId="0" borderId="12" xfId="2" applyFont="1" applyBorder="1" applyAlignment="1">
      <alignment horizontal="right" vertical="center"/>
    </xf>
    <xf numFmtId="0" fontId="5" fillId="0" borderId="23" xfId="2" applyFont="1" applyBorder="1" applyAlignment="1">
      <alignment horizontal="center" vertical="center"/>
    </xf>
    <xf numFmtId="0" fontId="5" fillId="0" borderId="24" xfId="2" applyBorder="1" applyAlignment="1">
      <alignment horizontal="center" vertical="center"/>
    </xf>
    <xf numFmtId="0" fontId="5" fillId="0" borderId="25" xfId="2" applyBorder="1" applyAlignment="1">
      <alignment horizontal="center" vertical="center"/>
    </xf>
    <xf numFmtId="179" fontId="5" fillId="0" borderId="25" xfId="2" applyNumberFormat="1" applyFont="1" applyBorder="1" applyAlignment="1">
      <alignment horizontal="center" vertical="center"/>
    </xf>
    <xf numFmtId="179" fontId="5" fillId="0" borderId="26" xfId="2" applyNumberFormat="1" applyFont="1" applyBorder="1" applyAlignment="1">
      <alignment horizontal="center" vertical="center"/>
    </xf>
    <xf numFmtId="0" fontId="10" fillId="0" borderId="26" xfId="2" applyFont="1" applyBorder="1" applyAlignment="1">
      <alignment horizontal="right" vertical="top"/>
    </xf>
    <xf numFmtId="0" fontId="10" fillId="0" borderId="27" xfId="2" applyFont="1" applyBorder="1" applyAlignment="1">
      <alignment horizontal="right" vertical="top"/>
    </xf>
    <xf numFmtId="0" fontId="10" fillId="0" borderId="28" xfId="2" applyFont="1" applyBorder="1" applyAlignment="1">
      <alignment horizontal="right" vertical="top"/>
    </xf>
    <xf numFmtId="0" fontId="5" fillId="0" borderId="29" xfId="2" applyFont="1" applyBorder="1" applyAlignment="1">
      <alignment horizontal="left" vertical="center"/>
    </xf>
    <xf numFmtId="0" fontId="5" fillId="0" borderId="20" xfId="2" applyFont="1" applyBorder="1" applyAlignment="1">
      <alignment horizontal="left" vertical="center"/>
    </xf>
    <xf numFmtId="0" fontId="5" fillId="0" borderId="0" xfId="2" applyFont="1" applyBorder="1" applyAlignment="1">
      <alignment horizontal="center"/>
    </xf>
    <xf numFmtId="0" fontId="5" fillId="0" borderId="0" xfId="2" applyFont="1" applyBorder="1" applyAlignment="1">
      <alignment horizontal="left"/>
    </xf>
    <xf numFmtId="179" fontId="5" fillId="0" borderId="0" xfId="2" applyNumberFormat="1" applyFont="1" applyBorder="1" applyAlignment="1"/>
    <xf numFmtId="179" fontId="0" fillId="0" borderId="0" xfId="0" applyNumberFormat="1" applyAlignment="1"/>
    <xf numFmtId="0" fontId="5" fillId="0" borderId="0" xfId="2" applyFont="1" applyAlignment="1">
      <alignment horizontal="left" vertical="top" wrapText="1"/>
    </xf>
    <xf numFmtId="179" fontId="5" fillId="0" borderId="13" xfId="2" applyNumberFormat="1" applyFont="1" applyBorder="1" applyAlignment="1">
      <alignment wrapText="1"/>
    </xf>
    <xf numFmtId="0" fontId="5" fillId="0" borderId="0" xfId="2" applyFont="1" applyAlignment="1">
      <alignment horizontal="left"/>
    </xf>
    <xf numFmtId="0" fontId="5" fillId="0" borderId="0" xfId="2" applyFont="1" applyAlignment="1">
      <alignment horizontal="left" vertical="center"/>
    </xf>
    <xf numFmtId="0" fontId="9" fillId="0" borderId="0" xfId="2" applyFont="1" applyAlignment="1">
      <alignment horizontal="center"/>
    </xf>
    <xf numFmtId="0" fontId="6" fillId="0" borderId="29" xfId="2" applyFont="1" applyBorder="1" applyAlignment="1" applyProtection="1">
      <protection locked="0"/>
    </xf>
    <xf numFmtId="0" fontId="6" fillId="0" borderId="19" xfId="2" applyFont="1" applyBorder="1" applyAlignment="1" applyProtection="1">
      <protection locked="0"/>
    </xf>
    <xf numFmtId="0" fontId="15" fillId="0" borderId="20" xfId="0" applyFont="1" applyBorder="1" applyAlignment="1" applyProtection="1">
      <protection locked="0"/>
    </xf>
    <xf numFmtId="0" fontId="6" fillId="0" borderId="42" xfId="2" applyFont="1" applyBorder="1" applyAlignment="1" applyProtection="1">
      <protection locked="0"/>
    </xf>
    <xf numFmtId="0" fontId="6" fillId="0" borderId="26" xfId="2" applyFont="1" applyBorder="1" applyAlignment="1" applyProtection="1">
      <protection locked="0"/>
    </xf>
    <xf numFmtId="0" fontId="15" fillId="0" borderId="27" xfId="0" applyFont="1" applyBorder="1" applyAlignment="1" applyProtection="1">
      <protection locked="0"/>
    </xf>
    <xf numFmtId="176" fontId="6" fillId="0" borderId="18" xfId="2" applyNumberFormat="1" applyFont="1" applyFill="1" applyBorder="1" applyAlignment="1" applyProtection="1">
      <protection locked="0"/>
    </xf>
    <xf numFmtId="176" fontId="6" fillId="0" borderId="19" xfId="2" applyNumberFormat="1" applyFont="1" applyFill="1" applyBorder="1" applyAlignment="1" applyProtection="1">
      <protection locked="0"/>
    </xf>
    <xf numFmtId="176" fontId="15" fillId="0" borderId="20" xfId="0" applyNumberFormat="1" applyFont="1" applyFill="1" applyBorder="1" applyAlignment="1" applyProtection="1">
      <protection locked="0"/>
    </xf>
    <xf numFmtId="176" fontId="6" fillId="0" borderId="18" xfId="2" applyNumberFormat="1" applyFont="1" applyBorder="1" applyAlignment="1" applyProtection="1">
      <protection locked="0"/>
    </xf>
    <xf numFmtId="176" fontId="6" fillId="0" borderId="19" xfId="2" applyNumberFormat="1" applyFont="1" applyBorder="1" applyAlignment="1" applyProtection="1">
      <protection locked="0"/>
    </xf>
    <xf numFmtId="176" fontId="15" fillId="0" borderId="20" xfId="0" applyNumberFormat="1" applyFont="1" applyBorder="1" applyAlignment="1" applyProtection="1">
      <protection locked="0"/>
    </xf>
    <xf numFmtId="0" fontId="6" fillId="0" borderId="29" xfId="2" applyFont="1" applyFill="1" applyBorder="1" applyAlignment="1" applyProtection="1">
      <alignment shrinkToFit="1"/>
      <protection locked="0"/>
    </xf>
    <xf numFmtId="0" fontId="6" fillId="0" borderId="19" xfId="2" applyFont="1" applyFill="1" applyBorder="1" applyAlignment="1" applyProtection="1">
      <alignment shrinkToFit="1"/>
      <protection locked="0"/>
    </xf>
    <xf numFmtId="0" fontId="15" fillId="0" borderId="20" xfId="0" applyFont="1" applyFill="1" applyBorder="1" applyAlignment="1" applyProtection="1">
      <alignment shrinkToFit="1"/>
      <protection locked="0"/>
    </xf>
    <xf numFmtId="0" fontId="5" fillId="0" borderId="0" xfId="2" applyFont="1" applyAlignment="1">
      <alignment horizontal="left" indent="1"/>
    </xf>
    <xf numFmtId="0" fontId="5" fillId="0" borderId="0" xfId="2" applyFont="1" applyAlignment="1">
      <alignment horizontal="distributed"/>
    </xf>
    <xf numFmtId="176" fontId="6" fillId="0" borderId="25" xfId="2" applyNumberFormat="1" applyFont="1" applyBorder="1" applyAlignment="1" applyProtection="1">
      <protection locked="0"/>
    </xf>
    <xf numFmtId="176" fontId="6" fillId="0" borderId="26" xfId="2" applyNumberFormat="1" applyFont="1" applyBorder="1" applyAlignment="1" applyProtection="1">
      <protection locked="0"/>
    </xf>
    <xf numFmtId="176" fontId="15" fillId="0" borderId="27" xfId="0" applyNumberFormat="1" applyFont="1" applyBorder="1" applyAlignment="1" applyProtection="1">
      <protection locked="0"/>
    </xf>
    <xf numFmtId="178" fontId="6" fillId="0" borderId="18" xfId="2" applyNumberFormat="1" applyFont="1" applyBorder="1" applyAlignment="1" applyProtection="1">
      <protection locked="0"/>
    </xf>
    <xf numFmtId="178" fontId="6" fillId="0" borderId="19" xfId="2" applyNumberFormat="1" applyFont="1" applyBorder="1" applyAlignment="1" applyProtection="1">
      <protection locked="0"/>
    </xf>
    <xf numFmtId="178" fontId="15" fillId="0" borderId="20" xfId="0" applyNumberFormat="1" applyFont="1" applyBorder="1" applyAlignment="1" applyProtection="1">
      <protection locked="0"/>
    </xf>
    <xf numFmtId="178" fontId="6" fillId="0" borderId="25" xfId="2" applyNumberFormat="1" applyFont="1" applyBorder="1" applyAlignment="1" applyProtection="1">
      <protection locked="0"/>
    </xf>
    <xf numFmtId="178" fontId="6" fillId="0" borderId="26" xfId="2" applyNumberFormat="1" applyFont="1" applyBorder="1" applyAlignment="1" applyProtection="1">
      <protection locked="0"/>
    </xf>
    <xf numFmtId="178" fontId="15" fillId="0" borderId="27" xfId="0" applyNumberFormat="1" applyFont="1" applyBorder="1" applyAlignment="1" applyProtection="1">
      <protection locked="0"/>
    </xf>
    <xf numFmtId="0" fontId="5" fillId="0" borderId="18" xfId="2" applyFont="1" applyBorder="1" applyAlignment="1" applyProtection="1">
      <protection locked="0"/>
    </xf>
    <xf numFmtId="0" fontId="5" fillId="0" borderId="19" xfId="2" applyFont="1" applyBorder="1" applyAlignment="1" applyProtection="1">
      <protection locked="0"/>
    </xf>
    <xf numFmtId="0" fontId="0" fillId="0" borderId="22" xfId="0" applyBorder="1" applyAlignment="1" applyProtection="1">
      <protection locked="0"/>
    </xf>
    <xf numFmtId="0" fontId="5" fillId="0" borderId="25" xfId="2" applyFont="1" applyBorder="1" applyAlignment="1" applyProtection="1">
      <protection locked="0"/>
    </xf>
    <xf numFmtId="0" fontId="5" fillId="0" borderId="26" xfId="2" applyFont="1" applyBorder="1" applyAlignment="1" applyProtection="1">
      <protection locked="0"/>
    </xf>
    <xf numFmtId="0" fontId="0" fillId="0" borderId="28" xfId="0" applyBorder="1" applyAlignment="1" applyProtection="1">
      <protection locked="0"/>
    </xf>
    <xf numFmtId="178" fontId="6" fillId="0" borderId="18" xfId="2" applyNumberFormat="1" applyFont="1" applyFill="1" applyBorder="1" applyAlignment="1" applyProtection="1">
      <protection locked="0"/>
    </xf>
    <xf numFmtId="178" fontId="6" fillId="0" borderId="19" xfId="2" applyNumberFormat="1" applyFont="1" applyFill="1" applyBorder="1" applyAlignment="1" applyProtection="1">
      <protection locked="0"/>
    </xf>
    <xf numFmtId="178" fontId="15" fillId="0" borderId="20" xfId="0" applyNumberFormat="1" applyFont="1" applyFill="1" applyBorder="1" applyAlignment="1" applyProtection="1">
      <protection locked="0"/>
    </xf>
    <xf numFmtId="0" fontId="12" fillId="0" borderId="0" xfId="2" applyFont="1" applyAlignment="1">
      <alignment horizontal="center" vertical="center"/>
    </xf>
    <xf numFmtId="0" fontId="5" fillId="0" borderId="20" xfId="2" applyFont="1" applyBorder="1" applyAlignment="1">
      <alignment horizontal="center" vertical="center"/>
    </xf>
    <xf numFmtId="0" fontId="5" fillId="0" borderId="43" xfId="2" applyFont="1" applyBorder="1" applyAlignment="1">
      <alignment horizontal="center" vertical="center"/>
    </xf>
    <xf numFmtId="0" fontId="5" fillId="0" borderId="44" xfId="2" applyFont="1" applyBorder="1" applyAlignment="1">
      <alignment horizontal="center" vertical="center"/>
    </xf>
    <xf numFmtId="0" fontId="6" fillId="0" borderId="0" xfId="2" applyFont="1" applyAlignment="1"/>
  </cellXfs>
  <cellStyles count="3">
    <cellStyle name="ハイパーリンク" xfId="1" builtinId="8"/>
    <cellStyle name="標準" xfId="0" builtinId="0"/>
    <cellStyle name="標準_（線引太字）結核定期健康診断補助金交付要綱（様式Ａ－Ｅ）"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21</xdr:row>
      <xdr:rowOff>95250</xdr:rowOff>
    </xdr:from>
    <xdr:to>
      <xdr:col>32</xdr:col>
      <xdr:colOff>28575</xdr:colOff>
      <xdr:row>30</xdr:row>
      <xdr:rowOff>104775</xdr:rowOff>
    </xdr:to>
    <xdr:sp macro="" textlink="">
      <xdr:nvSpPr>
        <xdr:cNvPr id="11895" name="Rectangle 1">
          <a:extLst>
            <a:ext uri="{FF2B5EF4-FFF2-40B4-BE49-F238E27FC236}">
              <a16:creationId xmlns:a16="http://schemas.microsoft.com/office/drawing/2014/main" id="{00000000-0008-0000-0000-0000772E0000}"/>
            </a:ext>
          </a:extLst>
        </xdr:cNvPr>
        <xdr:cNvSpPr>
          <a:spLocks noChangeArrowheads="1"/>
        </xdr:cNvSpPr>
      </xdr:nvSpPr>
      <xdr:spPr bwMode="auto">
        <a:xfrm>
          <a:off x="447675" y="3629025"/>
          <a:ext cx="5981700" cy="1409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xdr:colOff>
      <xdr:row>21</xdr:row>
      <xdr:rowOff>9525</xdr:rowOff>
    </xdr:from>
    <xdr:to>
      <xdr:col>8</xdr:col>
      <xdr:colOff>1</xdr:colOff>
      <xdr:row>22</xdr:row>
      <xdr:rowOff>114300</xdr:rowOff>
    </xdr:to>
    <xdr:sp macro="" textlink="">
      <xdr:nvSpPr>
        <xdr:cNvPr id="11267" name="Text Box 3">
          <a:extLst>
            <a:ext uri="{FF2B5EF4-FFF2-40B4-BE49-F238E27FC236}">
              <a16:creationId xmlns:a16="http://schemas.microsoft.com/office/drawing/2014/main" id="{00000000-0008-0000-0000-0000032C0000}"/>
            </a:ext>
          </a:extLst>
        </xdr:cNvPr>
        <xdr:cNvSpPr txBox="1">
          <a:spLocks noChangeArrowheads="1"/>
        </xdr:cNvSpPr>
      </xdr:nvSpPr>
      <xdr:spPr bwMode="auto">
        <a:xfrm>
          <a:off x="400051" y="3543300"/>
          <a:ext cx="1200150" cy="2762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法人等の情報</a:t>
          </a:r>
        </a:p>
      </xdr:txBody>
    </xdr:sp>
    <xdr:clientData/>
  </xdr:twoCellAnchor>
  <xdr:twoCellAnchor>
    <xdr:from>
      <xdr:col>2</xdr:col>
      <xdr:colOff>47625</xdr:colOff>
      <xdr:row>31</xdr:row>
      <xdr:rowOff>104775</xdr:rowOff>
    </xdr:from>
    <xdr:to>
      <xdr:col>32</xdr:col>
      <xdr:colOff>28575</xdr:colOff>
      <xdr:row>50</xdr:row>
      <xdr:rowOff>76200</xdr:rowOff>
    </xdr:to>
    <xdr:sp macro="" textlink="">
      <xdr:nvSpPr>
        <xdr:cNvPr id="11897" name="Rectangle 4">
          <a:extLst>
            <a:ext uri="{FF2B5EF4-FFF2-40B4-BE49-F238E27FC236}">
              <a16:creationId xmlns:a16="http://schemas.microsoft.com/office/drawing/2014/main" id="{00000000-0008-0000-0000-0000792E0000}"/>
            </a:ext>
          </a:extLst>
        </xdr:cNvPr>
        <xdr:cNvSpPr>
          <a:spLocks noChangeArrowheads="1"/>
        </xdr:cNvSpPr>
      </xdr:nvSpPr>
      <xdr:spPr bwMode="auto">
        <a:xfrm>
          <a:off x="447675" y="5210175"/>
          <a:ext cx="5981700" cy="2847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31</xdr:row>
      <xdr:rowOff>0</xdr:rowOff>
    </xdr:from>
    <xdr:to>
      <xdr:col>8</xdr:col>
      <xdr:colOff>123825</xdr:colOff>
      <xdr:row>32</xdr:row>
      <xdr:rowOff>38100</xdr:rowOff>
    </xdr:to>
    <xdr:sp macro="" textlink="">
      <xdr:nvSpPr>
        <xdr:cNvPr id="11269" name="Text Box 5">
          <a:extLst>
            <a:ext uri="{FF2B5EF4-FFF2-40B4-BE49-F238E27FC236}">
              <a16:creationId xmlns:a16="http://schemas.microsoft.com/office/drawing/2014/main" id="{00000000-0008-0000-0000-0000052C0000}"/>
            </a:ext>
          </a:extLst>
        </xdr:cNvPr>
        <xdr:cNvSpPr txBox="1">
          <a:spLocks noChangeArrowheads="1"/>
        </xdr:cNvSpPr>
      </xdr:nvSpPr>
      <xdr:spPr bwMode="auto">
        <a:xfrm>
          <a:off x="409575" y="3733800"/>
          <a:ext cx="131445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学校・施設の情報</a:t>
          </a:r>
        </a:p>
      </xdr:txBody>
    </xdr:sp>
    <xdr:clientData/>
  </xdr:twoCellAnchor>
  <xdr:twoCellAnchor>
    <xdr:from>
      <xdr:col>2</xdr:col>
      <xdr:colOff>47625</xdr:colOff>
      <xdr:row>51</xdr:row>
      <xdr:rowOff>104775</xdr:rowOff>
    </xdr:from>
    <xdr:to>
      <xdr:col>32</xdr:col>
      <xdr:colOff>28575</xdr:colOff>
      <xdr:row>63</xdr:row>
      <xdr:rowOff>95250</xdr:rowOff>
    </xdr:to>
    <xdr:sp macro="" textlink="">
      <xdr:nvSpPr>
        <xdr:cNvPr id="11899" name="Rectangle 6">
          <a:extLst>
            <a:ext uri="{FF2B5EF4-FFF2-40B4-BE49-F238E27FC236}">
              <a16:creationId xmlns:a16="http://schemas.microsoft.com/office/drawing/2014/main" id="{00000000-0008-0000-0000-00007B2E0000}"/>
            </a:ext>
          </a:extLst>
        </xdr:cNvPr>
        <xdr:cNvSpPr>
          <a:spLocks noChangeArrowheads="1"/>
        </xdr:cNvSpPr>
      </xdr:nvSpPr>
      <xdr:spPr bwMode="auto">
        <a:xfrm>
          <a:off x="447675" y="8258175"/>
          <a:ext cx="5981700" cy="1809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51</xdr:row>
      <xdr:rowOff>0</xdr:rowOff>
    </xdr:from>
    <xdr:to>
      <xdr:col>7</xdr:col>
      <xdr:colOff>85725</xdr:colOff>
      <xdr:row>52</xdr:row>
      <xdr:rowOff>38100</xdr:rowOff>
    </xdr:to>
    <xdr:sp macro="" textlink="">
      <xdr:nvSpPr>
        <xdr:cNvPr id="11271" name="Text Box 7">
          <a:extLst>
            <a:ext uri="{FF2B5EF4-FFF2-40B4-BE49-F238E27FC236}">
              <a16:creationId xmlns:a16="http://schemas.microsoft.com/office/drawing/2014/main" id="{00000000-0008-0000-0000-0000072C0000}"/>
            </a:ext>
          </a:extLst>
        </xdr:cNvPr>
        <xdr:cNvSpPr txBox="1">
          <a:spLocks noChangeArrowheads="1"/>
        </xdr:cNvSpPr>
      </xdr:nvSpPr>
      <xdr:spPr bwMode="auto">
        <a:xfrm>
          <a:off x="409575" y="6781800"/>
          <a:ext cx="1076325"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健診実施計画</a:t>
          </a:r>
        </a:p>
      </xdr:txBody>
    </xdr:sp>
    <xdr:clientData/>
  </xdr:twoCellAnchor>
  <xdr:twoCellAnchor>
    <xdr:from>
      <xdr:col>2</xdr:col>
      <xdr:colOff>47625</xdr:colOff>
      <xdr:row>72</xdr:row>
      <xdr:rowOff>104775</xdr:rowOff>
    </xdr:from>
    <xdr:to>
      <xdr:col>32</xdr:col>
      <xdr:colOff>28575</xdr:colOff>
      <xdr:row>87</xdr:row>
      <xdr:rowOff>104775</xdr:rowOff>
    </xdr:to>
    <xdr:sp macro="" textlink="">
      <xdr:nvSpPr>
        <xdr:cNvPr id="11901" name="Rectangle 8">
          <a:extLst>
            <a:ext uri="{FF2B5EF4-FFF2-40B4-BE49-F238E27FC236}">
              <a16:creationId xmlns:a16="http://schemas.microsoft.com/office/drawing/2014/main" id="{00000000-0008-0000-0000-00007D2E0000}"/>
            </a:ext>
          </a:extLst>
        </xdr:cNvPr>
        <xdr:cNvSpPr>
          <a:spLocks noChangeArrowheads="1"/>
        </xdr:cNvSpPr>
      </xdr:nvSpPr>
      <xdr:spPr bwMode="auto">
        <a:xfrm>
          <a:off x="447675" y="11620500"/>
          <a:ext cx="5981700" cy="2286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72</xdr:row>
      <xdr:rowOff>0</xdr:rowOff>
    </xdr:from>
    <xdr:to>
      <xdr:col>6</xdr:col>
      <xdr:colOff>180975</xdr:colOff>
      <xdr:row>73</xdr:row>
      <xdr:rowOff>38100</xdr:rowOff>
    </xdr:to>
    <xdr:sp macro="" textlink="">
      <xdr:nvSpPr>
        <xdr:cNvPr id="11273" name="Text Box 9">
          <a:extLst>
            <a:ext uri="{FF2B5EF4-FFF2-40B4-BE49-F238E27FC236}">
              <a16:creationId xmlns:a16="http://schemas.microsoft.com/office/drawing/2014/main" id="{00000000-0008-0000-0000-0000092C0000}"/>
            </a:ext>
          </a:extLst>
        </xdr:cNvPr>
        <xdr:cNvSpPr txBox="1">
          <a:spLocks noChangeArrowheads="1"/>
        </xdr:cNvSpPr>
      </xdr:nvSpPr>
      <xdr:spPr bwMode="auto">
        <a:xfrm>
          <a:off x="409575" y="8772525"/>
          <a:ext cx="97155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予算の情報</a:t>
          </a:r>
        </a:p>
      </xdr:txBody>
    </xdr:sp>
    <xdr:clientData/>
  </xdr:twoCellAnchor>
  <xdr:twoCellAnchor>
    <xdr:from>
      <xdr:col>2</xdr:col>
      <xdr:colOff>19050</xdr:colOff>
      <xdr:row>13</xdr:row>
      <xdr:rowOff>123825</xdr:rowOff>
    </xdr:from>
    <xdr:to>
      <xdr:col>32</xdr:col>
      <xdr:colOff>0</xdr:colOff>
      <xdr:row>20</xdr:row>
      <xdr:rowOff>133350</xdr:rowOff>
    </xdr:to>
    <xdr:sp macro="" textlink="">
      <xdr:nvSpPr>
        <xdr:cNvPr id="11903" name="Rectangle 9">
          <a:extLst>
            <a:ext uri="{FF2B5EF4-FFF2-40B4-BE49-F238E27FC236}">
              <a16:creationId xmlns:a16="http://schemas.microsoft.com/office/drawing/2014/main" id="{00000000-0008-0000-0000-00007F2E0000}"/>
            </a:ext>
          </a:extLst>
        </xdr:cNvPr>
        <xdr:cNvSpPr>
          <a:spLocks noChangeArrowheads="1"/>
        </xdr:cNvSpPr>
      </xdr:nvSpPr>
      <xdr:spPr bwMode="auto">
        <a:xfrm>
          <a:off x="419100" y="2286000"/>
          <a:ext cx="5981700" cy="12096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180975</xdr:colOff>
      <xdr:row>13</xdr:row>
      <xdr:rowOff>19050</xdr:rowOff>
    </xdr:from>
    <xdr:to>
      <xdr:col>8</xdr:col>
      <xdr:colOff>114300</xdr:colOff>
      <xdr:row>14</xdr:row>
      <xdr:rowOff>47625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381000" y="2181225"/>
          <a:ext cx="1333500" cy="2000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交付決定の情報</a:t>
          </a:r>
        </a:p>
      </xdr:txBody>
    </xdr:sp>
    <xdr:clientData/>
  </xdr:twoCellAnchor>
  <xdr:twoCellAnchor>
    <xdr:from>
      <xdr:col>1</xdr:col>
      <xdr:colOff>57149</xdr:colOff>
      <xdr:row>68</xdr:row>
      <xdr:rowOff>76201</xdr:rowOff>
    </xdr:from>
    <xdr:to>
      <xdr:col>32</xdr:col>
      <xdr:colOff>142875</xdr:colOff>
      <xdr:row>71</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57174" y="9534526"/>
          <a:ext cx="6286501" cy="466724"/>
        </a:xfrm>
        <a:prstGeom prst="rect">
          <a:avLst/>
        </a:prstGeom>
        <a:solidFill>
          <a:schemeClr val="bg1"/>
        </a:solidFill>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lang="ja-JP" altLang="en-US" sz="1000" b="1" i="0" u="none" strike="noStrike">
              <a:solidFill>
                <a:schemeClr val="dk1"/>
              </a:solidFill>
              <a:latin typeface="+mn-lt"/>
              <a:ea typeface="+mn-ea"/>
              <a:cs typeface="+mn-cs"/>
            </a:rPr>
            <a:t>（例）平成</a:t>
          </a:r>
          <a:r>
            <a:rPr lang="en-US" altLang="ja-JP" sz="1000" b="1" i="0" u="none" strike="noStrike">
              <a:solidFill>
                <a:schemeClr val="dk1"/>
              </a:solidFill>
              <a:latin typeface="+mn-lt"/>
              <a:ea typeface="+mn-ea"/>
              <a:cs typeface="+mn-cs"/>
            </a:rPr>
            <a:t>27</a:t>
          </a:r>
          <a:r>
            <a:rPr lang="ja-JP" altLang="en-US" sz="1000" b="1" i="0" u="none" strike="noStrike">
              <a:solidFill>
                <a:schemeClr val="dk1"/>
              </a:solidFill>
              <a:latin typeface="+mn-lt"/>
              <a:ea typeface="+mn-ea"/>
              <a:cs typeface="+mn-cs"/>
            </a:rPr>
            <a:t>年</a:t>
          </a:r>
          <a:r>
            <a:rPr lang="en-US" altLang="ja-JP" sz="1000" b="1" i="0" u="none" strike="noStrike">
              <a:solidFill>
                <a:schemeClr val="dk1"/>
              </a:solidFill>
              <a:latin typeface="+mn-lt"/>
              <a:ea typeface="+mn-ea"/>
              <a:cs typeface="+mn-cs"/>
            </a:rPr>
            <a:t>3</a:t>
          </a:r>
          <a:r>
            <a:rPr lang="ja-JP" altLang="en-US" sz="1000" b="1" i="0" u="none" strike="noStrike">
              <a:solidFill>
                <a:schemeClr val="dk1"/>
              </a:solidFill>
              <a:latin typeface="+mn-lt"/>
              <a:ea typeface="+mn-ea"/>
              <a:cs typeface="+mn-cs"/>
            </a:rPr>
            <a:t>月</a:t>
          </a:r>
          <a:r>
            <a:rPr lang="en-US" altLang="ja-JP" sz="1000" b="1" i="0" u="none" strike="noStrike">
              <a:solidFill>
                <a:schemeClr val="dk1"/>
              </a:solidFill>
              <a:latin typeface="+mn-lt"/>
              <a:ea typeface="+mn-ea"/>
              <a:cs typeface="+mn-cs"/>
            </a:rPr>
            <a:t>1</a:t>
          </a:r>
          <a:r>
            <a:rPr lang="ja-JP" altLang="en-US" sz="1000" b="1" i="0" u="none" strike="noStrike">
              <a:solidFill>
                <a:schemeClr val="dk1"/>
              </a:solidFill>
              <a:latin typeface="+mn-lt"/>
              <a:ea typeface="+mn-ea"/>
              <a:cs typeface="+mn-cs"/>
            </a:rPr>
            <a:t>日付交付申請の在籍予定人数を実績在籍人数が上回り、補助対象実施人員が増加したため。</a:t>
          </a:r>
          <a:endParaRPr lang="en-US" altLang="ja-JP" sz="1000" b="1" i="0" u="none" strike="noStrike">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xdr:colOff>
      <xdr:row>53</xdr:row>
      <xdr:rowOff>47625</xdr:rowOff>
    </xdr:from>
    <xdr:to>
      <xdr:col>14</xdr:col>
      <xdr:colOff>57150</xdr:colOff>
      <xdr:row>55</xdr:row>
      <xdr:rowOff>0</xdr:rowOff>
    </xdr:to>
    <xdr:sp macro="" textlink="">
      <xdr:nvSpPr>
        <xdr:cNvPr id="15768" name="Oval 1">
          <a:extLst>
            <a:ext uri="{FF2B5EF4-FFF2-40B4-BE49-F238E27FC236}">
              <a16:creationId xmlns:a16="http://schemas.microsoft.com/office/drawing/2014/main" id="{00000000-0008-0000-0200-0000983D0000}"/>
            </a:ext>
          </a:extLst>
        </xdr:cNvPr>
        <xdr:cNvSpPr>
          <a:spLocks noChangeArrowheads="1"/>
        </xdr:cNvSpPr>
      </xdr:nvSpPr>
      <xdr:spPr bwMode="auto">
        <a:xfrm>
          <a:off x="2124075" y="1073467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28575</xdr:colOff>
      <xdr:row>49</xdr:row>
      <xdr:rowOff>38100</xdr:rowOff>
    </xdr:from>
    <xdr:to>
      <xdr:col>14</xdr:col>
      <xdr:colOff>66675</xdr:colOff>
      <xdr:row>50</xdr:row>
      <xdr:rowOff>104775</xdr:rowOff>
    </xdr:to>
    <xdr:sp macro="" textlink="">
      <xdr:nvSpPr>
        <xdr:cNvPr id="15769" name="Oval 2">
          <a:extLst>
            <a:ext uri="{FF2B5EF4-FFF2-40B4-BE49-F238E27FC236}">
              <a16:creationId xmlns:a16="http://schemas.microsoft.com/office/drawing/2014/main" id="{00000000-0008-0000-0200-0000993D0000}"/>
            </a:ext>
          </a:extLst>
        </xdr:cNvPr>
        <xdr:cNvSpPr>
          <a:spLocks noChangeArrowheads="1"/>
        </xdr:cNvSpPr>
      </xdr:nvSpPr>
      <xdr:spPr bwMode="auto">
        <a:xfrm>
          <a:off x="2133600" y="1022985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49</xdr:row>
      <xdr:rowOff>47625</xdr:rowOff>
    </xdr:from>
    <xdr:to>
      <xdr:col>17</xdr:col>
      <xdr:colOff>38100</xdr:colOff>
      <xdr:row>51</xdr:row>
      <xdr:rowOff>0</xdr:rowOff>
    </xdr:to>
    <xdr:sp macro="" textlink="">
      <xdr:nvSpPr>
        <xdr:cNvPr id="15770" name="Oval 3">
          <a:extLst>
            <a:ext uri="{FF2B5EF4-FFF2-40B4-BE49-F238E27FC236}">
              <a16:creationId xmlns:a16="http://schemas.microsoft.com/office/drawing/2014/main" id="{00000000-0008-0000-0200-00009A3D0000}"/>
            </a:ext>
          </a:extLst>
        </xdr:cNvPr>
        <xdr:cNvSpPr>
          <a:spLocks noChangeArrowheads="1"/>
        </xdr:cNvSpPr>
      </xdr:nvSpPr>
      <xdr:spPr bwMode="auto">
        <a:xfrm>
          <a:off x="2590800" y="1023937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49</xdr:row>
      <xdr:rowOff>47625</xdr:rowOff>
    </xdr:from>
    <xdr:to>
      <xdr:col>20</xdr:col>
      <xdr:colOff>104775</xdr:colOff>
      <xdr:row>51</xdr:row>
      <xdr:rowOff>0</xdr:rowOff>
    </xdr:to>
    <xdr:sp macro="" textlink="">
      <xdr:nvSpPr>
        <xdr:cNvPr id="15771" name="Oval 4">
          <a:extLst>
            <a:ext uri="{FF2B5EF4-FFF2-40B4-BE49-F238E27FC236}">
              <a16:creationId xmlns:a16="http://schemas.microsoft.com/office/drawing/2014/main" id="{00000000-0008-0000-0200-00009B3D0000}"/>
            </a:ext>
          </a:extLst>
        </xdr:cNvPr>
        <xdr:cNvSpPr>
          <a:spLocks noChangeArrowheads="1"/>
        </xdr:cNvSpPr>
      </xdr:nvSpPr>
      <xdr:spPr bwMode="auto">
        <a:xfrm>
          <a:off x="3143250" y="1023937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37</xdr:row>
      <xdr:rowOff>66675</xdr:rowOff>
    </xdr:from>
    <xdr:to>
      <xdr:col>2</xdr:col>
      <xdr:colOff>114300</xdr:colOff>
      <xdr:row>39</xdr:row>
      <xdr:rowOff>19050</xdr:rowOff>
    </xdr:to>
    <xdr:sp macro="" textlink="">
      <xdr:nvSpPr>
        <xdr:cNvPr id="15772" name="Oval 5">
          <a:extLst>
            <a:ext uri="{FF2B5EF4-FFF2-40B4-BE49-F238E27FC236}">
              <a16:creationId xmlns:a16="http://schemas.microsoft.com/office/drawing/2014/main" id="{00000000-0008-0000-0200-00009C3D0000}"/>
            </a:ext>
          </a:extLst>
        </xdr:cNvPr>
        <xdr:cNvSpPr>
          <a:spLocks noChangeArrowheads="1"/>
        </xdr:cNvSpPr>
      </xdr:nvSpPr>
      <xdr:spPr bwMode="auto">
        <a:xfrm>
          <a:off x="238125" y="877252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41</xdr:row>
      <xdr:rowOff>66675</xdr:rowOff>
    </xdr:from>
    <xdr:to>
      <xdr:col>2</xdr:col>
      <xdr:colOff>114300</xdr:colOff>
      <xdr:row>43</xdr:row>
      <xdr:rowOff>19050</xdr:rowOff>
    </xdr:to>
    <xdr:sp macro="" textlink="">
      <xdr:nvSpPr>
        <xdr:cNvPr id="15773" name="Oval 6">
          <a:extLst>
            <a:ext uri="{FF2B5EF4-FFF2-40B4-BE49-F238E27FC236}">
              <a16:creationId xmlns:a16="http://schemas.microsoft.com/office/drawing/2014/main" id="{00000000-0008-0000-0200-00009D3D0000}"/>
            </a:ext>
          </a:extLst>
        </xdr:cNvPr>
        <xdr:cNvSpPr>
          <a:spLocks noChangeArrowheads="1"/>
        </xdr:cNvSpPr>
      </xdr:nvSpPr>
      <xdr:spPr bwMode="auto">
        <a:xfrm>
          <a:off x="238125" y="926782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49</xdr:row>
      <xdr:rowOff>57150</xdr:rowOff>
    </xdr:from>
    <xdr:to>
      <xdr:col>2</xdr:col>
      <xdr:colOff>104775</xdr:colOff>
      <xdr:row>51</xdr:row>
      <xdr:rowOff>9525</xdr:rowOff>
    </xdr:to>
    <xdr:sp macro="" textlink="">
      <xdr:nvSpPr>
        <xdr:cNvPr id="15774" name="Oval 7">
          <a:extLst>
            <a:ext uri="{FF2B5EF4-FFF2-40B4-BE49-F238E27FC236}">
              <a16:creationId xmlns:a16="http://schemas.microsoft.com/office/drawing/2014/main" id="{00000000-0008-0000-0200-00009E3D0000}"/>
            </a:ext>
          </a:extLst>
        </xdr:cNvPr>
        <xdr:cNvSpPr>
          <a:spLocks noChangeArrowheads="1"/>
        </xdr:cNvSpPr>
      </xdr:nvSpPr>
      <xdr:spPr bwMode="auto">
        <a:xfrm>
          <a:off x="228600" y="10248900"/>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53</xdr:row>
      <xdr:rowOff>47625</xdr:rowOff>
    </xdr:from>
    <xdr:to>
      <xdr:col>2</xdr:col>
      <xdr:colOff>85725</xdr:colOff>
      <xdr:row>55</xdr:row>
      <xdr:rowOff>0</xdr:rowOff>
    </xdr:to>
    <xdr:sp macro="" textlink="">
      <xdr:nvSpPr>
        <xdr:cNvPr id="15775" name="Oval 8">
          <a:extLst>
            <a:ext uri="{FF2B5EF4-FFF2-40B4-BE49-F238E27FC236}">
              <a16:creationId xmlns:a16="http://schemas.microsoft.com/office/drawing/2014/main" id="{00000000-0008-0000-0200-00009F3D0000}"/>
            </a:ext>
          </a:extLst>
        </xdr:cNvPr>
        <xdr:cNvSpPr>
          <a:spLocks noChangeArrowheads="1"/>
        </xdr:cNvSpPr>
      </xdr:nvSpPr>
      <xdr:spPr bwMode="auto">
        <a:xfrm>
          <a:off x="209550" y="1073467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45</xdr:row>
      <xdr:rowOff>47625</xdr:rowOff>
    </xdr:from>
    <xdr:to>
      <xdr:col>2</xdr:col>
      <xdr:colOff>104775</xdr:colOff>
      <xdr:row>47</xdr:row>
      <xdr:rowOff>0</xdr:rowOff>
    </xdr:to>
    <xdr:sp macro="" textlink="">
      <xdr:nvSpPr>
        <xdr:cNvPr id="15776" name="Oval 9">
          <a:extLst>
            <a:ext uri="{FF2B5EF4-FFF2-40B4-BE49-F238E27FC236}">
              <a16:creationId xmlns:a16="http://schemas.microsoft.com/office/drawing/2014/main" id="{00000000-0008-0000-0200-0000A03D0000}"/>
            </a:ext>
          </a:extLst>
        </xdr:cNvPr>
        <xdr:cNvSpPr>
          <a:spLocks noChangeArrowheads="1"/>
        </xdr:cNvSpPr>
      </xdr:nvSpPr>
      <xdr:spPr bwMode="auto">
        <a:xfrm>
          <a:off x="228600" y="9744075"/>
          <a:ext cx="200025"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26</xdr:row>
      <xdr:rowOff>47625</xdr:rowOff>
    </xdr:from>
    <xdr:to>
      <xdr:col>16</xdr:col>
      <xdr:colOff>0</xdr:colOff>
      <xdr:row>26</xdr:row>
      <xdr:rowOff>228600</xdr:rowOff>
    </xdr:to>
    <xdr:sp macro="" textlink="">
      <xdr:nvSpPr>
        <xdr:cNvPr id="15777" name="Oval 10">
          <a:extLst>
            <a:ext uri="{FF2B5EF4-FFF2-40B4-BE49-F238E27FC236}">
              <a16:creationId xmlns:a16="http://schemas.microsoft.com/office/drawing/2014/main" id="{00000000-0008-0000-0200-0000A13D0000}"/>
            </a:ext>
          </a:extLst>
        </xdr:cNvPr>
        <xdr:cNvSpPr>
          <a:spLocks noChangeArrowheads="1"/>
        </xdr:cNvSpPr>
      </xdr:nvSpPr>
      <xdr:spPr bwMode="auto">
        <a:xfrm>
          <a:off x="2390775" y="5953125"/>
          <a:ext cx="20002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26</xdr:row>
      <xdr:rowOff>47625</xdr:rowOff>
    </xdr:from>
    <xdr:to>
      <xdr:col>31</xdr:col>
      <xdr:colOff>142875</xdr:colOff>
      <xdr:row>26</xdr:row>
      <xdr:rowOff>228600</xdr:rowOff>
    </xdr:to>
    <xdr:sp macro="" textlink="">
      <xdr:nvSpPr>
        <xdr:cNvPr id="15778" name="Oval 11">
          <a:extLst>
            <a:ext uri="{FF2B5EF4-FFF2-40B4-BE49-F238E27FC236}">
              <a16:creationId xmlns:a16="http://schemas.microsoft.com/office/drawing/2014/main" id="{00000000-0008-0000-0200-0000A23D0000}"/>
            </a:ext>
          </a:extLst>
        </xdr:cNvPr>
        <xdr:cNvSpPr>
          <a:spLocks noChangeArrowheads="1"/>
        </xdr:cNvSpPr>
      </xdr:nvSpPr>
      <xdr:spPr bwMode="auto">
        <a:xfrm>
          <a:off x="4962525" y="5953125"/>
          <a:ext cx="20002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3"/>
  <sheetViews>
    <sheetView showGridLines="0" tabSelected="1" workbookViewId="0">
      <selection activeCell="S10" sqref="S10:T10"/>
    </sheetView>
  </sheetViews>
  <sheetFormatPr defaultColWidth="2.625" defaultRowHeight="13.5" x14ac:dyDescent="0.15"/>
  <cols>
    <col min="34" max="34" width="3.125" bestFit="1" customWidth="1"/>
    <col min="35" max="35" width="107.25" style="110" customWidth="1"/>
  </cols>
  <sheetData>
    <row r="1" spans="1:35" ht="17.25" x14ac:dyDescent="0.15">
      <c r="A1" s="64" t="s">
        <v>95</v>
      </c>
      <c r="B1" s="56"/>
    </row>
    <row r="2" spans="1:35" s="63" customFormat="1" ht="9.9499999999999993" customHeight="1" x14ac:dyDescent="0.15">
      <c r="AI2" s="110"/>
    </row>
    <row r="3" spans="1:35" s="63" customFormat="1" x14ac:dyDescent="0.15">
      <c r="B3" s="123" t="s">
        <v>100</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I3" s="110"/>
    </row>
    <row r="4" spans="1:35" s="63" customFormat="1" x14ac:dyDescent="0.15">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I4" s="110" t="s">
        <v>129</v>
      </c>
    </row>
    <row r="5" spans="1:35" s="63" customFormat="1" x14ac:dyDescent="0.15">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I5" s="110" t="s">
        <v>130</v>
      </c>
    </row>
    <row r="6" spans="1:35" s="63" customFormat="1" x14ac:dyDescent="0.15">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I6" s="110"/>
    </row>
    <row r="7" spans="1:35" s="63" customFormat="1" ht="15.95" customHeight="1" x14ac:dyDescent="0.15">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I7" s="111" t="s">
        <v>131</v>
      </c>
    </row>
    <row r="8" spans="1:35" x14ac:dyDescent="0.15">
      <c r="C8" t="s">
        <v>113</v>
      </c>
      <c r="Q8" t="s">
        <v>135</v>
      </c>
      <c r="S8" s="120"/>
      <c r="T8" s="120"/>
      <c r="U8" t="s">
        <v>2</v>
      </c>
      <c r="V8" s="120"/>
      <c r="W8" s="120"/>
      <c r="X8" t="s">
        <v>1</v>
      </c>
      <c r="Y8" s="120"/>
      <c r="Z8" s="120"/>
      <c r="AA8" t="s">
        <v>0</v>
      </c>
      <c r="AI8" s="110" t="str">
        <f>IF(OR(S8="",V8="",Y8=""),"・　検診事業開始予定日以前の日付を入力してください。但し交付決定日より以前の日付になる場合には交付決定日を入力して下さい。","")</f>
        <v>・　検診事業開始予定日以前の日付を入力してください。但し交付決定日より以前の日付になる場合には交付決定日を入力して下さい。</v>
      </c>
    </row>
    <row r="9" spans="1:35" ht="9.9499999999999993" customHeight="1" x14ac:dyDescent="0.15"/>
    <row r="10" spans="1:35" x14ac:dyDescent="0.15">
      <c r="C10" t="s">
        <v>73</v>
      </c>
      <c r="Q10" t="s">
        <v>135</v>
      </c>
      <c r="S10" s="120"/>
      <c r="T10" s="120"/>
      <c r="U10" t="s">
        <v>2</v>
      </c>
      <c r="V10" s="120"/>
      <c r="W10" s="120"/>
      <c r="X10" t="s">
        <v>1</v>
      </c>
      <c r="Y10" s="120"/>
      <c r="Z10" s="120"/>
      <c r="AA10" t="s">
        <v>0</v>
      </c>
      <c r="AI10" s="110" t="str">
        <f>IF(OR(S10="",V10="",Y10=""),"・　健診事業開始予定日を入力してください。","")</f>
        <v>・　健診事業開始予定日を入力してください。</v>
      </c>
    </row>
    <row r="11" spans="1:35" ht="9.9499999999999993" customHeight="1" x14ac:dyDescent="0.15"/>
    <row r="12" spans="1:35" x14ac:dyDescent="0.15">
      <c r="C12" t="s">
        <v>72</v>
      </c>
      <c r="Q12" t="s">
        <v>135</v>
      </c>
      <c r="S12" s="120"/>
      <c r="T12" s="120"/>
      <c r="U12" t="s">
        <v>2</v>
      </c>
      <c r="V12" s="120"/>
      <c r="W12" s="120"/>
      <c r="X12" t="s">
        <v>1</v>
      </c>
      <c r="Y12" s="120"/>
      <c r="Z12" s="120"/>
      <c r="AA12" t="s">
        <v>0</v>
      </c>
      <c r="AI12" s="110" t="str">
        <f>IF(OR(S12="",V12="",Y12=""),"・　健診事業終了予定日を入力してください。","")</f>
        <v>・　健診事業終了予定日を入力してください。</v>
      </c>
    </row>
    <row r="13" spans="1:35" ht="13.5" customHeight="1" x14ac:dyDescent="0.15"/>
    <row r="14" spans="1:35" ht="13.5" customHeight="1" x14ac:dyDescent="0.15"/>
    <row r="15" spans="1:35" ht="13.5" customHeight="1" x14ac:dyDescent="0.15"/>
    <row r="16" spans="1:35" ht="13.5" customHeight="1" x14ac:dyDescent="0.15">
      <c r="D16" t="s">
        <v>118</v>
      </c>
      <c r="Q16" t="s">
        <v>135</v>
      </c>
      <c r="S16" s="120"/>
      <c r="T16" s="120"/>
      <c r="U16" t="s">
        <v>2</v>
      </c>
      <c r="V16" s="120"/>
      <c r="W16" s="120"/>
      <c r="X16" t="s">
        <v>1</v>
      </c>
      <c r="Y16" s="120"/>
      <c r="Z16" s="120"/>
      <c r="AA16" t="s">
        <v>0</v>
      </c>
      <c r="AB16" s="57"/>
      <c r="AC16" s="57"/>
      <c r="AD16" s="57"/>
      <c r="AE16" s="57"/>
      <c r="AI16" s="133" t="str">
        <f>IF(OR(S16="",V16="",Y16=""),"・　交付決定通知日を入力してください。","")</f>
        <v>・　交付決定通知日を入力してください。</v>
      </c>
    </row>
    <row r="17" spans="4:35" ht="13.5" customHeight="1" x14ac:dyDescent="0.15">
      <c r="Q17" s="57"/>
      <c r="R17" s="57"/>
      <c r="S17" s="57"/>
      <c r="T17" s="57"/>
      <c r="U17" s="57"/>
      <c r="V17" s="57"/>
      <c r="W17" s="57"/>
      <c r="X17" s="57"/>
      <c r="Y17" s="57"/>
      <c r="Z17" s="57"/>
      <c r="AA17" s="57"/>
      <c r="AB17" s="57"/>
      <c r="AC17" s="57"/>
      <c r="AD17" s="57"/>
      <c r="AE17" s="57"/>
      <c r="AI17" s="133"/>
    </row>
    <row r="18" spans="4:35" ht="13.5" customHeight="1" x14ac:dyDescent="0.15">
      <c r="D18" t="s">
        <v>119</v>
      </c>
      <c r="Q18" s="73" t="s">
        <v>120</v>
      </c>
      <c r="S18" s="74"/>
      <c r="T18" s="74"/>
      <c r="U18" s="75"/>
      <c r="V18" s="74"/>
      <c r="W18" s="134"/>
      <c r="X18" s="134"/>
      <c r="Y18" s="134"/>
      <c r="Z18" s="134"/>
      <c r="AA18" t="s">
        <v>121</v>
      </c>
      <c r="AB18" s="57"/>
      <c r="AC18" s="57"/>
      <c r="AD18" s="57"/>
      <c r="AE18" s="57"/>
      <c r="AI18" s="133" t="str">
        <f>IF(W18="","・　交付決定番号を入力してください。","")</f>
        <v>・　交付決定番号を入力してください。</v>
      </c>
    </row>
    <row r="19" spans="4:35" ht="13.5" customHeight="1" x14ac:dyDescent="0.15">
      <c r="Q19" s="57"/>
      <c r="R19" s="57"/>
      <c r="S19" s="57"/>
      <c r="T19" s="57"/>
      <c r="U19" s="57"/>
      <c r="V19" s="57"/>
      <c r="W19" s="57"/>
      <c r="X19" s="57"/>
      <c r="Y19" s="57"/>
      <c r="Z19" s="57"/>
      <c r="AA19" s="57"/>
      <c r="AB19" s="57"/>
      <c r="AC19" s="57"/>
      <c r="AD19" s="57"/>
      <c r="AE19" s="57"/>
      <c r="AI19" s="133"/>
    </row>
    <row r="20" spans="4:35" ht="13.5" customHeight="1" x14ac:dyDescent="0.15">
      <c r="D20" t="s">
        <v>122</v>
      </c>
      <c r="I20" s="76"/>
      <c r="J20" s="121"/>
      <c r="K20" s="121"/>
      <c r="L20" s="121"/>
      <c r="M20" s="121"/>
      <c r="N20" t="s">
        <v>16</v>
      </c>
      <c r="Q20" s="57"/>
      <c r="R20" s="57"/>
      <c r="S20" s="57"/>
      <c r="T20" s="57"/>
      <c r="U20" s="57"/>
      <c r="V20" s="57"/>
      <c r="W20" s="76"/>
      <c r="X20" s="76"/>
      <c r="Y20" s="76"/>
      <c r="Z20" s="76"/>
      <c r="AA20" s="55"/>
      <c r="AB20" s="57"/>
      <c r="AC20" s="57"/>
      <c r="AD20" s="57"/>
      <c r="AE20" s="57"/>
      <c r="AI20" s="133" t="str">
        <f>IF(OR(J20="",J20=0),"・　交付決定額を入力してください。","")</f>
        <v>・　交付決定額を入力してください。</v>
      </c>
    </row>
    <row r="21" spans="4:35" ht="13.5" customHeight="1" x14ac:dyDescent="0.15">
      <c r="AI21" s="133"/>
    </row>
    <row r="24" spans="4:35" ht="13.5" customHeight="1" x14ac:dyDescent="0.15">
      <c r="D24" t="s">
        <v>105</v>
      </c>
      <c r="P24" t="s">
        <v>103</v>
      </c>
      <c r="Q24" s="131"/>
      <c r="R24" s="132"/>
      <c r="S24" s="132"/>
      <c r="T24" s="132"/>
      <c r="U24" s="132"/>
      <c r="V24" s="57"/>
      <c r="W24" s="57"/>
      <c r="X24" s="57"/>
      <c r="Y24" s="57"/>
      <c r="AI24" s="110" t="str">
        <f>IF(Q24="","・　法人の郵便番号を入力してください。","")</f>
        <v>・　法人の郵便番号を入力してください。</v>
      </c>
    </row>
    <row r="25" spans="4:35" ht="9.9499999999999993" customHeight="1" x14ac:dyDescent="0.15"/>
    <row r="26" spans="4:35" x14ac:dyDescent="0.15">
      <c r="D26" t="s">
        <v>8</v>
      </c>
      <c r="Q26" s="122"/>
      <c r="R26" s="122"/>
      <c r="S26" s="122"/>
      <c r="T26" s="122"/>
      <c r="U26" s="122"/>
      <c r="V26" s="122"/>
      <c r="W26" s="122"/>
      <c r="X26" s="122"/>
      <c r="Y26" s="122"/>
      <c r="Z26" s="122"/>
      <c r="AA26" s="122"/>
      <c r="AB26" s="122"/>
      <c r="AC26" s="122"/>
      <c r="AD26" s="122"/>
      <c r="AE26" s="122"/>
      <c r="AI26" s="110" t="str">
        <f>IF(Q26="","・　法人の所在地を入力してください。","")</f>
        <v>・　法人の所在地を入力してください。</v>
      </c>
    </row>
    <row r="27" spans="4:35" ht="9.9499999999999993" customHeight="1" x14ac:dyDescent="0.15">
      <c r="Q27" s="57"/>
      <c r="R27" s="57"/>
      <c r="S27" s="57"/>
      <c r="T27" s="57"/>
      <c r="U27" s="57"/>
      <c r="V27" s="57"/>
      <c r="W27" s="57"/>
      <c r="X27" s="57"/>
      <c r="Y27" s="57"/>
      <c r="Z27" s="57"/>
      <c r="AA27" s="57"/>
    </row>
    <row r="28" spans="4:35" x14ac:dyDescent="0.15">
      <c r="D28" t="s">
        <v>9</v>
      </c>
      <c r="Q28" s="122"/>
      <c r="R28" s="122"/>
      <c r="S28" s="122"/>
      <c r="T28" s="122"/>
      <c r="U28" s="122"/>
      <c r="V28" s="122"/>
      <c r="W28" s="122"/>
      <c r="X28" s="122"/>
      <c r="Y28" s="122"/>
      <c r="Z28" s="122"/>
      <c r="AA28" s="122"/>
      <c r="AB28" s="122"/>
      <c r="AC28" s="122"/>
      <c r="AD28" s="122"/>
      <c r="AE28" s="122"/>
      <c r="AI28" s="110" t="str">
        <f>IF(Q28="","・　法人の名称を入力してください。","")</f>
        <v>・　法人の名称を入力してください。</v>
      </c>
    </row>
    <row r="29" spans="4:35" ht="9.9499999999999993" customHeight="1" x14ac:dyDescent="0.15">
      <c r="Q29" s="57"/>
      <c r="R29" s="57"/>
      <c r="S29" s="57"/>
      <c r="T29" s="57"/>
      <c r="U29" s="57"/>
      <c r="V29" s="57"/>
      <c r="W29" s="57"/>
      <c r="X29" s="57"/>
      <c r="Y29" s="57"/>
      <c r="Z29" s="57"/>
      <c r="AA29" s="57"/>
    </row>
    <row r="30" spans="4:35" x14ac:dyDescent="0.15">
      <c r="D30" t="s">
        <v>132</v>
      </c>
      <c r="Q30" s="122"/>
      <c r="R30" s="122"/>
      <c r="S30" s="122"/>
      <c r="T30" s="122"/>
      <c r="U30" s="122"/>
      <c r="V30" s="122"/>
      <c r="W30" s="122"/>
      <c r="X30" s="122"/>
      <c r="Y30" s="122"/>
      <c r="Z30" s="122"/>
      <c r="AA30" s="122"/>
      <c r="AB30" s="122"/>
      <c r="AC30" s="122"/>
      <c r="AD30" s="122"/>
      <c r="AE30" s="122"/>
      <c r="AI30" s="110" t="str">
        <f>IF(Q30="","・　法人代表者の役職及び氏名を入力してください。","")</f>
        <v>・　法人代表者の役職及び氏名を入力してください。</v>
      </c>
    </row>
    <row r="31" spans="4:35" ht="13.5" customHeight="1" x14ac:dyDescent="0.15"/>
    <row r="32" spans="4:35" ht="13.5" customHeight="1" x14ac:dyDescent="0.15"/>
    <row r="33" spans="4:35" ht="9.9499999999999993" customHeight="1" x14ac:dyDescent="0.15"/>
    <row r="34" spans="4:35" x14ac:dyDescent="0.15">
      <c r="D34" t="s">
        <v>9</v>
      </c>
      <c r="Q34" s="122"/>
      <c r="R34" s="122"/>
      <c r="S34" s="122"/>
      <c r="T34" s="122"/>
      <c r="U34" s="122"/>
      <c r="V34" s="122"/>
      <c r="W34" s="122"/>
      <c r="X34" s="122"/>
      <c r="Y34" s="122"/>
      <c r="Z34" s="122"/>
      <c r="AA34" s="122"/>
      <c r="AB34" s="122"/>
      <c r="AC34" s="122"/>
      <c r="AD34" s="122"/>
      <c r="AE34" s="122"/>
      <c r="AI34" s="110" t="str">
        <f>IF(Q34="","・　学校・施設の名称を入力してください。","")</f>
        <v>・　学校・施設の名称を入力してください。</v>
      </c>
    </row>
    <row r="35" spans="4:35" ht="9.9499999999999993" customHeight="1" x14ac:dyDescent="0.15"/>
    <row r="36" spans="4:35" ht="13.5" customHeight="1" x14ac:dyDescent="0.15">
      <c r="D36" t="s">
        <v>105</v>
      </c>
      <c r="Q36" s="128"/>
      <c r="R36" s="128"/>
      <c r="S36" s="128"/>
      <c r="T36" s="128"/>
      <c r="U36" s="128"/>
      <c r="V36" s="57"/>
      <c r="W36" s="57"/>
      <c r="X36" s="57"/>
      <c r="Y36" s="57"/>
      <c r="AI36" s="110" t="str">
        <f>IF(Q36="","・　学校・施設所在地の郵便番号を入力してください。","")</f>
        <v>・　学校・施設所在地の郵便番号を入力してください。</v>
      </c>
    </row>
    <row r="37" spans="4:35" ht="13.5" customHeight="1" x14ac:dyDescent="0.15">
      <c r="Q37" s="70"/>
      <c r="R37" s="70"/>
      <c r="S37" s="70"/>
      <c r="T37" s="70"/>
      <c r="U37" s="70"/>
      <c r="V37" s="57"/>
      <c r="W37" s="57"/>
      <c r="X37" s="57"/>
      <c r="Y37" s="57"/>
    </row>
    <row r="38" spans="4:35" x14ac:dyDescent="0.15">
      <c r="D38" t="s">
        <v>8</v>
      </c>
      <c r="Q38" s="122"/>
      <c r="R38" s="122"/>
      <c r="S38" s="122"/>
      <c r="T38" s="122"/>
      <c r="U38" s="122"/>
      <c r="V38" s="122"/>
      <c r="W38" s="122"/>
      <c r="X38" s="122"/>
      <c r="Y38" s="122"/>
      <c r="Z38" s="122"/>
      <c r="AA38" s="122"/>
      <c r="AB38" s="122"/>
      <c r="AC38" s="122"/>
      <c r="AD38" s="122"/>
      <c r="AE38" s="122"/>
      <c r="AI38" s="110" t="str">
        <f>IF(Q38="","・　学校・施設の所在地を入力してください。","")</f>
        <v>・　学校・施設の所在地を入力してください。</v>
      </c>
    </row>
    <row r="39" spans="4:35" ht="9.9499999999999993" customHeight="1" x14ac:dyDescent="0.15"/>
    <row r="40" spans="4:35" x14ac:dyDescent="0.15">
      <c r="D40" t="s">
        <v>74</v>
      </c>
      <c r="Q40" s="122"/>
      <c r="R40" s="122"/>
      <c r="S40" s="122"/>
      <c r="T40" s="122"/>
      <c r="U40" s="122"/>
      <c r="V40" s="122"/>
      <c r="W40" s="122"/>
      <c r="X40" s="122"/>
      <c r="Y40" s="122"/>
      <c r="Z40" s="57"/>
      <c r="AA40" s="57"/>
      <c r="AB40" s="55"/>
      <c r="AC40" s="55"/>
      <c r="AD40" s="55"/>
      <c r="AE40" s="55"/>
      <c r="AI40" s="110" t="str">
        <f>IF(Q40="","・　担当者のお名前を入力してください。","")</f>
        <v>・　担当者のお名前を入力してください。</v>
      </c>
    </row>
    <row r="41" spans="4:35" ht="9.9499999999999993" customHeight="1" x14ac:dyDescent="0.15"/>
    <row r="42" spans="4:35" x14ac:dyDescent="0.15">
      <c r="D42" t="s">
        <v>75</v>
      </c>
      <c r="G42" s="124"/>
      <c r="H42" s="124"/>
      <c r="I42" s="124"/>
      <c r="J42" s="124"/>
      <c r="K42" s="124"/>
      <c r="L42" s="124"/>
      <c r="M42" s="124"/>
      <c r="N42" s="125"/>
      <c r="O42" s="125"/>
      <c r="Q42" t="s">
        <v>76</v>
      </c>
      <c r="T42" s="124"/>
      <c r="U42" s="124"/>
      <c r="V42" s="124"/>
      <c r="W42" s="124"/>
      <c r="X42" s="124"/>
      <c r="Y42" s="124"/>
      <c r="Z42" s="124"/>
      <c r="AA42" s="125"/>
      <c r="AB42" s="125"/>
      <c r="AI42" s="110" t="str">
        <f>IF(OR(G42="",T42=""),"・　担当者と連絡の取れる電話番号・FAX番号を入力してください。","")</f>
        <v>・　担当者と連絡の取れる電話番号・FAX番号を入力してください。</v>
      </c>
    </row>
    <row r="43" spans="4:35" ht="9.9499999999999993" customHeight="1" x14ac:dyDescent="0.15"/>
    <row r="44" spans="4:35" x14ac:dyDescent="0.15">
      <c r="D44" t="s">
        <v>78</v>
      </c>
      <c r="G44" s="126"/>
      <c r="H44" s="122"/>
      <c r="I44" s="122"/>
      <c r="J44" s="122"/>
      <c r="K44" s="122"/>
      <c r="L44" s="122"/>
      <c r="M44" s="122"/>
      <c r="N44" s="127"/>
      <c r="O44" s="127"/>
      <c r="P44" s="127"/>
      <c r="AI44" s="110" t="str">
        <f>IF(G44="","・　担当者と連絡の取れるE-mailアドレスを入力してください。","")</f>
        <v>・　担当者と連絡の取れるE-mailアドレスを入力してください。</v>
      </c>
    </row>
    <row r="45" spans="4:35" ht="9.9499999999999993" customHeight="1" x14ac:dyDescent="0.15"/>
    <row r="46" spans="4:35" x14ac:dyDescent="0.15">
      <c r="D46" t="s">
        <v>81</v>
      </c>
      <c r="R46" t="s">
        <v>79</v>
      </c>
      <c r="U46" s="121"/>
      <c r="V46" s="121"/>
      <c r="W46" s="121"/>
      <c r="X46" s="121"/>
      <c r="Y46" t="s">
        <v>24</v>
      </c>
    </row>
    <row r="47" spans="4:35" ht="9.9499999999999993" customHeight="1" x14ac:dyDescent="0.15"/>
    <row r="48" spans="4:35" x14ac:dyDescent="0.15">
      <c r="R48" t="s">
        <v>59</v>
      </c>
      <c r="U48" s="121"/>
      <c r="V48" s="121"/>
      <c r="W48" s="121"/>
      <c r="X48" s="121"/>
      <c r="Y48" t="s">
        <v>24</v>
      </c>
    </row>
    <row r="49" spans="4:35" ht="9.9499999999999993" customHeight="1" x14ac:dyDescent="0.15"/>
    <row r="50" spans="4:35" x14ac:dyDescent="0.15">
      <c r="D50" t="s">
        <v>80</v>
      </c>
      <c r="U50" s="121"/>
      <c r="V50" s="121"/>
      <c r="W50" s="121"/>
      <c r="X50" s="121"/>
      <c r="Y50" t="s">
        <v>24</v>
      </c>
    </row>
    <row r="51" spans="4:35" ht="13.5" customHeight="1" x14ac:dyDescent="0.15"/>
    <row r="53" spans="4:35" ht="9.9499999999999993" customHeight="1" x14ac:dyDescent="0.15">
      <c r="AI53" s="111" t="s">
        <v>131</v>
      </c>
    </row>
    <row r="54" spans="4:35" x14ac:dyDescent="0.15">
      <c r="D54" t="s">
        <v>87</v>
      </c>
      <c r="S54" t="s">
        <v>88</v>
      </c>
      <c r="AI54" s="111"/>
    </row>
    <row r="55" spans="4:35" x14ac:dyDescent="0.15">
      <c r="D55" t="s">
        <v>82</v>
      </c>
      <c r="L55" s="121"/>
      <c r="M55" s="121"/>
      <c r="N55" s="121"/>
      <c r="O55" s="121"/>
      <c r="P55" t="s">
        <v>24</v>
      </c>
      <c r="S55" t="s">
        <v>82</v>
      </c>
      <c r="AA55" s="121"/>
      <c r="AB55" s="121"/>
      <c r="AC55" s="121"/>
      <c r="AD55" s="121"/>
      <c r="AE55" t="s">
        <v>16</v>
      </c>
      <c r="AH55" s="112">
        <f>ROUNDDOWN(AA55,0)</f>
        <v>0</v>
      </c>
      <c r="AI55" s="113" t="str">
        <f>IF(NOT(L55=""),IF(AA55="","・　単価を入力してください",""),"")</f>
        <v/>
      </c>
    </row>
    <row r="56" spans="4:35" ht="9.9499999999999993" customHeight="1" x14ac:dyDescent="0.15">
      <c r="AH56" s="116"/>
      <c r="AI56" s="113"/>
    </row>
    <row r="57" spans="4:35" x14ac:dyDescent="0.15">
      <c r="D57" t="s">
        <v>83</v>
      </c>
      <c r="L57" s="121"/>
      <c r="M57" s="121"/>
      <c r="N57" s="121"/>
      <c r="O57" s="121"/>
      <c r="P57" t="s">
        <v>24</v>
      </c>
      <c r="S57" t="s">
        <v>83</v>
      </c>
      <c r="AA57" s="121"/>
      <c r="AB57" s="121"/>
      <c r="AC57" s="121"/>
      <c r="AD57" s="121"/>
      <c r="AE57" t="s">
        <v>16</v>
      </c>
      <c r="AH57" s="112">
        <f>ROUNDDOWN(AA57,0)</f>
        <v>0</v>
      </c>
      <c r="AI57" s="113" t="str">
        <f>IF(NOT(L57=""),IF(AA57="","・　単価を入力してください",""),"")</f>
        <v/>
      </c>
    </row>
    <row r="58" spans="4:35" ht="9.9499999999999993" customHeight="1" x14ac:dyDescent="0.15">
      <c r="AH58" s="116"/>
      <c r="AI58" s="113"/>
    </row>
    <row r="59" spans="4:35" x14ac:dyDescent="0.15">
      <c r="D59" t="s">
        <v>84</v>
      </c>
      <c r="L59" s="121"/>
      <c r="M59" s="121"/>
      <c r="N59" s="121"/>
      <c r="O59" s="121"/>
      <c r="P59" t="s">
        <v>24</v>
      </c>
      <c r="S59" t="s">
        <v>84</v>
      </c>
      <c r="AA59" s="121"/>
      <c r="AB59" s="121"/>
      <c r="AC59" s="121"/>
      <c r="AD59" s="121"/>
      <c r="AE59" t="s">
        <v>16</v>
      </c>
      <c r="AH59" s="112">
        <f>ROUNDDOWN(AA59,0)</f>
        <v>0</v>
      </c>
      <c r="AI59" s="113" t="str">
        <f>IF(NOT(L59=""),IF(AA59="","・　単価を入力してください",""),"")</f>
        <v/>
      </c>
    </row>
    <row r="60" spans="4:35" ht="9.9499999999999993" customHeight="1" x14ac:dyDescent="0.15">
      <c r="AH60" s="116"/>
      <c r="AI60" s="113"/>
    </row>
    <row r="61" spans="4:35" x14ac:dyDescent="0.15">
      <c r="D61" t="s">
        <v>85</v>
      </c>
      <c r="L61" s="121"/>
      <c r="M61" s="121"/>
      <c r="N61" s="121"/>
      <c r="O61" s="121"/>
      <c r="P61" t="s">
        <v>24</v>
      </c>
      <c r="S61" t="s">
        <v>85</v>
      </c>
      <c r="AA61" s="121"/>
      <c r="AB61" s="121"/>
      <c r="AC61" s="121"/>
      <c r="AD61" s="121"/>
      <c r="AE61" t="s">
        <v>16</v>
      </c>
      <c r="AH61" s="112">
        <f>ROUNDDOWN(AA61,0)</f>
        <v>0</v>
      </c>
      <c r="AI61" s="113" t="str">
        <f>IF(NOT(L61=""),IF(AA61="","・　単価を入力してください",""),"")</f>
        <v/>
      </c>
    </row>
    <row r="62" spans="4:35" ht="9.9499999999999993" customHeight="1" x14ac:dyDescent="0.15">
      <c r="AH62" s="116"/>
      <c r="AI62" s="113"/>
    </row>
    <row r="63" spans="4:35" x14ac:dyDescent="0.15">
      <c r="D63" t="s">
        <v>86</v>
      </c>
      <c r="L63" s="121"/>
      <c r="M63" s="121"/>
      <c r="N63" s="121"/>
      <c r="O63" s="121"/>
      <c r="P63" t="s">
        <v>24</v>
      </c>
      <c r="S63" t="s">
        <v>86</v>
      </c>
      <c r="AA63" s="121"/>
      <c r="AB63" s="121"/>
      <c r="AC63" s="121"/>
      <c r="AD63" s="121"/>
      <c r="AE63" t="s">
        <v>16</v>
      </c>
      <c r="AH63" s="112">
        <f>ROUNDDOWN(AA63,0)</f>
        <v>0</v>
      </c>
      <c r="AI63" s="113" t="str">
        <f>IF(NOT(L63=""),IF(AA63="","・　単価を入力してください",""),"")</f>
        <v/>
      </c>
    </row>
    <row r="64" spans="4:35" x14ac:dyDescent="0.15">
      <c r="AI64" s="113"/>
    </row>
    <row r="65" spans="3:35" x14ac:dyDescent="0.15">
      <c r="C65" s="114" t="s">
        <v>133</v>
      </c>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row>
    <row r="66" spans="3:35" x14ac:dyDescent="0.15">
      <c r="C66" s="117" t="s">
        <v>134</v>
      </c>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row>
    <row r="67" spans="3:35" x14ac:dyDescent="0.15">
      <c r="C67" t="s">
        <v>128</v>
      </c>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I67" s="110" t="str">
        <f>IF(E67="","・　交付決定金額変更の理由を記入してください。","")</f>
        <v>・　交付決定金額変更の理由を記入してください。</v>
      </c>
    </row>
    <row r="68" spans="3:35" x14ac:dyDescent="0.15">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row>
    <row r="73" spans="3:35" ht="13.5" customHeight="1" x14ac:dyDescent="0.15">
      <c r="AI73" s="114"/>
    </row>
    <row r="74" spans="3:35" ht="9.9499999999999993" customHeight="1" x14ac:dyDescent="0.15">
      <c r="AI74" s="114"/>
    </row>
    <row r="75" spans="3:35" x14ac:dyDescent="0.15">
      <c r="D75" t="s">
        <v>90</v>
      </c>
      <c r="AI75" s="111" t="s">
        <v>131</v>
      </c>
    </row>
    <row r="76" spans="3:35" x14ac:dyDescent="0.15">
      <c r="D76" t="s">
        <v>92</v>
      </c>
      <c r="K76" s="122"/>
      <c r="L76" s="122"/>
      <c r="M76" s="122"/>
      <c r="N76" s="122"/>
      <c r="O76" s="122"/>
      <c r="P76" s="122"/>
      <c r="Q76" s="122"/>
      <c r="R76" s="122"/>
      <c r="S76" s="122"/>
      <c r="V76" t="s">
        <v>96</v>
      </c>
      <c r="AI76" s="111" t="str">
        <f>IF(K76="","・　科目名を入力してください。","")</f>
        <v>・　科目名を入力してください。</v>
      </c>
    </row>
    <row r="77" spans="3:35" ht="9.9499999999999993" customHeight="1" x14ac:dyDescent="0.15">
      <c r="K77" s="58"/>
      <c r="AI77" s="111"/>
    </row>
    <row r="78" spans="3:35" ht="13.5" customHeight="1" x14ac:dyDescent="0.15">
      <c r="D78" t="s">
        <v>94</v>
      </c>
      <c r="P78" s="121"/>
      <c r="Q78" s="121"/>
      <c r="R78" s="121"/>
      <c r="S78" s="121"/>
      <c r="T78" t="s">
        <v>16</v>
      </c>
      <c r="V78" s="66" t="s">
        <v>101</v>
      </c>
      <c r="AI78" s="111" t="str">
        <f>IF(P78="","・　前年度の結核健診にかかる支出金額を入力してください。","")</f>
        <v>・　前年度の結核健診にかかる支出金額を入力してください。</v>
      </c>
    </row>
    <row r="79" spans="3:35" ht="9.9499999999999993" customHeight="1" x14ac:dyDescent="0.15">
      <c r="AI79" s="111"/>
    </row>
    <row r="80" spans="3:35" x14ac:dyDescent="0.15">
      <c r="D80" t="s">
        <v>98</v>
      </c>
      <c r="K80" s="122"/>
      <c r="L80" s="122"/>
      <c r="M80" s="122"/>
      <c r="N80" s="122"/>
      <c r="O80" s="122"/>
      <c r="P80" s="122"/>
      <c r="Q80" s="122"/>
      <c r="R80" s="122"/>
      <c r="S80" s="122"/>
      <c r="V80" t="s">
        <v>99</v>
      </c>
      <c r="AI80" s="111" t="str">
        <f>IF(K80="","・　科目名を入力してください。","")</f>
        <v>・　科目名を入力してください。</v>
      </c>
    </row>
    <row r="81" spans="4:35" ht="9.9499999999999993" customHeight="1" x14ac:dyDescent="0.15">
      <c r="K81" s="58"/>
      <c r="AI81" s="111"/>
    </row>
    <row r="82" spans="4:35" x14ac:dyDescent="0.15">
      <c r="D82" t="s">
        <v>89</v>
      </c>
      <c r="P82" s="121"/>
      <c r="Q82" s="121"/>
      <c r="R82" s="121"/>
      <c r="S82" s="121"/>
      <c r="T82" t="s">
        <v>16</v>
      </c>
      <c r="AI82" s="129" t="str">
        <f>IF(OR(P82="",P82=0),"","・　寄付金の額が入力されていますが間違いありませんか？")</f>
        <v/>
      </c>
    </row>
    <row r="83" spans="4:35" ht="9.9499999999999993" customHeight="1" x14ac:dyDescent="0.15">
      <c r="AI83" s="129"/>
    </row>
    <row r="84" spans="4:35" x14ac:dyDescent="0.15">
      <c r="D84" t="s">
        <v>91</v>
      </c>
      <c r="AI84" s="129"/>
    </row>
    <row r="85" spans="4:35" x14ac:dyDescent="0.15">
      <c r="D85" t="s">
        <v>93</v>
      </c>
      <c r="K85" s="122"/>
      <c r="L85" s="122"/>
      <c r="M85" s="122"/>
      <c r="N85" s="122"/>
      <c r="O85" s="122"/>
      <c r="P85" s="122"/>
      <c r="Q85" s="122"/>
      <c r="R85" s="122"/>
      <c r="S85" s="122"/>
      <c r="V85" t="s">
        <v>97</v>
      </c>
      <c r="AI85" s="111" t="str">
        <f>IF(K85="","・　科目名を入力してください。","")</f>
        <v>・　科目名を入力してください。</v>
      </c>
    </row>
    <row r="86" spans="4:35" ht="9.9499999999999993" customHeight="1" x14ac:dyDescent="0.15">
      <c r="AI86" s="111"/>
    </row>
    <row r="87" spans="4:35" x14ac:dyDescent="0.15">
      <c r="D87" t="s">
        <v>94</v>
      </c>
      <c r="P87" s="121"/>
      <c r="Q87" s="121"/>
      <c r="R87" s="121"/>
      <c r="S87" s="121"/>
      <c r="T87" t="s">
        <v>16</v>
      </c>
      <c r="V87" s="66" t="s">
        <v>102</v>
      </c>
      <c r="AI87" s="111" t="str">
        <f>IF(P87="","・　前年度の結核健診にかかる支出金額を入力してください。","")</f>
        <v>・　前年度の結核健診にかかる支出金額を入力してください。</v>
      </c>
    </row>
    <row r="88" spans="4:35" x14ac:dyDescent="0.15">
      <c r="AI88" s="115"/>
    </row>
    <row r="89" spans="4:35" x14ac:dyDescent="0.15">
      <c r="AI89" s="115"/>
    </row>
    <row r="90" spans="4:35" x14ac:dyDescent="0.15">
      <c r="AI90" s="115"/>
    </row>
    <row r="91" spans="4:35" x14ac:dyDescent="0.15">
      <c r="AI91" s="115"/>
    </row>
    <row r="92" spans="4:35" x14ac:dyDescent="0.15">
      <c r="AI92" s="115"/>
    </row>
    <row r="93" spans="4:35" x14ac:dyDescent="0.15">
      <c r="AI93" s="115"/>
    </row>
  </sheetData>
  <sheetProtection algorithmName="SHA-512" hashValue="7/acDumGAAAmrUA6dHoqSX4L4TN1r/RAdmjuOY9OmaAySodRAb83YbUcPNvX7bCGQ1YD5rU6qFASNWRqejkKbg==" saltValue="9hCWKv0a07a9wGjOBoKCHA==" spinCount="100000" sheet="1" selectLockedCells="1"/>
  <mergeCells count="50">
    <mergeCell ref="AI82:AI84"/>
    <mergeCell ref="E67:AF68"/>
    <mergeCell ref="Q24:U24"/>
    <mergeCell ref="AI16:AI17"/>
    <mergeCell ref="AI18:AI19"/>
    <mergeCell ref="AI20:AI21"/>
    <mergeCell ref="Q28:AE28"/>
    <mergeCell ref="Q30:AE30"/>
    <mergeCell ref="Q34:AE34"/>
    <mergeCell ref="P78:S78"/>
    <mergeCell ref="Q26:AE26"/>
    <mergeCell ref="W18:Z18"/>
    <mergeCell ref="J20:M20"/>
    <mergeCell ref="S16:T16"/>
    <mergeCell ref="V16:W16"/>
    <mergeCell ref="Y16:Z16"/>
    <mergeCell ref="B3:AF7"/>
    <mergeCell ref="T42:AB42"/>
    <mergeCell ref="AA63:AD63"/>
    <mergeCell ref="P82:S82"/>
    <mergeCell ref="U46:X46"/>
    <mergeCell ref="U48:X48"/>
    <mergeCell ref="S12:T12"/>
    <mergeCell ref="L63:O63"/>
    <mergeCell ref="G42:O42"/>
    <mergeCell ref="G44:P44"/>
    <mergeCell ref="Q38:AE38"/>
    <mergeCell ref="Q40:Y40"/>
    <mergeCell ref="U50:X50"/>
    <mergeCell ref="Q36:U36"/>
    <mergeCell ref="Y8:Z8"/>
    <mergeCell ref="Y10:Z10"/>
    <mergeCell ref="P87:S87"/>
    <mergeCell ref="AA61:AD61"/>
    <mergeCell ref="AA55:AD55"/>
    <mergeCell ref="AA57:AD57"/>
    <mergeCell ref="AA59:AD59"/>
    <mergeCell ref="K76:S76"/>
    <mergeCell ref="K85:S85"/>
    <mergeCell ref="L55:O55"/>
    <mergeCell ref="L57:O57"/>
    <mergeCell ref="K80:S80"/>
    <mergeCell ref="L61:O61"/>
    <mergeCell ref="L59:O59"/>
    <mergeCell ref="V10:W10"/>
    <mergeCell ref="S10:T10"/>
    <mergeCell ref="S8:T8"/>
    <mergeCell ref="V8:W8"/>
    <mergeCell ref="Y12:Z12"/>
    <mergeCell ref="V12:W12"/>
  </mergeCells>
  <phoneticPr fontId="2"/>
  <dataValidations count="9">
    <dataValidation type="whole" imeMode="halfAlpha" allowBlank="1" showInputMessage="1" showErrorMessage="1" errorTitle="月エラー" error="月が誤っています。" sqref="V12:W12 V10:W10 V16:W16 V8:W8" xr:uid="{00000000-0002-0000-0000-000000000000}">
      <formula1>1</formula1>
      <formula2>12</formula2>
    </dataValidation>
    <dataValidation type="whole" imeMode="halfAlpha" allowBlank="1" showInputMessage="1" showErrorMessage="1" errorTitle="月エラー" error="月が誤っています。" sqref="Y12:Z12 Y8:Z8 Y10:Z10" xr:uid="{00000000-0002-0000-0000-000001000000}">
      <formula1>1</formula1>
      <formula2>31</formula2>
    </dataValidation>
    <dataValidation imeMode="halfAlpha" allowBlank="1" showInputMessage="1" showErrorMessage="1" sqref="W18:Z18 T42:AB42 G42:O42 J20:M20 G44:P44 U46:X46 U48:X48 U50:X50 P78:S78 P82:S82 P87:S87" xr:uid="{00000000-0002-0000-0000-000002000000}"/>
    <dataValidation imeMode="hiragana" allowBlank="1" showInputMessage="1" showErrorMessage="1" sqref="Q26:AE26 E67:AF68 Q38:AE38 Q34:AE34 Q30:AE30 Q28:AE28 K76:S76 K80:S80 K85:S85 Q40:Y40" xr:uid="{00000000-0002-0000-0000-000003000000}"/>
    <dataValidation type="textLength" imeMode="halfAlpha" operator="equal" allowBlank="1" showInputMessage="1" showErrorMessage="1" errorTitle="桁数エラー" error="ハイフンを含めて8ケタで入力してください。" sqref="Q36:U36 Q24:U24" xr:uid="{00000000-0002-0000-0000-000004000000}">
      <formula1>8</formula1>
    </dataValidation>
    <dataValidation type="whole" imeMode="halfAlpha" operator="greaterThan" allowBlank="1" showInputMessage="1" showErrorMessage="1" sqref="L55:O55 AA63:AD63 AA61:AD61 AA59:AD59 AA57:AD57 AA55:AD55 L63:O63 L61:O61 L59:O59 L57:O57" xr:uid="{00000000-0002-0000-0000-000005000000}">
      <formula1>0</formula1>
    </dataValidation>
    <dataValidation type="whole" imeMode="halfAlpha" allowBlank="1" showInputMessage="1" showErrorMessage="1" errorTitle="年度エラー" error="年度が誤っています。" sqref="S16:T16 S8:T8" xr:uid="{00000000-0002-0000-0000-000006000000}">
      <formula1>1</formula1>
      <formula2>99</formula2>
    </dataValidation>
    <dataValidation type="whole" imeMode="halfAlpha" allowBlank="1" showInputMessage="1" showErrorMessage="1" errorTitle="日にちエラー" error="日にちが誤っています。" sqref="Y16:Z16" xr:uid="{00000000-0002-0000-0000-000008000000}">
      <formula1>1</formula1>
      <formula2>31</formula2>
    </dataValidation>
    <dataValidation type="whole" imeMode="halfAlpha" allowBlank="1" showInputMessage="1" showErrorMessage="1" errorTitle="月エラー" error="月が誤っています。" sqref="S12:T12 S10:T10" xr:uid="{00000000-0002-0000-0000-00000C000000}">
      <formula1>1</formula1>
      <formula2>99</formula2>
    </dataValidation>
  </dataValidations>
  <pageMargins left="0.78740157480314965" right="0.78740157480314965" top="0.47244094488188981"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38"/>
  <sheetViews>
    <sheetView showGridLines="0" showZeros="0" view="pageBreakPreview" topLeftCell="A13" zoomScaleNormal="100" workbookViewId="0">
      <selection activeCell="G29" sqref="G29:AY30"/>
    </sheetView>
  </sheetViews>
  <sheetFormatPr defaultColWidth="1.625" defaultRowHeight="18" customHeight="1" x14ac:dyDescent="0.15"/>
  <cols>
    <col min="1" max="16384" width="1.625" style="1"/>
  </cols>
  <sheetData>
    <row r="1" spans="1:53" ht="18" customHeight="1" x14ac:dyDescent="0.15">
      <c r="A1" s="1" t="s">
        <v>138</v>
      </c>
    </row>
    <row r="3" spans="1:53" ht="18" customHeight="1" x14ac:dyDescent="0.15">
      <c r="Z3" s="60"/>
      <c r="AA3" s="60"/>
      <c r="AB3" s="60"/>
      <c r="AC3" s="60"/>
      <c r="AD3" s="60"/>
      <c r="AE3" s="60"/>
      <c r="AF3" s="60"/>
      <c r="AG3" s="60"/>
      <c r="AH3" s="60"/>
      <c r="AI3" s="60"/>
      <c r="AJ3" s="60"/>
      <c r="AK3" s="60"/>
      <c r="AL3" s="60"/>
      <c r="AM3" s="60" t="s">
        <v>135</v>
      </c>
      <c r="AN3" s="60"/>
      <c r="AO3" s="60"/>
      <c r="AP3" s="137">
        <f>入力用フォーム!S8</f>
        <v>0</v>
      </c>
      <c r="AQ3" s="137"/>
      <c r="AR3" s="60" t="s">
        <v>2</v>
      </c>
      <c r="AS3" s="60"/>
      <c r="AT3" s="137">
        <f>入力用フォーム!V8</f>
        <v>0</v>
      </c>
      <c r="AU3" s="137"/>
      <c r="AV3" s="60" t="s">
        <v>1</v>
      </c>
      <c r="AW3" s="60"/>
      <c r="AX3" s="137">
        <f>入力用フォーム!Y8</f>
        <v>0</v>
      </c>
      <c r="AY3" s="137"/>
      <c r="AZ3" s="60" t="s">
        <v>0</v>
      </c>
    </row>
    <row r="4" spans="1:53" ht="18" customHeight="1" x14ac:dyDescent="0.15">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row>
    <row r="5" spans="1:53" ht="18" customHeight="1" x14ac:dyDescent="0.15">
      <c r="B5" s="1" t="s">
        <v>3</v>
      </c>
      <c r="E5" s="1" t="s">
        <v>4</v>
      </c>
      <c r="H5" s="1" t="s">
        <v>5</v>
      </c>
      <c r="K5" s="1" t="s">
        <v>6</v>
      </c>
      <c r="N5" s="1" t="s">
        <v>7</v>
      </c>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row>
    <row r="6" spans="1:53" ht="18" customHeight="1" x14ac:dyDescent="0.15">
      <c r="Z6" s="60"/>
      <c r="AA6" s="60"/>
      <c r="AB6" s="60"/>
      <c r="AC6" s="60"/>
      <c r="AD6" s="60"/>
      <c r="AE6" s="60"/>
      <c r="AF6" s="60"/>
      <c r="AG6" s="60"/>
      <c r="AH6" s="60"/>
      <c r="AI6" s="67" t="s">
        <v>103</v>
      </c>
      <c r="AJ6" s="146">
        <f>入力用フォーム!Q24</f>
        <v>0</v>
      </c>
      <c r="AK6" s="146"/>
      <c r="AL6" s="146"/>
      <c r="AM6" s="146"/>
      <c r="AN6" s="146"/>
      <c r="AO6" s="146"/>
      <c r="AP6" s="146"/>
      <c r="AQ6" s="146"/>
      <c r="AR6" s="146"/>
      <c r="AS6" s="146"/>
      <c r="AT6" s="60"/>
      <c r="AU6" s="60"/>
      <c r="AV6" s="60"/>
      <c r="AW6" s="60"/>
      <c r="AX6" s="60"/>
      <c r="AY6" s="60"/>
      <c r="AZ6" s="60"/>
    </row>
    <row r="7" spans="1:53" ht="18" customHeight="1" x14ac:dyDescent="0.15">
      <c r="Z7" s="142" t="s">
        <v>8</v>
      </c>
      <c r="AA7" s="143"/>
      <c r="AB7" s="143"/>
      <c r="AC7" s="143"/>
      <c r="AD7" s="143"/>
      <c r="AE7" s="143"/>
      <c r="AF7" s="143"/>
      <c r="AG7" s="143"/>
      <c r="AH7" s="143"/>
      <c r="AI7" s="61"/>
      <c r="AJ7" s="144">
        <f>入力用フォーム!Q26</f>
        <v>0</v>
      </c>
      <c r="AK7" s="144"/>
      <c r="AL7" s="144"/>
      <c r="AM7" s="144"/>
      <c r="AN7" s="144"/>
      <c r="AO7" s="144"/>
      <c r="AP7" s="144"/>
      <c r="AQ7" s="144"/>
      <c r="AR7" s="144"/>
      <c r="AS7" s="144"/>
      <c r="AT7" s="144"/>
      <c r="AU7" s="144"/>
      <c r="AV7" s="144"/>
      <c r="AW7" s="144"/>
      <c r="AX7" s="144"/>
      <c r="AY7" s="144"/>
      <c r="AZ7" s="144"/>
      <c r="BA7" s="5"/>
    </row>
    <row r="8" spans="1:53" ht="18" customHeight="1" x14ac:dyDescent="0.15">
      <c r="Z8" s="142" t="s">
        <v>9</v>
      </c>
      <c r="AA8" s="143"/>
      <c r="AB8" s="143"/>
      <c r="AC8" s="143"/>
      <c r="AD8" s="143"/>
      <c r="AE8" s="143"/>
      <c r="AF8" s="143"/>
      <c r="AG8" s="143"/>
      <c r="AH8" s="143"/>
      <c r="AI8" s="61"/>
      <c r="AJ8" s="144">
        <f>入力用フォーム!Q28</f>
        <v>0</v>
      </c>
      <c r="AK8" s="144"/>
      <c r="AL8" s="144"/>
      <c r="AM8" s="144"/>
      <c r="AN8" s="144"/>
      <c r="AO8" s="144"/>
      <c r="AP8" s="144"/>
      <c r="AQ8" s="144"/>
      <c r="AR8" s="144"/>
      <c r="AS8" s="144"/>
      <c r="AT8" s="144"/>
      <c r="AU8" s="144"/>
      <c r="AV8" s="144"/>
      <c r="AW8" s="144"/>
      <c r="AX8" s="144"/>
      <c r="AY8" s="144"/>
      <c r="AZ8" s="144"/>
    </row>
    <row r="9" spans="1:53" ht="18" customHeight="1" x14ac:dyDescent="0.15">
      <c r="Z9" s="142" t="s">
        <v>10</v>
      </c>
      <c r="AA9" s="143"/>
      <c r="AB9" s="143"/>
      <c r="AC9" s="143"/>
      <c r="AD9" s="143"/>
      <c r="AE9" s="143"/>
      <c r="AF9" s="143"/>
      <c r="AG9" s="143"/>
      <c r="AH9" s="143"/>
      <c r="AI9" s="61"/>
      <c r="AJ9" s="144">
        <f>入力用フォーム!Q30</f>
        <v>0</v>
      </c>
      <c r="AK9" s="144"/>
      <c r="AL9" s="144"/>
      <c r="AM9" s="144"/>
      <c r="AN9" s="144"/>
      <c r="AO9" s="144"/>
      <c r="AP9" s="144"/>
      <c r="AQ9" s="144"/>
      <c r="AR9" s="144"/>
      <c r="AS9" s="144"/>
      <c r="AT9" s="144"/>
      <c r="AU9" s="144"/>
      <c r="AV9" s="144"/>
      <c r="AW9" s="144"/>
      <c r="AX9" s="144"/>
      <c r="AY9" s="144"/>
      <c r="AZ9" s="144"/>
    </row>
    <row r="10" spans="1:53" ht="18" customHeight="1" x14ac:dyDescent="0.15">
      <c r="U10" s="1" t="s">
        <v>11</v>
      </c>
      <c r="Z10" s="60"/>
      <c r="AA10" s="60"/>
      <c r="AB10" s="60"/>
      <c r="AC10" s="60"/>
      <c r="AD10" s="60"/>
      <c r="AE10" s="60"/>
      <c r="AF10" s="60"/>
      <c r="AG10" s="62"/>
      <c r="AH10" s="144">
        <f>入力用フォーム!Q34</f>
        <v>0</v>
      </c>
      <c r="AI10" s="144"/>
      <c r="AJ10" s="144"/>
      <c r="AK10" s="144"/>
      <c r="AL10" s="144"/>
      <c r="AM10" s="144"/>
      <c r="AN10" s="144"/>
      <c r="AO10" s="144"/>
      <c r="AP10" s="144"/>
      <c r="AQ10" s="144"/>
      <c r="AR10" s="144"/>
      <c r="AS10" s="144"/>
      <c r="AT10" s="144"/>
      <c r="AU10" s="144"/>
      <c r="AV10" s="144"/>
      <c r="AW10" s="144"/>
      <c r="AX10" s="144"/>
      <c r="AY10" s="144"/>
      <c r="AZ10" s="144"/>
      <c r="BA10" s="1" t="s">
        <v>12</v>
      </c>
    </row>
    <row r="11" spans="1:53" ht="18" customHeight="1" x14ac:dyDescent="0.15">
      <c r="U11" s="1" t="s">
        <v>17</v>
      </c>
      <c r="Z11" s="60"/>
      <c r="AA11" s="60"/>
      <c r="AB11" s="60"/>
      <c r="AC11" s="60"/>
      <c r="AD11" s="60"/>
      <c r="AE11" s="60"/>
      <c r="AF11" s="60"/>
      <c r="AG11" s="62"/>
      <c r="AH11" s="144">
        <f>入力用フォーム!Q38</f>
        <v>0</v>
      </c>
      <c r="AI11" s="144"/>
      <c r="AJ11" s="144"/>
      <c r="AK11" s="144"/>
      <c r="AL11" s="144"/>
      <c r="AM11" s="144"/>
      <c r="AN11" s="144"/>
      <c r="AO11" s="144"/>
      <c r="AP11" s="144"/>
      <c r="AQ11" s="144"/>
      <c r="AR11" s="144"/>
      <c r="AS11" s="144"/>
      <c r="AT11" s="144"/>
      <c r="AU11" s="144"/>
      <c r="AV11" s="144"/>
      <c r="AW11" s="144"/>
      <c r="AX11" s="144"/>
      <c r="AY11" s="144"/>
      <c r="AZ11" s="144"/>
      <c r="BA11" s="1" t="s">
        <v>13</v>
      </c>
    </row>
    <row r="12" spans="1:53" ht="18" customHeight="1" x14ac:dyDescent="0.15">
      <c r="AG12" s="5"/>
      <c r="AH12" s="54"/>
      <c r="AI12" s="54"/>
      <c r="AJ12" s="54"/>
      <c r="AK12" s="54"/>
      <c r="AL12" s="54"/>
      <c r="AM12" s="54"/>
      <c r="AN12" s="54"/>
      <c r="AO12" s="54"/>
      <c r="AP12" s="54"/>
      <c r="AQ12" s="54"/>
      <c r="AR12" s="54"/>
      <c r="AS12" s="54"/>
      <c r="AT12" s="54"/>
      <c r="AU12" s="54"/>
      <c r="AV12" s="54"/>
      <c r="AW12" s="54"/>
      <c r="AX12" s="54"/>
      <c r="AY12" s="54"/>
      <c r="AZ12" s="54"/>
    </row>
    <row r="14" spans="1:53" ht="18" customHeight="1" x14ac:dyDescent="0.15">
      <c r="A14" s="145" t="s">
        <v>114</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row>
    <row r="15" spans="1:53" ht="18"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7" spans="1:256" ht="18" customHeight="1" x14ac:dyDescent="0.15">
      <c r="A17" s="118" t="s">
        <v>137</v>
      </c>
      <c r="B17" s="119"/>
      <c r="C17" s="119"/>
      <c r="D17" s="119"/>
      <c r="E17" s="119"/>
      <c r="F17" s="135">
        <f>入力用フォーム!S16</f>
        <v>0</v>
      </c>
      <c r="G17" s="135"/>
      <c r="H17" s="119" t="s">
        <v>2</v>
      </c>
      <c r="I17" s="119"/>
      <c r="J17" s="135">
        <f>入力用フォーム!V16</f>
        <v>0</v>
      </c>
      <c r="K17" s="135"/>
      <c r="L17" s="119" t="s">
        <v>1</v>
      </c>
      <c r="M17" s="119"/>
      <c r="N17" s="135">
        <f>入力用フォーム!Y16</f>
        <v>0</v>
      </c>
      <c r="O17" s="135"/>
      <c r="P17" s="119" t="s">
        <v>106</v>
      </c>
      <c r="Q17" s="119"/>
      <c r="R17" s="119"/>
      <c r="S17" s="119"/>
      <c r="T17" s="119"/>
      <c r="U17" s="119"/>
      <c r="V17" s="119"/>
      <c r="W17" s="119"/>
      <c r="X17" s="119"/>
      <c r="Y17" s="119"/>
      <c r="Z17" s="119"/>
      <c r="AA17" s="119"/>
      <c r="AB17" s="119"/>
      <c r="AC17" s="119"/>
      <c r="AD17" s="119"/>
      <c r="AE17" s="136">
        <f>入力用フォーム!W18</f>
        <v>0</v>
      </c>
      <c r="AF17" s="136"/>
      <c r="AG17" s="136"/>
      <c r="AH17" s="136"/>
      <c r="AI17" s="136"/>
      <c r="AJ17" s="119" t="s">
        <v>107</v>
      </c>
      <c r="AK17" s="119"/>
      <c r="AL17" s="119"/>
      <c r="AM17" s="119"/>
      <c r="AN17" s="119"/>
      <c r="AO17" s="119"/>
      <c r="AP17" s="119"/>
      <c r="AQ17" s="119"/>
      <c r="AR17" s="119"/>
      <c r="AS17" s="119"/>
      <c r="AT17" s="119"/>
      <c r="AU17" s="119"/>
      <c r="AV17" s="119"/>
      <c r="AW17" s="119"/>
      <c r="AX17" s="119"/>
      <c r="AY17" s="119"/>
      <c r="AZ17" s="119"/>
      <c r="BA17" s="119"/>
    </row>
    <row r="18" spans="1:256" ht="18" customHeight="1" x14ac:dyDescent="0.15">
      <c r="A18" s="140" t="s">
        <v>141</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row>
    <row r="19" spans="1:256" ht="18" customHeight="1" x14ac:dyDescent="0.15">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row>
    <row r="21" spans="1:256" ht="18" customHeight="1" x14ac:dyDescent="0.15">
      <c r="A21" s="145" t="s">
        <v>14</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row>
    <row r="23" spans="1:256" ht="18" customHeight="1" x14ac:dyDescent="0.15">
      <c r="A23" s="3" t="s">
        <v>115</v>
      </c>
    </row>
    <row r="24" spans="1:256" ht="18" customHeight="1" x14ac:dyDescent="0.15">
      <c r="B24" s="3"/>
      <c r="E24" s="5" t="s">
        <v>108</v>
      </c>
      <c r="F24" s="5"/>
      <c r="G24" s="5"/>
      <c r="H24" s="5"/>
      <c r="I24" s="5"/>
      <c r="J24" s="5"/>
      <c r="K24" s="5"/>
      <c r="L24" s="5"/>
      <c r="M24" s="5"/>
      <c r="N24" s="5"/>
      <c r="O24" s="5"/>
      <c r="P24" s="5"/>
      <c r="Q24" s="5"/>
      <c r="R24" s="5"/>
      <c r="S24" s="5"/>
      <c r="T24" s="72"/>
      <c r="U24" s="72"/>
      <c r="V24" s="72"/>
      <c r="W24" s="72"/>
      <c r="X24" s="72"/>
      <c r="Y24" s="72"/>
      <c r="Z24" s="72"/>
      <c r="AA24" s="72"/>
      <c r="AB24" s="72"/>
      <c r="AO24" s="1" t="s">
        <v>71</v>
      </c>
    </row>
    <row r="25" spans="1:256" ht="18" customHeight="1" x14ac:dyDescent="0.15">
      <c r="A25" s="1" t="s">
        <v>109</v>
      </c>
      <c r="B25" s="1" t="s">
        <v>109</v>
      </c>
      <c r="C25" s="1" t="s">
        <v>109</v>
      </c>
      <c r="D25" s="1" t="s">
        <v>109</v>
      </c>
      <c r="E25" s="1" t="s">
        <v>109</v>
      </c>
      <c r="F25" s="1" t="s">
        <v>109</v>
      </c>
      <c r="G25" s="5" t="s">
        <v>116</v>
      </c>
      <c r="H25" s="5"/>
      <c r="I25" s="5"/>
      <c r="J25" s="5"/>
      <c r="K25" s="5"/>
      <c r="L25" s="5"/>
      <c r="M25" s="5"/>
      <c r="N25" s="5"/>
      <c r="O25" s="2"/>
      <c r="P25" s="2"/>
      <c r="Q25" s="2"/>
      <c r="R25" s="71"/>
      <c r="S25" s="138">
        <f>入力用フォーム!J20</f>
        <v>0</v>
      </c>
      <c r="T25" s="138"/>
      <c r="U25" s="138"/>
      <c r="V25" s="138"/>
      <c r="W25" s="138"/>
      <c r="X25" s="138"/>
      <c r="Y25" s="138"/>
      <c r="Z25" s="138"/>
      <c r="AA25" s="138"/>
      <c r="AD25" s="1" t="s">
        <v>16</v>
      </c>
      <c r="AF25" s="1" t="s">
        <v>109</v>
      </c>
      <c r="AG25" s="1" t="s">
        <v>109</v>
      </c>
      <c r="AH25" s="1" t="s">
        <v>109</v>
      </c>
      <c r="AI25" s="1" t="s">
        <v>109</v>
      </c>
      <c r="AJ25" s="1" t="s">
        <v>109</v>
      </c>
      <c r="AK25" s="1" t="s">
        <v>109</v>
      </c>
      <c r="AL25" s="1" t="s">
        <v>109</v>
      </c>
      <c r="AM25" s="1" t="s">
        <v>109</v>
      </c>
      <c r="AN25" s="1" t="s">
        <v>109</v>
      </c>
      <c r="AO25" s="1" t="s">
        <v>109</v>
      </c>
      <c r="AP25" s="1" t="s">
        <v>109</v>
      </c>
      <c r="AQ25" s="1" t="s">
        <v>109</v>
      </c>
      <c r="AR25" s="1" t="s">
        <v>109</v>
      </c>
      <c r="AS25" s="1" t="s">
        <v>109</v>
      </c>
      <c r="AT25" s="1" t="s">
        <v>109</v>
      </c>
      <c r="AU25" s="1" t="s">
        <v>109</v>
      </c>
      <c r="AV25" s="1" t="s">
        <v>109</v>
      </c>
      <c r="AW25" s="1" t="s">
        <v>109</v>
      </c>
      <c r="AX25" s="1" t="s">
        <v>109</v>
      </c>
      <c r="AY25" s="1" t="s">
        <v>109</v>
      </c>
      <c r="AZ25" s="1" t="s">
        <v>109</v>
      </c>
      <c r="BA25" s="1" t="s">
        <v>109</v>
      </c>
      <c r="BB25" s="1" t="s">
        <v>109</v>
      </c>
      <c r="BC25" s="1" t="s">
        <v>109</v>
      </c>
      <c r="BD25" s="1" t="s">
        <v>109</v>
      </c>
      <c r="BE25" s="1" t="s">
        <v>109</v>
      </c>
      <c r="BF25" s="1" t="s">
        <v>109</v>
      </c>
      <c r="BG25" s="1" t="s">
        <v>109</v>
      </c>
      <c r="BH25" s="1" t="s">
        <v>109</v>
      </c>
      <c r="BI25" s="1" t="s">
        <v>109</v>
      </c>
      <c r="BJ25" s="1" t="s">
        <v>109</v>
      </c>
      <c r="BK25" s="1" t="s">
        <v>109</v>
      </c>
      <c r="BL25" s="1" t="s">
        <v>109</v>
      </c>
      <c r="BM25" s="1" t="s">
        <v>109</v>
      </c>
      <c r="BN25" s="1" t="s">
        <v>109</v>
      </c>
      <c r="BO25" s="1" t="s">
        <v>109</v>
      </c>
      <c r="BP25" s="1" t="s">
        <v>109</v>
      </c>
      <c r="BQ25" s="1" t="s">
        <v>109</v>
      </c>
      <c r="BR25" s="1" t="s">
        <v>109</v>
      </c>
      <c r="BS25" s="1" t="s">
        <v>109</v>
      </c>
      <c r="BT25" s="1" t="s">
        <v>109</v>
      </c>
      <c r="BU25" s="1" t="s">
        <v>109</v>
      </c>
      <c r="BV25" s="1" t="s">
        <v>109</v>
      </c>
      <c r="BW25" s="1" t="s">
        <v>109</v>
      </c>
      <c r="BX25" s="1" t="s">
        <v>109</v>
      </c>
      <c r="BY25" s="1" t="s">
        <v>109</v>
      </c>
      <c r="BZ25" s="1" t="s">
        <v>109</v>
      </c>
      <c r="CA25" s="1" t="s">
        <v>109</v>
      </c>
      <c r="CB25" s="1" t="s">
        <v>109</v>
      </c>
      <c r="CC25" s="1" t="s">
        <v>109</v>
      </c>
      <c r="CD25" s="1" t="s">
        <v>109</v>
      </c>
      <c r="CE25" s="1" t="s">
        <v>109</v>
      </c>
      <c r="CF25" s="1" t="s">
        <v>109</v>
      </c>
      <c r="CG25" s="1" t="s">
        <v>109</v>
      </c>
      <c r="CH25" s="1" t="s">
        <v>109</v>
      </c>
      <c r="CI25" s="1" t="s">
        <v>109</v>
      </c>
      <c r="CJ25" s="1" t="s">
        <v>109</v>
      </c>
      <c r="CK25" s="1" t="s">
        <v>109</v>
      </c>
      <c r="CL25" s="1" t="s">
        <v>109</v>
      </c>
      <c r="CM25" s="1" t="s">
        <v>109</v>
      </c>
      <c r="CN25" s="1" t="s">
        <v>109</v>
      </c>
      <c r="CO25" s="1" t="s">
        <v>109</v>
      </c>
      <c r="CP25" s="1" t="s">
        <v>109</v>
      </c>
      <c r="CQ25" s="1" t="s">
        <v>109</v>
      </c>
      <c r="CR25" s="1" t="s">
        <v>109</v>
      </c>
      <c r="CS25" s="1" t="s">
        <v>109</v>
      </c>
      <c r="CT25" s="1" t="s">
        <v>109</v>
      </c>
      <c r="CU25" s="1" t="s">
        <v>109</v>
      </c>
      <c r="CV25" s="1" t="s">
        <v>109</v>
      </c>
      <c r="CW25" s="1" t="s">
        <v>109</v>
      </c>
      <c r="CX25" s="1" t="s">
        <v>109</v>
      </c>
      <c r="CY25" s="1" t="s">
        <v>109</v>
      </c>
      <c r="CZ25" s="1" t="s">
        <v>109</v>
      </c>
      <c r="DA25" s="1" t="s">
        <v>109</v>
      </c>
      <c r="DB25" s="1" t="s">
        <v>109</v>
      </c>
      <c r="DC25" s="1" t="s">
        <v>109</v>
      </c>
      <c r="DD25" s="1" t="s">
        <v>109</v>
      </c>
      <c r="DE25" s="1" t="s">
        <v>109</v>
      </c>
      <c r="DF25" s="1" t="s">
        <v>109</v>
      </c>
      <c r="DG25" s="1" t="s">
        <v>109</v>
      </c>
      <c r="DH25" s="1" t="s">
        <v>109</v>
      </c>
      <c r="DI25" s="1" t="s">
        <v>109</v>
      </c>
      <c r="DJ25" s="1" t="s">
        <v>109</v>
      </c>
      <c r="DK25" s="1" t="s">
        <v>109</v>
      </c>
      <c r="DL25" s="1" t="s">
        <v>109</v>
      </c>
      <c r="DM25" s="1" t="s">
        <v>109</v>
      </c>
      <c r="DN25" s="1" t="s">
        <v>109</v>
      </c>
      <c r="DO25" s="1" t="s">
        <v>109</v>
      </c>
      <c r="DP25" s="1" t="s">
        <v>109</v>
      </c>
      <c r="DQ25" s="1" t="s">
        <v>109</v>
      </c>
      <c r="DR25" s="1" t="s">
        <v>109</v>
      </c>
      <c r="DS25" s="1" t="s">
        <v>109</v>
      </c>
      <c r="DT25" s="1" t="s">
        <v>109</v>
      </c>
      <c r="DU25" s="1" t="s">
        <v>109</v>
      </c>
      <c r="DV25" s="1" t="s">
        <v>109</v>
      </c>
      <c r="DW25" s="1" t="s">
        <v>109</v>
      </c>
      <c r="DX25" s="1" t="s">
        <v>109</v>
      </c>
      <c r="DY25" s="1" t="s">
        <v>109</v>
      </c>
      <c r="DZ25" s="1" t="s">
        <v>109</v>
      </c>
      <c r="EA25" s="1" t="s">
        <v>109</v>
      </c>
      <c r="EB25" s="1" t="s">
        <v>109</v>
      </c>
      <c r="EC25" s="1" t="s">
        <v>109</v>
      </c>
      <c r="ED25" s="1" t="s">
        <v>109</v>
      </c>
      <c r="EE25" s="1" t="s">
        <v>109</v>
      </c>
      <c r="EF25" s="1" t="s">
        <v>109</v>
      </c>
      <c r="EG25" s="1" t="s">
        <v>109</v>
      </c>
      <c r="EH25" s="1" t="s">
        <v>109</v>
      </c>
      <c r="EI25" s="1" t="s">
        <v>109</v>
      </c>
      <c r="EJ25" s="1" t="s">
        <v>109</v>
      </c>
      <c r="EK25" s="1" t="s">
        <v>109</v>
      </c>
      <c r="EL25" s="1" t="s">
        <v>109</v>
      </c>
      <c r="EM25" s="1" t="s">
        <v>109</v>
      </c>
      <c r="EN25" s="1" t="s">
        <v>109</v>
      </c>
      <c r="EO25" s="1" t="s">
        <v>109</v>
      </c>
      <c r="EP25" s="1" t="s">
        <v>109</v>
      </c>
      <c r="EQ25" s="1" t="s">
        <v>109</v>
      </c>
      <c r="ER25" s="1" t="s">
        <v>109</v>
      </c>
      <c r="ES25" s="1" t="s">
        <v>109</v>
      </c>
      <c r="ET25" s="1" t="s">
        <v>109</v>
      </c>
      <c r="EU25" s="1" t="s">
        <v>109</v>
      </c>
      <c r="EV25" s="1" t="s">
        <v>109</v>
      </c>
      <c r="EW25" s="1" t="s">
        <v>109</v>
      </c>
      <c r="EX25" s="1" t="s">
        <v>109</v>
      </c>
      <c r="EY25" s="1" t="s">
        <v>109</v>
      </c>
      <c r="EZ25" s="1" t="s">
        <v>109</v>
      </c>
      <c r="FA25" s="1" t="s">
        <v>109</v>
      </c>
      <c r="FB25" s="1" t="s">
        <v>109</v>
      </c>
      <c r="FC25" s="1" t="s">
        <v>109</v>
      </c>
      <c r="FD25" s="1" t="s">
        <v>109</v>
      </c>
      <c r="FE25" s="1" t="s">
        <v>109</v>
      </c>
      <c r="FF25" s="1" t="s">
        <v>109</v>
      </c>
      <c r="FG25" s="1" t="s">
        <v>109</v>
      </c>
      <c r="FH25" s="1" t="s">
        <v>109</v>
      </c>
      <c r="FI25" s="1" t="s">
        <v>109</v>
      </c>
      <c r="FJ25" s="1" t="s">
        <v>109</v>
      </c>
      <c r="FK25" s="1" t="s">
        <v>109</v>
      </c>
      <c r="FL25" s="1" t="s">
        <v>109</v>
      </c>
      <c r="FM25" s="1" t="s">
        <v>109</v>
      </c>
      <c r="FN25" s="1" t="s">
        <v>109</v>
      </c>
      <c r="FO25" s="1" t="s">
        <v>109</v>
      </c>
      <c r="FP25" s="1" t="s">
        <v>109</v>
      </c>
      <c r="FQ25" s="1" t="s">
        <v>109</v>
      </c>
      <c r="FR25" s="1" t="s">
        <v>109</v>
      </c>
      <c r="FS25" s="1" t="s">
        <v>109</v>
      </c>
      <c r="FT25" s="1" t="s">
        <v>109</v>
      </c>
      <c r="FU25" s="1" t="s">
        <v>109</v>
      </c>
      <c r="FV25" s="1" t="s">
        <v>109</v>
      </c>
      <c r="FW25" s="1" t="s">
        <v>109</v>
      </c>
      <c r="FX25" s="1" t="s">
        <v>109</v>
      </c>
      <c r="FY25" s="1" t="s">
        <v>109</v>
      </c>
      <c r="FZ25" s="1" t="s">
        <v>109</v>
      </c>
      <c r="GA25" s="1" t="s">
        <v>109</v>
      </c>
      <c r="GB25" s="1" t="s">
        <v>109</v>
      </c>
      <c r="GC25" s="1" t="s">
        <v>109</v>
      </c>
      <c r="GD25" s="1" t="s">
        <v>109</v>
      </c>
      <c r="GE25" s="1" t="s">
        <v>109</v>
      </c>
      <c r="GF25" s="1" t="s">
        <v>109</v>
      </c>
      <c r="GG25" s="1" t="s">
        <v>109</v>
      </c>
      <c r="GH25" s="1" t="s">
        <v>109</v>
      </c>
      <c r="GI25" s="1" t="s">
        <v>109</v>
      </c>
      <c r="GJ25" s="1" t="s">
        <v>109</v>
      </c>
      <c r="GK25" s="1" t="s">
        <v>109</v>
      </c>
      <c r="GL25" s="1" t="s">
        <v>109</v>
      </c>
      <c r="GM25" s="1" t="s">
        <v>109</v>
      </c>
      <c r="GN25" s="1" t="s">
        <v>109</v>
      </c>
      <c r="GO25" s="1" t="s">
        <v>109</v>
      </c>
      <c r="GP25" s="1" t="s">
        <v>109</v>
      </c>
      <c r="GQ25" s="1" t="s">
        <v>109</v>
      </c>
      <c r="GR25" s="1" t="s">
        <v>109</v>
      </c>
      <c r="GS25" s="1" t="s">
        <v>109</v>
      </c>
      <c r="GT25" s="1" t="s">
        <v>109</v>
      </c>
      <c r="GU25" s="1" t="s">
        <v>109</v>
      </c>
      <c r="GV25" s="1" t="s">
        <v>109</v>
      </c>
      <c r="GW25" s="1" t="s">
        <v>109</v>
      </c>
      <c r="GX25" s="1" t="s">
        <v>109</v>
      </c>
      <c r="GY25" s="1" t="s">
        <v>109</v>
      </c>
      <c r="GZ25" s="1" t="s">
        <v>109</v>
      </c>
      <c r="HA25" s="1" t="s">
        <v>109</v>
      </c>
      <c r="HB25" s="1" t="s">
        <v>109</v>
      </c>
      <c r="HC25" s="1" t="s">
        <v>109</v>
      </c>
      <c r="HD25" s="1" t="s">
        <v>109</v>
      </c>
      <c r="HE25" s="1" t="s">
        <v>109</v>
      </c>
      <c r="HF25" s="1" t="s">
        <v>109</v>
      </c>
      <c r="HG25" s="1" t="s">
        <v>109</v>
      </c>
      <c r="HH25" s="1" t="s">
        <v>109</v>
      </c>
      <c r="HI25" s="1" t="s">
        <v>109</v>
      </c>
      <c r="HJ25" s="1" t="s">
        <v>109</v>
      </c>
      <c r="HK25" s="1" t="s">
        <v>109</v>
      </c>
      <c r="HL25" s="1" t="s">
        <v>109</v>
      </c>
      <c r="HM25" s="1" t="s">
        <v>109</v>
      </c>
      <c r="HN25" s="1" t="s">
        <v>109</v>
      </c>
      <c r="HO25" s="1" t="s">
        <v>109</v>
      </c>
      <c r="HP25" s="1" t="s">
        <v>109</v>
      </c>
      <c r="HQ25" s="1" t="s">
        <v>109</v>
      </c>
      <c r="HR25" s="1" t="s">
        <v>109</v>
      </c>
      <c r="HS25" s="1" t="s">
        <v>109</v>
      </c>
      <c r="HT25" s="1" t="s">
        <v>109</v>
      </c>
      <c r="HU25" s="1" t="s">
        <v>109</v>
      </c>
      <c r="HV25" s="1" t="s">
        <v>109</v>
      </c>
      <c r="HW25" s="1" t="s">
        <v>109</v>
      </c>
      <c r="HX25" s="1" t="s">
        <v>109</v>
      </c>
      <c r="HY25" s="1" t="s">
        <v>109</v>
      </c>
      <c r="HZ25" s="1" t="s">
        <v>109</v>
      </c>
      <c r="IA25" s="1" t="s">
        <v>109</v>
      </c>
      <c r="IB25" s="1" t="s">
        <v>109</v>
      </c>
      <c r="IC25" s="1" t="s">
        <v>109</v>
      </c>
      <c r="ID25" s="1" t="s">
        <v>109</v>
      </c>
      <c r="IE25" s="1" t="s">
        <v>109</v>
      </c>
      <c r="IF25" s="1" t="s">
        <v>109</v>
      </c>
      <c r="IG25" s="1" t="s">
        <v>109</v>
      </c>
      <c r="IH25" s="1" t="s">
        <v>109</v>
      </c>
      <c r="II25" s="1" t="s">
        <v>109</v>
      </c>
      <c r="IJ25" s="1" t="s">
        <v>109</v>
      </c>
      <c r="IK25" s="1" t="s">
        <v>109</v>
      </c>
      <c r="IL25" s="1" t="s">
        <v>109</v>
      </c>
      <c r="IM25" s="1" t="s">
        <v>109</v>
      </c>
      <c r="IN25" s="1" t="s">
        <v>109</v>
      </c>
      <c r="IO25" s="1" t="s">
        <v>109</v>
      </c>
      <c r="IP25" s="1" t="s">
        <v>109</v>
      </c>
      <c r="IQ25" s="1" t="s">
        <v>109</v>
      </c>
      <c r="IR25" s="1" t="s">
        <v>109</v>
      </c>
      <c r="IS25" s="1" t="s">
        <v>109</v>
      </c>
      <c r="IT25" s="1" t="s">
        <v>109</v>
      </c>
      <c r="IU25" s="1" t="s">
        <v>109</v>
      </c>
      <c r="IV25" s="1" t="s">
        <v>109</v>
      </c>
    </row>
    <row r="26" spans="1:256" ht="18" customHeight="1" x14ac:dyDescent="0.15">
      <c r="B26" s="3"/>
      <c r="G26" s="5" t="s">
        <v>117</v>
      </c>
      <c r="H26" s="5"/>
      <c r="I26" s="5"/>
      <c r="J26" s="5"/>
      <c r="K26" s="5"/>
      <c r="L26" s="5"/>
      <c r="M26" s="5"/>
      <c r="N26" s="5"/>
      <c r="O26" s="2"/>
      <c r="P26" s="2"/>
      <c r="Q26" s="2"/>
      <c r="R26" s="71"/>
      <c r="S26" s="139">
        <f>'C計画内訳 (変更申請時)'!AG54</f>
        <v>0</v>
      </c>
      <c r="T26" s="139"/>
      <c r="U26" s="139"/>
      <c r="V26" s="139"/>
      <c r="W26" s="139"/>
      <c r="X26" s="139"/>
      <c r="Y26" s="139"/>
      <c r="Z26" s="139"/>
      <c r="AA26" s="139"/>
      <c r="AD26" s="1" t="s">
        <v>16</v>
      </c>
    </row>
    <row r="28" spans="1:256" ht="18" customHeight="1" x14ac:dyDescent="0.15">
      <c r="E28" s="1" t="s">
        <v>110</v>
      </c>
    </row>
    <row r="29" spans="1:256" ht="18" customHeight="1" x14ac:dyDescent="0.15">
      <c r="A29" s="3"/>
      <c r="G29" s="141">
        <f>入力用フォーム!E67</f>
        <v>0</v>
      </c>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row>
    <row r="30" spans="1:256" ht="18" customHeight="1" x14ac:dyDescent="0.15">
      <c r="B30" s="3"/>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row>
    <row r="31" spans="1:256" ht="18" customHeight="1" x14ac:dyDescent="0.15">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1:256" ht="18" customHeight="1" x14ac:dyDescent="0.15">
      <c r="A32" s="1" t="s">
        <v>111</v>
      </c>
      <c r="AJ32" s="4"/>
      <c r="AK32" s="4"/>
      <c r="AL32" s="4"/>
    </row>
    <row r="33" spans="1:39" ht="18" customHeight="1" x14ac:dyDescent="0.15">
      <c r="F33" s="1" t="s">
        <v>136</v>
      </c>
    </row>
    <row r="34" spans="1:39" ht="18" customHeight="1" x14ac:dyDescent="0.15">
      <c r="F34" s="1" t="s">
        <v>140</v>
      </c>
    </row>
    <row r="35" spans="1:39" ht="18" customHeight="1" x14ac:dyDescent="0.15">
      <c r="F35" s="1" t="s">
        <v>112</v>
      </c>
    </row>
    <row r="36" spans="1:39" ht="18" customHeight="1" x14ac:dyDescent="0.15">
      <c r="M36" s="137"/>
      <c r="N36" s="137"/>
      <c r="O36" s="60"/>
      <c r="P36" s="60"/>
      <c r="Q36" s="137"/>
      <c r="R36" s="137"/>
      <c r="S36" s="60"/>
      <c r="T36" s="60"/>
      <c r="U36" s="137"/>
      <c r="V36" s="137"/>
      <c r="W36" s="60"/>
      <c r="X36" s="60"/>
      <c r="Y36" s="60"/>
      <c r="Z36" s="60"/>
      <c r="AA36" s="60"/>
      <c r="AB36" s="60"/>
      <c r="AC36" s="60"/>
      <c r="AD36" s="137"/>
      <c r="AE36" s="137"/>
      <c r="AF36" s="60"/>
      <c r="AG36" s="60"/>
      <c r="AH36" s="137"/>
      <c r="AI36" s="137"/>
      <c r="AJ36" s="60"/>
      <c r="AK36" s="60"/>
      <c r="AL36" s="137"/>
      <c r="AM36" s="137"/>
    </row>
    <row r="38" spans="1:39" ht="18" customHeight="1" x14ac:dyDescent="0.15">
      <c r="A38" s="3"/>
    </row>
  </sheetData>
  <sheetProtection algorithmName="SHA-512" hashValue="FSFkY7gkDNEsKofJYo20rIv3KspdmDf9W0vAKaSdDBDBHC9ZpE+y3zSGD9gUpNR5gQTVvLJX9yfGphNe1Uu2hA==" saltValue="R6o2P9aYeBail1G/327iMA==" spinCount="100000" sheet="1" selectLockedCells="1"/>
  <mergeCells count="28">
    <mergeCell ref="A14:BA14"/>
    <mergeCell ref="F17:G17"/>
    <mergeCell ref="AL36:AM36"/>
    <mergeCell ref="A18:BA19"/>
    <mergeCell ref="AP3:AQ3"/>
    <mergeCell ref="AT3:AU3"/>
    <mergeCell ref="G29:AY30"/>
    <mergeCell ref="AX3:AY3"/>
    <mergeCell ref="Z8:AH8"/>
    <mergeCell ref="Z7:AH7"/>
    <mergeCell ref="AJ7:AZ7"/>
    <mergeCell ref="AJ8:AZ8"/>
    <mergeCell ref="A21:BA21"/>
    <mergeCell ref="AJ6:AS6"/>
    <mergeCell ref="AJ9:AZ9"/>
    <mergeCell ref="Z9:AH9"/>
    <mergeCell ref="AH10:AZ10"/>
    <mergeCell ref="AH11:AZ11"/>
    <mergeCell ref="J17:K17"/>
    <mergeCell ref="N17:O17"/>
    <mergeCell ref="AE17:AI17"/>
    <mergeCell ref="M36:N36"/>
    <mergeCell ref="Q36:R36"/>
    <mergeCell ref="U36:V36"/>
    <mergeCell ref="S25:AA25"/>
    <mergeCell ref="S26:AA26"/>
    <mergeCell ref="AD36:AE36"/>
    <mergeCell ref="AH36:AI36"/>
  </mergeCells>
  <phoneticPr fontId="2"/>
  <dataValidations count="1">
    <dataValidation imeMode="hiragana" allowBlank="1" showInputMessage="1" showErrorMessage="1" sqref="G29:AY30" xr:uid="{00000000-0002-0000-0100-000000000000}"/>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82"/>
  <sheetViews>
    <sheetView view="pageBreakPreview" topLeftCell="A36" zoomScale="75" zoomScaleNormal="100" workbookViewId="0">
      <selection activeCell="A3" sqref="A3:G3"/>
    </sheetView>
  </sheetViews>
  <sheetFormatPr defaultRowHeight="14.25" x14ac:dyDescent="0.15"/>
  <cols>
    <col min="1" max="45" width="2.125" style="6" customWidth="1"/>
    <col min="46" max="130" width="1.875" style="6" customWidth="1"/>
    <col min="131" max="16384" width="9" style="6"/>
  </cols>
  <sheetData>
    <row r="1" spans="1:45" ht="36.75" customHeight="1" x14ac:dyDescent="0.15">
      <c r="A1" s="6" t="s">
        <v>139</v>
      </c>
    </row>
    <row r="2" spans="1:45" s="7" customFormat="1" ht="27.75" customHeight="1" x14ac:dyDescent="0.15">
      <c r="AI2" s="7" t="s">
        <v>135</v>
      </c>
      <c r="AK2" s="147">
        <f>入力用フォーム!S8</f>
        <v>0</v>
      </c>
      <c r="AL2" s="147"/>
      <c r="AM2" s="7" t="s">
        <v>2</v>
      </c>
      <c r="AN2" s="147">
        <f>入力用フォーム!V8</f>
        <v>0</v>
      </c>
      <c r="AO2" s="147"/>
      <c r="AP2" s="7" t="s">
        <v>1</v>
      </c>
      <c r="AQ2" s="147">
        <f>入力用フォーム!Y8</f>
        <v>0</v>
      </c>
      <c r="AR2" s="147"/>
      <c r="AS2" s="7" t="s">
        <v>0</v>
      </c>
    </row>
    <row r="3" spans="1:45" s="7" customFormat="1" ht="24" customHeight="1" x14ac:dyDescent="0.15">
      <c r="A3" s="148" t="s">
        <v>18</v>
      </c>
      <c r="B3" s="148"/>
      <c r="C3" s="148"/>
      <c r="D3" s="148"/>
      <c r="E3" s="148"/>
      <c r="F3" s="148"/>
      <c r="G3" s="148"/>
      <c r="H3" s="149" t="s">
        <v>7</v>
      </c>
      <c r="I3" s="149"/>
      <c r="J3" s="149"/>
      <c r="K3" s="10"/>
      <c r="L3" s="10"/>
      <c r="M3" s="11"/>
      <c r="N3" s="11"/>
      <c r="T3" s="6"/>
    </row>
    <row r="4" spans="1:45" s="7" customFormat="1" ht="12" customHeight="1" x14ac:dyDescent="0.15">
      <c r="A4" s="8"/>
      <c r="B4" s="8"/>
      <c r="C4" s="8"/>
      <c r="D4" s="8"/>
      <c r="E4" s="8"/>
      <c r="F4" s="8"/>
      <c r="G4" s="8"/>
      <c r="H4" s="9"/>
      <c r="I4" s="9"/>
      <c r="J4" s="9"/>
      <c r="K4" s="10"/>
      <c r="L4" s="10"/>
      <c r="M4" s="11"/>
      <c r="N4" s="11"/>
      <c r="T4" s="6"/>
    </row>
    <row r="5" spans="1:45" s="1" customFormat="1" ht="18" customHeight="1" x14ac:dyDescent="0.15">
      <c r="S5" s="67" t="s">
        <v>103</v>
      </c>
      <c r="T5" s="150">
        <f>入力用フォーム!Q24</f>
        <v>0</v>
      </c>
      <c r="U5" s="150"/>
      <c r="V5" s="150"/>
      <c r="W5" s="150"/>
      <c r="X5" s="150"/>
      <c r="Y5" s="150"/>
      <c r="Z5" s="109"/>
      <c r="AA5" s="108"/>
      <c r="AB5" s="67"/>
      <c r="AC5" s="77"/>
      <c r="AD5" s="77"/>
      <c r="AE5" s="77"/>
      <c r="AF5" s="77"/>
      <c r="AI5" s="67"/>
      <c r="AJ5" s="77"/>
      <c r="AK5" s="77"/>
      <c r="AL5" s="77"/>
      <c r="AM5" s="67"/>
      <c r="AN5" s="77"/>
      <c r="AO5" s="77"/>
      <c r="AP5" s="77"/>
      <c r="AQ5" s="77"/>
    </row>
    <row r="6" spans="1:45" s="12" customFormat="1" ht="21.95" customHeight="1" x14ac:dyDescent="0.15">
      <c r="P6" s="151" t="s">
        <v>19</v>
      </c>
      <c r="Q6" s="157"/>
      <c r="R6" s="157"/>
      <c r="S6" s="157"/>
      <c r="T6" s="157"/>
      <c r="U6" s="157"/>
      <c r="V6" s="157"/>
      <c r="W6" s="157"/>
      <c r="X6" s="152">
        <f>入力用フォーム!Q26</f>
        <v>0</v>
      </c>
      <c r="Y6" s="153"/>
      <c r="Z6" s="153"/>
      <c r="AA6" s="153"/>
      <c r="AB6" s="153"/>
      <c r="AC6" s="153"/>
      <c r="AD6" s="153"/>
      <c r="AE6" s="153"/>
      <c r="AF6" s="153"/>
      <c r="AG6" s="153"/>
      <c r="AH6" s="153"/>
      <c r="AI6" s="153"/>
      <c r="AJ6" s="153"/>
      <c r="AK6" s="153"/>
      <c r="AL6" s="153"/>
      <c r="AM6" s="153"/>
      <c r="AN6" s="153"/>
      <c r="AO6" s="153"/>
      <c r="AP6" s="153"/>
      <c r="AQ6" s="153"/>
      <c r="AR6" s="153"/>
      <c r="AS6" s="153"/>
    </row>
    <row r="7" spans="1:45" s="12" customFormat="1" ht="21.95" customHeight="1" x14ac:dyDescent="0.15">
      <c r="P7" s="151" t="s">
        <v>9</v>
      </c>
      <c r="Q7" s="151"/>
      <c r="R7" s="151"/>
      <c r="S7" s="151"/>
      <c r="T7" s="151"/>
      <c r="U7" s="151"/>
      <c r="V7" s="151"/>
      <c r="W7" s="151"/>
      <c r="X7" s="152">
        <f>入力用フォーム!Q28</f>
        <v>0</v>
      </c>
      <c r="Y7" s="153"/>
      <c r="Z7" s="153"/>
      <c r="AA7" s="153"/>
      <c r="AB7" s="153"/>
      <c r="AC7" s="153"/>
      <c r="AD7" s="153"/>
      <c r="AE7" s="153"/>
      <c r="AF7" s="153"/>
      <c r="AG7" s="153"/>
      <c r="AH7" s="153"/>
      <c r="AI7" s="153"/>
      <c r="AJ7" s="153"/>
      <c r="AK7" s="153"/>
      <c r="AL7" s="153"/>
      <c r="AM7" s="153"/>
      <c r="AN7" s="153"/>
      <c r="AO7" s="153"/>
      <c r="AP7" s="153"/>
      <c r="AQ7" s="153"/>
      <c r="AR7" s="153"/>
      <c r="AS7" s="153"/>
    </row>
    <row r="8" spans="1:45" s="12" customFormat="1" ht="21.95" customHeight="1" x14ac:dyDescent="0.15">
      <c r="P8" s="151" t="s">
        <v>10</v>
      </c>
      <c r="Q8" s="151"/>
      <c r="R8" s="151"/>
      <c r="S8" s="151"/>
      <c r="T8" s="151"/>
      <c r="U8" s="151"/>
      <c r="V8" s="151"/>
      <c r="W8" s="151"/>
      <c r="X8" s="152">
        <f>入力用フォーム!Q30</f>
        <v>0</v>
      </c>
      <c r="Y8" s="153"/>
      <c r="Z8" s="153"/>
      <c r="AA8" s="153"/>
      <c r="AB8" s="153"/>
      <c r="AC8" s="153"/>
      <c r="AD8" s="153"/>
      <c r="AE8" s="153"/>
      <c r="AF8" s="153"/>
      <c r="AG8" s="153"/>
      <c r="AH8" s="153"/>
      <c r="AI8" s="153"/>
      <c r="AJ8" s="153"/>
      <c r="AK8" s="153"/>
      <c r="AL8" s="153"/>
      <c r="AM8" s="153"/>
      <c r="AN8" s="153"/>
      <c r="AO8" s="153"/>
      <c r="AP8" s="153"/>
      <c r="AQ8" s="153"/>
      <c r="AR8" s="153"/>
      <c r="AS8" s="153"/>
    </row>
    <row r="9" spans="1:45" s="12" customFormat="1" ht="21.95" customHeight="1" x14ac:dyDescent="0.15">
      <c r="A9" s="13"/>
      <c r="B9" s="13"/>
      <c r="C9" s="13"/>
      <c r="D9" s="13"/>
      <c r="E9" s="13"/>
      <c r="F9" s="13"/>
      <c r="G9" s="13"/>
      <c r="H9" s="13"/>
      <c r="I9" s="13"/>
      <c r="J9" s="13"/>
      <c r="K9" s="13"/>
      <c r="L9" s="13"/>
      <c r="M9" s="13"/>
      <c r="N9" s="13"/>
      <c r="O9" s="13"/>
      <c r="P9" s="151" t="s">
        <v>20</v>
      </c>
      <c r="Q9" s="151"/>
      <c r="R9" s="151"/>
      <c r="S9" s="151"/>
      <c r="T9" s="151"/>
      <c r="U9" s="151"/>
      <c r="V9" s="151"/>
      <c r="W9" s="151"/>
      <c r="X9" s="152">
        <f>入力用フォーム!Q40</f>
        <v>0</v>
      </c>
      <c r="Y9" s="153"/>
      <c r="Z9" s="153"/>
      <c r="AA9" s="153"/>
      <c r="AB9" s="153"/>
      <c r="AC9" s="153"/>
      <c r="AD9" s="151" t="s">
        <v>21</v>
      </c>
      <c r="AE9" s="151"/>
      <c r="AF9" s="151"/>
      <c r="AG9" s="151"/>
      <c r="AH9" s="151"/>
      <c r="AI9" s="151"/>
      <c r="AJ9" s="152">
        <f>入力用フォーム!G42</f>
        <v>0</v>
      </c>
      <c r="AK9" s="153"/>
      <c r="AL9" s="153"/>
      <c r="AM9" s="153"/>
      <c r="AN9" s="153"/>
      <c r="AO9" s="153"/>
      <c r="AP9" s="153"/>
      <c r="AQ9" s="153"/>
      <c r="AR9" s="153"/>
      <c r="AS9" s="153"/>
    </row>
    <row r="10" spans="1:45" s="12" customFormat="1" ht="21.95" customHeight="1" x14ac:dyDescent="0.15">
      <c r="A10" s="13"/>
      <c r="B10" s="13"/>
      <c r="C10" s="13"/>
      <c r="D10" s="13"/>
      <c r="E10" s="13"/>
      <c r="F10" s="13"/>
      <c r="G10" s="13"/>
      <c r="H10" s="13"/>
      <c r="I10" s="13"/>
      <c r="J10" s="13"/>
      <c r="K10" s="13"/>
      <c r="L10" s="13"/>
      <c r="M10" s="13"/>
      <c r="N10" s="13"/>
      <c r="O10" s="13"/>
      <c r="P10" s="13"/>
      <c r="Q10" s="13"/>
      <c r="R10" s="14"/>
      <c r="S10" s="14"/>
      <c r="T10" s="14"/>
      <c r="U10" s="14"/>
      <c r="V10" s="14"/>
      <c r="W10" s="14"/>
      <c r="X10" s="78"/>
      <c r="Y10" s="78"/>
      <c r="Z10" s="78"/>
      <c r="AA10" s="78"/>
      <c r="AB10" s="78"/>
      <c r="AC10" s="79"/>
      <c r="AD10" s="154" t="s">
        <v>60</v>
      </c>
      <c r="AE10" s="154"/>
      <c r="AF10" s="154"/>
      <c r="AG10" s="154"/>
      <c r="AH10" s="154"/>
      <c r="AI10" s="154"/>
      <c r="AJ10" s="155">
        <f>入力用フォーム!T42</f>
        <v>0</v>
      </c>
      <c r="AK10" s="156"/>
      <c r="AL10" s="156"/>
      <c r="AM10" s="156"/>
      <c r="AN10" s="156"/>
      <c r="AO10" s="156"/>
      <c r="AP10" s="156"/>
      <c r="AQ10" s="156"/>
      <c r="AR10" s="156"/>
      <c r="AS10" s="156"/>
    </row>
    <row r="11" spans="1:45" s="12" customFormat="1" ht="21.95" customHeight="1" x14ac:dyDescent="0.1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58" t="s">
        <v>77</v>
      </c>
      <c r="AE11" s="158"/>
      <c r="AF11" s="158"/>
      <c r="AG11" s="158"/>
      <c r="AH11" s="158"/>
      <c r="AI11" s="158"/>
      <c r="AJ11" s="159">
        <f>入力用フォーム!G44</f>
        <v>0</v>
      </c>
      <c r="AK11" s="160"/>
      <c r="AL11" s="160"/>
      <c r="AM11" s="160"/>
      <c r="AN11" s="160"/>
      <c r="AO11" s="160"/>
      <c r="AP11" s="160"/>
      <c r="AQ11" s="160"/>
      <c r="AR11" s="160"/>
      <c r="AS11" s="160"/>
    </row>
    <row r="12" spans="1:45" s="7" customFormat="1" ht="36" customHeight="1" x14ac:dyDescent="0.15">
      <c r="A12" s="161" t="s">
        <v>22</v>
      </c>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3"/>
    </row>
    <row r="13" spans="1:45" s="7" customFormat="1" ht="15" customHeight="1" x14ac:dyDescent="0.15">
      <c r="A13" s="17"/>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9"/>
    </row>
    <row r="14" spans="1:45" s="7" customFormat="1" ht="12" customHeight="1" x14ac:dyDescent="0.15">
      <c r="A14" s="20"/>
      <c r="B14" s="21"/>
      <c r="C14" s="21"/>
      <c r="D14" s="21"/>
      <c r="E14" s="21"/>
      <c r="F14" s="21"/>
      <c r="G14" s="21"/>
      <c r="H14" s="21"/>
      <c r="I14" s="21"/>
      <c r="J14" s="21"/>
      <c r="K14" s="21"/>
      <c r="L14" s="21"/>
      <c r="M14" s="21"/>
      <c r="N14" s="21"/>
      <c r="O14" s="21"/>
      <c r="P14" s="21"/>
      <c r="Q14" s="21"/>
      <c r="R14" s="21"/>
      <c r="S14" s="21"/>
      <c r="T14" s="21"/>
      <c r="U14" s="21"/>
      <c r="V14" s="21"/>
      <c r="W14" s="21"/>
      <c r="X14" s="21"/>
      <c r="Y14" s="164" t="s">
        <v>23</v>
      </c>
      <c r="Z14" s="164"/>
      <c r="AA14" s="164"/>
      <c r="AB14" s="22"/>
      <c r="AC14" s="165" t="s">
        <v>126</v>
      </c>
      <c r="AD14" s="165"/>
      <c r="AE14" s="165"/>
      <c r="AF14" s="165"/>
      <c r="AG14" s="165"/>
      <c r="AH14" s="165"/>
      <c r="AI14" s="165"/>
      <c r="AJ14" s="165"/>
      <c r="AK14" s="165"/>
      <c r="AL14" s="150">
        <f>入力用フォーム!U46</f>
        <v>0</v>
      </c>
      <c r="AM14" s="150"/>
      <c r="AN14" s="150"/>
      <c r="AO14" s="150"/>
      <c r="AP14" s="150"/>
      <c r="AQ14" s="150"/>
      <c r="AR14" s="164" t="s">
        <v>24</v>
      </c>
      <c r="AS14" s="168"/>
    </row>
    <row r="15" spans="1:45" s="12" customFormat="1" ht="12" customHeight="1" x14ac:dyDescent="0.15">
      <c r="A15" s="24"/>
      <c r="B15" s="13"/>
      <c r="C15" s="13"/>
      <c r="D15" s="13"/>
      <c r="E15" s="13"/>
      <c r="F15" s="13"/>
      <c r="G15" s="13"/>
      <c r="H15" s="13"/>
      <c r="I15" s="13"/>
      <c r="J15" s="13"/>
      <c r="K15" s="13"/>
      <c r="L15" s="13"/>
      <c r="M15" s="13"/>
      <c r="N15" s="13"/>
      <c r="O15" s="13"/>
      <c r="P15" s="13"/>
      <c r="Q15" s="13"/>
      <c r="R15" s="13"/>
      <c r="S15" s="13"/>
      <c r="T15" s="13"/>
      <c r="U15" s="13"/>
      <c r="V15" s="13"/>
      <c r="W15" s="13"/>
      <c r="X15" s="13"/>
      <c r="Y15" s="164"/>
      <c r="Z15" s="164"/>
      <c r="AA15" s="164"/>
      <c r="AB15" s="22"/>
      <c r="AC15" s="166"/>
      <c r="AD15" s="166"/>
      <c r="AE15" s="166"/>
      <c r="AF15" s="166"/>
      <c r="AG15" s="166"/>
      <c r="AH15" s="166"/>
      <c r="AI15" s="166"/>
      <c r="AJ15" s="166"/>
      <c r="AK15" s="166"/>
      <c r="AL15" s="167"/>
      <c r="AM15" s="167"/>
      <c r="AN15" s="167"/>
      <c r="AO15" s="167"/>
      <c r="AP15" s="167"/>
      <c r="AQ15" s="167"/>
      <c r="AR15" s="164"/>
      <c r="AS15" s="168"/>
    </row>
    <row r="16" spans="1:45" s="12" customFormat="1" ht="12" customHeight="1" x14ac:dyDescent="0.15">
      <c r="A16" s="24"/>
      <c r="B16" s="13" t="s">
        <v>25</v>
      </c>
      <c r="C16" s="13"/>
      <c r="D16" s="13"/>
      <c r="E16" s="13"/>
      <c r="F16" s="13"/>
      <c r="G16" s="13"/>
      <c r="H16" s="169">
        <f>入力用フォーム!Q34</f>
        <v>0</v>
      </c>
      <c r="I16" s="170"/>
      <c r="J16" s="170"/>
      <c r="K16" s="170"/>
      <c r="L16" s="170"/>
      <c r="M16" s="170"/>
      <c r="N16" s="170"/>
      <c r="O16" s="170"/>
      <c r="P16" s="170"/>
      <c r="Q16" s="170"/>
      <c r="R16" s="170"/>
      <c r="S16" s="170"/>
      <c r="T16" s="170"/>
      <c r="U16" s="170"/>
      <c r="V16" s="170"/>
      <c r="W16" s="170"/>
      <c r="X16" s="13"/>
      <c r="Y16" s="164"/>
      <c r="Z16" s="164"/>
      <c r="AA16" s="164"/>
      <c r="AB16" s="22"/>
      <c r="AC16" s="171" t="s">
        <v>26</v>
      </c>
      <c r="AD16" s="171"/>
      <c r="AE16" s="171"/>
      <c r="AF16" s="171"/>
      <c r="AG16" s="171"/>
      <c r="AH16" s="171"/>
      <c r="AI16" s="171"/>
      <c r="AJ16" s="171"/>
      <c r="AK16" s="171"/>
      <c r="AL16" s="150">
        <f>入力用フォーム!U48</f>
        <v>0</v>
      </c>
      <c r="AM16" s="172"/>
      <c r="AN16" s="172"/>
      <c r="AO16" s="172"/>
      <c r="AP16" s="172"/>
      <c r="AQ16" s="172"/>
      <c r="AR16" s="164" t="s">
        <v>24</v>
      </c>
      <c r="AS16" s="168"/>
    </row>
    <row r="17" spans="1:54" s="12" customFormat="1" ht="12" customHeight="1" x14ac:dyDescent="0.15">
      <c r="A17" s="24"/>
      <c r="B17" s="95"/>
      <c r="C17" s="95"/>
      <c r="D17" s="95"/>
      <c r="E17" s="95"/>
      <c r="F17" s="95"/>
      <c r="G17" s="95"/>
      <c r="H17" s="153"/>
      <c r="I17" s="153"/>
      <c r="J17" s="153"/>
      <c r="K17" s="153"/>
      <c r="L17" s="153"/>
      <c r="M17" s="153"/>
      <c r="N17" s="153"/>
      <c r="O17" s="153"/>
      <c r="P17" s="153"/>
      <c r="Q17" s="153"/>
      <c r="R17" s="153"/>
      <c r="S17" s="153"/>
      <c r="T17" s="153"/>
      <c r="U17" s="153"/>
      <c r="V17" s="153"/>
      <c r="W17" s="153"/>
      <c r="X17" s="13"/>
      <c r="Y17" s="164"/>
      <c r="Z17" s="164"/>
      <c r="AA17" s="164"/>
      <c r="AB17" s="22"/>
      <c r="AC17" s="151"/>
      <c r="AD17" s="151"/>
      <c r="AE17" s="151"/>
      <c r="AF17" s="151"/>
      <c r="AG17" s="151"/>
      <c r="AH17" s="151"/>
      <c r="AI17" s="151"/>
      <c r="AJ17" s="151"/>
      <c r="AK17" s="151"/>
      <c r="AL17" s="173"/>
      <c r="AM17" s="173"/>
      <c r="AN17" s="173"/>
      <c r="AO17" s="173"/>
      <c r="AP17" s="173"/>
      <c r="AQ17" s="173"/>
      <c r="AR17" s="164"/>
      <c r="AS17" s="168"/>
    </row>
    <row r="18" spans="1:54" s="12" customFormat="1" ht="12" customHeight="1" x14ac:dyDescent="0.15">
      <c r="A18" s="24"/>
      <c r="B18" s="13"/>
      <c r="C18" s="13"/>
      <c r="D18" s="13"/>
      <c r="E18" s="13"/>
      <c r="F18" s="13"/>
      <c r="G18" s="13"/>
      <c r="H18" s="13"/>
      <c r="I18" s="13"/>
      <c r="J18" s="13"/>
      <c r="K18" s="13"/>
      <c r="L18" s="13"/>
      <c r="M18" s="13"/>
      <c r="N18" s="13"/>
      <c r="O18" s="13"/>
      <c r="P18" s="13"/>
      <c r="Q18" s="13"/>
      <c r="R18" s="13"/>
      <c r="S18" s="13"/>
      <c r="T18" s="13"/>
      <c r="U18" s="13"/>
      <c r="V18" s="13"/>
      <c r="W18" s="13"/>
      <c r="X18" s="13"/>
      <c r="Y18" s="164"/>
      <c r="Z18" s="164"/>
      <c r="AA18" s="164"/>
      <c r="AB18" s="16"/>
      <c r="AC18" s="176"/>
      <c r="AD18" s="176"/>
      <c r="AE18" s="176"/>
      <c r="AF18" s="176"/>
      <c r="AG18" s="176"/>
      <c r="AH18" s="176"/>
      <c r="AI18" s="176"/>
      <c r="AJ18" s="176"/>
      <c r="AK18" s="176"/>
      <c r="AL18" s="15"/>
      <c r="AM18" s="13"/>
      <c r="AN18" s="13"/>
      <c r="AO18" s="13"/>
      <c r="AP18" s="13"/>
      <c r="AQ18" s="13"/>
      <c r="AR18" s="164"/>
      <c r="AS18" s="168"/>
    </row>
    <row r="19" spans="1:54" s="12" customFormat="1" ht="12" customHeight="1" x14ac:dyDescent="0.15">
      <c r="A19" s="24"/>
      <c r="B19" s="13"/>
      <c r="C19" s="13"/>
      <c r="D19" s="13"/>
      <c r="E19" s="13"/>
      <c r="F19" s="13"/>
      <c r="G19" s="13"/>
      <c r="H19" s="13"/>
      <c r="I19" s="13"/>
      <c r="J19" s="13"/>
      <c r="K19" s="13"/>
      <c r="L19" s="13"/>
      <c r="M19" s="13"/>
      <c r="N19" s="13"/>
      <c r="O19" s="13"/>
      <c r="P19" s="13"/>
      <c r="Q19" s="13"/>
      <c r="R19" s="13"/>
      <c r="S19" s="13"/>
      <c r="T19" s="13"/>
      <c r="U19" s="13"/>
      <c r="V19" s="13"/>
      <c r="W19" s="13"/>
      <c r="X19" s="13"/>
      <c r="Y19" s="164"/>
      <c r="Z19" s="164"/>
      <c r="AA19" s="164"/>
      <c r="AB19" s="16"/>
      <c r="AC19" s="171"/>
      <c r="AD19" s="171"/>
      <c r="AE19" s="171"/>
      <c r="AF19" s="171"/>
      <c r="AG19" s="171"/>
      <c r="AH19" s="171"/>
      <c r="AI19" s="171"/>
      <c r="AJ19" s="171"/>
      <c r="AK19" s="171"/>
      <c r="AL19" s="15"/>
      <c r="AM19" s="13"/>
      <c r="AN19" s="13"/>
      <c r="AO19" s="13"/>
      <c r="AP19" s="13"/>
      <c r="AQ19" s="13"/>
      <c r="AR19" s="164"/>
      <c r="AS19" s="168"/>
    </row>
    <row r="20" spans="1:54" s="12" customFormat="1" ht="12" customHeight="1" x14ac:dyDescent="0.15">
      <c r="A20" s="24"/>
      <c r="B20" s="13"/>
      <c r="C20" s="13"/>
      <c r="D20" s="13"/>
      <c r="E20" s="13"/>
      <c r="F20" s="13"/>
      <c r="G20" s="13"/>
      <c r="H20" s="13"/>
      <c r="I20" s="13"/>
      <c r="J20" s="13"/>
      <c r="K20" s="13"/>
      <c r="L20" s="13"/>
      <c r="M20" s="13"/>
      <c r="N20" s="13"/>
      <c r="O20" s="13"/>
      <c r="P20" s="13"/>
      <c r="Q20" s="13"/>
      <c r="R20" s="13"/>
      <c r="S20" s="13"/>
      <c r="T20" s="13"/>
      <c r="U20" s="13"/>
      <c r="V20" s="13"/>
      <c r="W20" s="13"/>
      <c r="X20" s="13"/>
      <c r="Y20" s="164" t="s">
        <v>27</v>
      </c>
      <c r="Z20" s="164"/>
      <c r="AA20" s="164"/>
      <c r="AB20" s="16"/>
      <c r="AC20" s="171" t="s">
        <v>28</v>
      </c>
      <c r="AD20" s="171"/>
      <c r="AE20" s="171"/>
      <c r="AF20" s="171"/>
      <c r="AG20" s="171"/>
      <c r="AH20" s="171"/>
      <c r="AI20" s="171"/>
      <c r="AJ20" s="171"/>
      <c r="AK20" s="171"/>
      <c r="AL20" s="150">
        <f>入力用フォーム!U50</f>
        <v>0</v>
      </c>
      <c r="AM20" s="172"/>
      <c r="AN20" s="172"/>
      <c r="AO20" s="172"/>
      <c r="AP20" s="172"/>
      <c r="AQ20" s="172"/>
      <c r="AR20" s="164" t="s">
        <v>24</v>
      </c>
      <c r="AS20" s="168"/>
    </row>
    <row r="21" spans="1:54" s="12" customFormat="1" ht="12" customHeight="1" x14ac:dyDescent="0.15">
      <c r="A21" s="24"/>
      <c r="B21" s="13"/>
      <c r="C21" s="13"/>
      <c r="D21" s="13"/>
      <c r="E21" s="13"/>
      <c r="F21" s="13"/>
      <c r="G21" s="13"/>
      <c r="H21" s="13"/>
      <c r="I21" s="13"/>
      <c r="J21" s="13"/>
      <c r="K21" s="13"/>
      <c r="L21" s="13"/>
      <c r="M21" s="13"/>
      <c r="N21" s="13"/>
      <c r="O21" s="13"/>
      <c r="P21" s="13"/>
      <c r="Q21" s="13"/>
      <c r="R21" s="13"/>
      <c r="S21" s="13"/>
      <c r="T21" s="13"/>
      <c r="U21" s="13"/>
      <c r="V21" s="13"/>
      <c r="W21" s="13"/>
      <c r="X21" s="13"/>
      <c r="Y21" s="164"/>
      <c r="Z21" s="164"/>
      <c r="AA21" s="164"/>
      <c r="AB21" s="16"/>
      <c r="AC21" s="151"/>
      <c r="AD21" s="151"/>
      <c r="AE21" s="151"/>
      <c r="AF21" s="151"/>
      <c r="AG21" s="151"/>
      <c r="AH21" s="151"/>
      <c r="AI21" s="151"/>
      <c r="AJ21" s="151"/>
      <c r="AK21" s="151"/>
      <c r="AL21" s="173"/>
      <c r="AM21" s="173"/>
      <c r="AN21" s="173"/>
      <c r="AO21" s="173"/>
      <c r="AP21" s="173"/>
      <c r="AQ21" s="173"/>
      <c r="AR21" s="164"/>
      <c r="AS21" s="168"/>
    </row>
    <row r="22" spans="1:54" s="12" customFormat="1" ht="12" customHeight="1" x14ac:dyDescent="0.15">
      <c r="A22" s="24"/>
      <c r="B22" s="174" t="s">
        <v>29</v>
      </c>
      <c r="C22" s="174"/>
      <c r="D22" s="174"/>
      <c r="E22" s="174"/>
      <c r="F22" s="174"/>
      <c r="G22" s="174"/>
      <c r="H22" s="174"/>
      <c r="I22" s="174"/>
      <c r="J22" s="174"/>
      <c r="K22" s="174"/>
      <c r="L22" s="174"/>
      <c r="M22" s="174"/>
      <c r="N22" s="174"/>
      <c r="O22" s="174"/>
      <c r="P22" s="174"/>
      <c r="Q22" s="174"/>
      <c r="R22" s="174"/>
      <c r="S22" s="13"/>
      <c r="T22" s="13"/>
      <c r="U22" s="13"/>
      <c r="V22" s="13"/>
      <c r="W22" s="13"/>
      <c r="X22" s="13"/>
      <c r="Y22" s="13"/>
      <c r="Z22" s="16"/>
      <c r="AA22" s="16"/>
      <c r="AB22" s="16"/>
      <c r="AC22" s="13"/>
      <c r="AD22" s="13"/>
      <c r="AE22" s="13"/>
      <c r="AF22" s="13"/>
      <c r="AG22" s="13"/>
      <c r="AH22" s="13"/>
      <c r="AI22" s="13"/>
      <c r="AJ22" s="13"/>
      <c r="AK22" s="13"/>
      <c r="AL22" s="13"/>
      <c r="AM22" s="13"/>
      <c r="AN22" s="13"/>
      <c r="AO22" s="13"/>
      <c r="AP22" s="13"/>
      <c r="AQ22" s="13"/>
      <c r="AR22" s="16"/>
      <c r="AS22" s="23"/>
    </row>
    <row r="23" spans="1:54" s="12" customFormat="1" ht="12" customHeight="1" x14ac:dyDescent="0.15">
      <c r="A23" s="24"/>
      <c r="B23" s="174"/>
      <c r="C23" s="174"/>
      <c r="D23" s="174"/>
      <c r="E23" s="174"/>
      <c r="F23" s="174"/>
      <c r="G23" s="174"/>
      <c r="H23" s="174"/>
      <c r="I23" s="174"/>
      <c r="J23" s="174"/>
      <c r="K23" s="174"/>
      <c r="L23" s="174"/>
      <c r="M23" s="174"/>
      <c r="N23" s="174"/>
      <c r="O23" s="174"/>
      <c r="P23" s="174"/>
      <c r="Q23" s="174"/>
      <c r="R23" s="174"/>
      <c r="S23" s="13"/>
      <c r="T23" s="13"/>
      <c r="U23" s="13"/>
      <c r="V23" s="13"/>
      <c r="W23" s="13"/>
      <c r="X23" s="13"/>
      <c r="Y23" s="13"/>
      <c r="Z23" s="13"/>
      <c r="AA23" s="13"/>
      <c r="AB23" s="13"/>
      <c r="AC23" s="15"/>
      <c r="AD23" s="15"/>
      <c r="AE23" s="15"/>
      <c r="AF23" s="15"/>
      <c r="AG23" s="15"/>
      <c r="AH23" s="15"/>
      <c r="AI23" s="15"/>
      <c r="AJ23" s="15"/>
      <c r="AK23" s="15"/>
      <c r="AL23" s="13"/>
      <c r="AM23" s="13"/>
      <c r="AN23" s="13"/>
      <c r="AO23" s="13"/>
      <c r="AP23" s="13"/>
      <c r="AQ23" s="13"/>
      <c r="AR23" s="16"/>
      <c r="AS23" s="23"/>
    </row>
    <row r="24" spans="1:54" s="12" customFormat="1" ht="12" customHeight="1" x14ac:dyDescent="0.15">
      <c r="A24" s="24"/>
      <c r="B24" s="25"/>
      <c r="C24" s="25"/>
      <c r="D24" s="25"/>
      <c r="E24" s="25"/>
      <c r="F24" s="25"/>
      <c r="G24" s="25"/>
      <c r="H24" s="25"/>
      <c r="I24" s="25"/>
      <c r="J24" s="25"/>
      <c r="K24" s="25"/>
      <c r="L24" s="25"/>
      <c r="M24" s="25"/>
      <c r="N24" s="25"/>
      <c r="O24" s="25"/>
      <c r="P24" s="25"/>
      <c r="Q24" s="25"/>
      <c r="R24" s="25"/>
      <c r="S24" s="13"/>
      <c r="T24" s="13"/>
      <c r="U24" s="13"/>
      <c r="V24" s="13"/>
      <c r="W24" s="13"/>
      <c r="X24" s="13"/>
      <c r="Y24" s="13"/>
      <c r="Z24" s="13"/>
      <c r="AA24" s="13"/>
      <c r="AB24" s="13"/>
      <c r="AC24" s="15"/>
      <c r="AD24" s="15"/>
      <c r="AE24" s="15"/>
      <c r="AF24" s="15"/>
      <c r="AG24" s="15"/>
      <c r="AH24" s="15"/>
      <c r="AI24" s="15"/>
      <c r="AJ24" s="15"/>
      <c r="AK24" s="15"/>
      <c r="AL24" s="13"/>
      <c r="AM24" s="13"/>
      <c r="AN24" s="13"/>
      <c r="AO24" s="13"/>
      <c r="AP24" s="13"/>
      <c r="AQ24" s="13"/>
      <c r="AR24" s="16"/>
      <c r="AS24" s="23"/>
    </row>
    <row r="25" spans="1:54" s="12" customFormat="1" ht="21" customHeight="1" x14ac:dyDescent="0.15">
      <c r="A25" s="51"/>
      <c r="B25" s="52"/>
      <c r="C25" s="52"/>
      <c r="D25" s="52"/>
      <c r="E25" s="52"/>
      <c r="F25" s="52"/>
      <c r="G25" s="48" t="s">
        <v>135</v>
      </c>
      <c r="H25" s="48"/>
      <c r="I25" s="48"/>
      <c r="J25" s="175">
        <f>入力用フォーム!S10</f>
        <v>0</v>
      </c>
      <c r="K25" s="175"/>
      <c r="L25" s="48" t="s">
        <v>2</v>
      </c>
      <c r="M25" s="48"/>
      <c r="N25" s="175">
        <f>入力用フォーム!V10</f>
        <v>0</v>
      </c>
      <c r="O25" s="175"/>
      <c r="P25" s="48" t="s">
        <v>1</v>
      </c>
      <c r="Q25" s="48"/>
      <c r="R25" s="175">
        <f>入力用フォーム!Y10</f>
        <v>0</v>
      </c>
      <c r="S25" s="175"/>
      <c r="T25" s="48" t="s">
        <v>0</v>
      </c>
      <c r="V25" s="48" t="s">
        <v>69</v>
      </c>
      <c r="X25" s="48" t="s">
        <v>135</v>
      </c>
      <c r="Y25" s="48"/>
      <c r="Z25" s="48"/>
      <c r="AA25" s="175">
        <f>入力用フォーム!S12</f>
        <v>0</v>
      </c>
      <c r="AB25" s="175"/>
      <c r="AC25" s="48" t="s">
        <v>2</v>
      </c>
      <c r="AD25" s="48"/>
      <c r="AE25" s="175">
        <f>入力用フォーム!V12</f>
        <v>0</v>
      </c>
      <c r="AF25" s="175"/>
      <c r="AG25" s="48" t="s">
        <v>1</v>
      </c>
      <c r="AH25" s="48"/>
      <c r="AI25" s="177">
        <f>入力用フォーム!Y12</f>
        <v>0</v>
      </c>
      <c r="AJ25" s="177"/>
      <c r="AK25" s="48" t="s">
        <v>0</v>
      </c>
      <c r="AL25" s="15"/>
      <c r="AM25" s="15"/>
      <c r="AN25" s="15"/>
      <c r="AO25" s="15"/>
      <c r="AP25" s="15"/>
      <c r="AQ25" s="15"/>
      <c r="AR25" s="15"/>
      <c r="AS25" s="53"/>
    </row>
    <row r="26" spans="1:54" s="12" customFormat="1" ht="12" customHeight="1" x14ac:dyDescent="0.15">
      <c r="A26" s="24"/>
      <c r="B26" s="13"/>
      <c r="C26" s="13"/>
      <c r="D26" s="13"/>
      <c r="E26" s="13"/>
      <c r="F26" s="13"/>
      <c r="G26" s="13"/>
      <c r="H26" s="13"/>
      <c r="I26" s="13"/>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15"/>
      <c r="AI26" s="15"/>
      <c r="AJ26" s="15"/>
      <c r="AK26" s="15"/>
      <c r="AL26" s="15"/>
      <c r="AM26" s="15"/>
      <c r="AN26" s="13"/>
      <c r="AO26" s="13"/>
      <c r="AP26" s="13"/>
      <c r="AQ26" s="13"/>
      <c r="AR26" s="16"/>
      <c r="AS26" s="23"/>
    </row>
    <row r="27" spans="1:54" s="7" customFormat="1" ht="22.5" customHeight="1" x14ac:dyDescent="0.15">
      <c r="A27" s="178" t="s">
        <v>30</v>
      </c>
      <c r="B27" s="179"/>
      <c r="C27" s="179"/>
      <c r="D27" s="179"/>
      <c r="E27" s="179"/>
      <c r="F27" s="179"/>
      <c r="G27" s="179"/>
      <c r="H27" s="179"/>
      <c r="I27" s="179"/>
      <c r="J27" s="179"/>
      <c r="K27" s="179"/>
      <c r="L27" s="182" t="s">
        <v>61</v>
      </c>
      <c r="M27" s="179"/>
      <c r="N27" s="179"/>
      <c r="O27" s="179"/>
      <c r="P27" s="179"/>
      <c r="Q27" s="179"/>
      <c r="R27" s="179"/>
      <c r="S27" s="179"/>
      <c r="T27" s="179"/>
      <c r="U27" s="179"/>
      <c r="V27" s="179"/>
      <c r="W27" s="179"/>
      <c r="X27" s="179"/>
      <c r="Y27" s="183"/>
      <c r="Z27" s="183"/>
      <c r="AA27" s="179"/>
      <c r="AB27" s="184" t="s">
        <v>31</v>
      </c>
      <c r="AC27" s="185"/>
      <c r="AD27" s="185"/>
      <c r="AE27" s="185"/>
      <c r="AF27" s="185"/>
      <c r="AG27" s="185"/>
      <c r="AH27" s="185"/>
      <c r="AI27" s="185"/>
      <c r="AJ27" s="185"/>
      <c r="AK27" s="185"/>
      <c r="AL27" s="185"/>
      <c r="AM27" s="185"/>
      <c r="AN27" s="185"/>
      <c r="AO27" s="185"/>
      <c r="AP27" s="185"/>
      <c r="AQ27" s="185"/>
      <c r="AR27" s="185"/>
      <c r="AS27" s="186"/>
    </row>
    <row r="28" spans="1:54" s="7" customFormat="1" ht="22.5" customHeight="1" x14ac:dyDescent="0.15">
      <c r="A28" s="180"/>
      <c r="B28" s="181"/>
      <c r="C28" s="181"/>
      <c r="D28" s="181"/>
      <c r="E28" s="181"/>
      <c r="F28" s="181"/>
      <c r="G28" s="181"/>
      <c r="H28" s="181"/>
      <c r="I28" s="181"/>
      <c r="J28" s="181"/>
      <c r="K28" s="181"/>
      <c r="L28" s="187" t="s">
        <v>32</v>
      </c>
      <c r="M28" s="188"/>
      <c r="N28" s="188"/>
      <c r="O28" s="188"/>
      <c r="P28" s="188"/>
      <c r="Q28" s="189"/>
      <c r="R28" s="181" t="s">
        <v>33</v>
      </c>
      <c r="S28" s="181"/>
      <c r="T28" s="181"/>
      <c r="U28" s="181"/>
      <c r="V28" s="181" t="s">
        <v>34</v>
      </c>
      <c r="W28" s="181"/>
      <c r="X28" s="181"/>
      <c r="Y28" s="181"/>
      <c r="Z28" s="181"/>
      <c r="AA28" s="181"/>
      <c r="AB28" s="187" t="s">
        <v>32</v>
      </c>
      <c r="AC28" s="188"/>
      <c r="AD28" s="188"/>
      <c r="AE28" s="188"/>
      <c r="AF28" s="188"/>
      <c r="AG28" s="189"/>
      <c r="AH28" s="190" t="s">
        <v>35</v>
      </c>
      <c r="AI28" s="191"/>
      <c r="AJ28" s="191"/>
      <c r="AK28" s="191"/>
      <c r="AL28" s="191"/>
      <c r="AM28" s="192"/>
      <c r="AN28" s="164" t="s">
        <v>34</v>
      </c>
      <c r="AO28" s="191"/>
      <c r="AP28" s="191"/>
      <c r="AQ28" s="191"/>
      <c r="AR28" s="191"/>
      <c r="AS28" s="196"/>
    </row>
    <row r="29" spans="1:54" s="7" customFormat="1" ht="13.5" customHeight="1" x14ac:dyDescent="0.15">
      <c r="A29" s="180"/>
      <c r="B29" s="181"/>
      <c r="C29" s="181"/>
      <c r="D29" s="181"/>
      <c r="E29" s="181"/>
      <c r="F29" s="181"/>
      <c r="G29" s="181"/>
      <c r="H29" s="181"/>
      <c r="I29" s="181"/>
      <c r="J29" s="181"/>
      <c r="K29" s="181"/>
      <c r="L29" s="204" t="s">
        <v>36</v>
      </c>
      <c r="M29" s="205"/>
      <c r="N29" s="205"/>
      <c r="O29" s="205"/>
      <c r="P29" s="205"/>
      <c r="Q29" s="206"/>
      <c r="R29" s="181"/>
      <c r="S29" s="181"/>
      <c r="T29" s="181"/>
      <c r="U29" s="181"/>
      <c r="V29" s="181"/>
      <c r="W29" s="181"/>
      <c r="X29" s="181"/>
      <c r="Y29" s="181"/>
      <c r="Z29" s="181"/>
      <c r="AA29" s="181"/>
      <c r="AB29" s="204" t="s">
        <v>36</v>
      </c>
      <c r="AC29" s="205"/>
      <c r="AD29" s="205"/>
      <c r="AE29" s="205"/>
      <c r="AF29" s="205"/>
      <c r="AG29" s="206"/>
      <c r="AH29" s="193"/>
      <c r="AI29" s="194"/>
      <c r="AJ29" s="194"/>
      <c r="AK29" s="194"/>
      <c r="AL29" s="194"/>
      <c r="AM29" s="195"/>
      <c r="AN29" s="191"/>
      <c r="AO29" s="191"/>
      <c r="AP29" s="191"/>
      <c r="AQ29" s="191"/>
      <c r="AR29" s="191"/>
      <c r="AS29" s="196"/>
    </row>
    <row r="30" spans="1:54" s="7" customFormat="1" ht="11.25" customHeight="1" x14ac:dyDescent="0.15">
      <c r="A30" s="215" t="s">
        <v>37</v>
      </c>
      <c r="B30" s="216"/>
      <c r="C30" s="216"/>
      <c r="D30" s="181" t="s">
        <v>38</v>
      </c>
      <c r="E30" s="181"/>
      <c r="F30" s="181"/>
      <c r="G30" s="181"/>
      <c r="H30" s="181"/>
      <c r="I30" s="181"/>
      <c r="J30" s="181"/>
      <c r="K30" s="217"/>
      <c r="L30" s="80"/>
      <c r="M30" s="81"/>
      <c r="N30" s="81"/>
      <c r="O30" s="81"/>
      <c r="P30" s="197" t="s">
        <v>24</v>
      </c>
      <c r="Q30" s="198"/>
      <c r="R30" s="80"/>
      <c r="S30" s="81"/>
      <c r="T30" s="197" t="s">
        <v>16</v>
      </c>
      <c r="U30" s="198"/>
      <c r="V30" s="80"/>
      <c r="W30" s="81"/>
      <c r="X30" s="81"/>
      <c r="Y30" s="82"/>
      <c r="Z30" s="197" t="s">
        <v>16</v>
      </c>
      <c r="AA30" s="198"/>
      <c r="AB30" s="80"/>
      <c r="AC30" s="81"/>
      <c r="AD30" s="81"/>
      <c r="AE30" s="81"/>
      <c r="AF30" s="197" t="s">
        <v>24</v>
      </c>
      <c r="AG30" s="198"/>
      <c r="AH30" s="83"/>
      <c r="AI30" s="221">
        <v>81</v>
      </c>
      <c r="AJ30" s="221"/>
      <c r="AK30" s="221"/>
      <c r="AL30" s="197" t="s">
        <v>16</v>
      </c>
      <c r="AM30" s="198"/>
      <c r="AN30" s="81"/>
      <c r="AO30" s="81"/>
      <c r="AP30" s="81"/>
      <c r="AQ30" s="82"/>
      <c r="AR30" s="197" t="s">
        <v>16</v>
      </c>
      <c r="AS30" s="199"/>
    </row>
    <row r="31" spans="1:54" s="7" customFormat="1" ht="17.25" customHeight="1" x14ac:dyDescent="0.15">
      <c r="A31" s="215"/>
      <c r="B31" s="216"/>
      <c r="C31" s="216"/>
      <c r="D31" s="181"/>
      <c r="E31" s="181"/>
      <c r="F31" s="181"/>
      <c r="G31" s="181"/>
      <c r="H31" s="181"/>
      <c r="I31" s="181"/>
      <c r="J31" s="181"/>
      <c r="K31" s="217"/>
      <c r="L31" s="200">
        <f>入力用フォーム!L55</f>
        <v>0</v>
      </c>
      <c r="M31" s="201"/>
      <c r="N31" s="201"/>
      <c r="O31" s="201"/>
      <c r="P31" s="201"/>
      <c r="Q31" s="202"/>
      <c r="R31" s="200">
        <f>入力用フォーム!AH55</f>
        <v>0</v>
      </c>
      <c r="S31" s="201"/>
      <c r="T31" s="201"/>
      <c r="U31" s="202"/>
      <c r="V31" s="200">
        <f>L31*R31</f>
        <v>0</v>
      </c>
      <c r="W31" s="201"/>
      <c r="X31" s="201"/>
      <c r="Y31" s="201"/>
      <c r="Z31" s="201"/>
      <c r="AA31" s="202"/>
      <c r="AB31" s="200">
        <f>L31</f>
        <v>0</v>
      </c>
      <c r="AC31" s="201"/>
      <c r="AD31" s="201"/>
      <c r="AE31" s="201"/>
      <c r="AF31" s="201"/>
      <c r="AG31" s="202"/>
      <c r="AH31" s="84"/>
      <c r="AI31" s="222"/>
      <c r="AJ31" s="222"/>
      <c r="AK31" s="222"/>
      <c r="AL31" s="85"/>
      <c r="AM31" s="86"/>
      <c r="AN31" s="200">
        <f>AB31*AI30</f>
        <v>0</v>
      </c>
      <c r="AO31" s="201"/>
      <c r="AP31" s="201"/>
      <c r="AQ31" s="201"/>
      <c r="AR31" s="201"/>
      <c r="AS31" s="203"/>
    </row>
    <row r="32" spans="1:54" s="7" customFormat="1" ht="24.95" customHeight="1" x14ac:dyDescent="0.15">
      <c r="A32" s="215"/>
      <c r="B32" s="216"/>
      <c r="C32" s="216"/>
      <c r="D32" s="29" t="s">
        <v>39</v>
      </c>
      <c r="E32" s="29"/>
      <c r="F32" s="29"/>
      <c r="G32" s="218" t="s">
        <v>40</v>
      </c>
      <c r="H32" s="219"/>
      <c r="I32" s="219"/>
      <c r="J32" s="219"/>
      <c r="K32" s="220"/>
      <c r="L32" s="210">
        <f>入力用フォーム!L57</f>
        <v>0</v>
      </c>
      <c r="M32" s="211"/>
      <c r="N32" s="211"/>
      <c r="O32" s="211"/>
      <c r="P32" s="211"/>
      <c r="Q32" s="212"/>
      <c r="R32" s="210">
        <f>入力用フォーム!AH57</f>
        <v>0</v>
      </c>
      <c r="S32" s="211"/>
      <c r="T32" s="211"/>
      <c r="U32" s="212"/>
      <c r="V32" s="210">
        <f>L32*R32</f>
        <v>0</v>
      </c>
      <c r="W32" s="211"/>
      <c r="X32" s="211"/>
      <c r="Y32" s="211"/>
      <c r="Z32" s="211"/>
      <c r="AA32" s="212"/>
      <c r="AB32" s="210">
        <f>L32</f>
        <v>0</v>
      </c>
      <c r="AC32" s="211"/>
      <c r="AD32" s="211"/>
      <c r="AE32" s="211"/>
      <c r="AF32" s="211"/>
      <c r="AG32" s="212"/>
      <c r="AH32" s="87"/>
      <c r="AI32" s="213">
        <v>97</v>
      </c>
      <c r="AJ32" s="213"/>
      <c r="AK32" s="213"/>
      <c r="AL32" s="88"/>
      <c r="AM32" s="89"/>
      <c r="AN32" s="210">
        <f>AB32*AI32</f>
        <v>0</v>
      </c>
      <c r="AO32" s="211"/>
      <c r="AP32" s="211"/>
      <c r="AQ32" s="211"/>
      <c r="AR32" s="211"/>
      <c r="AS32" s="214"/>
      <c r="BB32" s="30"/>
    </row>
    <row r="33" spans="1:45" s="7" customFormat="1" ht="24.95" customHeight="1" x14ac:dyDescent="0.15">
      <c r="A33" s="215"/>
      <c r="B33" s="216"/>
      <c r="C33" s="216"/>
      <c r="D33" s="31" t="s">
        <v>41</v>
      </c>
      <c r="E33" s="31"/>
      <c r="F33" s="31"/>
      <c r="G33" s="218" t="s">
        <v>42</v>
      </c>
      <c r="H33" s="219"/>
      <c r="I33" s="219"/>
      <c r="J33" s="219"/>
      <c r="K33" s="220"/>
      <c r="L33" s="210">
        <f>入力用フォーム!L59</f>
        <v>0</v>
      </c>
      <c r="M33" s="211"/>
      <c r="N33" s="211"/>
      <c r="O33" s="211"/>
      <c r="P33" s="211"/>
      <c r="Q33" s="212"/>
      <c r="R33" s="210">
        <f>入力用フォーム!AH59</f>
        <v>0</v>
      </c>
      <c r="S33" s="211"/>
      <c r="T33" s="211"/>
      <c r="U33" s="212"/>
      <c r="V33" s="210">
        <f>L33*R33</f>
        <v>0</v>
      </c>
      <c r="W33" s="211"/>
      <c r="X33" s="211"/>
      <c r="Y33" s="211"/>
      <c r="Z33" s="211"/>
      <c r="AA33" s="212"/>
      <c r="AB33" s="210">
        <f>L33</f>
        <v>0</v>
      </c>
      <c r="AC33" s="211"/>
      <c r="AD33" s="211"/>
      <c r="AE33" s="211"/>
      <c r="AF33" s="211"/>
      <c r="AG33" s="212"/>
      <c r="AH33" s="87"/>
      <c r="AI33" s="213">
        <v>125</v>
      </c>
      <c r="AJ33" s="213"/>
      <c r="AK33" s="213"/>
      <c r="AL33" s="88"/>
      <c r="AM33" s="89"/>
      <c r="AN33" s="210">
        <f>AB33*AI33</f>
        <v>0</v>
      </c>
      <c r="AO33" s="211"/>
      <c r="AP33" s="211"/>
      <c r="AQ33" s="211"/>
      <c r="AR33" s="211"/>
      <c r="AS33" s="214"/>
    </row>
    <row r="34" spans="1:45" s="7" customFormat="1" ht="24.95" customHeight="1" x14ac:dyDescent="0.15">
      <c r="A34" s="207" t="s">
        <v>62</v>
      </c>
      <c r="B34" s="208"/>
      <c r="C34" s="208"/>
      <c r="D34" s="208"/>
      <c r="E34" s="208"/>
      <c r="F34" s="208"/>
      <c r="G34" s="208"/>
      <c r="H34" s="208"/>
      <c r="I34" s="208"/>
      <c r="J34" s="208"/>
      <c r="K34" s="209"/>
      <c r="L34" s="210">
        <f>入力用フォーム!L61</f>
        <v>0</v>
      </c>
      <c r="M34" s="211"/>
      <c r="N34" s="211"/>
      <c r="O34" s="211"/>
      <c r="P34" s="211"/>
      <c r="Q34" s="212"/>
      <c r="R34" s="210">
        <f>入力用フォーム!AH61</f>
        <v>0</v>
      </c>
      <c r="S34" s="211"/>
      <c r="T34" s="211"/>
      <c r="U34" s="212"/>
      <c r="V34" s="210">
        <f>L34*R34</f>
        <v>0</v>
      </c>
      <c r="W34" s="211"/>
      <c r="X34" s="211"/>
      <c r="Y34" s="211"/>
      <c r="Z34" s="211"/>
      <c r="AA34" s="212"/>
      <c r="AB34" s="210">
        <f>L34</f>
        <v>0</v>
      </c>
      <c r="AC34" s="211"/>
      <c r="AD34" s="211"/>
      <c r="AE34" s="211"/>
      <c r="AF34" s="211"/>
      <c r="AG34" s="212"/>
      <c r="AH34" s="87"/>
      <c r="AI34" s="213">
        <v>131</v>
      </c>
      <c r="AJ34" s="213"/>
      <c r="AK34" s="213"/>
      <c r="AL34" s="88"/>
      <c r="AM34" s="89"/>
      <c r="AN34" s="210">
        <f>AB34*AI34</f>
        <v>0</v>
      </c>
      <c r="AO34" s="211"/>
      <c r="AP34" s="211"/>
      <c r="AQ34" s="211"/>
      <c r="AR34" s="211"/>
      <c r="AS34" s="214"/>
    </row>
    <row r="35" spans="1:45" s="7" customFormat="1" ht="24.95" customHeight="1" x14ac:dyDescent="0.15">
      <c r="A35" s="231" t="s">
        <v>43</v>
      </c>
      <c r="B35" s="154"/>
      <c r="C35" s="154"/>
      <c r="D35" s="154"/>
      <c r="E35" s="154"/>
      <c r="F35" s="154"/>
      <c r="G35" s="154"/>
      <c r="H35" s="154"/>
      <c r="I35" s="154"/>
      <c r="J35" s="154"/>
      <c r="K35" s="232"/>
      <c r="L35" s="210">
        <f>入力用フォーム!L63</f>
        <v>0</v>
      </c>
      <c r="M35" s="211"/>
      <c r="N35" s="211"/>
      <c r="O35" s="211"/>
      <c r="P35" s="211"/>
      <c r="Q35" s="212"/>
      <c r="R35" s="210">
        <f>入力用フォーム!AH63</f>
        <v>0</v>
      </c>
      <c r="S35" s="211"/>
      <c r="T35" s="211"/>
      <c r="U35" s="212"/>
      <c r="V35" s="210">
        <f>L35*R35</f>
        <v>0</v>
      </c>
      <c r="W35" s="211"/>
      <c r="X35" s="211"/>
      <c r="Y35" s="211"/>
      <c r="Z35" s="211"/>
      <c r="AA35" s="212"/>
      <c r="AB35" s="210">
        <f>L35</f>
        <v>0</v>
      </c>
      <c r="AC35" s="211"/>
      <c r="AD35" s="211"/>
      <c r="AE35" s="211"/>
      <c r="AF35" s="211"/>
      <c r="AG35" s="212"/>
      <c r="AH35" s="87"/>
      <c r="AI35" s="213">
        <v>131</v>
      </c>
      <c r="AJ35" s="213"/>
      <c r="AK35" s="213"/>
      <c r="AL35" s="88"/>
      <c r="AM35" s="89"/>
      <c r="AN35" s="210">
        <f>AB35*AI35</f>
        <v>0</v>
      </c>
      <c r="AO35" s="211"/>
      <c r="AP35" s="211"/>
      <c r="AQ35" s="211"/>
      <c r="AR35" s="211"/>
      <c r="AS35" s="214"/>
    </row>
    <row r="36" spans="1:45" s="7" customFormat="1" ht="24.95" customHeight="1" x14ac:dyDescent="0.15">
      <c r="A36" s="223" t="s">
        <v>44</v>
      </c>
      <c r="B36" s="224"/>
      <c r="C36" s="224"/>
      <c r="D36" s="224"/>
      <c r="E36" s="224"/>
      <c r="F36" s="224"/>
      <c r="G36" s="224"/>
      <c r="H36" s="224"/>
      <c r="I36" s="224"/>
      <c r="J36" s="224"/>
      <c r="K36" s="225"/>
      <c r="L36" s="226">
        <f>SUM(V31:AA35)</f>
        <v>0</v>
      </c>
      <c r="M36" s="227"/>
      <c r="N36" s="227"/>
      <c r="O36" s="227"/>
      <c r="P36" s="227"/>
      <c r="Q36" s="227"/>
      <c r="R36" s="227"/>
      <c r="S36" s="227"/>
      <c r="T36" s="227"/>
      <c r="U36" s="227"/>
      <c r="V36" s="227"/>
      <c r="W36" s="227"/>
      <c r="X36" s="227"/>
      <c r="Y36" s="227"/>
      <c r="Z36" s="228" t="s">
        <v>16</v>
      </c>
      <c r="AA36" s="229"/>
      <c r="AB36" s="226">
        <f>SUM(AN31:AS35)</f>
        <v>0</v>
      </c>
      <c r="AC36" s="227"/>
      <c r="AD36" s="227"/>
      <c r="AE36" s="227"/>
      <c r="AF36" s="227"/>
      <c r="AG36" s="227"/>
      <c r="AH36" s="227"/>
      <c r="AI36" s="227"/>
      <c r="AJ36" s="227"/>
      <c r="AK36" s="227"/>
      <c r="AL36" s="227"/>
      <c r="AM36" s="227"/>
      <c r="AN36" s="227"/>
      <c r="AO36" s="227"/>
      <c r="AP36" s="227"/>
      <c r="AQ36" s="227"/>
      <c r="AR36" s="228" t="s">
        <v>16</v>
      </c>
      <c r="AS36" s="230"/>
    </row>
    <row r="37" spans="1:45" s="7" customFormat="1" ht="9.9499999999999993" customHeight="1" x14ac:dyDescent="0.15">
      <c r="A37" s="90"/>
      <c r="B37" s="91"/>
      <c r="C37" s="91"/>
      <c r="D37" s="91"/>
      <c r="E37" s="91"/>
      <c r="F37" s="91"/>
      <c r="G37" s="91"/>
      <c r="H37" s="91"/>
      <c r="I37" s="91"/>
      <c r="J37" s="91"/>
      <c r="K37" s="91"/>
      <c r="L37" s="16"/>
      <c r="M37" s="16"/>
      <c r="N37" s="16"/>
      <c r="O37" s="16"/>
      <c r="P37" s="16"/>
      <c r="Q37" s="16"/>
      <c r="R37" s="16"/>
      <c r="S37" s="16"/>
      <c r="T37" s="16"/>
      <c r="U37" s="16"/>
      <c r="V37" s="16"/>
      <c r="W37" s="16"/>
      <c r="X37" s="16"/>
      <c r="Y37" s="16"/>
      <c r="Z37" s="92"/>
      <c r="AA37" s="92"/>
      <c r="AB37" s="16"/>
      <c r="AC37" s="16"/>
      <c r="AD37" s="16"/>
      <c r="AE37" s="16"/>
      <c r="AF37" s="16"/>
      <c r="AG37" s="16"/>
      <c r="AH37" s="16"/>
      <c r="AI37" s="16"/>
      <c r="AJ37" s="16"/>
      <c r="AK37" s="16"/>
      <c r="AL37" s="16"/>
      <c r="AM37" s="16"/>
      <c r="AN37" s="16"/>
      <c r="AO37" s="16"/>
      <c r="AP37" s="16"/>
      <c r="AQ37" s="16"/>
      <c r="AR37" s="92"/>
      <c r="AS37" s="93"/>
    </row>
    <row r="38" spans="1:45" s="8" customFormat="1" ht="9.9499999999999993" customHeight="1" x14ac:dyDescent="0.15">
      <c r="A38" s="32"/>
      <c r="B38" s="233" t="s">
        <v>63</v>
      </c>
      <c r="C38" s="233"/>
      <c r="D38" s="234" t="s">
        <v>45</v>
      </c>
      <c r="E38" s="234"/>
      <c r="F38" s="234"/>
      <c r="G38" s="234"/>
      <c r="H38" s="234"/>
      <c r="I38" s="234"/>
      <c r="J38" s="234"/>
      <c r="K38" s="234"/>
      <c r="L38" s="234"/>
      <c r="M38" s="21"/>
      <c r="N38" s="33"/>
      <c r="O38" s="33"/>
      <c r="P38" s="33"/>
      <c r="Q38" s="33"/>
      <c r="R38" s="33"/>
      <c r="S38" s="33"/>
      <c r="T38" s="33"/>
      <c r="U38" s="33"/>
      <c r="V38" s="33"/>
      <c r="W38" s="33"/>
      <c r="X38" s="33"/>
      <c r="Y38" s="33"/>
      <c r="Z38" s="33"/>
      <c r="AA38" s="33"/>
      <c r="AB38" s="34"/>
      <c r="AC38" s="34"/>
      <c r="AD38" s="34"/>
      <c r="AE38" s="233" t="s">
        <v>15</v>
      </c>
      <c r="AF38" s="233"/>
      <c r="AG38" s="235">
        <f>L36</f>
        <v>0</v>
      </c>
      <c r="AH38" s="236"/>
      <c r="AI38" s="236"/>
      <c r="AJ38" s="236"/>
      <c r="AK38" s="236"/>
      <c r="AL38" s="236"/>
      <c r="AM38" s="236"/>
      <c r="AN38" s="236"/>
      <c r="AO38" s="236"/>
      <c r="AP38" s="236"/>
      <c r="AQ38" s="236"/>
      <c r="AR38" s="233" t="s">
        <v>16</v>
      </c>
      <c r="AS38" s="35"/>
    </row>
    <row r="39" spans="1:45" s="8" customFormat="1" ht="9.9499999999999993" customHeight="1" x14ac:dyDescent="0.15">
      <c r="A39" s="32"/>
      <c r="B39" s="233"/>
      <c r="C39" s="233"/>
      <c r="D39" s="234"/>
      <c r="E39" s="234"/>
      <c r="F39" s="234"/>
      <c r="G39" s="234"/>
      <c r="H39" s="234"/>
      <c r="I39" s="234"/>
      <c r="J39" s="234"/>
      <c r="K39" s="234"/>
      <c r="L39" s="234"/>
      <c r="M39" s="21"/>
      <c r="N39" s="36"/>
      <c r="O39" s="36"/>
      <c r="P39" s="36"/>
      <c r="Q39" s="36"/>
      <c r="R39" s="36"/>
      <c r="S39" s="36"/>
      <c r="T39" s="36"/>
      <c r="U39" s="36"/>
      <c r="V39" s="36"/>
      <c r="W39" s="36"/>
      <c r="X39" s="36"/>
      <c r="Y39" s="36"/>
      <c r="Z39" s="36"/>
      <c r="AA39" s="36"/>
      <c r="AB39" s="37"/>
      <c r="AC39" s="37"/>
      <c r="AD39" s="37"/>
      <c r="AE39" s="233"/>
      <c r="AF39" s="233"/>
      <c r="AG39" s="236"/>
      <c r="AH39" s="236"/>
      <c r="AI39" s="236"/>
      <c r="AJ39" s="236"/>
      <c r="AK39" s="236"/>
      <c r="AL39" s="236"/>
      <c r="AM39" s="236"/>
      <c r="AN39" s="236"/>
      <c r="AO39" s="236"/>
      <c r="AP39" s="236"/>
      <c r="AQ39" s="236"/>
      <c r="AR39" s="233"/>
      <c r="AS39" s="35"/>
    </row>
    <row r="40" spans="1:45" s="8" customFormat="1" ht="9.9499999999999993" customHeight="1" x14ac:dyDescent="0.15">
      <c r="A40" s="32"/>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201"/>
      <c r="AH40" s="201"/>
      <c r="AI40" s="201"/>
      <c r="AJ40" s="201"/>
      <c r="AK40" s="201"/>
      <c r="AL40" s="201"/>
      <c r="AM40" s="201"/>
      <c r="AN40" s="201"/>
      <c r="AO40" s="201"/>
      <c r="AP40" s="201"/>
      <c r="AQ40" s="201"/>
      <c r="AR40" s="38"/>
      <c r="AS40" s="35"/>
    </row>
    <row r="41" spans="1:45" s="8" customFormat="1" ht="9.9499999999999993" customHeight="1" x14ac:dyDescent="0.15">
      <c r="A41" s="32"/>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4"/>
      <c r="AS41" s="35"/>
    </row>
    <row r="42" spans="1:45" s="8" customFormat="1" ht="9.9499999999999993" customHeight="1" x14ac:dyDescent="0.15">
      <c r="A42" s="32"/>
      <c r="B42" s="233" t="s">
        <v>64</v>
      </c>
      <c r="C42" s="233"/>
      <c r="D42" s="234" t="s">
        <v>46</v>
      </c>
      <c r="E42" s="234"/>
      <c r="F42" s="234"/>
      <c r="G42" s="234"/>
      <c r="H42" s="234"/>
      <c r="I42" s="234"/>
      <c r="J42" s="234"/>
      <c r="K42" s="234"/>
      <c r="L42" s="234"/>
      <c r="M42" s="234"/>
      <c r="N42" s="21"/>
      <c r="O42" s="33"/>
      <c r="P42" s="33"/>
      <c r="Q42" s="33"/>
      <c r="R42" s="33"/>
      <c r="S42" s="33"/>
      <c r="T42" s="33"/>
      <c r="U42" s="33"/>
      <c r="V42" s="33"/>
      <c r="W42" s="33"/>
      <c r="X42" s="33"/>
      <c r="Y42" s="33"/>
      <c r="Z42" s="33"/>
      <c r="AA42" s="33"/>
      <c r="AB42" s="34"/>
      <c r="AC42" s="34"/>
      <c r="AD42" s="34"/>
      <c r="AE42" s="233" t="s">
        <v>15</v>
      </c>
      <c r="AF42" s="233"/>
      <c r="AG42" s="235">
        <f>AB36</f>
        <v>0</v>
      </c>
      <c r="AH42" s="236"/>
      <c r="AI42" s="236"/>
      <c r="AJ42" s="236"/>
      <c r="AK42" s="236"/>
      <c r="AL42" s="236"/>
      <c r="AM42" s="236"/>
      <c r="AN42" s="236"/>
      <c r="AO42" s="236"/>
      <c r="AP42" s="236"/>
      <c r="AQ42" s="236"/>
      <c r="AR42" s="233" t="s">
        <v>16</v>
      </c>
      <c r="AS42" s="35"/>
    </row>
    <row r="43" spans="1:45" s="7" customFormat="1" ht="9.9499999999999993" customHeight="1" x14ac:dyDescent="0.15">
      <c r="A43" s="20"/>
      <c r="B43" s="233"/>
      <c r="C43" s="233"/>
      <c r="D43" s="234"/>
      <c r="E43" s="234"/>
      <c r="F43" s="234"/>
      <c r="G43" s="234"/>
      <c r="H43" s="234"/>
      <c r="I43" s="234"/>
      <c r="J43" s="234"/>
      <c r="K43" s="234"/>
      <c r="L43" s="234"/>
      <c r="M43" s="234"/>
      <c r="N43" s="21"/>
      <c r="O43" s="36"/>
      <c r="P43" s="36"/>
      <c r="Q43" s="36"/>
      <c r="R43" s="36"/>
      <c r="S43" s="36"/>
      <c r="T43" s="36"/>
      <c r="U43" s="36"/>
      <c r="V43" s="36"/>
      <c r="W43" s="36"/>
      <c r="X43" s="36"/>
      <c r="Y43" s="36"/>
      <c r="Z43" s="36"/>
      <c r="AA43" s="36"/>
      <c r="AB43" s="37"/>
      <c r="AC43" s="37"/>
      <c r="AD43" s="37"/>
      <c r="AE43" s="233"/>
      <c r="AF43" s="233"/>
      <c r="AG43" s="236"/>
      <c r="AH43" s="236"/>
      <c r="AI43" s="236"/>
      <c r="AJ43" s="236"/>
      <c r="AK43" s="236"/>
      <c r="AL43" s="236"/>
      <c r="AM43" s="236"/>
      <c r="AN43" s="236"/>
      <c r="AO43" s="236"/>
      <c r="AP43" s="236"/>
      <c r="AQ43" s="236"/>
      <c r="AR43" s="233"/>
      <c r="AS43" s="28"/>
    </row>
    <row r="44" spans="1:45" s="7" customFormat="1" ht="9.9499999999999993" customHeight="1" x14ac:dyDescent="0.15">
      <c r="A44" s="20"/>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201"/>
      <c r="AH44" s="201"/>
      <c r="AI44" s="201"/>
      <c r="AJ44" s="201"/>
      <c r="AK44" s="201"/>
      <c r="AL44" s="201"/>
      <c r="AM44" s="201"/>
      <c r="AN44" s="201"/>
      <c r="AO44" s="201"/>
      <c r="AP44" s="201"/>
      <c r="AQ44" s="201"/>
      <c r="AR44" s="38"/>
      <c r="AS44" s="28"/>
    </row>
    <row r="45" spans="1:45" s="7" customFormat="1" ht="9.9499999999999993" customHeight="1" x14ac:dyDescent="0.15">
      <c r="A45" s="20"/>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4"/>
      <c r="AS45" s="28"/>
    </row>
    <row r="46" spans="1:45" s="7" customFormat="1" ht="9.9499999999999993" customHeight="1" x14ac:dyDescent="0.15">
      <c r="A46" s="20"/>
      <c r="B46" s="233" t="s">
        <v>65</v>
      </c>
      <c r="C46" s="233"/>
      <c r="D46" s="234" t="s">
        <v>123</v>
      </c>
      <c r="E46" s="234"/>
      <c r="F46" s="234"/>
      <c r="G46" s="234"/>
      <c r="H46" s="234"/>
      <c r="I46" s="234"/>
      <c r="J46" s="234"/>
      <c r="K46" s="234"/>
      <c r="L46" s="234"/>
      <c r="M46" s="234"/>
      <c r="N46" s="234"/>
      <c r="O46" s="234"/>
      <c r="P46" s="234"/>
      <c r="Q46" s="234"/>
      <c r="R46" s="234"/>
      <c r="S46" s="234"/>
      <c r="T46" s="21"/>
      <c r="U46" s="21"/>
      <c r="V46" s="21"/>
      <c r="W46" s="21"/>
      <c r="X46" s="21"/>
      <c r="Y46" s="21"/>
      <c r="Z46" s="21"/>
      <c r="AA46" s="21"/>
      <c r="AB46" s="21"/>
      <c r="AC46" s="21"/>
      <c r="AD46" s="21"/>
      <c r="AE46" s="233" t="s">
        <v>15</v>
      </c>
      <c r="AF46" s="233"/>
      <c r="AG46" s="235">
        <f>入力用フォーム!P82</f>
        <v>0</v>
      </c>
      <c r="AH46" s="236"/>
      <c r="AI46" s="236"/>
      <c r="AJ46" s="236"/>
      <c r="AK46" s="236"/>
      <c r="AL46" s="236"/>
      <c r="AM46" s="236"/>
      <c r="AN46" s="236"/>
      <c r="AO46" s="236"/>
      <c r="AP46" s="236"/>
      <c r="AQ46" s="236"/>
      <c r="AR46" s="233" t="s">
        <v>16</v>
      </c>
      <c r="AS46" s="28"/>
    </row>
    <row r="47" spans="1:45" s="7" customFormat="1" ht="9.9499999999999993" customHeight="1" x14ac:dyDescent="0.15">
      <c r="A47" s="20"/>
      <c r="B47" s="233"/>
      <c r="C47" s="233"/>
      <c r="D47" s="234"/>
      <c r="E47" s="234"/>
      <c r="F47" s="234"/>
      <c r="G47" s="234"/>
      <c r="H47" s="234"/>
      <c r="I47" s="234"/>
      <c r="J47" s="234"/>
      <c r="K47" s="234"/>
      <c r="L47" s="234"/>
      <c r="M47" s="234"/>
      <c r="N47" s="234"/>
      <c r="O47" s="234"/>
      <c r="P47" s="234"/>
      <c r="Q47" s="234"/>
      <c r="R47" s="234"/>
      <c r="S47" s="234"/>
      <c r="T47" s="40"/>
      <c r="U47" s="40"/>
      <c r="V47" s="40"/>
      <c r="W47" s="40"/>
      <c r="X47" s="40"/>
      <c r="Y47" s="40"/>
      <c r="Z47" s="40"/>
      <c r="AA47" s="40"/>
      <c r="AB47" s="40"/>
      <c r="AC47" s="40"/>
      <c r="AD47" s="40"/>
      <c r="AE47" s="233"/>
      <c r="AF47" s="233"/>
      <c r="AG47" s="236"/>
      <c r="AH47" s="236"/>
      <c r="AI47" s="236"/>
      <c r="AJ47" s="236"/>
      <c r="AK47" s="236"/>
      <c r="AL47" s="236"/>
      <c r="AM47" s="236"/>
      <c r="AN47" s="236"/>
      <c r="AO47" s="236"/>
      <c r="AP47" s="236"/>
      <c r="AQ47" s="236"/>
      <c r="AR47" s="233"/>
      <c r="AS47" s="28"/>
    </row>
    <row r="48" spans="1:45" s="7" customFormat="1" ht="9.9499999999999993" customHeight="1" x14ac:dyDescent="0.15">
      <c r="A48" s="20"/>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201"/>
      <c r="AH48" s="201"/>
      <c r="AI48" s="201"/>
      <c r="AJ48" s="201"/>
      <c r="AK48" s="201"/>
      <c r="AL48" s="201"/>
      <c r="AM48" s="201"/>
      <c r="AN48" s="201"/>
      <c r="AO48" s="201"/>
      <c r="AP48" s="201"/>
      <c r="AQ48" s="201"/>
      <c r="AR48" s="38"/>
      <c r="AS48" s="28"/>
    </row>
    <row r="49" spans="1:45" s="7" customFormat="1" ht="9.9499999999999993" customHeight="1" x14ac:dyDescent="0.15">
      <c r="A49" s="20"/>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4"/>
      <c r="AS49" s="28"/>
    </row>
    <row r="50" spans="1:45" s="7" customFormat="1" ht="9.9499999999999993" customHeight="1" x14ac:dyDescent="0.15">
      <c r="A50" s="20"/>
      <c r="B50" s="233" t="s">
        <v>66</v>
      </c>
      <c r="C50" s="233"/>
      <c r="D50" s="234" t="s">
        <v>47</v>
      </c>
      <c r="E50" s="234"/>
      <c r="F50" s="234"/>
      <c r="G50" s="234"/>
      <c r="H50" s="234"/>
      <c r="I50" s="234"/>
      <c r="J50" s="234"/>
      <c r="K50" s="234"/>
      <c r="L50" s="234"/>
      <c r="M50" s="233" t="s">
        <v>67</v>
      </c>
      <c r="N50" s="233"/>
      <c r="O50" s="233"/>
      <c r="P50" s="233"/>
      <c r="Q50" s="233"/>
      <c r="R50" s="233"/>
      <c r="S50" s="233"/>
      <c r="T50" s="233"/>
      <c r="U50" s="233"/>
      <c r="V50" s="233"/>
      <c r="W50" s="233"/>
      <c r="X50" s="233"/>
      <c r="Y50" s="233"/>
      <c r="Z50" s="233"/>
      <c r="AA50" s="233"/>
      <c r="AB50" s="233"/>
      <c r="AC50" s="233"/>
      <c r="AD50" s="233"/>
      <c r="AE50" s="233" t="s">
        <v>15</v>
      </c>
      <c r="AF50" s="233"/>
      <c r="AG50" s="235">
        <f>IF((AG38-AG46)&gt;AG42,AG42,AG38-AG46)</f>
        <v>0</v>
      </c>
      <c r="AH50" s="236"/>
      <c r="AI50" s="236"/>
      <c r="AJ50" s="236"/>
      <c r="AK50" s="236"/>
      <c r="AL50" s="236"/>
      <c r="AM50" s="236"/>
      <c r="AN50" s="236"/>
      <c r="AO50" s="236"/>
      <c r="AP50" s="236"/>
      <c r="AQ50" s="236"/>
      <c r="AR50" s="233" t="s">
        <v>16</v>
      </c>
      <c r="AS50" s="28"/>
    </row>
    <row r="51" spans="1:45" s="7" customFormat="1" ht="9.9499999999999993" customHeight="1" x14ac:dyDescent="0.15">
      <c r="A51" s="20"/>
      <c r="B51" s="233"/>
      <c r="C51" s="233"/>
      <c r="D51" s="234"/>
      <c r="E51" s="234"/>
      <c r="F51" s="234"/>
      <c r="G51" s="234"/>
      <c r="H51" s="234"/>
      <c r="I51" s="234"/>
      <c r="J51" s="234"/>
      <c r="K51" s="234"/>
      <c r="L51" s="234"/>
      <c r="M51" s="233"/>
      <c r="N51" s="233"/>
      <c r="O51" s="233"/>
      <c r="P51" s="233"/>
      <c r="Q51" s="233"/>
      <c r="R51" s="233"/>
      <c r="S51" s="233"/>
      <c r="T51" s="233"/>
      <c r="U51" s="233"/>
      <c r="V51" s="233"/>
      <c r="W51" s="233"/>
      <c r="X51" s="233"/>
      <c r="Y51" s="233"/>
      <c r="Z51" s="233"/>
      <c r="AA51" s="233"/>
      <c r="AB51" s="233"/>
      <c r="AC51" s="233"/>
      <c r="AD51" s="233"/>
      <c r="AE51" s="233"/>
      <c r="AF51" s="233"/>
      <c r="AG51" s="236"/>
      <c r="AH51" s="236"/>
      <c r="AI51" s="236"/>
      <c r="AJ51" s="236"/>
      <c r="AK51" s="236"/>
      <c r="AL51" s="236"/>
      <c r="AM51" s="236"/>
      <c r="AN51" s="236"/>
      <c r="AO51" s="236"/>
      <c r="AP51" s="236"/>
      <c r="AQ51" s="236"/>
      <c r="AR51" s="233"/>
      <c r="AS51" s="28"/>
    </row>
    <row r="52" spans="1:45" s="7" customFormat="1" ht="9.9499999999999993" customHeight="1" x14ac:dyDescent="0.15">
      <c r="A52" s="20"/>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201"/>
      <c r="AH52" s="201"/>
      <c r="AI52" s="201"/>
      <c r="AJ52" s="201"/>
      <c r="AK52" s="201"/>
      <c r="AL52" s="201"/>
      <c r="AM52" s="201"/>
      <c r="AN52" s="201"/>
      <c r="AO52" s="201"/>
      <c r="AP52" s="201"/>
      <c r="AQ52" s="201"/>
      <c r="AR52" s="38"/>
      <c r="AS52" s="28"/>
    </row>
    <row r="53" spans="1:45" s="7" customFormat="1" ht="9.9499999999999993" customHeight="1" x14ac:dyDescent="0.15">
      <c r="A53" s="20"/>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4"/>
      <c r="AS53" s="28"/>
    </row>
    <row r="54" spans="1:45" s="7" customFormat="1" ht="9.9499999999999993" customHeight="1" x14ac:dyDescent="0.15">
      <c r="A54" s="20"/>
      <c r="B54" s="233" t="s">
        <v>68</v>
      </c>
      <c r="C54" s="233"/>
      <c r="D54" s="234" t="s">
        <v>48</v>
      </c>
      <c r="E54" s="234"/>
      <c r="F54" s="234"/>
      <c r="G54" s="234"/>
      <c r="H54" s="234"/>
      <c r="I54" s="234"/>
      <c r="J54" s="234"/>
      <c r="K54" s="234"/>
      <c r="L54" s="234"/>
      <c r="M54" s="233" t="s">
        <v>49</v>
      </c>
      <c r="N54" s="233"/>
      <c r="O54" s="233"/>
      <c r="P54" s="233"/>
      <c r="Q54" s="233"/>
      <c r="R54" s="233"/>
      <c r="S54" s="233"/>
      <c r="T54" s="233"/>
      <c r="U54" s="233"/>
      <c r="V54" s="233"/>
      <c r="W54" s="233"/>
      <c r="X54" s="233"/>
      <c r="Y54" s="233"/>
      <c r="Z54" s="21"/>
      <c r="AA54" s="21"/>
      <c r="AB54" s="21"/>
      <c r="AC54" s="21"/>
      <c r="AD54" s="21"/>
      <c r="AE54" s="233" t="s">
        <v>15</v>
      </c>
      <c r="AF54" s="233"/>
      <c r="AG54" s="235">
        <f>ROUNDDOWN(AG50*2/3,0)</f>
        <v>0</v>
      </c>
      <c r="AH54" s="236"/>
      <c r="AI54" s="236"/>
      <c r="AJ54" s="236"/>
      <c r="AK54" s="236"/>
      <c r="AL54" s="236"/>
      <c r="AM54" s="236"/>
      <c r="AN54" s="236"/>
      <c r="AO54" s="236"/>
      <c r="AP54" s="236"/>
      <c r="AQ54" s="236"/>
      <c r="AR54" s="233" t="s">
        <v>16</v>
      </c>
      <c r="AS54" s="28"/>
    </row>
    <row r="55" spans="1:45" s="7" customFormat="1" ht="9.9499999999999993" customHeight="1" x14ac:dyDescent="0.15">
      <c r="A55" s="20"/>
      <c r="B55" s="233"/>
      <c r="C55" s="233"/>
      <c r="D55" s="234"/>
      <c r="E55" s="234"/>
      <c r="F55" s="234"/>
      <c r="G55" s="234"/>
      <c r="H55" s="234"/>
      <c r="I55" s="234"/>
      <c r="J55" s="234"/>
      <c r="K55" s="234"/>
      <c r="L55" s="234"/>
      <c r="M55" s="233"/>
      <c r="N55" s="233"/>
      <c r="O55" s="233"/>
      <c r="P55" s="233"/>
      <c r="Q55" s="233"/>
      <c r="R55" s="233"/>
      <c r="S55" s="233"/>
      <c r="T55" s="233"/>
      <c r="U55" s="233"/>
      <c r="V55" s="233"/>
      <c r="W55" s="233"/>
      <c r="X55" s="233"/>
      <c r="Y55" s="233"/>
      <c r="Z55" s="37"/>
      <c r="AA55" s="37"/>
      <c r="AB55" s="37"/>
      <c r="AC55" s="37"/>
      <c r="AD55" s="37"/>
      <c r="AE55" s="233"/>
      <c r="AF55" s="233"/>
      <c r="AG55" s="236"/>
      <c r="AH55" s="236"/>
      <c r="AI55" s="236"/>
      <c r="AJ55" s="236"/>
      <c r="AK55" s="236"/>
      <c r="AL55" s="236"/>
      <c r="AM55" s="236"/>
      <c r="AN55" s="236"/>
      <c r="AO55" s="236"/>
      <c r="AP55" s="236"/>
      <c r="AQ55" s="236"/>
      <c r="AR55" s="233"/>
      <c r="AS55" s="28"/>
    </row>
    <row r="56" spans="1:45" s="7" customFormat="1" ht="9.9499999999999993" customHeight="1" x14ac:dyDescent="0.15">
      <c r="A56" s="20"/>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201"/>
      <c r="AH56" s="201"/>
      <c r="AI56" s="201"/>
      <c r="AJ56" s="201"/>
      <c r="AK56" s="201"/>
      <c r="AL56" s="201"/>
      <c r="AM56" s="201"/>
      <c r="AN56" s="201"/>
      <c r="AO56" s="201"/>
      <c r="AP56" s="201"/>
      <c r="AQ56" s="201"/>
      <c r="AR56" s="38"/>
      <c r="AS56" s="28"/>
    </row>
    <row r="57" spans="1:45" s="7" customFormat="1" ht="9.9499999999999993" customHeight="1" x14ac:dyDescent="0.15">
      <c r="A57" s="26"/>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27"/>
    </row>
    <row r="58" spans="1:45" s="7" customFormat="1" ht="21.75" customHeight="1" x14ac:dyDescent="0.15">
      <c r="A58" s="18"/>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18"/>
    </row>
    <row r="59" spans="1:45" s="7" customFormat="1" ht="29.25" customHeight="1" x14ac:dyDescent="0.15">
      <c r="A59" s="97"/>
      <c r="B59" s="98" t="s">
        <v>127</v>
      </c>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100"/>
    </row>
    <row r="60" spans="1:45" s="7" customFormat="1" ht="47.25" customHeight="1" x14ac:dyDescent="0.15">
      <c r="A60" s="101"/>
      <c r="B60" s="41" t="s">
        <v>128</v>
      </c>
      <c r="C60" s="102"/>
      <c r="D60" s="102"/>
      <c r="E60" s="238">
        <f>入力用フォーム!E67</f>
        <v>0</v>
      </c>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103"/>
    </row>
    <row r="61" spans="1:45" s="7" customFormat="1" ht="12" customHeight="1" x14ac:dyDescent="0.15">
      <c r="A61" s="104"/>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6"/>
    </row>
    <row r="62" spans="1:45" s="7" customFormat="1" ht="6.75" customHeight="1" x14ac:dyDescent="0.15">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8"/>
    </row>
    <row r="63" spans="1:45" s="7" customFormat="1" ht="6.75" customHeight="1" x14ac:dyDescent="0.15">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8"/>
    </row>
    <row r="64" spans="1:45" s="7" customFormat="1" ht="6.75" customHeight="1" x14ac:dyDescent="0.15">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8"/>
    </row>
    <row r="65" spans="1:45" s="7" customFormat="1" ht="6.75" customHeight="1" x14ac:dyDescent="0.15">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8"/>
    </row>
    <row r="66" spans="1:45" s="7" customFormat="1" ht="6.75" customHeight="1" x14ac:dyDescent="0.15">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8"/>
    </row>
    <row r="67" spans="1:45" s="7" customFormat="1" ht="6.75" customHeight="1" x14ac:dyDescent="0.15">
      <c r="B67" s="34"/>
      <c r="C67" s="34"/>
      <c r="D67" s="34"/>
      <c r="E67" s="34"/>
      <c r="F67" s="34"/>
      <c r="G67" s="34"/>
      <c r="H67" s="34"/>
      <c r="I67" s="34"/>
      <c r="J67" s="34"/>
      <c r="Z67" s="34"/>
      <c r="AA67" s="34"/>
      <c r="AB67" s="34"/>
      <c r="AC67" s="34"/>
      <c r="AD67" s="34"/>
      <c r="AE67" s="34"/>
      <c r="AF67" s="34"/>
      <c r="AG67" s="34"/>
      <c r="AH67" s="34"/>
      <c r="AI67" s="34"/>
      <c r="AJ67" s="34"/>
      <c r="AK67" s="34"/>
      <c r="AL67" s="34"/>
      <c r="AM67" s="34"/>
      <c r="AN67" s="34"/>
      <c r="AO67" s="34"/>
      <c r="AP67" s="34"/>
      <c r="AQ67" s="34"/>
      <c r="AR67" s="8"/>
    </row>
    <row r="68" spans="1:45" s="7" customFormat="1" ht="6.75" customHeight="1" x14ac:dyDescent="0.15">
      <c r="B68" s="34"/>
      <c r="C68" s="34"/>
      <c r="D68" s="34"/>
      <c r="E68" s="34"/>
      <c r="F68" s="34"/>
      <c r="G68" s="34"/>
      <c r="H68" s="34"/>
      <c r="I68" s="34"/>
      <c r="J68" s="34"/>
      <c r="Z68" s="34"/>
      <c r="AA68" s="34"/>
      <c r="AB68" s="34"/>
      <c r="AC68" s="34"/>
      <c r="AD68" s="34"/>
      <c r="AE68" s="34"/>
      <c r="AF68" s="34"/>
      <c r="AG68" s="34"/>
      <c r="AH68" s="34"/>
      <c r="AI68" s="34"/>
      <c r="AJ68" s="34"/>
      <c r="AK68" s="34"/>
      <c r="AL68" s="34"/>
      <c r="AM68" s="34"/>
      <c r="AN68" s="34"/>
      <c r="AO68" s="34"/>
      <c r="AP68" s="34"/>
      <c r="AQ68" s="34"/>
      <c r="AR68" s="8"/>
    </row>
    <row r="69" spans="1:45" s="7" customFormat="1" ht="6.75" customHeight="1" x14ac:dyDescent="0.15">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8"/>
    </row>
    <row r="70" spans="1:45" s="7" customFormat="1" ht="6.75" customHeight="1" x14ac:dyDescent="0.15">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8"/>
    </row>
    <row r="71" spans="1:45" s="7" customFormat="1" ht="6.75" customHeight="1" x14ac:dyDescent="0.15">
      <c r="B71" s="34"/>
      <c r="C71" s="34"/>
      <c r="D71" s="34"/>
      <c r="E71" s="34"/>
      <c r="F71" s="34"/>
      <c r="G71" s="34"/>
      <c r="H71" s="34"/>
      <c r="I71" s="34"/>
      <c r="W71" s="34"/>
      <c r="X71" s="34"/>
      <c r="Y71" s="34"/>
      <c r="Z71" s="34"/>
      <c r="AA71" s="34"/>
      <c r="AB71" s="34"/>
      <c r="AC71" s="34"/>
      <c r="AD71" s="34"/>
      <c r="AE71" s="34"/>
      <c r="AF71" s="34"/>
      <c r="AG71" s="34"/>
      <c r="AH71" s="34"/>
      <c r="AI71" s="34"/>
      <c r="AJ71" s="34"/>
      <c r="AK71" s="34"/>
      <c r="AL71" s="34"/>
      <c r="AM71" s="34"/>
      <c r="AN71" s="34"/>
      <c r="AO71" s="34"/>
      <c r="AP71" s="34"/>
      <c r="AQ71" s="34"/>
      <c r="AR71" s="8"/>
    </row>
    <row r="72" spans="1:45" s="7" customFormat="1" ht="6.75" customHeight="1" x14ac:dyDescent="0.15">
      <c r="B72" s="34"/>
      <c r="C72" s="34"/>
      <c r="D72" s="34"/>
      <c r="E72" s="34"/>
      <c r="F72" s="34"/>
      <c r="G72" s="34"/>
      <c r="H72" s="34"/>
      <c r="I72" s="34"/>
      <c r="W72" s="34"/>
      <c r="X72" s="34"/>
      <c r="Y72" s="34"/>
      <c r="Z72" s="34"/>
      <c r="AA72" s="34"/>
      <c r="AB72" s="34"/>
      <c r="AC72" s="34"/>
      <c r="AD72" s="34"/>
      <c r="AE72" s="34"/>
      <c r="AF72" s="34"/>
      <c r="AG72" s="34"/>
      <c r="AH72" s="34"/>
      <c r="AI72" s="34"/>
      <c r="AJ72" s="34"/>
      <c r="AK72" s="34"/>
      <c r="AL72" s="34"/>
      <c r="AM72" s="34"/>
      <c r="AN72" s="34"/>
      <c r="AO72" s="34"/>
      <c r="AP72" s="34"/>
      <c r="AQ72" s="34"/>
      <c r="AR72" s="8"/>
    </row>
    <row r="73" spans="1:45" s="7" customFormat="1" ht="6.75" customHeight="1" x14ac:dyDescent="0.15">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8"/>
    </row>
    <row r="74" spans="1:45" s="7" customFormat="1" ht="6.75" customHeight="1" x14ac:dyDescent="0.15">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8"/>
    </row>
    <row r="75" spans="1:45" s="7" customFormat="1" ht="6.75" customHeight="1" x14ac:dyDescent="0.15">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8"/>
    </row>
    <row r="76" spans="1:45" s="7" customFormat="1" ht="6.75" customHeight="1" x14ac:dyDescent="0.15">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8"/>
    </row>
    <row r="77" spans="1:45" s="7" customFormat="1" ht="6.75" customHeight="1" x14ac:dyDescent="0.15"/>
    <row r="78" spans="1:45" s="7" customFormat="1" ht="15.75" customHeight="1" x14ac:dyDescent="0.15">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row>
    <row r="79" spans="1:45" s="7" customFormat="1" ht="15.75" customHeight="1" x14ac:dyDescent="0.15">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row>
    <row r="80" spans="1:45" s="7" customFormat="1" ht="13.5" x14ac:dyDescent="0.15"/>
    <row r="81" spans="44:44" s="7" customFormat="1" ht="13.5" x14ac:dyDescent="0.15"/>
    <row r="82" spans="44:44" s="7" customFormat="1" x14ac:dyDescent="0.15">
      <c r="AR82" s="6"/>
    </row>
  </sheetData>
  <sheetProtection algorithmName="SHA-512" hashValue="9cduNjNUz+9Wq+aueXrPTZVtkHWOKChYoYtQdyJi95O8Sp+j7T9+zdKqwk8va1yzdnSoGSBK5HJ4avywh5mH4Q==" saltValue="3iNa8Wzt24HQcPw2M70scA==" spinCount="100000" sheet="1" selectLockedCells="1"/>
  <mergeCells count="130">
    <mergeCell ref="A78:AS79"/>
    <mergeCell ref="AR50:AR51"/>
    <mergeCell ref="B54:C55"/>
    <mergeCell ref="D54:L55"/>
    <mergeCell ref="M54:Y55"/>
    <mergeCell ref="AE54:AF55"/>
    <mergeCell ref="AG54:AQ56"/>
    <mergeCell ref="AR54:AR55"/>
    <mergeCell ref="E60:AR60"/>
    <mergeCell ref="B46:C47"/>
    <mergeCell ref="D46:S47"/>
    <mergeCell ref="AE46:AF47"/>
    <mergeCell ref="AG46:AQ48"/>
    <mergeCell ref="AR46:AR47"/>
    <mergeCell ref="B50:C51"/>
    <mergeCell ref="D50:L51"/>
    <mergeCell ref="M50:AD51"/>
    <mergeCell ref="AE50:AF51"/>
    <mergeCell ref="AG50:AQ52"/>
    <mergeCell ref="B38:C39"/>
    <mergeCell ref="D38:L39"/>
    <mergeCell ref="AE38:AF39"/>
    <mergeCell ref="AG38:AQ40"/>
    <mergeCell ref="AR38:AR39"/>
    <mergeCell ref="B42:C43"/>
    <mergeCell ref="D42:M43"/>
    <mergeCell ref="AE42:AF43"/>
    <mergeCell ref="AG42:AQ44"/>
    <mergeCell ref="AR42:AR43"/>
    <mergeCell ref="AN35:AS35"/>
    <mergeCell ref="A36:K36"/>
    <mergeCell ref="L36:Y36"/>
    <mergeCell ref="Z36:AA36"/>
    <mergeCell ref="AB36:AQ36"/>
    <mergeCell ref="AR36:AS36"/>
    <mergeCell ref="A35:K35"/>
    <mergeCell ref="L35:Q35"/>
    <mergeCell ref="R35:U35"/>
    <mergeCell ref="V35:AA35"/>
    <mergeCell ref="AB35:AG35"/>
    <mergeCell ref="AI35:AK35"/>
    <mergeCell ref="A34:K34"/>
    <mergeCell ref="L34:Q34"/>
    <mergeCell ref="R34:U34"/>
    <mergeCell ref="V34:AA34"/>
    <mergeCell ref="AB34:AG34"/>
    <mergeCell ref="AI34:AK34"/>
    <mergeCell ref="AN34:AS34"/>
    <mergeCell ref="A30:C33"/>
    <mergeCell ref="D30:K31"/>
    <mergeCell ref="R32:U32"/>
    <mergeCell ref="V32:AA32"/>
    <mergeCell ref="AB32:AG32"/>
    <mergeCell ref="AI32:AK32"/>
    <mergeCell ref="AN32:AS32"/>
    <mergeCell ref="G33:K33"/>
    <mergeCell ref="L33:Q33"/>
    <mergeCell ref="R33:U33"/>
    <mergeCell ref="V33:AA33"/>
    <mergeCell ref="AB33:AG33"/>
    <mergeCell ref="G32:K32"/>
    <mergeCell ref="L32:Q32"/>
    <mergeCell ref="AI33:AK33"/>
    <mergeCell ref="AN33:AS33"/>
    <mergeCell ref="AI30:AK31"/>
    <mergeCell ref="AL30:AM30"/>
    <mergeCell ref="AR30:AS30"/>
    <mergeCell ref="L31:Q31"/>
    <mergeCell ref="R31:U31"/>
    <mergeCell ref="V31:AA31"/>
    <mergeCell ref="AB31:AG31"/>
    <mergeCell ref="AN31:AS31"/>
    <mergeCell ref="L29:Q29"/>
    <mergeCell ref="AB29:AG29"/>
    <mergeCell ref="P30:Q30"/>
    <mergeCell ref="T30:U30"/>
    <mergeCell ref="Z30:AA30"/>
    <mergeCell ref="AF30:AG30"/>
    <mergeCell ref="A27:K29"/>
    <mergeCell ref="L27:AA27"/>
    <mergeCell ref="AB27:AS27"/>
    <mergeCell ref="L28:Q28"/>
    <mergeCell ref="R28:U29"/>
    <mergeCell ref="V28:AA29"/>
    <mergeCell ref="AB28:AG28"/>
    <mergeCell ref="AH28:AM29"/>
    <mergeCell ref="AN28:AS29"/>
    <mergeCell ref="J25:K25"/>
    <mergeCell ref="N25:O25"/>
    <mergeCell ref="R25:S25"/>
    <mergeCell ref="AA25:AB25"/>
    <mergeCell ref="AE25:AF25"/>
    <mergeCell ref="AR16:AS17"/>
    <mergeCell ref="Y18:AA19"/>
    <mergeCell ref="AC18:AK19"/>
    <mergeCell ref="AR18:AS19"/>
    <mergeCell ref="Y20:AA21"/>
    <mergeCell ref="AC20:AK21"/>
    <mergeCell ref="AL20:AQ21"/>
    <mergeCell ref="AR20:AS21"/>
    <mergeCell ref="AI25:AJ25"/>
    <mergeCell ref="A12:AS12"/>
    <mergeCell ref="Y14:AA17"/>
    <mergeCell ref="AC14:AK15"/>
    <mergeCell ref="AL14:AQ15"/>
    <mergeCell ref="AR14:AS15"/>
    <mergeCell ref="H16:W17"/>
    <mergeCell ref="AC16:AK17"/>
    <mergeCell ref="AL16:AQ17"/>
    <mergeCell ref="B22:R23"/>
    <mergeCell ref="AD10:AI10"/>
    <mergeCell ref="AJ10:AS10"/>
    <mergeCell ref="P6:W6"/>
    <mergeCell ref="X6:AS6"/>
    <mergeCell ref="P7:W7"/>
    <mergeCell ref="X7:AS7"/>
    <mergeCell ref="P8:W8"/>
    <mergeCell ref="X8:AS8"/>
    <mergeCell ref="AD11:AI11"/>
    <mergeCell ref="AJ11:AS11"/>
    <mergeCell ref="AK2:AL2"/>
    <mergeCell ref="AN2:AO2"/>
    <mergeCell ref="AQ2:AR2"/>
    <mergeCell ref="A3:G3"/>
    <mergeCell ref="H3:J3"/>
    <mergeCell ref="T5:Y5"/>
    <mergeCell ref="P9:W9"/>
    <mergeCell ref="X9:AC9"/>
    <mergeCell ref="AD9:AI9"/>
    <mergeCell ref="AJ9:AS9"/>
  </mergeCells>
  <phoneticPr fontId="2"/>
  <pageMargins left="1.1811023622047245" right="0.59055118110236227" top="0.39370078740157483" bottom="0.39370078740157483" header="0" footer="0"/>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AU68"/>
  <sheetViews>
    <sheetView showGridLines="0" showZeros="0" view="pageBreakPreview" zoomScale="75" zoomScaleNormal="100" workbookViewId="0">
      <selection activeCell="G29" sqref="G29:AY30"/>
    </sheetView>
  </sheetViews>
  <sheetFormatPr defaultRowHeight="13.5" x14ac:dyDescent="0.15"/>
  <cols>
    <col min="1" max="20" width="6" style="7" customWidth="1"/>
    <col min="21" max="16384" width="9" style="7"/>
  </cols>
  <sheetData>
    <row r="1" spans="1:36" s="42" customFormat="1" ht="18.75" x14ac:dyDescent="0.15">
      <c r="D1" s="277" t="s">
        <v>50</v>
      </c>
      <c r="E1" s="277"/>
      <c r="F1" s="277"/>
      <c r="G1" s="277"/>
      <c r="H1" s="277"/>
      <c r="I1" s="277"/>
      <c r="J1" s="277"/>
      <c r="K1" s="277"/>
      <c r="L1" s="277"/>
      <c r="M1" s="277"/>
      <c r="N1" s="49"/>
      <c r="O1" s="49"/>
      <c r="P1" s="240" t="s">
        <v>51</v>
      </c>
      <c r="Q1" s="240"/>
      <c r="R1" s="240"/>
      <c r="S1" s="240"/>
      <c r="T1" s="240"/>
    </row>
    <row r="2" spans="1:36" s="42" customFormat="1" ht="18.75" x14ac:dyDescent="0.15">
      <c r="D2" s="277"/>
      <c r="E2" s="277"/>
      <c r="F2" s="277"/>
      <c r="G2" s="277"/>
      <c r="H2" s="277"/>
      <c r="I2" s="277"/>
      <c r="J2" s="277"/>
      <c r="K2" s="277"/>
      <c r="L2" s="277"/>
      <c r="M2" s="277"/>
      <c r="N2" s="49"/>
      <c r="O2" s="49"/>
      <c r="P2" s="240"/>
      <c r="Q2" s="240"/>
      <c r="R2" s="240"/>
      <c r="S2" s="240"/>
      <c r="T2" s="240"/>
    </row>
    <row r="3" spans="1:36" ht="20.25" customHeight="1" x14ac:dyDescent="0.15">
      <c r="A3" s="281"/>
      <c r="B3" s="281"/>
      <c r="C3" s="281"/>
      <c r="D3" s="281"/>
      <c r="E3" s="281"/>
      <c r="F3" s="281"/>
      <c r="G3" s="281"/>
      <c r="H3" s="281"/>
      <c r="I3" s="281"/>
      <c r="J3" s="281"/>
      <c r="K3" s="281"/>
      <c r="L3" s="281"/>
      <c r="M3" s="281"/>
      <c r="N3" s="281"/>
      <c r="O3" s="281"/>
      <c r="P3" s="281"/>
      <c r="Q3" s="281"/>
      <c r="R3" s="281"/>
      <c r="S3" s="281"/>
      <c r="T3" s="281"/>
      <c r="U3" s="281"/>
      <c r="V3" s="281"/>
      <c r="W3" s="149"/>
      <c r="X3" s="149"/>
    </row>
    <row r="4" spans="1:36" ht="20.25" customHeight="1" x14ac:dyDescent="0.15">
      <c r="H4" s="258" t="s">
        <v>124</v>
      </c>
      <c r="I4" s="258"/>
      <c r="J4" s="258"/>
      <c r="K4" s="258"/>
      <c r="L4" s="258"/>
    </row>
    <row r="5" spans="1:36" ht="9" customHeight="1" x14ac:dyDescent="0.15"/>
    <row r="6" spans="1:36" s="12" customFormat="1" ht="17.25" customHeight="1" x14ac:dyDescent="0.15">
      <c r="A6" s="178" t="s">
        <v>52</v>
      </c>
      <c r="B6" s="182"/>
      <c r="C6" s="182"/>
      <c r="D6" s="179"/>
      <c r="E6" s="179" t="s">
        <v>53</v>
      </c>
      <c r="F6" s="179"/>
      <c r="G6" s="179"/>
      <c r="H6" s="179"/>
      <c r="I6" s="179" t="s">
        <v>54</v>
      </c>
      <c r="J6" s="179"/>
      <c r="K6" s="179"/>
      <c r="L6" s="179"/>
      <c r="M6" s="179" t="s">
        <v>55</v>
      </c>
      <c r="N6" s="179"/>
      <c r="O6" s="179"/>
      <c r="P6" s="179"/>
      <c r="Q6" s="179" t="s">
        <v>56</v>
      </c>
      <c r="R6" s="184"/>
      <c r="S6" s="184"/>
      <c r="T6" s="279"/>
    </row>
    <row r="7" spans="1:36" s="12" customFormat="1" ht="17.25" customHeight="1" x14ac:dyDescent="0.15">
      <c r="A7" s="180"/>
      <c r="B7" s="278"/>
      <c r="C7" s="278"/>
      <c r="D7" s="181"/>
      <c r="E7" s="181"/>
      <c r="F7" s="181"/>
      <c r="G7" s="181"/>
      <c r="H7" s="181"/>
      <c r="I7" s="181"/>
      <c r="J7" s="181"/>
      <c r="K7" s="181"/>
      <c r="L7" s="181"/>
      <c r="M7" s="181" t="s">
        <v>57</v>
      </c>
      <c r="N7" s="181"/>
      <c r="O7" s="181"/>
      <c r="P7" s="181"/>
      <c r="Q7" s="181"/>
      <c r="R7" s="217"/>
      <c r="S7" s="217"/>
      <c r="T7" s="280"/>
    </row>
    <row r="8" spans="1:36" ht="24" customHeight="1" x14ac:dyDescent="0.15">
      <c r="A8" s="254">
        <f>入力用フォーム!K76</f>
        <v>0</v>
      </c>
      <c r="B8" s="255"/>
      <c r="C8" s="255"/>
      <c r="D8" s="256"/>
      <c r="E8" s="248">
        <f>'C計画内訳 (変更申請時)'!AG54</f>
        <v>0</v>
      </c>
      <c r="F8" s="249"/>
      <c r="G8" s="249"/>
      <c r="H8" s="250"/>
      <c r="I8" s="248">
        <f>入力用フォーム!P78</f>
        <v>0</v>
      </c>
      <c r="J8" s="249"/>
      <c r="K8" s="249"/>
      <c r="L8" s="250"/>
      <c r="M8" s="274">
        <f>E8-I8</f>
        <v>0</v>
      </c>
      <c r="N8" s="275"/>
      <c r="O8" s="275"/>
      <c r="P8" s="276"/>
      <c r="Q8" s="268"/>
      <c r="R8" s="269"/>
      <c r="S8" s="269"/>
      <c r="T8" s="270"/>
      <c r="AI8" s="43"/>
      <c r="AJ8" s="43"/>
    </row>
    <row r="9" spans="1:36" ht="24" customHeight="1" x14ac:dyDescent="0.15">
      <c r="A9" s="254">
        <f>入力用フォーム!K80</f>
        <v>0</v>
      </c>
      <c r="B9" s="255"/>
      <c r="C9" s="255"/>
      <c r="D9" s="256"/>
      <c r="E9" s="248">
        <f>E17-E8</f>
        <v>0</v>
      </c>
      <c r="F9" s="249"/>
      <c r="G9" s="249"/>
      <c r="H9" s="250"/>
      <c r="I9" s="248">
        <f>I17-I8</f>
        <v>0</v>
      </c>
      <c r="J9" s="249"/>
      <c r="K9" s="249"/>
      <c r="L9" s="250"/>
      <c r="M9" s="274">
        <f>M17-M8</f>
        <v>0</v>
      </c>
      <c r="N9" s="275"/>
      <c r="O9" s="275"/>
      <c r="P9" s="276"/>
      <c r="Q9" s="268"/>
      <c r="R9" s="269"/>
      <c r="S9" s="269"/>
      <c r="T9" s="270"/>
    </row>
    <row r="10" spans="1:36" ht="24" customHeight="1" x14ac:dyDescent="0.15">
      <c r="A10" s="242"/>
      <c r="B10" s="243"/>
      <c r="C10" s="243"/>
      <c r="D10" s="244"/>
      <c r="E10" s="251"/>
      <c r="F10" s="252"/>
      <c r="G10" s="252"/>
      <c r="H10" s="253"/>
      <c r="I10" s="251"/>
      <c r="J10" s="252"/>
      <c r="K10" s="252"/>
      <c r="L10" s="253"/>
      <c r="M10" s="262"/>
      <c r="N10" s="263"/>
      <c r="O10" s="263"/>
      <c r="P10" s="264"/>
      <c r="Q10" s="268"/>
      <c r="R10" s="269"/>
      <c r="S10" s="269"/>
      <c r="T10" s="270"/>
    </row>
    <row r="11" spans="1:36" ht="24" customHeight="1" x14ac:dyDescent="0.15">
      <c r="A11" s="245"/>
      <c r="B11" s="246"/>
      <c r="C11" s="246"/>
      <c r="D11" s="247"/>
      <c r="E11" s="259"/>
      <c r="F11" s="260"/>
      <c r="G11" s="260"/>
      <c r="H11" s="261"/>
      <c r="I11" s="259"/>
      <c r="J11" s="260"/>
      <c r="K11" s="260"/>
      <c r="L11" s="261"/>
      <c r="M11" s="265"/>
      <c r="N11" s="266"/>
      <c r="O11" s="266"/>
      <c r="P11" s="267"/>
      <c r="Q11" s="271"/>
      <c r="R11" s="272"/>
      <c r="S11" s="272"/>
      <c r="T11" s="273"/>
    </row>
    <row r="12" spans="1:36" ht="19.5" customHeight="1" x14ac:dyDescent="0.15">
      <c r="AI12" s="43"/>
      <c r="AJ12" s="43"/>
    </row>
    <row r="13" spans="1:36" ht="20.25" customHeight="1" x14ac:dyDescent="0.15">
      <c r="H13" s="258" t="s">
        <v>125</v>
      </c>
      <c r="I13" s="258"/>
      <c r="J13" s="258"/>
      <c r="K13" s="258"/>
      <c r="L13" s="258"/>
    </row>
    <row r="14" spans="1:36" ht="9" customHeight="1" x14ac:dyDescent="0.15">
      <c r="AI14" s="43"/>
      <c r="AJ14" s="43"/>
    </row>
    <row r="15" spans="1:36" ht="17.25" customHeight="1" x14ac:dyDescent="0.15">
      <c r="A15" s="178" t="s">
        <v>52</v>
      </c>
      <c r="B15" s="182"/>
      <c r="C15" s="182"/>
      <c r="D15" s="179"/>
      <c r="E15" s="179" t="s">
        <v>53</v>
      </c>
      <c r="F15" s="179"/>
      <c r="G15" s="179"/>
      <c r="H15" s="179"/>
      <c r="I15" s="179" t="s">
        <v>54</v>
      </c>
      <c r="J15" s="179"/>
      <c r="K15" s="179"/>
      <c r="L15" s="179"/>
      <c r="M15" s="179" t="s">
        <v>55</v>
      </c>
      <c r="N15" s="179"/>
      <c r="O15" s="179"/>
      <c r="P15" s="179"/>
      <c r="Q15" s="179" t="s">
        <v>56</v>
      </c>
      <c r="R15" s="184"/>
      <c r="S15" s="184"/>
      <c r="T15" s="279"/>
    </row>
    <row r="16" spans="1:36" ht="17.25" customHeight="1" x14ac:dyDescent="0.15">
      <c r="A16" s="180"/>
      <c r="B16" s="278"/>
      <c r="C16" s="278"/>
      <c r="D16" s="181"/>
      <c r="E16" s="181"/>
      <c r="F16" s="181"/>
      <c r="G16" s="181"/>
      <c r="H16" s="181"/>
      <c r="I16" s="181"/>
      <c r="J16" s="181"/>
      <c r="K16" s="181"/>
      <c r="L16" s="181"/>
      <c r="M16" s="181" t="s">
        <v>57</v>
      </c>
      <c r="N16" s="181"/>
      <c r="O16" s="181"/>
      <c r="P16" s="181"/>
      <c r="Q16" s="181"/>
      <c r="R16" s="217"/>
      <c r="S16" s="217"/>
      <c r="T16" s="280"/>
    </row>
    <row r="17" spans="1:47" ht="24" customHeight="1" x14ac:dyDescent="0.15">
      <c r="A17" s="254">
        <f>入力用フォーム!K85</f>
        <v>0</v>
      </c>
      <c r="B17" s="255"/>
      <c r="C17" s="255"/>
      <c r="D17" s="256"/>
      <c r="E17" s="248">
        <f>'C計画内訳 (変更申請時)'!L36</f>
        <v>0</v>
      </c>
      <c r="F17" s="249"/>
      <c r="G17" s="249"/>
      <c r="H17" s="250"/>
      <c r="I17" s="248">
        <f>入力用フォーム!P87</f>
        <v>0</v>
      </c>
      <c r="J17" s="249"/>
      <c r="K17" s="249"/>
      <c r="L17" s="250"/>
      <c r="M17" s="274">
        <f>E17-I17</f>
        <v>0</v>
      </c>
      <c r="N17" s="275"/>
      <c r="O17" s="275"/>
      <c r="P17" s="276"/>
      <c r="Q17" s="268"/>
      <c r="R17" s="269"/>
      <c r="S17" s="269"/>
      <c r="T17" s="270"/>
      <c r="AI17" s="43"/>
      <c r="AJ17" s="43"/>
    </row>
    <row r="18" spans="1:47" ht="24" customHeight="1" x14ac:dyDescent="0.15">
      <c r="A18" s="242"/>
      <c r="B18" s="243"/>
      <c r="C18" s="243"/>
      <c r="D18" s="244"/>
      <c r="E18" s="251"/>
      <c r="F18" s="252"/>
      <c r="G18" s="252"/>
      <c r="H18" s="253"/>
      <c r="I18" s="251"/>
      <c r="J18" s="252"/>
      <c r="K18" s="252"/>
      <c r="L18" s="253"/>
      <c r="M18" s="262"/>
      <c r="N18" s="263"/>
      <c r="O18" s="263"/>
      <c r="P18" s="264"/>
      <c r="Q18" s="268"/>
      <c r="R18" s="269"/>
      <c r="S18" s="269"/>
      <c r="T18" s="270"/>
    </row>
    <row r="19" spans="1:47" ht="24" customHeight="1" x14ac:dyDescent="0.15">
      <c r="A19" s="242"/>
      <c r="B19" s="243"/>
      <c r="C19" s="243"/>
      <c r="D19" s="244"/>
      <c r="E19" s="251"/>
      <c r="F19" s="252"/>
      <c r="G19" s="252"/>
      <c r="H19" s="253"/>
      <c r="I19" s="251"/>
      <c r="J19" s="252"/>
      <c r="K19" s="252"/>
      <c r="L19" s="253"/>
      <c r="M19" s="262"/>
      <c r="N19" s="263"/>
      <c r="O19" s="263"/>
      <c r="P19" s="264"/>
      <c r="Q19" s="268"/>
      <c r="R19" s="269"/>
      <c r="S19" s="269"/>
      <c r="T19" s="270"/>
    </row>
    <row r="20" spans="1:47" ht="24" customHeight="1" x14ac:dyDescent="0.15">
      <c r="A20" s="245"/>
      <c r="B20" s="246"/>
      <c r="C20" s="246"/>
      <c r="D20" s="247"/>
      <c r="E20" s="259"/>
      <c r="F20" s="260"/>
      <c r="G20" s="260"/>
      <c r="H20" s="261"/>
      <c r="I20" s="259"/>
      <c r="J20" s="260"/>
      <c r="K20" s="260"/>
      <c r="L20" s="261"/>
      <c r="M20" s="265"/>
      <c r="N20" s="266"/>
      <c r="O20" s="266"/>
      <c r="P20" s="267"/>
      <c r="Q20" s="271"/>
      <c r="R20" s="272"/>
      <c r="S20" s="272"/>
      <c r="T20" s="273"/>
      <c r="AI20" s="43"/>
      <c r="AJ20" s="43"/>
    </row>
    <row r="21" spans="1:47" ht="9" customHeight="1" x14ac:dyDescent="0.15"/>
    <row r="22" spans="1:47" ht="16.5" customHeight="1" x14ac:dyDescent="0.15">
      <c r="A22" s="7" t="s">
        <v>70</v>
      </c>
    </row>
    <row r="23" spans="1:47" ht="12.75" customHeight="1" x14ac:dyDescent="0.15">
      <c r="D23" s="7" t="s">
        <v>135</v>
      </c>
      <c r="E23" s="59">
        <f>入力用フォーム!S8</f>
        <v>0</v>
      </c>
      <c r="F23" s="7" t="s">
        <v>2</v>
      </c>
      <c r="G23" s="59">
        <f>入力用フォーム!V8</f>
        <v>0</v>
      </c>
      <c r="H23" s="7" t="s">
        <v>1</v>
      </c>
      <c r="I23" s="59">
        <f>入力用フォーム!Y8</f>
        <v>0</v>
      </c>
      <c r="J23" s="7" t="s">
        <v>0</v>
      </c>
      <c r="AS23" s="257"/>
      <c r="AT23" s="257"/>
      <c r="AU23" s="257"/>
    </row>
    <row r="24" spans="1:47" ht="18" customHeight="1" x14ac:dyDescent="0.15">
      <c r="A24" s="239" t="s">
        <v>58</v>
      </c>
      <c r="B24" s="239"/>
      <c r="C24" s="239"/>
      <c r="D24" s="239"/>
      <c r="E24" s="239"/>
      <c r="F24" s="239"/>
      <c r="G24" s="239"/>
      <c r="H24" s="239"/>
      <c r="I24" s="239"/>
      <c r="J24" s="239"/>
      <c r="K24" s="239"/>
      <c r="L24" s="239"/>
      <c r="N24" s="69"/>
      <c r="P24" s="68"/>
    </row>
    <row r="25" spans="1:47" ht="18" customHeight="1" x14ac:dyDescent="0.15">
      <c r="A25" s="65"/>
      <c r="B25" s="65"/>
      <c r="C25" s="65"/>
      <c r="D25" s="65"/>
      <c r="E25" s="65"/>
      <c r="F25" s="65"/>
      <c r="G25" s="65"/>
      <c r="H25" s="65"/>
      <c r="I25" s="65"/>
      <c r="J25" s="65"/>
      <c r="K25" s="65"/>
      <c r="L25" s="65"/>
      <c r="M25" s="94" t="s">
        <v>104</v>
      </c>
      <c r="N25" s="241">
        <f>入力用フォーム!Q24</f>
        <v>0</v>
      </c>
      <c r="O25" s="241"/>
      <c r="P25" s="107">
        <f>入力用フォーム!T24</f>
        <v>0</v>
      </c>
    </row>
    <row r="26" spans="1:47" ht="18" customHeight="1" x14ac:dyDescent="0.15">
      <c r="L26" s="47" t="s">
        <v>8</v>
      </c>
      <c r="M26" s="50"/>
      <c r="N26" s="240">
        <f>入力用フォーム!Q26</f>
        <v>0</v>
      </c>
      <c r="O26" s="240"/>
      <c r="P26" s="240"/>
      <c r="Q26" s="240"/>
      <c r="R26" s="240"/>
      <c r="S26" s="240"/>
      <c r="T26" s="240"/>
    </row>
    <row r="27" spans="1:47" ht="18" customHeight="1" x14ac:dyDescent="0.15">
      <c r="L27" s="47" t="s">
        <v>9</v>
      </c>
      <c r="M27" s="50"/>
      <c r="N27" s="240">
        <f>入力用フォーム!Q28</f>
        <v>0</v>
      </c>
      <c r="O27" s="240"/>
      <c r="P27" s="240"/>
      <c r="Q27" s="240"/>
      <c r="R27" s="240"/>
      <c r="S27" s="240"/>
      <c r="T27" s="240"/>
    </row>
    <row r="28" spans="1:47" ht="18" customHeight="1" x14ac:dyDescent="0.15">
      <c r="L28" s="47" t="s">
        <v>10</v>
      </c>
      <c r="M28" s="50"/>
      <c r="N28" s="240">
        <f>入力用フォーム!Q30</f>
        <v>0</v>
      </c>
      <c r="O28" s="240"/>
      <c r="P28" s="240"/>
      <c r="Q28" s="240"/>
      <c r="R28" s="240"/>
      <c r="S28" s="240"/>
      <c r="T28" s="240"/>
    </row>
    <row r="29" spans="1:47" ht="18" customHeight="1" x14ac:dyDescent="0.15">
      <c r="L29" s="47" t="s">
        <v>25</v>
      </c>
      <c r="M29" s="50"/>
      <c r="N29" s="240">
        <f>入力用フォーム!Q34</f>
        <v>0</v>
      </c>
      <c r="O29" s="240"/>
      <c r="P29" s="240"/>
      <c r="Q29" s="240"/>
      <c r="R29" s="240"/>
      <c r="S29" s="240"/>
      <c r="T29" s="240"/>
    </row>
    <row r="30" spans="1:47" ht="18" customHeight="1" x14ac:dyDescent="0.15">
      <c r="L30" s="46"/>
      <c r="M30" s="44"/>
      <c r="N30" s="44"/>
      <c r="O30" s="44"/>
      <c r="T30" s="45"/>
    </row>
    <row r="65" hidden="1" x14ac:dyDescent="0.15"/>
    <row r="66" hidden="1" x14ac:dyDescent="0.15"/>
    <row r="67" hidden="1" x14ac:dyDescent="0.15"/>
    <row r="68" hidden="1" x14ac:dyDescent="0.15"/>
  </sheetData>
  <sheetProtection algorithmName="SHA-512" hashValue="ekXOa1ojkrGWTezJ5byR6vi5CS5cnnduZzmgk3uWDyuSy9nFAuWGH54ViU2hzAi2n9d6ru1ucqpRnlHHVsr1dw==" saltValue="u1CdN4Re2G/AG0qW5zfbmg==" spinCount="100000" sheet="1" selectLockedCells="1"/>
  <mergeCells count="65">
    <mergeCell ref="W3:X3"/>
    <mergeCell ref="M6:P6"/>
    <mergeCell ref="A6:D7"/>
    <mergeCell ref="E6:H7"/>
    <mergeCell ref="I6:L7"/>
    <mergeCell ref="H4:L4"/>
    <mergeCell ref="M7:P7"/>
    <mergeCell ref="M8:P8"/>
    <mergeCell ref="M10:P10"/>
    <mergeCell ref="M11:P11"/>
    <mergeCell ref="I11:L11"/>
    <mergeCell ref="E8:H8"/>
    <mergeCell ref="E9:H9"/>
    <mergeCell ref="E10:H10"/>
    <mergeCell ref="I10:L10"/>
    <mergeCell ref="Q11:T11"/>
    <mergeCell ref="Q15:T16"/>
    <mergeCell ref="E11:H11"/>
    <mergeCell ref="M15:P15"/>
    <mergeCell ref="M16:P16"/>
    <mergeCell ref="D1:M2"/>
    <mergeCell ref="A8:D8"/>
    <mergeCell ref="A15:D16"/>
    <mergeCell ref="A9:D9"/>
    <mergeCell ref="M9:P9"/>
    <mergeCell ref="P1:T2"/>
    <mergeCell ref="Q6:T7"/>
    <mergeCell ref="I15:L16"/>
    <mergeCell ref="A3:V3"/>
    <mergeCell ref="A10:D10"/>
    <mergeCell ref="A11:D11"/>
    <mergeCell ref="I8:L8"/>
    <mergeCell ref="I9:L9"/>
    <mergeCell ref="Q8:T8"/>
    <mergeCell ref="Q9:T9"/>
    <mergeCell ref="Q10:T10"/>
    <mergeCell ref="I17:L17"/>
    <mergeCell ref="AS23:AU23"/>
    <mergeCell ref="H13:L13"/>
    <mergeCell ref="E20:H20"/>
    <mergeCell ref="I18:L18"/>
    <mergeCell ref="I19:L19"/>
    <mergeCell ref="I20:L20"/>
    <mergeCell ref="E15:H16"/>
    <mergeCell ref="M19:P19"/>
    <mergeCell ref="M20:P20"/>
    <mergeCell ref="M18:P18"/>
    <mergeCell ref="Q17:T17"/>
    <mergeCell ref="Q18:T18"/>
    <mergeCell ref="Q19:T19"/>
    <mergeCell ref="Q20:T20"/>
    <mergeCell ref="M17:P17"/>
    <mergeCell ref="A19:D19"/>
    <mergeCell ref="A20:D20"/>
    <mergeCell ref="E17:H17"/>
    <mergeCell ref="E18:H18"/>
    <mergeCell ref="E19:H19"/>
    <mergeCell ref="A17:D17"/>
    <mergeCell ref="A18:D18"/>
    <mergeCell ref="A24:L24"/>
    <mergeCell ref="N26:T26"/>
    <mergeCell ref="N27:T27"/>
    <mergeCell ref="N28:T28"/>
    <mergeCell ref="N29:T29"/>
    <mergeCell ref="N25:O25"/>
  </mergeCells>
  <phoneticPr fontId="2"/>
  <pageMargins left="1.1811023622047245" right="1.1811023622047245" top="0.78740157480314965" bottom="0.59055118110236227" header="0.51181102362204722" footer="0.51181102362204722"/>
  <pageSetup paperSize="9" orientation="landscape" r:id="rId1"/>
  <headerFooter alignWithMargins="0">
    <oddHeader>&amp;L&amp;"ＭＳ Ｐゴシック,太字"&amp;14〔様式Ｂ〕</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入力用フォーム</vt:lpstr>
      <vt:lpstr>様式6（変更申請）</vt:lpstr>
      <vt:lpstr>C計画内訳 (変更申請時)</vt:lpstr>
      <vt:lpstr>Ｂ収支予算</vt:lpstr>
      <vt:lpstr>Ｂ収支予算!Print_Area</vt:lpstr>
      <vt:lpstr>'C計画内訳 (変更申請時)'!Print_Area</vt:lpstr>
      <vt:lpstr>'様式6（変更申請）'!Print_Area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2025-02-14T09:09:41Z</cp:lastPrinted>
  <dcterms:created xsi:type="dcterms:W3CDTF">2009-11-25T05:21:40Z</dcterms:created>
  <dcterms:modified xsi:type="dcterms:W3CDTF">2025-02-14T09:10:51Z</dcterms:modified>
</cp:coreProperties>
</file>