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155"/>
  </bookViews>
  <sheets>
    <sheet name="集計 (病院・介護)" sheetId="2" r:id="rId1"/>
  </sheets>
  <externalReferences>
    <externalReference r:id="rId2"/>
  </externalReferences>
  <definedNames>
    <definedName name="_xlnm.Print_Area" localSheetId="0">'集計 (病院・介護)'!$A$1:$S$547</definedName>
    <definedName name="区名">'[1]24区'!$A$2:$B$25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94" i="2" l="1"/>
  <c r="M493" i="2"/>
  <c r="L494" i="2"/>
  <c r="L493" i="2"/>
  <c r="O468" i="2"/>
  <c r="O467" i="2"/>
  <c r="N468" i="2"/>
  <c r="N467" i="2"/>
  <c r="O453" i="2"/>
  <c r="O452" i="2"/>
  <c r="N453" i="2"/>
  <c r="N452" i="2"/>
  <c r="O441" i="2"/>
  <c r="O440" i="2"/>
  <c r="N441" i="2"/>
  <c r="N440" i="2"/>
  <c r="P423" i="2"/>
  <c r="P422" i="2"/>
  <c r="O423" i="2"/>
  <c r="O422" i="2"/>
  <c r="O405" i="2"/>
  <c r="O404" i="2"/>
  <c r="N405" i="2"/>
  <c r="N404" i="2"/>
  <c r="O387" i="2"/>
  <c r="O386" i="2"/>
  <c r="N387" i="2"/>
  <c r="N386" i="2"/>
  <c r="O301" i="2"/>
  <c r="O300" i="2"/>
  <c r="N301" i="2"/>
  <c r="N300" i="2"/>
  <c r="N279" i="2" l="1"/>
  <c r="N278" i="2"/>
  <c r="M279" i="2"/>
  <c r="M278" i="2"/>
  <c r="N168" i="2"/>
  <c r="N167" i="2"/>
  <c r="M168" i="2"/>
  <c r="M167" i="2"/>
  <c r="P150" i="2"/>
  <c r="P149" i="2"/>
  <c r="O150" i="2"/>
  <c r="O149" i="2"/>
  <c r="O132" i="2" l="1"/>
  <c r="O133" i="2"/>
  <c r="O131" i="2"/>
  <c r="N133" i="2"/>
  <c r="N132" i="2"/>
  <c r="N131" i="2"/>
  <c r="P97" i="2"/>
  <c r="P96" i="2"/>
  <c r="O97" i="2"/>
  <c r="O96" i="2"/>
  <c r="N80" i="2"/>
  <c r="N79" i="2"/>
  <c r="M80" i="2"/>
  <c r="M79" i="2"/>
  <c r="Q70" i="2"/>
  <c r="Q69" i="2"/>
  <c r="P70" i="2"/>
  <c r="P69" i="2"/>
  <c r="P41" i="2"/>
  <c r="P40" i="2"/>
  <c r="O41" i="2"/>
  <c r="O40" i="2"/>
  <c r="Q32" i="2"/>
  <c r="Q33" i="2"/>
  <c r="Q31" i="2"/>
  <c r="P32" i="2"/>
  <c r="P33" i="2"/>
  <c r="P31" i="2"/>
  <c r="E65" i="2" l="1"/>
  <c r="E64" i="2"/>
  <c r="G65" i="2"/>
  <c r="G64" i="2"/>
  <c r="F268" i="2" l="1"/>
  <c r="F267" i="2"/>
  <c r="F266" i="2"/>
  <c r="F265" i="2"/>
  <c r="F253" i="2"/>
  <c r="F252" i="2"/>
  <c r="F251" i="2"/>
  <c r="F250" i="2"/>
  <c r="N239" i="2"/>
  <c r="N238" i="2"/>
  <c r="N237" i="2"/>
  <c r="N236" i="2"/>
  <c r="N235" i="2"/>
  <c r="N240" i="2"/>
  <c r="E239" i="2"/>
  <c r="E238" i="2"/>
  <c r="E237" i="2"/>
  <c r="E236" i="2"/>
  <c r="E235" i="2"/>
  <c r="I335" i="2"/>
  <c r="I334" i="2"/>
  <c r="I333" i="2"/>
  <c r="I332" i="2"/>
  <c r="I331" i="2"/>
  <c r="I330" i="2"/>
  <c r="I329" i="2"/>
  <c r="H335" i="2"/>
  <c r="H334" i="2"/>
  <c r="H333" i="2"/>
  <c r="H332" i="2"/>
  <c r="H331" i="2"/>
  <c r="H330" i="2"/>
  <c r="H329" i="2"/>
  <c r="J373" i="2"/>
  <c r="J372" i="2"/>
  <c r="J371" i="2"/>
  <c r="J370" i="2"/>
  <c r="J369" i="2"/>
  <c r="J368" i="2"/>
  <c r="J367" i="2"/>
  <c r="I373" i="2"/>
  <c r="I372" i="2"/>
  <c r="I371" i="2"/>
  <c r="I370" i="2"/>
  <c r="I369" i="2"/>
  <c r="I368" i="2"/>
  <c r="I367" i="2"/>
  <c r="F373" i="2"/>
  <c r="F372" i="2"/>
  <c r="F371" i="2"/>
  <c r="F370" i="2"/>
  <c r="F369" i="2"/>
  <c r="F368" i="2"/>
  <c r="F367" i="2"/>
  <c r="L509" i="2"/>
  <c r="L510" i="2"/>
  <c r="L511" i="2"/>
  <c r="L512" i="2"/>
  <c r="L513" i="2"/>
  <c r="F16" i="2" l="1"/>
  <c r="N116" i="2" l="1"/>
  <c r="N115" i="2"/>
  <c r="N114" i="2"/>
  <c r="N113" i="2"/>
  <c r="M116" i="2"/>
  <c r="M115" i="2"/>
  <c r="M114" i="2"/>
  <c r="M113" i="2"/>
  <c r="D513" i="2" l="1"/>
  <c r="D512" i="2"/>
  <c r="D511" i="2"/>
  <c r="D510" i="2"/>
  <c r="D509" i="2"/>
  <c r="H508" i="2"/>
  <c r="I513" i="2" s="1"/>
  <c r="F508" i="2"/>
  <c r="G513" i="2" s="1"/>
  <c r="D494" i="2"/>
  <c r="D493" i="2"/>
  <c r="H492" i="2"/>
  <c r="I494" i="2" s="1"/>
  <c r="F492" i="2"/>
  <c r="G494" i="2" s="1"/>
  <c r="D468" i="2"/>
  <c r="D467" i="2"/>
  <c r="H466" i="2"/>
  <c r="F466" i="2"/>
  <c r="G468" i="2" s="1"/>
  <c r="D454" i="2"/>
  <c r="D453" i="2"/>
  <c r="H452" i="2"/>
  <c r="I454" i="2" s="1"/>
  <c r="F452" i="2"/>
  <c r="G454" i="2" s="1"/>
  <c r="D439" i="2"/>
  <c r="D438" i="2"/>
  <c r="H437" i="2"/>
  <c r="F437" i="2"/>
  <c r="D424" i="2"/>
  <c r="D423" i="2"/>
  <c r="H422" i="2"/>
  <c r="I424" i="2" s="1"/>
  <c r="F422" i="2"/>
  <c r="G424" i="2" s="1"/>
  <c r="D405" i="2"/>
  <c r="D404" i="2"/>
  <c r="H403" i="2"/>
  <c r="I405" i="2" s="1"/>
  <c r="F403" i="2"/>
  <c r="G405" i="2" s="1"/>
  <c r="D388" i="2"/>
  <c r="D387" i="2"/>
  <c r="H386" i="2"/>
  <c r="I388" i="2" s="1"/>
  <c r="F386" i="2"/>
  <c r="G388" i="2" s="1"/>
  <c r="L358" i="2"/>
  <c r="C358" i="2"/>
  <c r="L357" i="2"/>
  <c r="C357" i="2"/>
  <c r="C356" i="2"/>
  <c r="L355" i="2"/>
  <c r="C355" i="2"/>
  <c r="L354" i="2"/>
  <c r="C354" i="2"/>
  <c r="L353" i="2"/>
  <c r="C353" i="2"/>
  <c r="L352" i="2"/>
  <c r="C352" i="2"/>
  <c r="P350" i="2"/>
  <c r="G350" i="2"/>
  <c r="E350" i="2"/>
  <c r="E335" i="2"/>
  <c r="E334" i="2"/>
  <c r="E333" i="2"/>
  <c r="E332" i="2"/>
  <c r="E331" i="2"/>
  <c r="E330" i="2"/>
  <c r="E329" i="2"/>
  <c r="L321" i="2"/>
  <c r="C321" i="2"/>
  <c r="L320" i="2"/>
  <c r="C320" i="2"/>
  <c r="L319" i="2"/>
  <c r="C319" i="2"/>
  <c r="L318" i="2"/>
  <c r="C318" i="2"/>
  <c r="L317" i="2"/>
  <c r="C317" i="2"/>
  <c r="L316" i="2"/>
  <c r="C316" i="2"/>
  <c r="L315" i="2"/>
  <c r="C315" i="2"/>
  <c r="P313" i="2"/>
  <c r="N313" i="2"/>
  <c r="G313" i="2"/>
  <c r="E313" i="2"/>
  <c r="D295" i="2"/>
  <c r="D294" i="2"/>
  <c r="H293" i="2"/>
  <c r="F293" i="2"/>
  <c r="D279" i="2"/>
  <c r="D278" i="2"/>
  <c r="H277" i="2"/>
  <c r="I295" i="2" s="1"/>
  <c r="F277" i="2"/>
  <c r="G279" i="2" s="1"/>
  <c r="M228" i="2"/>
  <c r="M227" i="2"/>
  <c r="M226" i="2"/>
  <c r="M225" i="2"/>
  <c r="M218" i="2"/>
  <c r="M224" i="2"/>
  <c r="M217" i="2"/>
  <c r="M223" i="2"/>
  <c r="M216" i="2"/>
  <c r="M222" i="2"/>
  <c r="M215" i="2"/>
  <c r="Q221" i="2"/>
  <c r="R222" i="2" s="1"/>
  <c r="O221" i="2"/>
  <c r="Q214" i="2"/>
  <c r="R215" i="2" s="1"/>
  <c r="O214" i="2"/>
  <c r="P217" i="2" s="1"/>
  <c r="M210" i="2"/>
  <c r="M209" i="2"/>
  <c r="D209" i="2"/>
  <c r="M208" i="2"/>
  <c r="D208" i="2"/>
  <c r="M207" i="2"/>
  <c r="D207" i="2"/>
  <c r="M206" i="2"/>
  <c r="D206" i="2"/>
  <c r="M205" i="2"/>
  <c r="D205" i="2"/>
  <c r="Q204" i="2"/>
  <c r="R210" i="2" s="1"/>
  <c r="O204" i="2"/>
  <c r="P210" i="2" s="1"/>
  <c r="H204" i="2"/>
  <c r="I206" i="2" s="1"/>
  <c r="F204" i="2"/>
  <c r="G208" i="2" s="1"/>
  <c r="D167" i="2"/>
  <c r="D166" i="2"/>
  <c r="H165" i="2"/>
  <c r="I166" i="2" s="1"/>
  <c r="F165" i="2"/>
  <c r="G167" i="2" s="1"/>
  <c r="D150" i="2"/>
  <c r="D149" i="2"/>
  <c r="H148" i="2"/>
  <c r="I149" i="2" s="1"/>
  <c r="F148" i="2"/>
  <c r="G149" i="2" s="1"/>
  <c r="D134" i="2"/>
  <c r="D133" i="2"/>
  <c r="D132" i="2"/>
  <c r="H131" i="2"/>
  <c r="I134" i="2" s="1"/>
  <c r="F131" i="2"/>
  <c r="G134" i="2" s="1"/>
  <c r="D116" i="2"/>
  <c r="D115" i="2"/>
  <c r="D114" i="2"/>
  <c r="D113" i="2"/>
  <c r="H112" i="2"/>
  <c r="I116" i="2" s="1"/>
  <c r="F112" i="2"/>
  <c r="G115" i="2" s="1"/>
  <c r="D97" i="2"/>
  <c r="D96" i="2"/>
  <c r="H95" i="2"/>
  <c r="I97" i="2" s="1"/>
  <c r="F95" i="2"/>
  <c r="G97" i="2" s="1"/>
  <c r="D66" i="2"/>
  <c r="I65" i="2"/>
  <c r="D65" i="2"/>
  <c r="I64" i="2"/>
  <c r="D64" i="2"/>
  <c r="D63" i="2"/>
  <c r="H62" i="2"/>
  <c r="F62" i="2"/>
  <c r="G63" i="2" s="1"/>
  <c r="D42" i="2"/>
  <c r="D41" i="2"/>
  <c r="H40" i="2"/>
  <c r="I42" i="2" s="1"/>
  <c r="F40" i="2"/>
  <c r="G41" i="2" s="1"/>
  <c r="D31" i="2"/>
  <c r="D30" i="2"/>
  <c r="D29" i="2"/>
  <c r="H28" i="2"/>
  <c r="I31" i="2" s="1"/>
  <c r="F28" i="2"/>
  <c r="G30" i="2" s="1"/>
  <c r="H16" i="2"/>
  <c r="I17" i="2" s="1"/>
  <c r="D20" i="2"/>
  <c r="D19" i="2"/>
  <c r="D18" i="2"/>
  <c r="D17" i="2"/>
  <c r="F9" i="2"/>
  <c r="D9" i="2"/>
  <c r="E11" i="2" s="1"/>
  <c r="G11" i="2"/>
  <c r="G10" i="2"/>
  <c r="F355" i="2" l="1"/>
  <c r="F356" i="2"/>
  <c r="F352" i="2"/>
  <c r="F353" i="2"/>
  <c r="F357" i="2"/>
  <c r="F354" i="2"/>
  <c r="F358" i="2"/>
  <c r="H353" i="2"/>
  <c r="H357" i="2"/>
  <c r="H352" i="2"/>
  <c r="H354" i="2"/>
  <c r="H358" i="2"/>
  <c r="H355" i="2"/>
  <c r="H356" i="2"/>
  <c r="I438" i="2"/>
  <c r="I439" i="2"/>
  <c r="I468" i="2"/>
  <c r="I467" i="2"/>
  <c r="G438" i="2"/>
  <c r="G439" i="2"/>
  <c r="Q354" i="2"/>
  <c r="Q358" i="2"/>
  <c r="Q353" i="2"/>
  <c r="Q355" i="2"/>
  <c r="Q352" i="2"/>
  <c r="Q356" i="2"/>
  <c r="Q357" i="2"/>
  <c r="D28" i="2"/>
  <c r="I18" i="2"/>
  <c r="I16" i="2" s="1"/>
  <c r="G17" i="2"/>
  <c r="E10" i="2"/>
  <c r="E9" i="2" s="1"/>
  <c r="G9" i="2"/>
  <c r="G18" i="2"/>
  <c r="I115" i="2"/>
  <c r="D437" i="2"/>
  <c r="E438" i="2" s="1"/>
  <c r="D16" i="2"/>
  <c r="D293" i="2"/>
  <c r="C313" i="2"/>
  <c r="D315" i="2" s="1"/>
  <c r="G295" i="2"/>
  <c r="D95" i="2"/>
  <c r="E97" i="2" s="1"/>
  <c r="G113" i="2"/>
  <c r="I209" i="2"/>
  <c r="G150" i="2"/>
  <c r="I208" i="2"/>
  <c r="I41" i="2"/>
  <c r="G42" i="2"/>
  <c r="G114" i="2"/>
  <c r="I132" i="2"/>
  <c r="I150" i="2"/>
  <c r="I207" i="2"/>
  <c r="N350" i="2"/>
  <c r="I133" i="2"/>
  <c r="I205" i="2"/>
  <c r="H316" i="2"/>
  <c r="I114" i="2"/>
  <c r="G294" i="2"/>
  <c r="C350" i="2"/>
  <c r="D354" i="2" s="1"/>
  <c r="L356" i="2"/>
  <c r="D386" i="2"/>
  <c r="E388" i="2" s="1"/>
  <c r="D508" i="2"/>
  <c r="E513" i="2" s="1"/>
  <c r="D131" i="2"/>
  <c r="E132" i="2" s="1"/>
  <c r="D204" i="2"/>
  <c r="E208" i="2" s="1"/>
  <c r="M221" i="2"/>
  <c r="N223" i="2" s="1"/>
  <c r="M214" i="2"/>
  <c r="P207" i="2"/>
  <c r="P208" i="2"/>
  <c r="D40" i="2"/>
  <c r="E42" i="2" s="1"/>
  <c r="I96" i="2"/>
  <c r="G207" i="2"/>
  <c r="G31" i="2"/>
  <c r="I66" i="2"/>
  <c r="I63" i="2"/>
  <c r="G66" i="2"/>
  <c r="I113" i="2"/>
  <c r="G116" i="2"/>
  <c r="D165" i="2"/>
  <c r="E166" i="2" s="1"/>
  <c r="I167" i="2"/>
  <c r="M204" i="2"/>
  <c r="N218" i="2" s="1"/>
  <c r="G206" i="2"/>
  <c r="P206" i="2"/>
  <c r="G29" i="2"/>
  <c r="G96" i="2"/>
  <c r="D112" i="2"/>
  <c r="E114" i="2" s="1"/>
  <c r="D148" i="2"/>
  <c r="E150" i="2" s="1"/>
  <c r="D62" i="2"/>
  <c r="E29" i="2"/>
  <c r="G205" i="2"/>
  <c r="P205" i="2"/>
  <c r="G209" i="2"/>
  <c r="P209" i="2"/>
  <c r="R209" i="2"/>
  <c r="R208" i="2"/>
  <c r="R207" i="2"/>
  <c r="R206" i="2"/>
  <c r="R205" i="2"/>
  <c r="P224" i="2"/>
  <c r="P222" i="2"/>
  <c r="P223" i="2"/>
  <c r="P228" i="2"/>
  <c r="P227" i="2"/>
  <c r="P226" i="2"/>
  <c r="P225" i="2"/>
  <c r="R217" i="2"/>
  <c r="R224" i="2"/>
  <c r="P218" i="2"/>
  <c r="I278" i="2"/>
  <c r="I279" i="2"/>
  <c r="Q316" i="2"/>
  <c r="F317" i="2"/>
  <c r="O317" i="2"/>
  <c r="F318" i="2"/>
  <c r="O318" i="2"/>
  <c r="F319" i="2"/>
  <c r="O319" i="2"/>
  <c r="F320" i="2"/>
  <c r="O320" i="2"/>
  <c r="F321" i="2"/>
  <c r="O321" i="2"/>
  <c r="G387" i="2"/>
  <c r="I404" i="2"/>
  <c r="G453" i="2"/>
  <c r="I29" i="2"/>
  <c r="I30" i="2"/>
  <c r="G132" i="2"/>
  <c r="G133" i="2"/>
  <c r="G166" i="2"/>
  <c r="P216" i="2"/>
  <c r="R218" i="2"/>
  <c r="R225" i="2"/>
  <c r="R226" i="2"/>
  <c r="R227" i="2"/>
  <c r="R228" i="2"/>
  <c r="H317" i="2"/>
  <c r="Q317" i="2"/>
  <c r="H318" i="2"/>
  <c r="Q318" i="2"/>
  <c r="H319" i="2"/>
  <c r="Q319" i="2"/>
  <c r="H320" i="2"/>
  <c r="Q320" i="2"/>
  <c r="H321" i="2"/>
  <c r="Q321" i="2"/>
  <c r="I387" i="2"/>
  <c r="D422" i="2"/>
  <c r="E423" i="2" s="1"/>
  <c r="I453" i="2"/>
  <c r="D492" i="2"/>
  <c r="E493" i="2" s="1"/>
  <c r="G509" i="2"/>
  <c r="G510" i="2"/>
  <c r="G511" i="2"/>
  <c r="G512" i="2"/>
  <c r="P215" i="2"/>
  <c r="R216" i="2"/>
  <c r="R223" i="2"/>
  <c r="D277" i="2"/>
  <c r="E294" i="2" s="1"/>
  <c r="F315" i="2"/>
  <c r="O315" i="2"/>
  <c r="D403" i="2"/>
  <c r="E405" i="2" s="1"/>
  <c r="G423" i="2"/>
  <c r="D466" i="2"/>
  <c r="E467" i="2" s="1"/>
  <c r="G493" i="2"/>
  <c r="I509" i="2"/>
  <c r="I510" i="2"/>
  <c r="I511" i="2"/>
  <c r="I512" i="2"/>
  <c r="G278" i="2"/>
  <c r="I294" i="2"/>
  <c r="L313" i="2"/>
  <c r="M315" i="2" s="1"/>
  <c r="H315" i="2"/>
  <c r="Q315" i="2"/>
  <c r="F316" i="2"/>
  <c r="O316" i="2"/>
  <c r="G404" i="2"/>
  <c r="I423" i="2"/>
  <c r="D452" i="2"/>
  <c r="E453" i="2" s="1"/>
  <c r="G467" i="2"/>
  <c r="I493" i="2"/>
  <c r="E439" i="2" l="1"/>
  <c r="D355" i="2"/>
  <c r="O356" i="2"/>
  <c r="O353" i="2"/>
  <c r="O357" i="2"/>
  <c r="O354" i="2"/>
  <c r="O358" i="2"/>
  <c r="O352" i="2"/>
  <c r="O355" i="2"/>
  <c r="D356" i="2"/>
  <c r="D353" i="2"/>
  <c r="D357" i="2"/>
  <c r="D358" i="2"/>
  <c r="D352" i="2"/>
  <c r="E113" i="2"/>
  <c r="E116" i="2"/>
  <c r="E115" i="2"/>
  <c r="G16" i="2"/>
  <c r="D320" i="2"/>
  <c r="E510" i="2"/>
  <c r="E17" i="2"/>
  <c r="D319" i="2"/>
  <c r="D317" i="2"/>
  <c r="D316" i="2"/>
  <c r="E18" i="2"/>
  <c r="E134" i="2"/>
  <c r="E96" i="2"/>
  <c r="L350" i="2"/>
  <c r="D321" i="2"/>
  <c r="E133" i="2"/>
  <c r="E509" i="2"/>
  <c r="E209" i="2"/>
  <c r="D318" i="2"/>
  <c r="E512" i="2"/>
  <c r="E207" i="2"/>
  <c r="E511" i="2"/>
  <c r="E206" i="2"/>
  <c r="M317" i="2"/>
  <c r="E387" i="2"/>
  <c r="E454" i="2"/>
  <c r="M320" i="2"/>
  <c r="E41" i="2"/>
  <c r="N225" i="2"/>
  <c r="E205" i="2"/>
  <c r="N224" i="2"/>
  <c r="N222" i="2"/>
  <c r="N228" i="2"/>
  <c r="N227" i="2"/>
  <c r="N226" i="2"/>
  <c r="E31" i="2"/>
  <c r="E30" i="2"/>
  <c r="N215" i="2"/>
  <c r="N217" i="2"/>
  <c r="M318" i="2"/>
  <c r="M321" i="2"/>
  <c r="E424" i="2"/>
  <c r="E494" i="2"/>
  <c r="E404" i="2"/>
  <c r="E149" i="2"/>
  <c r="M316" i="2"/>
  <c r="E278" i="2"/>
  <c r="E167" i="2"/>
  <c r="E295" i="2"/>
  <c r="E279" i="2"/>
  <c r="M319" i="2"/>
  <c r="E468" i="2"/>
  <c r="N216" i="2"/>
  <c r="N207" i="2"/>
  <c r="N208" i="2"/>
  <c r="N206" i="2"/>
  <c r="N209" i="2"/>
  <c r="N205" i="2"/>
  <c r="N210" i="2"/>
  <c r="E63" i="2"/>
  <c r="E66" i="2"/>
  <c r="M354" i="2" l="1"/>
  <c r="M355" i="2"/>
  <c r="M358" i="2"/>
  <c r="M353" i="2"/>
  <c r="M357" i="2"/>
  <c r="M352" i="2"/>
  <c r="M356" i="2"/>
  <c r="E16" i="2"/>
</calcChain>
</file>

<file path=xl/sharedStrings.xml><?xml version="1.0" encoding="utf-8"?>
<sst xmlns="http://schemas.openxmlformats.org/spreadsheetml/2006/main" count="503" uniqueCount="133">
  <si>
    <t>病院および高齢者施設における災害時の食事提供に関するアンケート調査（結果）</t>
    <rPh sb="0" eb="2">
      <t>ビョウイン</t>
    </rPh>
    <rPh sb="5" eb="8">
      <t>コウレイシャ</t>
    </rPh>
    <rPh sb="8" eb="10">
      <t>シセツ</t>
    </rPh>
    <rPh sb="14" eb="16">
      <t>サイガイ</t>
    </rPh>
    <rPh sb="16" eb="17">
      <t>ジ</t>
    </rPh>
    <rPh sb="18" eb="20">
      <t>ショクジ</t>
    </rPh>
    <rPh sb="20" eb="22">
      <t>テイキョウ</t>
    </rPh>
    <rPh sb="23" eb="24">
      <t>カン</t>
    </rPh>
    <rPh sb="34" eb="36">
      <t>ケッカ</t>
    </rPh>
    <phoneticPr fontId="3"/>
  </si>
  <si>
    <t>１．施設内訳</t>
    <rPh sb="2" eb="4">
      <t>シセツ</t>
    </rPh>
    <rPh sb="4" eb="6">
      <t>ウチワケ</t>
    </rPh>
    <phoneticPr fontId="3"/>
  </si>
  <si>
    <t>回収数</t>
    <rPh sb="0" eb="2">
      <t>カイシュウ</t>
    </rPh>
    <rPh sb="2" eb="3">
      <t>スウ</t>
    </rPh>
    <phoneticPr fontId="3"/>
  </si>
  <si>
    <t>（内訳）</t>
    <rPh sb="1" eb="3">
      <t>ウチワケ</t>
    </rPh>
    <phoneticPr fontId="3"/>
  </si>
  <si>
    <t>（全施設数）</t>
    <rPh sb="1" eb="2">
      <t>ゼン</t>
    </rPh>
    <rPh sb="2" eb="4">
      <t>シセツ</t>
    </rPh>
    <rPh sb="4" eb="5">
      <t>スウ</t>
    </rPh>
    <phoneticPr fontId="3"/>
  </si>
  <si>
    <t>（回答数）</t>
    <rPh sb="1" eb="4">
      <t>カイトウスウ</t>
    </rPh>
    <phoneticPr fontId="3"/>
  </si>
  <si>
    <t>病院</t>
    <rPh sb="0" eb="2">
      <t>ビョウイン</t>
    </rPh>
    <phoneticPr fontId="3"/>
  </si>
  <si>
    <t>介護保険施設</t>
    <rPh sb="0" eb="6">
      <t>カイゴホケンシセツ</t>
    </rPh>
    <phoneticPr fontId="3"/>
  </si>
  <si>
    <t>２．給食の運営方法</t>
    <rPh sb="2" eb="4">
      <t>キュウショク</t>
    </rPh>
    <rPh sb="5" eb="7">
      <t>ウンエイ</t>
    </rPh>
    <rPh sb="7" eb="9">
      <t>ホウホウ</t>
    </rPh>
    <phoneticPr fontId="3"/>
  </si>
  <si>
    <t>全施設数</t>
    <rPh sb="0" eb="1">
      <t>ゼン</t>
    </rPh>
    <rPh sb="1" eb="3">
      <t>シセツ</t>
    </rPh>
    <rPh sb="3" eb="4">
      <t>スウ</t>
    </rPh>
    <phoneticPr fontId="3"/>
  </si>
  <si>
    <t>（％）</t>
    <phoneticPr fontId="3"/>
  </si>
  <si>
    <t>（再掲）
病院</t>
    <rPh sb="1" eb="3">
      <t>サイケイ</t>
    </rPh>
    <rPh sb="5" eb="7">
      <t>ビョウイン</t>
    </rPh>
    <phoneticPr fontId="3"/>
  </si>
  <si>
    <t>（再掲）
介護保険施設</t>
    <rPh sb="1" eb="3">
      <t>サイケイ</t>
    </rPh>
    <rPh sb="5" eb="9">
      <t>カイゴホケン</t>
    </rPh>
    <rPh sb="9" eb="11">
      <t>シセツ</t>
    </rPh>
    <phoneticPr fontId="3"/>
  </si>
  <si>
    <t>直営</t>
    <rPh sb="0" eb="2">
      <t>チョクエイ</t>
    </rPh>
    <phoneticPr fontId="3"/>
  </si>
  <si>
    <t>委託</t>
    <rPh sb="0" eb="2">
      <t>イタク</t>
    </rPh>
    <phoneticPr fontId="3"/>
  </si>
  <si>
    <t>（再掲）委託（施設内調理）</t>
    <rPh sb="1" eb="3">
      <t>サイケイ</t>
    </rPh>
    <rPh sb="4" eb="6">
      <t>イタク</t>
    </rPh>
    <rPh sb="7" eb="9">
      <t>シセツ</t>
    </rPh>
    <rPh sb="9" eb="10">
      <t>ナイ</t>
    </rPh>
    <rPh sb="10" eb="12">
      <t>チョウリ</t>
    </rPh>
    <phoneticPr fontId="3"/>
  </si>
  <si>
    <t>（再掲）委託（施設外調理）</t>
    <rPh sb="1" eb="3">
      <t>サイケイ</t>
    </rPh>
    <rPh sb="4" eb="6">
      <t>イタク</t>
    </rPh>
    <rPh sb="7" eb="9">
      <t>シセツ</t>
    </rPh>
    <rPh sb="9" eb="10">
      <t>ソト</t>
    </rPh>
    <rPh sb="10" eb="12">
      <t>チョウリ</t>
    </rPh>
    <phoneticPr fontId="3"/>
  </si>
  <si>
    <t>A．危機管理体制について</t>
    <rPh sb="2" eb="4">
      <t>キキ</t>
    </rPh>
    <rPh sb="4" eb="6">
      <t>カンリ</t>
    </rPh>
    <rPh sb="6" eb="8">
      <t>タイセイ</t>
    </rPh>
    <phoneticPr fontId="3"/>
  </si>
  <si>
    <t>（問1）食事提供に関する災害時の対策マニュアルがありますか</t>
    <rPh sb="1" eb="2">
      <t>トイ</t>
    </rPh>
    <rPh sb="4" eb="6">
      <t>ショクジ</t>
    </rPh>
    <rPh sb="6" eb="8">
      <t>テイキョウ</t>
    </rPh>
    <rPh sb="9" eb="10">
      <t>カン</t>
    </rPh>
    <rPh sb="12" eb="14">
      <t>サイガイ</t>
    </rPh>
    <rPh sb="14" eb="15">
      <t>ジ</t>
    </rPh>
    <rPh sb="16" eb="18">
      <t>タイサク</t>
    </rPh>
    <phoneticPr fontId="3"/>
  </si>
  <si>
    <t>全施設</t>
    <rPh sb="0" eb="1">
      <t>ゼン</t>
    </rPh>
    <rPh sb="1" eb="3">
      <t>シセツ</t>
    </rPh>
    <phoneticPr fontId="3"/>
  </si>
  <si>
    <t>（再掲）
介護保険施設</t>
    <rPh sb="1" eb="3">
      <t>サイケイ</t>
    </rPh>
    <rPh sb="5" eb="11">
      <t>カイゴホケンシセツ</t>
    </rPh>
    <phoneticPr fontId="3"/>
  </si>
  <si>
    <t>合計</t>
    <rPh sb="0" eb="2">
      <t>ゴウケイ</t>
    </rPh>
    <phoneticPr fontId="3"/>
  </si>
  <si>
    <t>施設作成のマニュアルがある</t>
    <rPh sb="0" eb="2">
      <t>シセツ</t>
    </rPh>
    <rPh sb="2" eb="4">
      <t>サクセイ</t>
    </rPh>
    <phoneticPr fontId="3"/>
  </si>
  <si>
    <t>施設作成のマニュアルがなく委託業者作成のマニュアルのみ</t>
    <rPh sb="0" eb="2">
      <t>シセツ</t>
    </rPh>
    <rPh sb="2" eb="4">
      <t>サクセイ</t>
    </rPh>
    <rPh sb="13" eb="15">
      <t>イタク</t>
    </rPh>
    <rPh sb="15" eb="17">
      <t>ギョウシャ</t>
    </rPh>
    <rPh sb="17" eb="19">
      <t>サクセイ</t>
    </rPh>
    <phoneticPr fontId="3"/>
  </si>
  <si>
    <t>施設・委託業者いずれのマニュアルもない</t>
    <rPh sb="0" eb="2">
      <t>シセツ</t>
    </rPh>
    <rPh sb="3" eb="5">
      <t>イタク</t>
    </rPh>
    <rPh sb="5" eb="7">
      <t>ギョウシャ</t>
    </rPh>
    <phoneticPr fontId="3"/>
  </si>
  <si>
    <t>（問2）災害時に備え、食品を備蓄していますか</t>
    <rPh sb="1" eb="2">
      <t>トイ</t>
    </rPh>
    <rPh sb="4" eb="6">
      <t>サイガイ</t>
    </rPh>
    <rPh sb="6" eb="7">
      <t>ジ</t>
    </rPh>
    <rPh sb="8" eb="9">
      <t>ソナ</t>
    </rPh>
    <rPh sb="11" eb="13">
      <t>ショクヒン</t>
    </rPh>
    <rPh sb="14" eb="16">
      <t>ビチク</t>
    </rPh>
    <phoneticPr fontId="3"/>
  </si>
  <si>
    <t>介護保険施設</t>
    <rPh sb="0" eb="2">
      <t>カイゴ</t>
    </rPh>
    <rPh sb="2" eb="6">
      <t>ホケンシセツ</t>
    </rPh>
    <phoneticPr fontId="3"/>
  </si>
  <si>
    <t>はい</t>
    <phoneticPr fontId="3"/>
  </si>
  <si>
    <t>いいえ</t>
    <phoneticPr fontId="3"/>
  </si>
  <si>
    <t>（問３）災害時の食事提供について、検討する場がありますか</t>
    <rPh sb="1" eb="2">
      <t>トイ</t>
    </rPh>
    <rPh sb="4" eb="6">
      <t>サイガイ</t>
    </rPh>
    <rPh sb="6" eb="7">
      <t>ジ</t>
    </rPh>
    <rPh sb="8" eb="10">
      <t>ショクジ</t>
    </rPh>
    <rPh sb="10" eb="12">
      <t>テイキョウ</t>
    </rPh>
    <rPh sb="17" eb="19">
      <t>ケントウ</t>
    </rPh>
    <rPh sb="21" eb="22">
      <t>バ</t>
    </rPh>
    <phoneticPr fontId="3"/>
  </si>
  <si>
    <t>介護保険施設</t>
    <rPh sb="0" eb="4">
      <t>カイゴホケン</t>
    </rPh>
    <rPh sb="4" eb="6">
      <t>シセツ</t>
    </rPh>
    <phoneticPr fontId="3"/>
  </si>
  <si>
    <t>（再掲）施設全体</t>
    <rPh sb="1" eb="3">
      <t>サイケイ</t>
    </rPh>
    <rPh sb="4" eb="6">
      <t>シセツ</t>
    </rPh>
    <rPh sb="6" eb="8">
      <t>ゼンタイ</t>
    </rPh>
    <phoneticPr fontId="3"/>
  </si>
  <si>
    <t>（再掲）栄養管理部門のみ</t>
    <rPh sb="1" eb="3">
      <t>サイケイ</t>
    </rPh>
    <rPh sb="4" eb="6">
      <t>エイヨウ</t>
    </rPh>
    <rPh sb="6" eb="8">
      <t>カンリ</t>
    </rPh>
    <rPh sb="8" eb="10">
      <t>ブモン</t>
    </rPh>
    <phoneticPr fontId="3"/>
  </si>
  <si>
    <t>施設全体</t>
    <rPh sb="0" eb="2">
      <t>シセツ</t>
    </rPh>
    <rPh sb="2" eb="4">
      <t>ゼンタイ</t>
    </rPh>
    <phoneticPr fontId="3"/>
  </si>
  <si>
    <t>栄養管理部門のみ</t>
    <rPh sb="0" eb="6">
      <t>エイヨウカンリブモン</t>
    </rPh>
    <phoneticPr fontId="3"/>
  </si>
  <si>
    <t>（問４）災害時の食事提供に関する研修・対応訓練を実施していますか</t>
    <rPh sb="1" eb="2">
      <t>トイ</t>
    </rPh>
    <rPh sb="4" eb="6">
      <t>サイガイ</t>
    </rPh>
    <rPh sb="6" eb="7">
      <t>ジ</t>
    </rPh>
    <rPh sb="8" eb="10">
      <t>ショクジ</t>
    </rPh>
    <rPh sb="10" eb="12">
      <t>テイキョウ</t>
    </rPh>
    <rPh sb="13" eb="14">
      <t>カン</t>
    </rPh>
    <rPh sb="16" eb="18">
      <t>ケンシュウ</t>
    </rPh>
    <rPh sb="19" eb="21">
      <t>タイオウ</t>
    </rPh>
    <rPh sb="21" eb="23">
      <t>クンレン</t>
    </rPh>
    <rPh sb="24" eb="26">
      <t>ジッシ</t>
    </rPh>
    <phoneticPr fontId="3"/>
  </si>
  <si>
    <t>（「はい」と回答した場合）</t>
    <rPh sb="6" eb="8">
      <t>カイトウ</t>
    </rPh>
    <rPh sb="10" eb="12">
      <t>バアイ</t>
    </rPh>
    <phoneticPr fontId="3"/>
  </si>
  <si>
    <t>※複数回答</t>
    <rPh sb="1" eb="3">
      <t>フクスウ</t>
    </rPh>
    <rPh sb="3" eb="5">
      <t>カイトウ</t>
    </rPh>
    <phoneticPr fontId="3"/>
  </si>
  <si>
    <t>研修</t>
    <rPh sb="0" eb="2">
      <t>ケンシュウ</t>
    </rPh>
    <phoneticPr fontId="3"/>
  </si>
  <si>
    <t>エレベーターが止まった
場合を想定した運搬訓練</t>
    <rPh sb="7" eb="8">
      <t>ト</t>
    </rPh>
    <rPh sb="12" eb="14">
      <t>バアイ</t>
    </rPh>
    <rPh sb="15" eb="17">
      <t>ソウテイ</t>
    </rPh>
    <rPh sb="19" eb="21">
      <t>ウンパン</t>
    </rPh>
    <rPh sb="21" eb="23">
      <t>クンレン</t>
    </rPh>
    <phoneticPr fontId="3"/>
  </si>
  <si>
    <t>備蓄食品の配膳訓練</t>
    <rPh sb="0" eb="2">
      <t>ビチク</t>
    </rPh>
    <rPh sb="2" eb="4">
      <t>ショクヒン</t>
    </rPh>
    <rPh sb="5" eb="7">
      <t>ハイゼン</t>
    </rPh>
    <rPh sb="7" eb="9">
      <t>クンレン</t>
    </rPh>
    <phoneticPr fontId="3"/>
  </si>
  <si>
    <t>その他</t>
    <rPh sb="2" eb="3">
      <t>タ</t>
    </rPh>
    <phoneticPr fontId="3"/>
  </si>
  <si>
    <t>介護</t>
    <rPh sb="0" eb="2">
      <t>カイゴ</t>
    </rPh>
    <phoneticPr fontId="3"/>
  </si>
  <si>
    <t>その他</t>
  </si>
  <si>
    <t>備蓄食品の配膳訓練</t>
  </si>
  <si>
    <t>エレベーターが止まった
場合を想定した運搬訓練</t>
  </si>
  <si>
    <t>研修</t>
  </si>
  <si>
    <t>（問５）電子システムが使用できなくなった場合でも、入所者毎の提供食種を把握することができますか</t>
    <rPh sb="1" eb="2">
      <t>トイ</t>
    </rPh>
    <rPh sb="4" eb="6">
      <t>デンシ</t>
    </rPh>
    <rPh sb="11" eb="13">
      <t>シヨウ</t>
    </rPh>
    <rPh sb="20" eb="22">
      <t>バアイ</t>
    </rPh>
    <rPh sb="25" eb="28">
      <t>ニュウショシャ</t>
    </rPh>
    <rPh sb="28" eb="29">
      <t>マイ</t>
    </rPh>
    <rPh sb="30" eb="32">
      <t>テイキョウ</t>
    </rPh>
    <rPh sb="32" eb="34">
      <t>ショクシュ</t>
    </rPh>
    <rPh sb="35" eb="37">
      <t>ハアク</t>
    </rPh>
    <phoneticPr fontId="3"/>
  </si>
  <si>
    <t>電子システムを使用していない</t>
    <rPh sb="0" eb="2">
      <t>デンシ</t>
    </rPh>
    <rPh sb="7" eb="9">
      <t>シヨウ</t>
    </rPh>
    <phoneticPr fontId="3"/>
  </si>
  <si>
    <t>はい</t>
  </si>
  <si>
    <t>いいえ</t>
  </si>
  <si>
    <t>（問６）自施設での食事提供が不可となった場合に備え、他施設や関連機関等との連携や支援協定（物的支援、人的支援）がありますか</t>
    <rPh sb="1" eb="2">
      <t>トイ</t>
    </rPh>
    <rPh sb="4" eb="5">
      <t>ジ</t>
    </rPh>
    <rPh sb="5" eb="7">
      <t>シセツ</t>
    </rPh>
    <rPh sb="9" eb="11">
      <t>ショクジ</t>
    </rPh>
    <rPh sb="11" eb="13">
      <t>テイキョウ</t>
    </rPh>
    <rPh sb="14" eb="16">
      <t>フカ</t>
    </rPh>
    <rPh sb="20" eb="22">
      <t>バアイ</t>
    </rPh>
    <rPh sb="23" eb="24">
      <t>ソナ</t>
    </rPh>
    <rPh sb="26" eb="27">
      <t>タ</t>
    </rPh>
    <rPh sb="27" eb="29">
      <t>シセツ</t>
    </rPh>
    <rPh sb="30" eb="32">
      <t>カンレン</t>
    </rPh>
    <rPh sb="32" eb="34">
      <t>キカン</t>
    </rPh>
    <rPh sb="34" eb="35">
      <t>ナド</t>
    </rPh>
    <rPh sb="37" eb="39">
      <t>レンケイ</t>
    </rPh>
    <rPh sb="40" eb="42">
      <t>シエン</t>
    </rPh>
    <rPh sb="42" eb="44">
      <t>キョウテイ</t>
    </rPh>
    <rPh sb="45" eb="47">
      <t>ブッテキ</t>
    </rPh>
    <rPh sb="47" eb="49">
      <t>シエン</t>
    </rPh>
    <rPh sb="50" eb="52">
      <t>ジンテキ</t>
    </rPh>
    <rPh sb="52" eb="54">
      <t>シエン</t>
    </rPh>
    <phoneticPr fontId="3"/>
  </si>
  <si>
    <t>（「いいえ」と回答した場合）</t>
    <rPh sb="7" eb="9">
      <t>カイトウ</t>
    </rPh>
    <rPh sb="11" eb="13">
      <t>バアイ</t>
    </rPh>
    <phoneticPr fontId="3"/>
  </si>
  <si>
    <t>可能であるか検討していますか</t>
    <rPh sb="0" eb="2">
      <t>カノウ</t>
    </rPh>
    <rPh sb="6" eb="8">
      <t>ケントウ</t>
    </rPh>
    <phoneticPr fontId="3"/>
  </si>
  <si>
    <t>B．食事提供に関する災害時の対策マニュアルについて</t>
    <rPh sb="2" eb="4">
      <t>ショクジ</t>
    </rPh>
    <rPh sb="4" eb="6">
      <t>テイキョウ</t>
    </rPh>
    <rPh sb="7" eb="8">
      <t>カン</t>
    </rPh>
    <rPh sb="10" eb="12">
      <t>サイガイ</t>
    </rPh>
    <rPh sb="12" eb="13">
      <t>ジ</t>
    </rPh>
    <rPh sb="14" eb="16">
      <t>タイサク</t>
    </rPh>
    <phoneticPr fontId="3"/>
  </si>
  <si>
    <t>※マニュアルがある施設のみ回答</t>
    <rPh sb="9" eb="11">
      <t>シセツ</t>
    </rPh>
    <rPh sb="13" eb="15">
      <t>カイトウ</t>
    </rPh>
    <phoneticPr fontId="3"/>
  </si>
  <si>
    <t>（問1）マニュアルには以下の内容が記載されていますか （※複数回答）</t>
    <rPh sb="1" eb="2">
      <t>トイ</t>
    </rPh>
    <rPh sb="11" eb="13">
      <t>イカ</t>
    </rPh>
    <rPh sb="14" eb="16">
      <t>ナイヨウ</t>
    </rPh>
    <rPh sb="17" eb="19">
      <t>キサイ</t>
    </rPh>
    <rPh sb="29" eb="31">
      <t>フクスウ</t>
    </rPh>
    <rPh sb="31" eb="33">
      <t>カイトウ</t>
    </rPh>
    <phoneticPr fontId="3"/>
  </si>
  <si>
    <t>（「被災状況の確認項目」と回答した場合）※複数回答</t>
    <rPh sb="2" eb="4">
      <t>ヒサイ</t>
    </rPh>
    <rPh sb="4" eb="6">
      <t>ジョウキョウ</t>
    </rPh>
    <rPh sb="7" eb="9">
      <t>カクニン</t>
    </rPh>
    <rPh sb="9" eb="11">
      <t>コウモク</t>
    </rPh>
    <rPh sb="13" eb="15">
      <t>カイトウ</t>
    </rPh>
    <rPh sb="17" eb="19">
      <t>バアイ</t>
    </rPh>
    <rPh sb="21" eb="23">
      <t>フクスウ</t>
    </rPh>
    <rPh sb="23" eb="25">
      <t>カイトウ</t>
    </rPh>
    <phoneticPr fontId="3"/>
  </si>
  <si>
    <t>緊急時連絡網・指示体制</t>
    <phoneticPr fontId="3"/>
  </si>
  <si>
    <t>ライフライン</t>
    <phoneticPr fontId="3"/>
  </si>
  <si>
    <t>初期対応（災害発生時の対応フローチャート等）</t>
    <phoneticPr fontId="3"/>
  </si>
  <si>
    <t>設備</t>
    <rPh sb="0" eb="2">
      <t>セツビ</t>
    </rPh>
    <phoneticPr fontId="3"/>
  </si>
  <si>
    <t>被災状況の確認項目</t>
    <rPh sb="0" eb="2">
      <t>ヒサイ</t>
    </rPh>
    <rPh sb="2" eb="4">
      <t>ジョウキョウ</t>
    </rPh>
    <rPh sb="5" eb="7">
      <t>カクニン</t>
    </rPh>
    <rPh sb="7" eb="9">
      <t>コウモク</t>
    </rPh>
    <phoneticPr fontId="3"/>
  </si>
  <si>
    <t>通信手段</t>
    <rPh sb="0" eb="2">
      <t>ツウシン</t>
    </rPh>
    <rPh sb="2" eb="4">
      <t>シュダン</t>
    </rPh>
    <phoneticPr fontId="3"/>
  </si>
  <si>
    <t>災害時の食事提供方法の検討項目</t>
    <rPh sb="0" eb="2">
      <t>サイガイ</t>
    </rPh>
    <rPh sb="2" eb="3">
      <t>ジ</t>
    </rPh>
    <rPh sb="4" eb="6">
      <t>ショクジ</t>
    </rPh>
    <rPh sb="6" eb="8">
      <t>テイキョウ</t>
    </rPh>
    <rPh sb="8" eb="10">
      <t>ホウホウ</t>
    </rPh>
    <rPh sb="11" eb="13">
      <t>ケントウ</t>
    </rPh>
    <rPh sb="13" eb="15">
      <t>コウモク</t>
    </rPh>
    <phoneticPr fontId="3"/>
  </si>
  <si>
    <t>人員（出勤状況）</t>
    <rPh sb="0" eb="2">
      <t>ジンイン</t>
    </rPh>
    <rPh sb="3" eb="5">
      <t>シュッキン</t>
    </rPh>
    <rPh sb="5" eb="7">
      <t>ジョウキョウ</t>
    </rPh>
    <phoneticPr fontId="3"/>
  </si>
  <si>
    <t>備蓄食品等に関すること</t>
    <rPh sb="0" eb="2">
      <t>ビチク</t>
    </rPh>
    <rPh sb="2" eb="4">
      <t>ショクヒン</t>
    </rPh>
    <rPh sb="4" eb="5">
      <t>ナド</t>
    </rPh>
    <rPh sb="6" eb="7">
      <t>カン</t>
    </rPh>
    <phoneticPr fontId="3"/>
  </si>
  <si>
    <t>入所者の状況</t>
    <rPh sb="0" eb="3">
      <t>ニュウショシャ</t>
    </rPh>
    <rPh sb="4" eb="6">
      <t>ジョウキョウ</t>
    </rPh>
    <phoneticPr fontId="3"/>
  </si>
  <si>
    <t>初期対応
（災害発生時の対応フローチャート等）</t>
    <phoneticPr fontId="3"/>
  </si>
  <si>
    <t>（「災害時の食事提供方法の検討項目」と回答した場合）※複数回答</t>
    <rPh sb="2" eb="4">
      <t>サイガイ</t>
    </rPh>
    <rPh sb="4" eb="5">
      <t>ジ</t>
    </rPh>
    <rPh sb="6" eb="8">
      <t>ショクジ</t>
    </rPh>
    <rPh sb="8" eb="10">
      <t>テイキョウ</t>
    </rPh>
    <rPh sb="10" eb="12">
      <t>ホウホウ</t>
    </rPh>
    <rPh sb="13" eb="15">
      <t>ケントウ</t>
    </rPh>
    <rPh sb="15" eb="17">
      <t>コウモク</t>
    </rPh>
    <rPh sb="19" eb="21">
      <t>カイトウ</t>
    </rPh>
    <rPh sb="23" eb="25">
      <t>バアイ</t>
    </rPh>
    <rPh sb="27" eb="29">
      <t>フクスウ</t>
    </rPh>
    <rPh sb="29" eb="31">
      <t>カイトウ</t>
    </rPh>
    <phoneticPr fontId="3"/>
  </si>
  <si>
    <t>電気、ガス、水道</t>
    <rPh sb="0" eb="2">
      <t>デンキ</t>
    </rPh>
    <rPh sb="6" eb="8">
      <t>スイドウ</t>
    </rPh>
    <phoneticPr fontId="3"/>
  </si>
  <si>
    <t>食材が納品されない</t>
    <rPh sb="0" eb="2">
      <t>ショクザイ</t>
    </rPh>
    <rPh sb="3" eb="5">
      <t>ノウヒン</t>
    </rPh>
    <phoneticPr fontId="3"/>
  </si>
  <si>
    <t>電気、ガス</t>
    <rPh sb="0" eb="2">
      <t>デンキ</t>
    </rPh>
    <phoneticPr fontId="3"/>
  </si>
  <si>
    <t>調理従事者の不足</t>
    <rPh sb="0" eb="2">
      <t>チョウリ</t>
    </rPh>
    <rPh sb="2" eb="5">
      <t>ジュウジシャ</t>
    </rPh>
    <rPh sb="6" eb="8">
      <t>フソク</t>
    </rPh>
    <phoneticPr fontId="3"/>
  </si>
  <si>
    <t>電気、水道</t>
    <rPh sb="0" eb="2">
      <t>デンキ</t>
    </rPh>
    <rPh sb="3" eb="5">
      <t>スイドウ</t>
    </rPh>
    <phoneticPr fontId="3"/>
  </si>
  <si>
    <t>被災状況に応じた対応</t>
    <rPh sb="0" eb="2">
      <t>ヒサイ</t>
    </rPh>
    <rPh sb="2" eb="4">
      <t>ジョウキョウ</t>
    </rPh>
    <rPh sb="5" eb="6">
      <t>オウ</t>
    </rPh>
    <rPh sb="8" eb="10">
      <t>タイオウ</t>
    </rPh>
    <phoneticPr fontId="3"/>
  </si>
  <si>
    <t>厨房施設の損壊</t>
    <rPh sb="0" eb="2">
      <t>チュウボウ</t>
    </rPh>
    <rPh sb="2" eb="4">
      <t>シセツ</t>
    </rPh>
    <rPh sb="5" eb="7">
      <t>ソンカイ</t>
    </rPh>
    <phoneticPr fontId="3"/>
  </si>
  <si>
    <t>衛星管理に関すること</t>
    <rPh sb="0" eb="2">
      <t>エイセイ</t>
    </rPh>
    <rPh sb="2" eb="4">
      <t>カンリ</t>
    </rPh>
    <rPh sb="5" eb="6">
      <t>カン</t>
    </rPh>
    <phoneticPr fontId="3"/>
  </si>
  <si>
    <t>ライフラインの寸断</t>
    <rPh sb="7" eb="9">
      <t>スンダン</t>
    </rPh>
    <phoneticPr fontId="3"/>
  </si>
  <si>
    <t>ガス、水道</t>
    <rPh sb="3" eb="5">
      <t>スイドウ</t>
    </rPh>
    <phoneticPr fontId="3"/>
  </si>
  <si>
    <t>配膳・下膳の方法</t>
    <rPh sb="0" eb="2">
      <t>ハイゼン</t>
    </rPh>
    <rPh sb="3" eb="5">
      <t>ゲゼン</t>
    </rPh>
    <rPh sb="6" eb="8">
      <t>ホウホウ</t>
    </rPh>
    <phoneticPr fontId="3"/>
  </si>
  <si>
    <t>配膳・下膳の方法</t>
    <rPh sb="0" eb="2">
      <t>ハイゼン</t>
    </rPh>
    <rPh sb="3" eb="4">
      <t>シタ</t>
    </rPh>
    <rPh sb="4" eb="5">
      <t>ゼン</t>
    </rPh>
    <rPh sb="6" eb="8">
      <t>ホウホウ</t>
    </rPh>
    <phoneticPr fontId="3"/>
  </si>
  <si>
    <t>衛生管理に関すること</t>
    <rPh sb="0" eb="2">
      <t>エイセイ</t>
    </rPh>
    <rPh sb="2" eb="4">
      <t>カンリ</t>
    </rPh>
    <rPh sb="5" eb="6">
      <t>カン</t>
    </rPh>
    <phoneticPr fontId="3"/>
  </si>
  <si>
    <t>（再掲）電気</t>
    <rPh sb="1" eb="3">
      <t>サイケイ</t>
    </rPh>
    <rPh sb="4" eb="6">
      <t>デンキ</t>
    </rPh>
    <phoneticPr fontId="3"/>
  </si>
  <si>
    <t>被災状況に応じた対応</t>
    <rPh sb="0" eb="4">
      <t>ヒサイジョウキョウ</t>
    </rPh>
    <rPh sb="5" eb="6">
      <t>オウ</t>
    </rPh>
    <rPh sb="8" eb="10">
      <t>タイオウ</t>
    </rPh>
    <phoneticPr fontId="3"/>
  </si>
  <si>
    <t>（再掲）ガス</t>
    <rPh sb="1" eb="3">
      <t>サイケイ</t>
    </rPh>
    <phoneticPr fontId="3"/>
  </si>
  <si>
    <t>（再掲水道）</t>
    <rPh sb="1" eb="3">
      <t>サイケイ</t>
    </rPh>
    <rPh sb="3" eb="5">
      <t>スイドウ</t>
    </rPh>
    <phoneticPr fontId="3"/>
  </si>
  <si>
    <t>（問２）マニュアル内容について年1回以上見直し、必要に応じて更新していますか</t>
    <rPh sb="1" eb="2">
      <t>トイ</t>
    </rPh>
    <rPh sb="9" eb="11">
      <t>ナイヨウ</t>
    </rPh>
    <rPh sb="15" eb="16">
      <t>ネン</t>
    </rPh>
    <rPh sb="17" eb="20">
      <t>カイイジョウ</t>
    </rPh>
    <rPh sb="20" eb="22">
      <t>ミナオ</t>
    </rPh>
    <rPh sb="24" eb="26">
      <t>ヒツヨウ</t>
    </rPh>
    <rPh sb="27" eb="28">
      <t>オウ</t>
    </rPh>
    <rPh sb="30" eb="32">
      <t>コウシン</t>
    </rPh>
    <phoneticPr fontId="3"/>
  </si>
  <si>
    <t>（問３）マニュアルを栄養管理部門以外でも共有していますか</t>
    <rPh sb="1" eb="2">
      <t>トイ</t>
    </rPh>
    <rPh sb="10" eb="12">
      <t>エイヨウ</t>
    </rPh>
    <rPh sb="12" eb="14">
      <t>カンリ</t>
    </rPh>
    <rPh sb="14" eb="16">
      <t>ブモン</t>
    </rPh>
    <rPh sb="16" eb="18">
      <t>イガイ</t>
    </rPh>
    <rPh sb="20" eb="22">
      <t>キョウユウ</t>
    </rPh>
    <phoneticPr fontId="3"/>
  </si>
  <si>
    <t>共有している</t>
    <rPh sb="0" eb="2">
      <t>キョウユウ</t>
    </rPh>
    <phoneticPr fontId="3"/>
  </si>
  <si>
    <t>共有していない</t>
    <rPh sb="0" eb="2">
      <t>キョウユウ</t>
    </rPh>
    <phoneticPr fontId="3"/>
  </si>
  <si>
    <t>C．備蓄食品等について</t>
    <rPh sb="2" eb="4">
      <t>ビチク</t>
    </rPh>
    <rPh sb="4" eb="6">
      <t>ショクヒン</t>
    </rPh>
    <rPh sb="6" eb="7">
      <t>ナド</t>
    </rPh>
    <phoneticPr fontId="3"/>
  </si>
  <si>
    <t>（備蓄食品がある場合のみ）</t>
    <rPh sb="1" eb="3">
      <t>ビチク</t>
    </rPh>
    <rPh sb="3" eb="5">
      <t>ショクヒン</t>
    </rPh>
    <rPh sb="8" eb="10">
      <t>バアイ</t>
    </rPh>
    <phoneticPr fontId="3"/>
  </si>
  <si>
    <t>（問１）備蓄の対象と量</t>
    <rPh sb="1" eb="2">
      <t>トイ</t>
    </rPh>
    <phoneticPr fontId="3"/>
  </si>
  <si>
    <t>（食品）</t>
    <rPh sb="1" eb="3">
      <t>ショクヒン</t>
    </rPh>
    <phoneticPr fontId="3"/>
  </si>
  <si>
    <t>（水）</t>
    <rPh sb="1" eb="2">
      <t>ミズ</t>
    </rPh>
    <phoneticPr fontId="3"/>
  </si>
  <si>
    <t>平均</t>
    <rPh sb="0" eb="2">
      <t>ヘイキン</t>
    </rPh>
    <phoneticPr fontId="3"/>
  </si>
  <si>
    <t>1日分</t>
    <rPh sb="1" eb="3">
      <t>ニチブン</t>
    </rPh>
    <phoneticPr fontId="3"/>
  </si>
  <si>
    <t>2日分</t>
    <rPh sb="1" eb="3">
      <t>ニチブン</t>
    </rPh>
    <phoneticPr fontId="3"/>
  </si>
  <si>
    <t>3日分</t>
    <rPh sb="1" eb="3">
      <t>ニチブン</t>
    </rPh>
    <phoneticPr fontId="3"/>
  </si>
  <si>
    <t>4日分</t>
    <rPh sb="1" eb="3">
      <t>ニチブン</t>
    </rPh>
    <phoneticPr fontId="3"/>
  </si>
  <si>
    <t>5日分</t>
    <rPh sb="1" eb="3">
      <t>ニチブン</t>
    </rPh>
    <phoneticPr fontId="3"/>
  </si>
  <si>
    <t>6日分</t>
    <rPh sb="1" eb="3">
      <t>ニチブン</t>
    </rPh>
    <phoneticPr fontId="3"/>
  </si>
  <si>
    <t>7日分以上</t>
    <rPh sb="1" eb="2">
      <t>ニチ</t>
    </rPh>
    <rPh sb="2" eb="3">
      <t>ブン</t>
    </rPh>
    <rPh sb="3" eb="5">
      <t>イジョウ</t>
    </rPh>
    <phoneticPr fontId="3"/>
  </si>
  <si>
    <t>7日分以上</t>
    <rPh sb="1" eb="3">
      <t>ニチブン</t>
    </rPh>
    <rPh sb="3" eb="5">
      <t>イジョウ</t>
    </rPh>
    <phoneticPr fontId="3"/>
  </si>
  <si>
    <t>食品</t>
    <rPh sb="0" eb="2">
      <t>ショクヒン</t>
    </rPh>
    <phoneticPr fontId="3"/>
  </si>
  <si>
    <t>水</t>
    <rPh sb="0" eb="1">
      <t>ミズ</t>
    </rPh>
    <phoneticPr fontId="3"/>
  </si>
  <si>
    <t>７日分以上</t>
    <rPh sb="1" eb="3">
      <t>カブン</t>
    </rPh>
    <rPh sb="3" eb="5">
      <t>イジョウ</t>
    </rPh>
    <phoneticPr fontId="3"/>
  </si>
  <si>
    <t>６日分</t>
    <rPh sb="1" eb="3">
      <t>カブン</t>
    </rPh>
    <phoneticPr fontId="3"/>
  </si>
  <si>
    <t>５日分</t>
    <rPh sb="1" eb="3">
      <t>カブン</t>
    </rPh>
    <phoneticPr fontId="3"/>
  </si>
  <si>
    <t>４日分</t>
    <rPh sb="1" eb="3">
      <t>カブン</t>
    </rPh>
    <phoneticPr fontId="3"/>
  </si>
  <si>
    <t>３日分</t>
    <rPh sb="1" eb="3">
      <t>カブン</t>
    </rPh>
    <phoneticPr fontId="3"/>
  </si>
  <si>
    <t>２日分</t>
    <rPh sb="1" eb="3">
      <t>カブン</t>
    </rPh>
    <phoneticPr fontId="3"/>
  </si>
  <si>
    <t>１日分</t>
    <rPh sb="1" eb="3">
      <t>ニチブン</t>
    </rPh>
    <phoneticPr fontId="3"/>
  </si>
  <si>
    <t>２．職員</t>
    <rPh sb="2" eb="4">
      <t>ショクイン</t>
    </rPh>
    <phoneticPr fontId="3"/>
  </si>
  <si>
    <t>（問２）備蓄食品は対象者に適した種類を備蓄していますか</t>
    <rPh sb="1" eb="2">
      <t>トイ</t>
    </rPh>
    <rPh sb="4" eb="6">
      <t>ビチク</t>
    </rPh>
    <rPh sb="6" eb="8">
      <t>ショクヒン</t>
    </rPh>
    <rPh sb="9" eb="12">
      <t>タイショウシャ</t>
    </rPh>
    <rPh sb="13" eb="14">
      <t>テキ</t>
    </rPh>
    <rPh sb="16" eb="18">
      <t>シュルイ</t>
    </rPh>
    <rPh sb="19" eb="21">
      <t>ビチク</t>
    </rPh>
    <phoneticPr fontId="3"/>
  </si>
  <si>
    <t>（問３）備蓄食の栄養量について1人1日当たりの必要量を満たしていますか</t>
    <rPh sb="1" eb="2">
      <t>トイ</t>
    </rPh>
    <rPh sb="4" eb="6">
      <t>ビチク</t>
    </rPh>
    <rPh sb="6" eb="7">
      <t>ショク</t>
    </rPh>
    <rPh sb="8" eb="10">
      <t>エイヨウ</t>
    </rPh>
    <rPh sb="10" eb="11">
      <t>リョウ</t>
    </rPh>
    <rPh sb="16" eb="17">
      <t>ニン</t>
    </rPh>
    <rPh sb="18" eb="19">
      <t>ニチ</t>
    </rPh>
    <rPh sb="19" eb="20">
      <t>ア</t>
    </rPh>
    <rPh sb="23" eb="25">
      <t>ヒツヨウ</t>
    </rPh>
    <rPh sb="25" eb="26">
      <t>リョウ</t>
    </rPh>
    <rPh sb="27" eb="28">
      <t>ミ</t>
    </rPh>
    <phoneticPr fontId="3"/>
  </si>
  <si>
    <t>（問４）備蓄食品を活用した非常時用の献立例を作成していますか</t>
    <rPh sb="1" eb="2">
      <t>トイ</t>
    </rPh>
    <rPh sb="4" eb="6">
      <t>ビチク</t>
    </rPh>
    <rPh sb="6" eb="8">
      <t>ショクヒン</t>
    </rPh>
    <rPh sb="9" eb="11">
      <t>カツヨウ</t>
    </rPh>
    <rPh sb="13" eb="15">
      <t>ヒジョウ</t>
    </rPh>
    <rPh sb="15" eb="17">
      <t>ジヨウ</t>
    </rPh>
    <rPh sb="18" eb="20">
      <t>コンダテ</t>
    </rPh>
    <rPh sb="20" eb="21">
      <t>レイ</t>
    </rPh>
    <rPh sb="22" eb="24">
      <t>サクセイ</t>
    </rPh>
    <phoneticPr fontId="3"/>
  </si>
  <si>
    <t>（問４）提供食種別に献立がありますか</t>
    <rPh sb="1" eb="2">
      <t>トイ</t>
    </rPh>
    <rPh sb="4" eb="6">
      <t>テイキョウ</t>
    </rPh>
    <rPh sb="6" eb="7">
      <t>ショク</t>
    </rPh>
    <rPh sb="7" eb="9">
      <t>シュベツ</t>
    </rPh>
    <rPh sb="8" eb="9">
      <t>ベツ</t>
    </rPh>
    <rPh sb="10" eb="12">
      <t>コンダテ</t>
    </rPh>
    <phoneticPr fontId="3"/>
  </si>
  <si>
    <t>（問５）使い捨て食器、はし、スプーン等の備蓄がありますか</t>
    <rPh sb="1" eb="2">
      <t>トイ</t>
    </rPh>
    <rPh sb="4" eb="5">
      <t>ツカ</t>
    </rPh>
    <rPh sb="6" eb="7">
      <t>ス</t>
    </rPh>
    <rPh sb="8" eb="10">
      <t>ショッキ</t>
    </rPh>
    <rPh sb="18" eb="19">
      <t>ナド</t>
    </rPh>
    <rPh sb="20" eb="22">
      <t>ビチク</t>
    </rPh>
    <phoneticPr fontId="3"/>
  </si>
  <si>
    <t>（問６）備蓄食品の場所や献立、調理、配膳方法等について栄養管理部門以外でも共有していますか</t>
    <rPh sb="1" eb="2">
      <t>トイ</t>
    </rPh>
    <rPh sb="4" eb="6">
      <t>ビチク</t>
    </rPh>
    <rPh sb="6" eb="8">
      <t>ショクヒン</t>
    </rPh>
    <rPh sb="9" eb="11">
      <t>バショ</t>
    </rPh>
    <rPh sb="12" eb="14">
      <t>コンダテ</t>
    </rPh>
    <rPh sb="15" eb="17">
      <t>チョウリ</t>
    </rPh>
    <rPh sb="18" eb="20">
      <t>ハイゼン</t>
    </rPh>
    <rPh sb="20" eb="22">
      <t>ホウホウ</t>
    </rPh>
    <rPh sb="22" eb="23">
      <t>ナド</t>
    </rPh>
    <rPh sb="27" eb="29">
      <t>エイヨウ</t>
    </rPh>
    <rPh sb="29" eb="31">
      <t>カンリ</t>
    </rPh>
    <rPh sb="31" eb="33">
      <t>ブモン</t>
    </rPh>
    <rPh sb="33" eb="35">
      <t>イガイ</t>
    </rPh>
    <rPh sb="37" eb="39">
      <t>キョウユウ</t>
    </rPh>
    <phoneticPr fontId="3"/>
  </si>
  <si>
    <t>（問７）備蓄食品は定期的に見直し、補充されていますか</t>
    <rPh sb="1" eb="2">
      <t>トイ</t>
    </rPh>
    <rPh sb="4" eb="6">
      <t>ビチク</t>
    </rPh>
    <rPh sb="6" eb="8">
      <t>ショクヒン</t>
    </rPh>
    <rPh sb="9" eb="12">
      <t>テイキテキ</t>
    </rPh>
    <rPh sb="13" eb="15">
      <t>ミナオ</t>
    </rPh>
    <rPh sb="17" eb="19">
      <t>ホジュウ</t>
    </rPh>
    <phoneticPr fontId="3"/>
  </si>
  <si>
    <t>（問８）賞味期限が近い備蓄食品をどのように活用していますか（※複数回答）</t>
    <rPh sb="1" eb="2">
      <t>トイ</t>
    </rPh>
    <rPh sb="4" eb="6">
      <t>ショウミ</t>
    </rPh>
    <rPh sb="6" eb="8">
      <t>キゲン</t>
    </rPh>
    <rPh sb="9" eb="10">
      <t>チカ</t>
    </rPh>
    <rPh sb="11" eb="13">
      <t>ビチク</t>
    </rPh>
    <rPh sb="13" eb="15">
      <t>ショクヒン</t>
    </rPh>
    <rPh sb="21" eb="23">
      <t>カツヨウ</t>
    </rPh>
    <rPh sb="31" eb="33">
      <t>フクスウ</t>
    </rPh>
    <rPh sb="33" eb="35">
      <t>カイトウ</t>
    </rPh>
    <phoneticPr fontId="3"/>
  </si>
  <si>
    <t>入所者用に使用</t>
    <rPh sb="0" eb="3">
      <t>ニュウショシャ</t>
    </rPh>
    <rPh sb="3" eb="4">
      <t>ヨウ</t>
    </rPh>
    <rPh sb="5" eb="7">
      <t>シヨウ</t>
    </rPh>
    <phoneticPr fontId="3"/>
  </si>
  <si>
    <t>防災訓練等に利用</t>
    <rPh sb="0" eb="2">
      <t>ボウサイ</t>
    </rPh>
    <rPh sb="2" eb="4">
      <t>クンレン</t>
    </rPh>
    <rPh sb="4" eb="5">
      <t>ナド</t>
    </rPh>
    <rPh sb="6" eb="8">
      <t>リヨウ</t>
    </rPh>
    <phoneticPr fontId="3"/>
  </si>
  <si>
    <t>職員に提供（職員食堂、試食等）</t>
    <rPh sb="0" eb="2">
      <t>ショクイン</t>
    </rPh>
    <rPh sb="3" eb="5">
      <t>テイキョウ</t>
    </rPh>
    <rPh sb="6" eb="8">
      <t>ショクイン</t>
    </rPh>
    <rPh sb="8" eb="10">
      <t>ショクドウ</t>
    </rPh>
    <rPh sb="11" eb="13">
      <t>シショク</t>
    </rPh>
    <rPh sb="13" eb="14">
      <t>ナド</t>
    </rPh>
    <phoneticPr fontId="3"/>
  </si>
  <si>
    <t>廃棄</t>
    <rPh sb="0" eb="2">
      <t>ハイキ</t>
    </rPh>
    <phoneticPr fontId="3"/>
  </si>
  <si>
    <t>その他</t>
    <rPh sb="2" eb="3">
      <t>ホカ</t>
    </rPh>
    <phoneticPr fontId="3"/>
  </si>
  <si>
    <t>職員に提供（職員食堂、試食等）</t>
    <rPh sb="0" eb="2">
      <t>ショクイン</t>
    </rPh>
    <rPh sb="3" eb="5">
      <t>テイキョウ</t>
    </rPh>
    <rPh sb="6" eb="8">
      <t>ショクイン</t>
    </rPh>
    <rPh sb="8" eb="10">
      <t>ショクドウ</t>
    </rPh>
    <rPh sb="11" eb="13">
      <t>シショク</t>
    </rPh>
    <rPh sb="13" eb="14">
      <t>トウ</t>
    </rPh>
    <phoneticPr fontId="3"/>
  </si>
  <si>
    <t>防災訓練等に利用</t>
    <rPh sb="0" eb="2">
      <t>ボウサイ</t>
    </rPh>
    <rPh sb="2" eb="4">
      <t>クンレン</t>
    </rPh>
    <rPh sb="4" eb="5">
      <t>トウ</t>
    </rPh>
    <rPh sb="6" eb="8">
      <t>リヨウ</t>
    </rPh>
    <phoneticPr fontId="3"/>
  </si>
  <si>
    <t>依頼数：421件　　アンケート回収数：357件 （回収率85％）</t>
    <rPh sb="0" eb="2">
      <t>イライ</t>
    </rPh>
    <rPh sb="2" eb="3">
      <t>スウ</t>
    </rPh>
    <rPh sb="7" eb="8">
      <t>ケン</t>
    </rPh>
    <rPh sb="15" eb="17">
      <t>カイシュウ</t>
    </rPh>
    <rPh sb="17" eb="18">
      <t>スウ</t>
    </rPh>
    <rPh sb="22" eb="23">
      <t>ケン</t>
    </rPh>
    <rPh sb="25" eb="27">
      <t>カイシュウ</t>
    </rPh>
    <rPh sb="27" eb="28">
      <t>リツ</t>
    </rPh>
    <phoneticPr fontId="3"/>
  </si>
  <si>
    <t>１．患者・入所者</t>
    <rPh sb="2" eb="4">
      <t>カンジャ</t>
    </rPh>
    <rPh sb="5" eb="8">
      <t>ニュウショシャ</t>
    </rPh>
    <phoneticPr fontId="3"/>
  </si>
  <si>
    <t>※病院のアンケートついては未回答等を除いているため総数と合わない場合があります。四捨五入しているため全体で100％にならない場合があります。</t>
    <rPh sb="1" eb="3">
      <t>ビョウイン</t>
    </rPh>
    <rPh sb="13" eb="16">
      <t>ミカイトウ</t>
    </rPh>
    <rPh sb="16" eb="17">
      <t>ナド</t>
    </rPh>
    <rPh sb="18" eb="19">
      <t>ノゾ</t>
    </rPh>
    <rPh sb="25" eb="27">
      <t>ソウスウ</t>
    </rPh>
    <rPh sb="28" eb="29">
      <t>ア</t>
    </rPh>
    <rPh sb="32" eb="34">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</si>
</sst>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2" x14ac:knownFonts="1">
    <font>
      <sz val="11"/>
      <color theme="1"/>
      <name val="游ゴシック"/>
      <family val="2"/>
      <charset val="128"/>
      <scheme val="minor"/>
    </font>
    <font>
      <sz val="11"/>
      <color theme="1"/>
      <name val="游ゴシック"/>
      <family val="2"/>
      <charset val="128"/>
      <scheme val="minor"/>
    </font>
    <font>
      <b/>
      <sz val="20"/>
      <color theme="1"/>
      <name val="HGPｺﾞｼｯｸM"/>
      <family val="3"/>
      <charset val="128"/>
    </font>
    <font>
      <sz val="6"/>
      <name val="游ゴシック"/>
      <family val="2"/>
      <charset val="128"/>
      <scheme val="minor"/>
    </font>
    <font>
      <sz val="20"/>
      <color theme="1"/>
      <name val="HGPｺﾞｼｯｸM"/>
      <family val="3"/>
      <charset val="128"/>
    </font>
    <font>
      <b/>
      <sz val="16"/>
      <color theme="1"/>
      <name val="HGPｺﾞｼｯｸM"/>
      <family val="3"/>
      <charset val="128"/>
    </font>
    <font>
      <b/>
      <sz val="18"/>
      <color theme="1"/>
      <name val="HGPｺﾞｼｯｸM"/>
      <family val="3"/>
      <charset val="128"/>
    </font>
    <font>
      <sz val="12"/>
      <color theme="1"/>
      <name val="HGPｺﾞｼｯｸM"/>
      <family val="3"/>
      <charset val="128"/>
    </font>
    <font>
      <sz val="11"/>
      <color theme="1"/>
      <name val="HGPｺﾞｼｯｸM"/>
      <family val="3"/>
      <charset val="128"/>
    </font>
    <font>
      <b/>
      <sz val="10"/>
      <color theme="1"/>
      <name val="HGPｺﾞｼｯｸM"/>
      <family val="3"/>
      <charset val="128"/>
    </font>
    <font>
      <sz val="12"/>
      <color theme="1"/>
      <name val="游ゴシック"/>
      <family val="2"/>
      <charset val="128"/>
      <scheme val="minor"/>
    </font>
    <font>
      <b/>
      <sz val="12"/>
      <color theme="1"/>
      <name val="HGPｺﾞｼｯｸM"/>
      <family val="3"/>
      <charset val="128"/>
    </font>
    <font>
      <sz val="11"/>
      <color rgb="FF0070C0"/>
      <name val="HGPｺﾞｼｯｸM"/>
      <family val="3"/>
      <charset val="128"/>
    </font>
    <font>
      <b/>
      <sz val="12"/>
      <color rgb="FFFF0000"/>
      <name val="HGPｺﾞｼｯｸM"/>
      <family val="3"/>
      <charset val="128"/>
    </font>
    <font>
      <b/>
      <sz val="12"/>
      <name val="HGPｺﾞｼｯｸM"/>
      <family val="3"/>
      <charset val="128"/>
    </font>
    <font>
      <sz val="11"/>
      <color theme="0"/>
      <name val="游ゴシック"/>
      <family val="2"/>
      <charset val="128"/>
      <scheme val="minor"/>
    </font>
    <font>
      <sz val="20"/>
      <color theme="0"/>
      <name val="HGPｺﾞｼｯｸM"/>
      <family val="3"/>
      <charset val="128"/>
    </font>
    <font>
      <b/>
      <sz val="16"/>
      <color theme="0"/>
      <name val="HGPｺﾞｼｯｸM"/>
      <family val="3"/>
      <charset val="128"/>
    </font>
    <font>
      <sz val="11"/>
      <color theme="0"/>
      <name val="HGPｺﾞｼｯｸM"/>
      <family val="3"/>
      <charset val="128"/>
    </font>
    <font>
      <b/>
      <sz val="12"/>
      <color theme="0"/>
      <name val="HGPｺﾞｼｯｸM"/>
      <family val="3"/>
      <charset val="128"/>
    </font>
    <font>
      <sz val="20"/>
      <color theme="0" tint="-0.34998626667073579"/>
      <name val="HGPｺﾞｼｯｸM"/>
      <family val="3"/>
      <charset val="128"/>
    </font>
    <font>
      <b/>
      <sz val="16"/>
      <color theme="0" tint="-0.34998626667073579"/>
      <name val="HGPｺﾞｼｯｸM"/>
      <family val="3"/>
      <charset val="128"/>
    </font>
    <font>
      <sz val="11"/>
      <color theme="0" tint="-0.34998626667073579"/>
      <name val="游ゴシック"/>
      <family val="2"/>
      <charset val="128"/>
      <scheme val="minor"/>
    </font>
    <font>
      <sz val="11"/>
      <color theme="0"/>
      <name val="游ゴシック"/>
      <family val="3"/>
      <charset val="128"/>
      <scheme val="minor"/>
    </font>
    <font>
      <sz val="11"/>
      <name val="HGPｺﾞｼｯｸM"/>
      <family val="3"/>
      <charset val="128"/>
    </font>
    <font>
      <sz val="11"/>
      <name val="游ゴシック"/>
      <family val="2"/>
      <charset val="128"/>
      <scheme val="minor"/>
    </font>
    <font>
      <sz val="11"/>
      <name val="游ゴシック"/>
      <family val="3"/>
      <charset val="128"/>
      <scheme val="minor"/>
    </font>
    <font>
      <b/>
      <sz val="20"/>
      <color theme="0"/>
      <name val="HGPｺﾞｼｯｸM"/>
      <family val="3"/>
      <charset val="128"/>
    </font>
    <font>
      <b/>
      <sz val="10"/>
      <color theme="0"/>
      <name val="HGPｺﾞｼｯｸM"/>
      <family val="3"/>
      <charset val="128"/>
    </font>
    <font>
      <sz val="12"/>
      <color theme="0"/>
      <name val="HGPｺﾞｼｯｸM"/>
      <family val="3"/>
      <charset val="128"/>
    </font>
    <font>
      <sz val="10"/>
      <color theme="1"/>
      <name val="HGPｺﾞｼｯｸM"/>
      <family val="3"/>
      <charset val="128"/>
    </font>
    <font>
      <sz val="11"/>
      <color theme="1"/>
      <name val="游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7"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17">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7" fillId="0" borderId="3" xfId="0" applyFont="1" applyBorder="1" applyAlignment="1">
      <alignment horizontal="left"/>
    </xf>
    <xf numFmtId="0" fontId="11" fillId="0" borderId="4" xfId="0" applyFont="1" applyBorder="1" applyAlignment="1">
      <alignment vertical="center" wrapText="1"/>
    </xf>
    <xf numFmtId="0" fontId="8" fillId="0" borderId="4" xfId="0" applyFont="1" applyBorder="1" applyAlignment="1">
      <alignment horizontal="left" vertical="center"/>
    </xf>
    <xf numFmtId="0" fontId="8" fillId="0" borderId="4" xfId="0" applyFont="1" applyBorder="1" applyAlignment="1">
      <alignment horizontal="center" vertical="center"/>
    </xf>
    <xf numFmtId="0" fontId="7" fillId="0" borderId="6" xfId="0" applyFont="1" applyBorder="1" applyAlignment="1">
      <alignment horizontal="center" vertical="center"/>
    </xf>
    <xf numFmtId="9" fontId="7" fillId="0" borderId="7" xfId="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xf>
    <xf numFmtId="0" fontId="11" fillId="0" borderId="4" xfId="0" applyFont="1" applyBorder="1" applyAlignment="1">
      <alignment vertical="center"/>
    </xf>
    <xf numFmtId="0" fontId="8" fillId="0" borderId="4" xfId="0" applyFont="1" applyBorder="1" applyAlignment="1">
      <alignment horizontal="center" vertical="center" wrapText="1"/>
    </xf>
    <xf numFmtId="0" fontId="6"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11" fillId="0" borderId="8" xfId="0" applyFont="1" applyBorder="1">
      <alignment vertical="center"/>
    </xf>
    <xf numFmtId="0" fontId="11" fillId="0" borderId="8" xfId="0" applyFont="1" applyBorder="1" applyAlignment="1">
      <alignment vertical="center" wrapText="1"/>
    </xf>
    <xf numFmtId="0" fontId="8" fillId="0" borderId="8" xfId="0"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8" xfId="0" applyFont="1" applyBorder="1" applyAlignment="1">
      <alignment horizontal="center" vertical="center" wrapText="1"/>
    </xf>
    <xf numFmtId="176" fontId="11" fillId="4" borderId="0" xfId="1" applyNumberFormat="1" applyFont="1" applyFill="1" applyBorder="1" applyAlignment="1">
      <alignment horizontal="center" vertical="center"/>
    </xf>
    <xf numFmtId="9" fontId="11" fillId="4" borderId="0" xfId="1" applyFont="1" applyFill="1" applyBorder="1" applyAlignment="1">
      <alignment horizontal="left" vertical="center"/>
    </xf>
    <xf numFmtId="0" fontId="8" fillId="4" borderId="0" xfId="0" applyFont="1" applyFill="1" applyAlignment="1">
      <alignment horizontal="center" vertical="center"/>
    </xf>
    <xf numFmtId="0" fontId="9" fillId="4" borderId="0" xfId="0" applyFont="1" applyFill="1" applyAlignment="1">
      <alignment vertical="center" wrapText="1"/>
    </xf>
    <xf numFmtId="0" fontId="11" fillId="0" borderId="13" xfId="0" applyFont="1" applyBorder="1" applyAlignment="1">
      <alignment horizontal="center" vertical="center"/>
    </xf>
    <xf numFmtId="9" fontId="11" fillId="0" borderId="0" xfId="1" applyFont="1" applyBorder="1" applyAlignment="1">
      <alignment horizontal="center" vertical="center"/>
    </xf>
    <xf numFmtId="0" fontId="11" fillId="0" borderId="0" xfId="0" applyFont="1" applyAlignment="1">
      <alignment horizontal="center" vertical="center"/>
    </xf>
    <xf numFmtId="9" fontId="11" fillId="0" borderId="0" xfId="0" applyNumberFormat="1" applyFont="1" applyAlignment="1">
      <alignment horizontal="center" vertical="center"/>
    </xf>
    <xf numFmtId="9" fontId="11" fillId="0" borderId="0" xfId="0" applyNumberFormat="1" applyFont="1" applyAlignment="1">
      <alignment horizontal="center" vertical="center" wrapText="1"/>
    </xf>
    <xf numFmtId="0" fontId="11" fillId="0" borderId="15" xfId="0" applyFont="1" applyBorder="1" applyAlignment="1">
      <alignment horizontal="center" vertical="center"/>
    </xf>
    <xf numFmtId="9" fontId="11" fillId="0" borderId="8" xfId="1" applyFont="1" applyBorder="1" applyAlignment="1">
      <alignment horizontal="center" vertical="center"/>
    </xf>
    <xf numFmtId="0" fontId="11" fillId="0" borderId="8" xfId="0" applyFont="1" applyBorder="1" applyAlignment="1">
      <alignment horizontal="center" vertical="center"/>
    </xf>
    <xf numFmtId="9" fontId="11" fillId="0" borderId="8" xfId="0" applyNumberFormat="1" applyFont="1" applyBorder="1" applyAlignment="1">
      <alignment horizontal="center" vertical="center"/>
    </xf>
    <xf numFmtId="9" fontId="11" fillId="0" borderId="8" xfId="0" applyNumberFormat="1" applyFont="1" applyBorder="1" applyAlignment="1">
      <alignment horizontal="center" vertical="center" wrapText="1"/>
    </xf>
    <xf numFmtId="0" fontId="7" fillId="0" borderId="0" xfId="0" applyFont="1">
      <alignment vertical="center"/>
    </xf>
    <xf numFmtId="9" fontId="8" fillId="0" borderId="0" xfId="0" applyNumberFormat="1" applyFont="1" applyAlignment="1">
      <alignment horizontal="left" vertical="center"/>
    </xf>
    <xf numFmtId="9" fontId="8" fillId="0" borderId="0" xfId="0" applyNumberFormat="1" applyFont="1" applyAlignment="1">
      <alignment horizontal="center" vertical="center"/>
    </xf>
    <xf numFmtId="0" fontId="11" fillId="4" borderId="16" xfId="0" applyFont="1" applyFill="1" applyBorder="1" applyAlignment="1">
      <alignment horizontal="center" vertical="center"/>
    </xf>
    <xf numFmtId="9" fontId="7" fillId="4" borderId="0" xfId="1" applyFont="1" applyFill="1" applyBorder="1" applyAlignment="1">
      <alignment horizontal="left" vertical="center"/>
    </xf>
    <xf numFmtId="0" fontId="0" fillId="0" borderId="0" xfId="0" applyBorder="1">
      <alignment vertical="center"/>
    </xf>
    <xf numFmtId="0" fontId="8" fillId="0" borderId="12" xfId="0" applyFont="1" applyBorder="1" applyAlignment="1">
      <alignment horizontal="right" vertical="center"/>
    </xf>
    <xf numFmtId="0" fontId="11" fillId="0" borderId="0" xfId="0" applyFont="1" applyBorder="1" applyAlignment="1">
      <alignment horizontal="center" vertical="center"/>
    </xf>
    <xf numFmtId="0" fontId="8" fillId="0" borderId="14" xfId="0" applyFont="1" applyBorder="1" applyAlignment="1">
      <alignment horizontal="right" vertical="center"/>
    </xf>
    <xf numFmtId="0" fontId="12" fillId="0" borderId="0" xfId="0" applyFont="1" applyAlignment="1">
      <alignment horizontal="right" vertical="center"/>
    </xf>
    <xf numFmtId="0" fontId="11" fillId="3" borderId="0" xfId="0" applyFont="1" applyFill="1" applyBorder="1" applyAlignment="1">
      <alignment horizontal="center" vertical="center"/>
    </xf>
    <xf numFmtId="9" fontId="11" fillId="3" borderId="0" xfId="1" applyFont="1" applyFill="1" applyBorder="1" applyAlignment="1">
      <alignment horizontal="center" vertical="center"/>
    </xf>
    <xf numFmtId="0" fontId="11" fillId="0" borderId="15" xfId="0" applyFont="1" applyFill="1" applyBorder="1" applyAlignment="1">
      <alignment horizontal="center" vertical="center"/>
    </xf>
    <xf numFmtId="9" fontId="11" fillId="0" borderId="8" xfId="1" applyFont="1" applyBorder="1" applyAlignment="1">
      <alignment horizontal="center" vertical="center" wrapText="1"/>
    </xf>
    <xf numFmtId="0" fontId="11" fillId="0" borderId="3" xfId="0" applyFont="1" applyBorder="1">
      <alignment vertical="center"/>
    </xf>
    <xf numFmtId="0" fontId="11" fillId="0" borderId="3" xfId="0" applyFont="1" applyBorder="1" applyAlignment="1">
      <alignment vertical="center" wrapText="1"/>
    </xf>
    <xf numFmtId="0" fontId="8" fillId="0" borderId="3" xfId="0" applyFont="1" applyBorder="1" applyAlignment="1">
      <alignment horizontal="left" vertical="center"/>
    </xf>
    <xf numFmtId="0" fontId="8" fillId="0" borderId="3" xfId="0" applyFont="1" applyBorder="1" applyAlignment="1">
      <alignment horizontal="center" vertical="center"/>
    </xf>
    <xf numFmtId="0" fontId="11" fillId="0" borderId="0" xfId="0" applyFont="1" applyBorder="1">
      <alignment vertical="center"/>
    </xf>
    <xf numFmtId="0" fontId="11" fillId="0" borderId="0" xfId="0" applyFont="1" applyBorder="1" applyAlignment="1">
      <alignment vertical="center" wrapText="1"/>
    </xf>
    <xf numFmtId="0" fontId="8" fillId="0" borderId="0" xfId="0" applyFont="1" applyBorder="1" applyAlignment="1">
      <alignment horizontal="left" vertical="center"/>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0" fillId="2" borderId="0" xfId="0" applyFill="1">
      <alignment vertical="center"/>
    </xf>
    <xf numFmtId="0" fontId="0" fillId="0" borderId="0" xfId="0" applyAlignment="1">
      <alignment vertical="top"/>
    </xf>
    <xf numFmtId="0" fontId="14" fillId="0" borderId="13" xfId="0" applyFont="1" applyBorder="1" applyAlignment="1">
      <alignment horizontal="center" vertical="center"/>
    </xf>
    <xf numFmtId="9" fontId="14" fillId="0" borderId="0" xfId="1" applyFont="1" applyBorder="1" applyAlignment="1">
      <alignment horizontal="center" vertical="center"/>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14" fillId="0" borderId="15" xfId="0" applyFont="1" applyBorder="1" applyAlignment="1">
      <alignment horizontal="center" vertical="center"/>
    </xf>
    <xf numFmtId="9" fontId="14" fillId="0" borderId="8" xfId="1" applyFont="1" applyBorder="1" applyAlignment="1">
      <alignment horizontal="center" vertical="center"/>
    </xf>
    <xf numFmtId="0" fontId="8" fillId="0" borderId="0" xfId="0" applyFont="1" applyBorder="1" applyAlignment="1">
      <alignment horizontal="right" vertical="center"/>
    </xf>
    <xf numFmtId="9" fontId="11" fillId="0" borderId="0" xfId="1" applyFont="1" applyBorder="1" applyAlignment="1">
      <alignment horizontal="left" vertical="center"/>
    </xf>
    <xf numFmtId="0" fontId="0" fillId="0" borderId="0" xfId="0" applyFill="1">
      <alignment vertical="center"/>
    </xf>
    <xf numFmtId="0" fontId="6" fillId="0" borderId="0" xfId="0" applyFont="1" applyFill="1" applyAlignment="1">
      <alignment horizontal="left" vertical="center"/>
    </xf>
    <xf numFmtId="0" fontId="8" fillId="4" borderId="12" xfId="0" applyFont="1" applyFill="1" applyBorder="1" applyAlignment="1">
      <alignment horizontal="right" vertical="center"/>
    </xf>
    <xf numFmtId="0" fontId="8" fillId="0" borderId="12" xfId="0" applyFont="1" applyFill="1" applyBorder="1" applyAlignment="1">
      <alignment horizontal="right" vertical="center"/>
    </xf>
    <xf numFmtId="176" fontId="11" fillId="0" borderId="0" xfId="1" applyNumberFormat="1" applyFont="1" applyFill="1" applyBorder="1" applyAlignment="1">
      <alignment horizontal="center" vertical="center"/>
    </xf>
    <xf numFmtId="176" fontId="11" fillId="0" borderId="15" xfId="1" applyNumberFormat="1" applyFont="1" applyFill="1" applyBorder="1" applyAlignment="1">
      <alignment horizontal="center" vertical="center"/>
    </xf>
    <xf numFmtId="0" fontId="11" fillId="0" borderId="0" xfId="0" applyFont="1">
      <alignment vertical="center"/>
    </xf>
    <xf numFmtId="0" fontId="8" fillId="4" borderId="3" xfId="0" applyFont="1" applyFill="1" applyBorder="1" applyAlignment="1">
      <alignment horizontal="right" vertical="center"/>
    </xf>
    <xf numFmtId="0" fontId="8" fillId="4" borderId="11" xfId="0" applyFont="1" applyFill="1" applyBorder="1" applyAlignment="1">
      <alignment horizontal="right" vertical="center"/>
    </xf>
    <xf numFmtId="176" fontId="11" fillId="0" borderId="13" xfId="1" applyNumberFormat="1" applyFont="1" applyFill="1" applyBorder="1" applyAlignment="1">
      <alignment horizontal="center" vertical="center"/>
    </xf>
    <xf numFmtId="176" fontId="11" fillId="0" borderId="8" xfId="1" applyNumberFormat="1" applyFont="1" applyFill="1" applyBorder="1" applyAlignment="1">
      <alignment horizontal="center" vertical="center"/>
    </xf>
    <xf numFmtId="0" fontId="8" fillId="0" borderId="0" xfId="0" applyFont="1" applyBorder="1" applyAlignment="1">
      <alignment horizontal="right" vertical="center"/>
    </xf>
    <xf numFmtId="0" fontId="11" fillId="0" borderId="2" xfId="0" applyFont="1" applyBorder="1" applyAlignment="1">
      <alignmen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5" fillId="0" borderId="0" xfId="0" applyFont="1">
      <alignment vertical="center"/>
    </xf>
    <xf numFmtId="0" fontId="18" fillId="0" borderId="0" xfId="0" applyFont="1" applyBorder="1" applyAlignment="1">
      <alignment vertical="center" wrapText="1"/>
    </xf>
    <xf numFmtId="0" fontId="15" fillId="0" borderId="0" xfId="0" applyFont="1" applyBorder="1">
      <alignment vertical="center"/>
    </xf>
    <xf numFmtId="0" fontId="19" fillId="0" borderId="0"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right" vertical="center"/>
    </xf>
    <xf numFmtId="0" fontId="15" fillId="0" borderId="0" xfId="0" applyFont="1" applyFill="1">
      <alignment vertical="center"/>
    </xf>
    <xf numFmtId="176" fontId="15" fillId="0" borderId="0" xfId="0" applyNumberFormat="1" applyFo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22" fillId="0" borderId="0" xfId="0" applyFont="1" applyFill="1">
      <alignment vertical="center"/>
    </xf>
    <xf numFmtId="0" fontId="19" fillId="0" borderId="0" xfId="0" applyFont="1" applyBorder="1" applyAlignment="1">
      <alignment vertical="center" wrapText="1"/>
    </xf>
    <xf numFmtId="0" fontId="15" fillId="0" borderId="0" xfId="0" applyFont="1" applyFill="1" applyBorder="1">
      <alignment vertical="center"/>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11" fillId="0" borderId="4" xfId="0" applyFont="1" applyBorder="1" applyAlignment="1">
      <alignment horizontal="center" vertical="center" wrapText="1"/>
    </xf>
    <xf numFmtId="0" fontId="8" fillId="0" borderId="0" xfId="0" applyFont="1" applyBorder="1" applyAlignment="1">
      <alignment horizontal="right" vertical="center"/>
    </xf>
    <xf numFmtId="0" fontId="25" fillId="0" borderId="0" xfId="0" applyFont="1">
      <alignment vertical="center"/>
    </xf>
    <xf numFmtId="0" fontId="25" fillId="0" borderId="0" xfId="0" applyFont="1" applyBorder="1">
      <alignment vertical="center"/>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176" fontId="14" fillId="4" borderId="0" xfId="1" applyNumberFormat="1" applyFont="1" applyFill="1" applyBorder="1" applyAlignment="1">
      <alignment horizontal="center" vertical="center"/>
    </xf>
    <xf numFmtId="9" fontId="14" fillId="4" borderId="0" xfId="1" applyFont="1" applyFill="1" applyBorder="1" applyAlignment="1">
      <alignment horizontal="left" vertical="center"/>
    </xf>
    <xf numFmtId="0" fontId="14" fillId="0" borderId="8" xfId="0" applyFont="1" applyBorder="1" applyAlignment="1">
      <alignment horizontal="center" vertical="center"/>
    </xf>
    <xf numFmtId="0" fontId="26" fillId="0" borderId="0" xfId="0" applyFont="1" applyAlignment="1">
      <alignment horizontal="left" vertical="center"/>
    </xf>
    <xf numFmtId="0" fontId="24" fillId="0" borderId="0" xfId="0" applyFont="1" applyAlignment="1">
      <alignment horizontal="right" vertical="center"/>
    </xf>
    <xf numFmtId="0" fontId="25" fillId="0" borderId="0" xfId="0" applyFont="1" applyFill="1" applyBorder="1">
      <alignment vertical="center"/>
    </xf>
    <xf numFmtId="0" fontId="25" fillId="0" borderId="8" xfId="0" applyFont="1" applyBorder="1">
      <alignment vertical="center"/>
    </xf>
    <xf numFmtId="176" fontId="14" fillId="0" borderId="0" xfId="1" applyNumberFormat="1" applyFont="1" applyFill="1" applyBorder="1" applyAlignment="1">
      <alignment horizontal="center" vertical="center"/>
    </xf>
    <xf numFmtId="176" fontId="14" fillId="0" borderId="8" xfId="1" applyNumberFormat="1" applyFont="1" applyFill="1" applyBorder="1" applyAlignment="1">
      <alignment horizontal="center" vertical="center"/>
    </xf>
    <xf numFmtId="9" fontId="14" fillId="0" borderId="0" xfId="1" applyFont="1" applyBorder="1" applyAlignment="1">
      <alignment horizontal="left" vertical="center"/>
    </xf>
    <xf numFmtId="0" fontId="24" fillId="0" borderId="0" xfId="0" applyFont="1" applyBorder="1" applyAlignment="1">
      <alignment horizontal="right" vertical="center"/>
    </xf>
    <xf numFmtId="9" fontId="19" fillId="0" borderId="0" xfId="1" applyFont="1" applyBorder="1" applyAlignment="1">
      <alignment horizontal="left" vertical="center"/>
    </xf>
    <xf numFmtId="176" fontId="23" fillId="0" borderId="0" xfId="0" applyNumberFormat="1" applyFont="1">
      <alignment vertical="center"/>
    </xf>
    <xf numFmtId="0" fontId="7" fillId="0" borderId="17" xfId="0" applyFont="1" applyBorder="1" applyAlignment="1">
      <alignment horizontal="center" vertical="center"/>
    </xf>
    <xf numFmtId="9" fontId="7" fillId="0" borderId="18" xfId="1" applyFont="1" applyBorder="1" applyAlignment="1">
      <alignment horizontal="center" vertical="center"/>
    </xf>
    <xf numFmtId="0" fontId="27" fillId="0" borderId="0" xfId="0" applyFont="1" applyAlignment="1">
      <alignment vertical="center" wrapText="1"/>
    </xf>
    <xf numFmtId="0" fontId="28" fillId="0" borderId="0" xfId="0" applyFont="1" applyAlignment="1">
      <alignment vertical="center" wrapText="1"/>
    </xf>
    <xf numFmtId="0" fontId="18" fillId="2" borderId="0" xfId="0" applyFont="1" applyFill="1" applyAlignment="1">
      <alignment horizontal="center" vertical="center"/>
    </xf>
    <xf numFmtId="0" fontId="18" fillId="0" borderId="0" xfId="0" applyFont="1" applyBorder="1" applyAlignment="1">
      <alignment horizontal="center" vertical="center"/>
    </xf>
    <xf numFmtId="0" fontId="28" fillId="0" borderId="0" xfId="0" applyFont="1" applyBorder="1" applyAlignment="1">
      <alignment vertical="center" wrapText="1"/>
    </xf>
    <xf numFmtId="0" fontId="18" fillId="0" borderId="0" xfId="0" applyFont="1" applyBorder="1" applyAlignment="1">
      <alignment vertical="center"/>
    </xf>
    <xf numFmtId="0" fontId="29" fillId="0" borderId="0" xfId="0" applyFont="1">
      <alignment vertical="center"/>
    </xf>
    <xf numFmtId="0" fontId="29" fillId="0" borderId="0" xfId="0" applyFont="1" applyBorder="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15" fillId="2" borderId="0" xfId="0" applyFont="1" applyFill="1">
      <alignment vertical="center"/>
    </xf>
    <xf numFmtId="0" fontId="23" fillId="0" borderId="0" xfId="0" applyFont="1">
      <alignment vertical="center"/>
    </xf>
    <xf numFmtId="9" fontId="11" fillId="0" borderId="0" xfId="1" applyFont="1" applyAlignment="1">
      <alignment horizontal="center" vertical="center"/>
    </xf>
    <xf numFmtId="0" fontId="0" fillId="0" borderId="0" xfId="0" applyAlignment="1">
      <alignment horizontal="center" vertical="center"/>
    </xf>
    <xf numFmtId="9" fontId="11" fillId="0" borderId="0" xfId="1" applyFont="1" applyFill="1" applyBorder="1" applyAlignment="1">
      <alignment horizontal="center" vertical="center"/>
    </xf>
    <xf numFmtId="9" fontId="11" fillId="0" borderId="8" xfId="1" applyFont="1" applyFill="1" applyBorder="1" applyAlignment="1">
      <alignment horizontal="center" vertical="center"/>
    </xf>
    <xf numFmtId="9" fontId="14" fillId="0" borderId="0" xfId="1" applyFont="1" applyFill="1" applyBorder="1" applyAlignment="1">
      <alignment horizontal="center" vertical="center"/>
    </xf>
    <xf numFmtId="9" fontId="14" fillId="0" borderId="8" xfId="1" applyFont="1" applyFill="1" applyBorder="1" applyAlignment="1">
      <alignment horizontal="center" vertical="center"/>
    </xf>
    <xf numFmtId="9" fontId="11" fillId="4" borderId="0" xfId="1" applyFont="1" applyFill="1" applyBorder="1" applyAlignment="1">
      <alignment horizontal="center" vertical="center"/>
    </xf>
    <xf numFmtId="9" fontId="14" fillId="4" borderId="0" xfId="1" applyFont="1" applyFill="1" applyBorder="1" applyAlignment="1">
      <alignment horizontal="center" vertical="center"/>
    </xf>
    <xf numFmtId="176" fontId="14" fillId="0" borderId="15" xfId="1" applyNumberFormat="1" applyFont="1" applyFill="1" applyBorder="1" applyAlignment="1">
      <alignment horizontal="center" vertical="center"/>
    </xf>
    <xf numFmtId="0" fontId="7" fillId="3" borderId="6" xfId="0" applyFont="1" applyFill="1" applyBorder="1" applyAlignment="1">
      <alignment horizontal="right" vertical="center"/>
    </xf>
    <xf numFmtId="9" fontId="7" fillId="3" borderId="7" xfId="1" applyFont="1" applyFill="1" applyBorder="1" applyAlignment="1">
      <alignment horizontal="right" vertical="center"/>
    </xf>
    <xf numFmtId="0" fontId="7" fillId="3" borderId="17" xfId="0" applyFont="1" applyFill="1" applyBorder="1" applyAlignment="1">
      <alignment horizontal="right" vertical="center"/>
    </xf>
    <xf numFmtId="9" fontId="7" fillId="3" borderId="18" xfId="1" applyFont="1" applyFill="1" applyBorder="1" applyAlignment="1">
      <alignment horizontal="right" vertical="center"/>
    </xf>
    <xf numFmtId="0" fontId="7" fillId="0" borderId="19" xfId="0" applyFont="1" applyBorder="1" applyAlignment="1">
      <alignment horizontal="center" vertical="center"/>
    </xf>
    <xf numFmtId="9" fontId="7" fillId="0" borderId="19" xfId="0" applyNumberFormat="1" applyFont="1" applyBorder="1" applyAlignment="1">
      <alignment horizontal="center" vertical="center"/>
    </xf>
    <xf numFmtId="0" fontId="0" fillId="0" borderId="0" xfId="0" applyFont="1" applyFill="1" applyBorder="1">
      <alignment vertical="center"/>
    </xf>
    <xf numFmtId="9" fontId="15" fillId="0" borderId="0" xfId="0" applyNumberFormat="1" applyFont="1">
      <alignment vertical="center"/>
    </xf>
    <xf numFmtId="9" fontId="19" fillId="0" borderId="0" xfId="0" applyNumberFormat="1" applyFont="1" applyBorder="1" applyAlignment="1">
      <alignment horizontal="center" vertical="center"/>
    </xf>
    <xf numFmtId="0" fontId="24" fillId="0" borderId="0" xfId="0" applyFont="1" applyAlignment="1">
      <alignment horizontal="center" vertical="center"/>
    </xf>
    <xf numFmtId="9" fontId="18" fillId="0" borderId="0" xfId="0" applyNumberFormat="1" applyFont="1" applyAlignment="1">
      <alignment horizontal="center" vertical="center"/>
    </xf>
    <xf numFmtId="9" fontId="23" fillId="0" borderId="0" xfId="0" applyNumberFormat="1" applyFont="1">
      <alignment vertical="center"/>
    </xf>
    <xf numFmtId="0" fontId="31" fillId="0" borderId="0" xfId="0" applyFont="1">
      <alignment vertical="center"/>
    </xf>
    <xf numFmtId="0" fontId="0" fillId="0" borderId="0" xfId="0" applyFont="1">
      <alignment vertical="center"/>
    </xf>
    <xf numFmtId="9" fontId="31" fillId="0" borderId="0" xfId="0" applyNumberFormat="1" applyFont="1">
      <alignment vertical="center"/>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8" fillId="4" borderId="3" xfId="0" applyFont="1" applyFill="1" applyBorder="1" applyAlignment="1">
      <alignment horizontal="right" vertical="center"/>
    </xf>
    <xf numFmtId="0" fontId="8" fillId="4" borderId="11" xfId="0" applyFont="1" applyFill="1" applyBorder="1" applyAlignment="1">
      <alignment horizontal="right" vertical="center"/>
    </xf>
    <xf numFmtId="0" fontId="8" fillId="0" borderId="12" xfId="0" applyFont="1" applyBorder="1" applyAlignment="1">
      <alignment horizontal="right" vertical="center"/>
    </xf>
    <xf numFmtId="0" fontId="8" fillId="0" borderId="14" xfId="0" applyFont="1" applyBorder="1" applyAlignment="1">
      <alignment horizontal="right" vertical="center"/>
    </xf>
    <xf numFmtId="0" fontId="14" fillId="0" borderId="4" xfId="0" applyFont="1" applyBorder="1" applyAlignment="1">
      <alignment horizontal="right" vertical="center" wrapText="1"/>
    </xf>
    <xf numFmtId="0" fontId="14" fillId="0" borderId="2" xfId="0" applyFont="1" applyBorder="1" applyAlignment="1">
      <alignment horizontal="right" vertical="center" wrapText="1"/>
    </xf>
    <xf numFmtId="0" fontId="8" fillId="0" borderId="12" xfId="0" applyFont="1" applyBorder="1" applyAlignment="1">
      <alignment horizontal="right" vertical="center" wrapText="1"/>
    </xf>
    <xf numFmtId="0" fontId="8" fillId="3" borderId="0" xfId="0" applyFont="1" applyFill="1" applyBorder="1" applyAlignment="1">
      <alignment horizontal="right" vertical="center"/>
    </xf>
    <xf numFmtId="0" fontId="8" fillId="3" borderId="12" xfId="0" applyFont="1" applyFill="1" applyBorder="1" applyAlignment="1">
      <alignment horizontal="right" vertical="center"/>
    </xf>
    <xf numFmtId="0" fontId="8" fillId="4" borderId="0" xfId="0" applyFont="1" applyFill="1" applyAlignment="1">
      <alignment horizontal="right" vertical="center"/>
    </xf>
    <xf numFmtId="0" fontId="8" fillId="4" borderId="12" xfId="0" applyFont="1" applyFill="1" applyBorder="1" applyAlignment="1">
      <alignment horizontal="right" vertical="center"/>
    </xf>
    <xf numFmtId="0" fontId="2" fillId="0" borderId="0" xfId="0" applyFont="1" applyAlignment="1">
      <alignment horizontal="center" vertical="center" wrapText="1"/>
    </xf>
    <xf numFmtId="0" fontId="5" fillId="2" borderId="0" xfId="0" applyFont="1" applyFill="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0" fillId="0" borderId="1" xfId="0" applyFont="1" applyBorder="1" applyAlignment="1">
      <alignment horizontal="center" vertical="center"/>
    </xf>
    <xf numFmtId="0" fontId="8" fillId="0" borderId="0" xfId="0" applyFont="1" applyBorder="1" applyAlignment="1">
      <alignment horizontal="right" vertical="center"/>
    </xf>
    <xf numFmtId="0" fontId="8" fillId="0" borderId="5" xfId="0"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horizontal="right" vertical="center"/>
    </xf>
    <xf numFmtId="0" fontId="8" fillId="0" borderId="10" xfId="0" applyFont="1" applyBorder="1" applyAlignment="1">
      <alignment horizontal="right" vertical="center"/>
    </xf>
    <xf numFmtId="0" fontId="8" fillId="0" borderId="0" xfId="0" applyFont="1" applyAlignment="1">
      <alignment horizontal="right" vertical="center"/>
    </xf>
    <xf numFmtId="0" fontId="8" fillId="3" borderId="5" xfId="0" applyFont="1" applyFill="1" applyBorder="1" applyAlignment="1">
      <alignment horizontal="right" vertical="center"/>
    </xf>
    <xf numFmtId="0" fontId="8" fillId="3" borderId="8" xfId="0" applyFont="1" applyFill="1" applyBorder="1" applyAlignment="1">
      <alignment horizontal="right" vertical="center"/>
    </xf>
    <xf numFmtId="0" fontId="8" fillId="3" borderId="9" xfId="0" applyFont="1" applyFill="1" applyBorder="1" applyAlignment="1">
      <alignment horizontal="right" vertical="center"/>
    </xf>
    <xf numFmtId="0" fontId="24" fillId="0" borderId="12" xfId="0" applyFont="1" applyBorder="1" applyAlignment="1">
      <alignment horizontal="right" vertical="center"/>
    </xf>
    <xf numFmtId="0" fontId="24" fillId="0" borderId="12" xfId="0" applyFont="1" applyBorder="1" applyAlignment="1">
      <alignment horizontal="right"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24" fillId="4" borderId="3" xfId="0" applyFont="1" applyFill="1" applyBorder="1" applyAlignment="1">
      <alignment horizontal="right" vertical="center"/>
    </xf>
    <xf numFmtId="0" fontId="24" fillId="4" borderId="11" xfId="0" applyFont="1" applyFill="1" applyBorder="1" applyAlignment="1">
      <alignment horizontal="right" vertical="center"/>
    </xf>
    <xf numFmtId="0" fontId="24" fillId="0" borderId="0" xfId="0" applyFont="1" applyBorder="1" applyAlignment="1">
      <alignment horizontal="right" vertical="center"/>
    </xf>
    <xf numFmtId="0" fontId="24" fillId="0" borderId="8" xfId="0" applyFont="1" applyBorder="1" applyAlignment="1">
      <alignment horizontal="right" vertical="center"/>
    </xf>
    <xf numFmtId="0" fontId="24" fillId="0" borderId="14" xfId="0" applyFont="1" applyBorder="1" applyAlignment="1">
      <alignment horizontal="right" vertical="center"/>
    </xf>
    <xf numFmtId="0" fontId="24" fillId="4" borderId="0" xfId="0" applyFont="1" applyFill="1" applyAlignment="1">
      <alignment horizontal="right" vertical="center"/>
    </xf>
    <xf numFmtId="0" fontId="24" fillId="4" borderId="12" xfId="0" applyFont="1" applyFill="1" applyBorder="1" applyAlignment="1">
      <alignment horizontal="right" vertical="center"/>
    </xf>
    <xf numFmtId="0" fontId="24" fillId="0" borderId="0" xfId="0" applyFont="1" applyAlignment="1">
      <alignment horizontal="right" vertical="center"/>
    </xf>
    <xf numFmtId="0" fontId="30" fillId="0" borderId="0" xfId="0" applyFont="1" applyBorder="1" applyAlignment="1">
      <alignment horizontal="right" vertical="center"/>
    </xf>
    <xf numFmtId="0" fontId="30" fillId="0" borderId="12" xfId="0" applyFont="1" applyBorder="1" applyAlignment="1">
      <alignment horizontal="right" vertical="center"/>
    </xf>
    <xf numFmtId="0" fontId="24" fillId="0" borderId="0" xfId="0" applyFont="1" applyBorder="1" applyAlignment="1">
      <alignment horizontal="right" vertical="center" wrapText="1"/>
    </xf>
    <xf numFmtId="0" fontId="14" fillId="0" borderId="8" xfId="0" applyFont="1" applyBorder="1" applyAlignment="1">
      <alignment horizontal="center" vertical="center" wrapText="1"/>
    </xf>
    <xf numFmtId="0" fontId="14" fillId="0" borderId="14" xfId="0" applyFont="1" applyBorder="1" applyAlignment="1">
      <alignment horizontal="center" vertical="center" wrapText="1"/>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4" fillId="4" borderId="0"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2" xfId="0" applyFont="1" applyFill="1" applyBorder="1" applyAlignment="1">
      <alignment horizontal="right" vertical="center"/>
    </xf>
    <xf numFmtId="0" fontId="8" fillId="0" borderId="8" xfId="0" applyFont="1" applyFill="1" applyBorder="1" applyAlignment="1">
      <alignment horizontal="right" vertical="center"/>
    </xf>
    <xf numFmtId="0" fontId="8" fillId="0" borderId="14" xfId="0" applyFont="1" applyFill="1" applyBorder="1" applyAlignment="1">
      <alignment horizontal="righ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sz="1800"/>
              <a:t>食事提供に関する災害時の対策マニュアルがありますか</a:t>
            </a:r>
          </a:p>
        </c:rich>
      </c:tx>
      <c:layout>
        <c:manualLayout>
          <c:xMode val="edge"/>
          <c:yMode val="edge"/>
          <c:x val="0.11037035606595999"/>
          <c:y val="2.027428823811912E-2"/>
        </c:manualLayout>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(病院・介護)'!$O$31</c:f>
              <c:strCache>
                <c:ptCount val="1"/>
                <c:pt idx="0">
                  <c:v>施設作成のマニュアルがある</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(病院・介護)'!$P$30:$Q$30</c:f>
              <c:strCache>
                <c:ptCount val="2"/>
                <c:pt idx="0">
                  <c:v>介護保険施設</c:v>
                </c:pt>
                <c:pt idx="1">
                  <c:v>病院</c:v>
                </c:pt>
              </c:strCache>
            </c:strRef>
          </c:cat>
          <c:val>
            <c:numRef>
              <c:f>'集計 (病院・介護)'!$P$31:$Q$31</c:f>
              <c:numCache>
                <c:formatCode>0%</c:formatCode>
                <c:ptCount val="2"/>
                <c:pt idx="0">
                  <c:v>0.68478260869565222</c:v>
                </c:pt>
                <c:pt idx="1">
                  <c:v>0.88304093567251463</c:v>
                </c:pt>
              </c:numCache>
            </c:numRef>
          </c:val>
          <c:extLst>
            <c:ext xmlns:c16="http://schemas.microsoft.com/office/drawing/2014/chart" uri="{C3380CC4-5D6E-409C-BE32-E72D297353CC}">
              <c16:uniqueId val="{00000000-3D8B-4985-8AB8-B0229A415E6E}"/>
            </c:ext>
          </c:extLst>
        </c:ser>
        <c:ser>
          <c:idx val="1"/>
          <c:order val="1"/>
          <c:tx>
            <c:strRef>
              <c:f>'集計 (病院・介護)'!$O$32</c:f>
              <c:strCache>
                <c:ptCount val="1"/>
                <c:pt idx="0">
                  <c:v>施設作成のマニュアルがなく委託業者作成のマニュアルのみ</c:v>
                </c:pt>
              </c:strCache>
            </c:strRef>
          </c:tx>
          <c:spPr>
            <a:solidFill>
              <a:schemeClr val="accent4"/>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(病院・介護)'!$P$30:$Q$30</c:f>
              <c:strCache>
                <c:ptCount val="2"/>
                <c:pt idx="0">
                  <c:v>介護保険施設</c:v>
                </c:pt>
                <c:pt idx="1">
                  <c:v>病院</c:v>
                </c:pt>
              </c:strCache>
            </c:strRef>
          </c:cat>
          <c:val>
            <c:numRef>
              <c:f>'集計 (病院・介護)'!$P$32:$Q$32</c:f>
              <c:numCache>
                <c:formatCode>0%</c:formatCode>
                <c:ptCount val="2"/>
                <c:pt idx="0">
                  <c:v>0.15760869565217392</c:v>
                </c:pt>
                <c:pt idx="1">
                  <c:v>7.6023391812865493E-2</c:v>
                </c:pt>
              </c:numCache>
            </c:numRef>
          </c:val>
          <c:extLst>
            <c:ext xmlns:c16="http://schemas.microsoft.com/office/drawing/2014/chart" uri="{C3380CC4-5D6E-409C-BE32-E72D297353CC}">
              <c16:uniqueId val="{00000001-3D8B-4985-8AB8-B0229A415E6E}"/>
            </c:ext>
          </c:extLst>
        </c:ser>
        <c:ser>
          <c:idx val="2"/>
          <c:order val="2"/>
          <c:tx>
            <c:strRef>
              <c:f>'集計 (病院・介護)'!$O$33</c:f>
              <c:strCache>
                <c:ptCount val="1"/>
                <c:pt idx="0">
                  <c:v>施設・委託業者いずれのマニュアルもない</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dLbl>
              <c:idx val="1"/>
              <c:layout>
                <c:manualLayout>
                  <c:x val="-2.1501047371886347E-3"/>
                  <c:y val="-0.1312748768593261"/>
                </c:manualLayout>
              </c:layout>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E1-47B6-AB34-FF63D39475C1}"/>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(病院・介護)'!$P$30:$Q$30</c:f>
              <c:strCache>
                <c:ptCount val="2"/>
                <c:pt idx="0">
                  <c:v>介護保険施設</c:v>
                </c:pt>
                <c:pt idx="1">
                  <c:v>病院</c:v>
                </c:pt>
              </c:strCache>
            </c:strRef>
          </c:cat>
          <c:val>
            <c:numRef>
              <c:f>'集計 (病院・介護)'!$P$33:$Q$33</c:f>
              <c:numCache>
                <c:formatCode>0%</c:formatCode>
                <c:ptCount val="2"/>
                <c:pt idx="0">
                  <c:v>0.15760869565217392</c:v>
                </c:pt>
                <c:pt idx="1">
                  <c:v>4.0935672514619881E-2</c:v>
                </c:pt>
              </c:numCache>
            </c:numRef>
          </c:val>
          <c:extLst>
            <c:ext xmlns:c16="http://schemas.microsoft.com/office/drawing/2014/chart" uri="{C3380CC4-5D6E-409C-BE32-E72D297353CC}">
              <c16:uniqueId val="{00000002-3D8B-4985-8AB8-B0229A415E6E}"/>
            </c:ext>
          </c:extLst>
        </c:ser>
        <c:dLbls>
          <c:dLblPos val="ctr"/>
          <c:showLegendKey val="0"/>
          <c:showVal val="1"/>
          <c:showCatName val="0"/>
          <c:showSerName val="0"/>
          <c:showPercent val="0"/>
          <c:showBubbleSize val="0"/>
        </c:dLbls>
        <c:gapWidth val="90"/>
        <c:overlap val="100"/>
        <c:axId val="586687440"/>
        <c:axId val="586687768"/>
      </c:barChart>
      <c:catAx>
        <c:axId val="58668744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86687768"/>
        <c:crosses val="autoZero"/>
        <c:auto val="1"/>
        <c:lblAlgn val="ctr"/>
        <c:lblOffset val="100"/>
        <c:noMultiLvlLbl val="0"/>
      </c:catAx>
      <c:valAx>
        <c:axId val="586687768"/>
        <c:scaling>
          <c:orientation val="minMax"/>
        </c:scaling>
        <c:delete val="0"/>
        <c:axPos val="b"/>
        <c:majorGridlines>
          <c:spPr>
            <a:ln w="6350"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86687440"/>
        <c:crosses val="autoZero"/>
        <c:crossBetween val="between"/>
      </c:valAx>
      <c:spPr>
        <a:noFill/>
        <a:ln>
          <a:noFill/>
        </a:ln>
        <a:effectLst/>
      </c:spPr>
    </c:plotArea>
    <c:legend>
      <c:legendPos val="b"/>
      <c:layout>
        <c:manualLayout>
          <c:xMode val="edge"/>
          <c:yMode val="edge"/>
          <c:x val="0.10422426304626399"/>
          <c:y val="0.76289101539606563"/>
          <c:w val="0.8765098224740252"/>
          <c:h val="0.21700888563225809"/>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可能であるか検討していますか</a:t>
            </a:r>
            <a:endParaRPr lang="ja-JP" sz="18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(病院・介護)'!$L$167</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(病院・介護)'!$M$166:$N$166</c:f>
              <c:strCache>
                <c:ptCount val="2"/>
                <c:pt idx="0">
                  <c:v>介護保険施設</c:v>
                </c:pt>
                <c:pt idx="1">
                  <c:v>病院</c:v>
                </c:pt>
              </c:strCache>
            </c:strRef>
          </c:cat>
          <c:val>
            <c:numRef>
              <c:f>'集計 (病院・介護)'!$M$167:$N$167</c:f>
              <c:numCache>
                <c:formatCode>0%</c:formatCode>
                <c:ptCount val="2"/>
                <c:pt idx="0">
                  <c:v>0.38709677419354838</c:v>
                </c:pt>
                <c:pt idx="1">
                  <c:v>0.44897959183673469</c:v>
                </c:pt>
              </c:numCache>
            </c:numRef>
          </c:val>
          <c:extLst>
            <c:ext xmlns:c16="http://schemas.microsoft.com/office/drawing/2014/chart" uri="{C3380CC4-5D6E-409C-BE32-E72D297353CC}">
              <c16:uniqueId val="{00000000-CCB1-4F1F-970E-0C9E3F8E8C5C}"/>
            </c:ext>
          </c:extLst>
        </c:ser>
        <c:ser>
          <c:idx val="1"/>
          <c:order val="1"/>
          <c:tx>
            <c:strRef>
              <c:f>'集計 (病院・介護)'!$L$168</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(病院・介護)'!$M$166:$N$166</c:f>
              <c:strCache>
                <c:ptCount val="2"/>
                <c:pt idx="0">
                  <c:v>介護保険施設</c:v>
                </c:pt>
                <c:pt idx="1">
                  <c:v>病院</c:v>
                </c:pt>
              </c:strCache>
            </c:strRef>
          </c:cat>
          <c:val>
            <c:numRef>
              <c:f>'集計 (病院・介護)'!$M$168:$N$168</c:f>
              <c:numCache>
                <c:formatCode>0%</c:formatCode>
                <c:ptCount val="2"/>
                <c:pt idx="0">
                  <c:v>0.61290322580645162</c:v>
                </c:pt>
                <c:pt idx="1">
                  <c:v>0.55102040816326525</c:v>
                </c:pt>
              </c:numCache>
            </c:numRef>
          </c:val>
          <c:extLst>
            <c:ext xmlns:c16="http://schemas.microsoft.com/office/drawing/2014/chart" uri="{C3380CC4-5D6E-409C-BE32-E72D297353CC}">
              <c16:uniqueId val="{00000001-CCB1-4F1F-970E-0C9E3F8E8C5C}"/>
            </c:ext>
          </c:extLst>
        </c:ser>
        <c:dLbls>
          <c:dLblPos val="ctr"/>
          <c:showLegendKey val="0"/>
          <c:showVal val="1"/>
          <c:showCatName val="0"/>
          <c:showSerName val="0"/>
          <c:showPercent val="0"/>
          <c:showBubbleSize val="0"/>
        </c:dLbls>
        <c:gapWidth val="90"/>
        <c:overlap val="100"/>
        <c:axId val="515467264"/>
        <c:axId val="515460376"/>
      </c:barChart>
      <c:catAx>
        <c:axId val="51546726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15460376"/>
        <c:crosses val="autoZero"/>
        <c:auto val="1"/>
        <c:lblAlgn val="ctr"/>
        <c:lblOffset val="100"/>
        <c:noMultiLvlLbl val="0"/>
      </c:catAx>
      <c:valAx>
        <c:axId val="5154603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15467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被災状況の確認項目</a:t>
            </a:r>
            <a:endParaRPr lang="ja-JP"/>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v>介護保険施設</c:v>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(病院・介護)'!$M$234:$M$240</c15:sqref>
                  </c15:fullRef>
                </c:ext>
              </c:extLst>
              <c:f>'集計 (病院・介護)'!$M$235:$M$240</c:f>
              <c:strCache>
                <c:ptCount val="6"/>
                <c:pt idx="0">
                  <c:v>その他</c:v>
                </c:pt>
                <c:pt idx="1">
                  <c:v>入所者の状況</c:v>
                </c:pt>
                <c:pt idx="2">
                  <c:v>人員（出勤状況）</c:v>
                </c:pt>
                <c:pt idx="3">
                  <c:v>通信手段</c:v>
                </c:pt>
                <c:pt idx="4">
                  <c:v>設備</c:v>
                </c:pt>
                <c:pt idx="5">
                  <c:v>ライフライン</c:v>
                </c:pt>
              </c:strCache>
            </c:strRef>
          </c:cat>
          <c:val>
            <c:numRef>
              <c:extLst>
                <c:ext xmlns:c15="http://schemas.microsoft.com/office/drawing/2012/chart" uri="{02D57815-91ED-43cb-92C2-25804820EDAC}">
                  <c15:fullRef>
                    <c15:sqref>'集計 (病院・介護)'!$N$234:$N$240</c15:sqref>
                  </c15:fullRef>
                </c:ext>
              </c:extLst>
              <c:f>'集計 (病院・介護)'!$N$235:$N$240</c:f>
              <c:numCache>
                <c:formatCode>General</c:formatCode>
                <c:ptCount val="6"/>
                <c:pt idx="0">
                  <c:v>2</c:v>
                </c:pt>
                <c:pt idx="1">
                  <c:v>54</c:v>
                </c:pt>
                <c:pt idx="2">
                  <c:v>60</c:v>
                </c:pt>
                <c:pt idx="3">
                  <c:v>50</c:v>
                </c:pt>
                <c:pt idx="4">
                  <c:v>66</c:v>
                </c:pt>
                <c:pt idx="5">
                  <c:v>81</c:v>
                </c:pt>
              </c:numCache>
            </c:numRef>
          </c:val>
          <c:extLst>
            <c:ext xmlns:c16="http://schemas.microsoft.com/office/drawing/2014/chart" uri="{C3380CC4-5D6E-409C-BE32-E72D297353CC}">
              <c16:uniqueId val="{00000000-CD41-448A-8B56-9048B1635002}"/>
            </c:ext>
          </c:extLst>
        </c:ser>
        <c:ser>
          <c:idx val="1"/>
          <c:order val="1"/>
          <c:tx>
            <c:v>病院</c:v>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(病院・介護)'!$M$234:$M$240</c15:sqref>
                  </c15:fullRef>
                </c:ext>
              </c:extLst>
              <c:f>'集計 (病院・介護)'!$M$235:$M$240</c:f>
              <c:strCache>
                <c:ptCount val="6"/>
                <c:pt idx="0">
                  <c:v>その他</c:v>
                </c:pt>
                <c:pt idx="1">
                  <c:v>入所者の状況</c:v>
                </c:pt>
                <c:pt idx="2">
                  <c:v>人員（出勤状況）</c:v>
                </c:pt>
                <c:pt idx="3">
                  <c:v>通信手段</c:v>
                </c:pt>
                <c:pt idx="4">
                  <c:v>設備</c:v>
                </c:pt>
                <c:pt idx="5">
                  <c:v>ライフライン</c:v>
                </c:pt>
              </c:strCache>
            </c:strRef>
          </c:cat>
          <c:val>
            <c:numRef>
              <c:extLst>
                <c:ext xmlns:c15="http://schemas.microsoft.com/office/drawing/2012/chart" uri="{02D57815-91ED-43cb-92C2-25804820EDAC}">
                  <c15:fullRef>
                    <c15:sqref>'集計 (病院・介護)'!$O$234:$O$240</c15:sqref>
                  </c15:fullRef>
                </c:ext>
              </c:extLst>
              <c:f>'集計 (病院・介護)'!$O$235:$O$240</c:f>
              <c:numCache>
                <c:formatCode>General</c:formatCode>
                <c:ptCount val="6"/>
                <c:pt idx="0">
                  <c:v>6</c:v>
                </c:pt>
                <c:pt idx="1">
                  <c:v>56</c:v>
                </c:pt>
                <c:pt idx="2">
                  <c:v>95</c:v>
                </c:pt>
                <c:pt idx="3">
                  <c:v>61</c:v>
                </c:pt>
                <c:pt idx="4">
                  <c:v>100</c:v>
                </c:pt>
                <c:pt idx="5">
                  <c:v>113</c:v>
                </c:pt>
              </c:numCache>
            </c:numRef>
          </c:val>
          <c:extLst>
            <c:ext xmlns:c16="http://schemas.microsoft.com/office/drawing/2014/chart" uri="{C3380CC4-5D6E-409C-BE32-E72D297353CC}">
              <c16:uniqueId val="{00000001-CD41-448A-8B56-9048B1635002}"/>
            </c:ext>
          </c:extLst>
        </c:ser>
        <c:dLbls>
          <c:dLblPos val="outEnd"/>
          <c:showLegendKey val="0"/>
          <c:showVal val="1"/>
          <c:showCatName val="0"/>
          <c:showSerName val="0"/>
          <c:showPercent val="0"/>
          <c:showBubbleSize val="0"/>
        </c:dLbls>
        <c:gapWidth val="115"/>
        <c:overlap val="-30"/>
        <c:axId val="347055152"/>
        <c:axId val="347059088"/>
      </c:barChart>
      <c:catAx>
        <c:axId val="34705515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347059088"/>
        <c:crosses val="autoZero"/>
        <c:auto val="1"/>
        <c:lblAlgn val="ctr"/>
        <c:lblOffset val="100"/>
        <c:noMultiLvlLbl val="0"/>
      </c:catAx>
      <c:valAx>
        <c:axId val="347059088"/>
        <c:scaling>
          <c:orientation val="minMax"/>
          <c:max val="12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347055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災害時の食事提供方法の検討項目</a:t>
            </a:r>
            <a:endParaRPr lang="ja-JP"/>
          </a:p>
        </c:rich>
      </c:tx>
      <c:layout>
        <c:manualLayout>
          <c:xMode val="edge"/>
          <c:yMode val="edge"/>
          <c:x val="0.15277777777777779"/>
          <c:y val="3.240740740740740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v>介護保険施設</c:v>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Pt>
            <c:idx val="2"/>
            <c:invertIfNegative val="0"/>
            <c:bubble3D val="0"/>
            <c:spPr>
              <a:solidFill>
                <a:schemeClr val="accent3">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4FA-4AD7-B45D-941C72553EC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(病院・介護)'!$E$249:$E$253</c15:sqref>
                  </c15:fullRef>
                </c:ext>
              </c:extLst>
              <c:f>'集計 (病院・介護)'!$E$250:$E$253</c:f>
              <c:strCache>
                <c:ptCount val="4"/>
                <c:pt idx="0">
                  <c:v>その他</c:v>
                </c:pt>
                <c:pt idx="1">
                  <c:v>衛星管理に関すること</c:v>
                </c:pt>
                <c:pt idx="2">
                  <c:v>配膳・下膳の方法</c:v>
                </c:pt>
                <c:pt idx="3">
                  <c:v>被災状況に応じた対応</c:v>
                </c:pt>
              </c:strCache>
            </c:strRef>
          </c:cat>
          <c:val>
            <c:numRef>
              <c:extLst>
                <c:ext xmlns:c15="http://schemas.microsoft.com/office/drawing/2012/chart" uri="{02D57815-91ED-43cb-92C2-25804820EDAC}">
                  <c15:fullRef>
                    <c15:sqref>'集計 (病院・介護)'!$F$249:$F$253</c15:sqref>
                  </c15:fullRef>
                </c:ext>
              </c:extLst>
              <c:f>'集計 (病院・介護)'!$F$250:$F$253</c:f>
              <c:numCache>
                <c:formatCode>General</c:formatCode>
                <c:ptCount val="4"/>
                <c:pt idx="0">
                  <c:v>2</c:v>
                </c:pt>
                <c:pt idx="1">
                  <c:v>50</c:v>
                </c:pt>
                <c:pt idx="2">
                  <c:v>66</c:v>
                </c:pt>
                <c:pt idx="3">
                  <c:v>81</c:v>
                </c:pt>
              </c:numCache>
            </c:numRef>
          </c:val>
          <c:extLst>
            <c:ext xmlns:c16="http://schemas.microsoft.com/office/drawing/2014/chart" uri="{C3380CC4-5D6E-409C-BE32-E72D297353CC}">
              <c16:uniqueId val="{00000002-64FA-4AD7-B45D-941C72553EC6}"/>
            </c:ext>
          </c:extLst>
        </c:ser>
        <c:ser>
          <c:idx val="1"/>
          <c:order val="1"/>
          <c:tx>
            <c:v>病院</c:v>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(病院・介護)'!$E$249:$E$253</c15:sqref>
                  </c15:fullRef>
                </c:ext>
              </c:extLst>
              <c:f>'集計 (病院・介護)'!$E$250:$E$253</c:f>
              <c:strCache>
                <c:ptCount val="4"/>
                <c:pt idx="0">
                  <c:v>その他</c:v>
                </c:pt>
                <c:pt idx="1">
                  <c:v>衛星管理に関すること</c:v>
                </c:pt>
                <c:pt idx="2">
                  <c:v>配膳・下膳の方法</c:v>
                </c:pt>
                <c:pt idx="3">
                  <c:v>被災状況に応じた対応</c:v>
                </c:pt>
              </c:strCache>
            </c:strRef>
          </c:cat>
          <c:val>
            <c:numRef>
              <c:extLst>
                <c:ext xmlns:c15="http://schemas.microsoft.com/office/drawing/2012/chart" uri="{02D57815-91ED-43cb-92C2-25804820EDAC}">
                  <c15:fullRef>
                    <c15:sqref>'集計 (病院・介護)'!$G$249:$G$253</c15:sqref>
                  </c15:fullRef>
                </c:ext>
              </c:extLst>
              <c:f>'集計 (病院・介護)'!$G$250:$G$253</c:f>
              <c:numCache>
                <c:formatCode>General</c:formatCode>
                <c:ptCount val="4"/>
                <c:pt idx="0">
                  <c:v>2</c:v>
                </c:pt>
                <c:pt idx="1">
                  <c:v>37</c:v>
                </c:pt>
                <c:pt idx="2">
                  <c:v>67</c:v>
                </c:pt>
                <c:pt idx="3">
                  <c:v>121</c:v>
                </c:pt>
              </c:numCache>
            </c:numRef>
          </c:val>
          <c:extLst>
            <c:ext xmlns:c16="http://schemas.microsoft.com/office/drawing/2014/chart" uri="{C3380CC4-5D6E-409C-BE32-E72D297353CC}">
              <c16:uniqueId val="{00000003-64FA-4AD7-B45D-941C72553EC6}"/>
            </c:ext>
          </c:extLst>
        </c:ser>
        <c:dLbls>
          <c:dLblPos val="outEnd"/>
          <c:showLegendKey val="0"/>
          <c:showVal val="1"/>
          <c:showCatName val="0"/>
          <c:showSerName val="0"/>
          <c:showPercent val="0"/>
          <c:showBubbleSize val="0"/>
        </c:dLbls>
        <c:gapWidth val="115"/>
        <c:overlap val="-30"/>
        <c:axId val="515263192"/>
        <c:axId val="515258928"/>
      </c:barChart>
      <c:catAx>
        <c:axId val="51526319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515258928"/>
        <c:crosses val="autoZero"/>
        <c:auto val="1"/>
        <c:lblAlgn val="ctr"/>
        <c:lblOffset val="100"/>
        <c:noMultiLvlLbl val="0"/>
      </c:catAx>
      <c:valAx>
        <c:axId val="515258928"/>
        <c:scaling>
          <c:orientation val="minMax"/>
          <c:max val="13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5152631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被災状況内容</a:t>
            </a:r>
            <a:endParaRPr lang="ja-JP"/>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173321668124818"/>
          <c:y val="0.18631546130752621"/>
          <c:w val="0.61400291630212889"/>
          <c:h val="0.64041917695898709"/>
        </c:manualLayout>
      </c:layout>
      <c:barChart>
        <c:barDir val="bar"/>
        <c:grouping val="clustered"/>
        <c:varyColors val="0"/>
        <c:ser>
          <c:idx val="0"/>
          <c:order val="0"/>
          <c:tx>
            <c:v>介護保険施設</c:v>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AC9-4C7E-BEEE-1868E34062E7}"/>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(病院・介護)'!$E$264:$E$268</c15:sqref>
                  </c15:fullRef>
                </c:ext>
              </c:extLst>
              <c:f>'集計 (病院・介護)'!$E$265:$E$268</c:f>
              <c:strCache>
                <c:ptCount val="4"/>
                <c:pt idx="0">
                  <c:v>食材が納品されない</c:v>
                </c:pt>
                <c:pt idx="1">
                  <c:v>調理従事者の不足</c:v>
                </c:pt>
                <c:pt idx="2">
                  <c:v>ライフラインの寸断</c:v>
                </c:pt>
                <c:pt idx="3">
                  <c:v>厨房施設の損壊</c:v>
                </c:pt>
              </c:strCache>
            </c:strRef>
          </c:cat>
          <c:val>
            <c:numRef>
              <c:extLst>
                <c:ext xmlns:c15="http://schemas.microsoft.com/office/drawing/2012/chart" uri="{02D57815-91ED-43cb-92C2-25804820EDAC}">
                  <c15:fullRef>
                    <c15:sqref>'集計 (病院・介護)'!$F$264:$F$268</c15:sqref>
                  </c15:fullRef>
                </c:ext>
              </c:extLst>
              <c:f>'集計 (病院・介護)'!$F$265:$F$268</c:f>
              <c:numCache>
                <c:formatCode>General</c:formatCode>
                <c:ptCount val="4"/>
                <c:pt idx="0">
                  <c:v>54</c:v>
                </c:pt>
                <c:pt idx="1">
                  <c:v>46</c:v>
                </c:pt>
                <c:pt idx="2">
                  <c:v>69</c:v>
                </c:pt>
                <c:pt idx="3">
                  <c:v>60</c:v>
                </c:pt>
              </c:numCache>
            </c:numRef>
          </c:val>
          <c:extLst>
            <c:ext xmlns:c16="http://schemas.microsoft.com/office/drawing/2014/chart" uri="{C3380CC4-5D6E-409C-BE32-E72D297353CC}">
              <c16:uniqueId val="{00000002-4AC9-4C7E-BEEE-1868E34062E7}"/>
            </c:ext>
          </c:extLst>
        </c:ser>
        <c:ser>
          <c:idx val="1"/>
          <c:order val="1"/>
          <c:tx>
            <c:v>病院</c:v>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(病院・介護)'!$E$264:$E$268</c15:sqref>
                  </c15:fullRef>
                </c:ext>
              </c:extLst>
              <c:f>'集計 (病院・介護)'!$E$265:$E$268</c:f>
              <c:strCache>
                <c:ptCount val="4"/>
                <c:pt idx="0">
                  <c:v>食材が納品されない</c:v>
                </c:pt>
                <c:pt idx="1">
                  <c:v>調理従事者の不足</c:v>
                </c:pt>
                <c:pt idx="2">
                  <c:v>ライフラインの寸断</c:v>
                </c:pt>
                <c:pt idx="3">
                  <c:v>厨房施設の損壊</c:v>
                </c:pt>
              </c:strCache>
            </c:strRef>
          </c:cat>
          <c:val>
            <c:numRef>
              <c:extLst>
                <c:ext xmlns:c15="http://schemas.microsoft.com/office/drawing/2012/chart" uri="{02D57815-91ED-43cb-92C2-25804820EDAC}">
                  <c15:fullRef>
                    <c15:sqref>'集計 (病院・介護)'!$G$264:$G$268</c15:sqref>
                  </c15:fullRef>
                </c:ext>
              </c:extLst>
              <c:f>'集計 (病院・介護)'!$G$265:$G$268</c:f>
              <c:numCache>
                <c:formatCode>General</c:formatCode>
                <c:ptCount val="4"/>
                <c:pt idx="0">
                  <c:v>81</c:v>
                </c:pt>
                <c:pt idx="1">
                  <c:v>60</c:v>
                </c:pt>
                <c:pt idx="2">
                  <c:v>112</c:v>
                </c:pt>
                <c:pt idx="3">
                  <c:v>72</c:v>
                </c:pt>
              </c:numCache>
            </c:numRef>
          </c:val>
          <c:extLst>
            <c:ext xmlns:c16="http://schemas.microsoft.com/office/drawing/2014/chart" uri="{C3380CC4-5D6E-409C-BE32-E72D297353CC}">
              <c16:uniqueId val="{00000003-4AC9-4C7E-BEEE-1868E34062E7}"/>
            </c:ext>
          </c:extLst>
        </c:ser>
        <c:dLbls>
          <c:dLblPos val="outEnd"/>
          <c:showLegendKey val="0"/>
          <c:showVal val="1"/>
          <c:showCatName val="0"/>
          <c:showSerName val="0"/>
          <c:showPercent val="0"/>
          <c:showBubbleSize val="0"/>
        </c:dLbls>
        <c:gapWidth val="115"/>
        <c:overlap val="-20"/>
        <c:axId val="604661632"/>
        <c:axId val="604658680"/>
      </c:barChart>
      <c:catAx>
        <c:axId val="60466163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604658680"/>
        <c:crosses val="autoZero"/>
        <c:auto val="1"/>
        <c:lblAlgn val="ctr"/>
        <c:lblOffset val="100"/>
        <c:noMultiLvlLbl val="0"/>
      </c:catAx>
      <c:valAx>
        <c:axId val="604658680"/>
        <c:scaling>
          <c:orientation val="minMax"/>
          <c:max val="12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604661632"/>
        <c:crosses val="autoZero"/>
        <c:crossBetween val="between"/>
        <c:majorUnit val="20"/>
      </c:valAx>
      <c:spPr>
        <a:noFill/>
        <a:ln>
          <a:noFill/>
        </a:ln>
        <a:effectLst/>
      </c:spPr>
    </c:plotArea>
    <c:legend>
      <c:legendPos val="b"/>
      <c:layout>
        <c:manualLayout>
          <c:xMode val="edge"/>
          <c:yMode val="edge"/>
          <c:x val="0.30285993005452116"/>
          <c:y val="0.90794213087364517"/>
          <c:w val="0.38496158112550344"/>
          <c:h val="7.8651212978838259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ライフラインの寸断内容</a:t>
            </a:r>
            <a:endParaRPr lang="ja-JP"/>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v>介護保険施設</c:v>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(病院・介護)'!$L$262:$L$266</c15:sqref>
                  </c15:fullRef>
                </c:ext>
              </c:extLst>
              <c:f>'集計 (病院・介護)'!$L$263:$L$266</c:f>
              <c:strCache>
                <c:ptCount val="4"/>
                <c:pt idx="0">
                  <c:v>電気、ガス、水道</c:v>
                </c:pt>
                <c:pt idx="1">
                  <c:v>電気、ガス</c:v>
                </c:pt>
                <c:pt idx="2">
                  <c:v>電気、水道</c:v>
                </c:pt>
                <c:pt idx="3">
                  <c:v>ガス、水道</c:v>
                </c:pt>
              </c:strCache>
            </c:strRef>
          </c:cat>
          <c:val>
            <c:numRef>
              <c:extLst>
                <c:ext xmlns:c15="http://schemas.microsoft.com/office/drawing/2012/chart" uri="{02D57815-91ED-43cb-92C2-25804820EDAC}">
                  <c15:fullRef>
                    <c15:sqref>'集計 (病院・介護)'!$M$262:$M$266</c15:sqref>
                  </c15:fullRef>
                </c:ext>
              </c:extLst>
              <c:f>'集計 (病院・介護)'!$M$263:$M$266</c:f>
              <c:numCache>
                <c:formatCode>General</c:formatCode>
                <c:ptCount val="4"/>
                <c:pt idx="0">
                  <c:v>57</c:v>
                </c:pt>
                <c:pt idx="1">
                  <c:v>5</c:v>
                </c:pt>
                <c:pt idx="2">
                  <c:v>5</c:v>
                </c:pt>
                <c:pt idx="3">
                  <c:v>2</c:v>
                </c:pt>
              </c:numCache>
            </c:numRef>
          </c:val>
          <c:extLst>
            <c:ext xmlns:c16="http://schemas.microsoft.com/office/drawing/2014/chart" uri="{C3380CC4-5D6E-409C-BE32-E72D297353CC}">
              <c16:uniqueId val="{00000000-C73C-4443-9491-07C4DDD7D8A4}"/>
            </c:ext>
          </c:extLst>
        </c:ser>
        <c:ser>
          <c:idx val="1"/>
          <c:order val="1"/>
          <c:tx>
            <c:v>病院</c:v>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(病院・介護)'!$L$262:$L$266</c15:sqref>
                  </c15:fullRef>
                </c:ext>
              </c:extLst>
              <c:f>'集計 (病院・介護)'!$L$263:$L$266</c:f>
              <c:strCache>
                <c:ptCount val="4"/>
                <c:pt idx="0">
                  <c:v>電気、ガス、水道</c:v>
                </c:pt>
                <c:pt idx="1">
                  <c:v>電気、ガス</c:v>
                </c:pt>
                <c:pt idx="2">
                  <c:v>電気、水道</c:v>
                </c:pt>
                <c:pt idx="3">
                  <c:v>ガス、水道</c:v>
                </c:pt>
              </c:strCache>
            </c:strRef>
          </c:cat>
          <c:val>
            <c:numRef>
              <c:extLst>
                <c:ext xmlns:c15="http://schemas.microsoft.com/office/drawing/2012/chart" uri="{02D57815-91ED-43cb-92C2-25804820EDAC}">
                  <c15:fullRef>
                    <c15:sqref>'集計 (病院・介護)'!$N$262:$N$266</c15:sqref>
                  </c15:fullRef>
                </c:ext>
              </c:extLst>
              <c:f>'集計 (病院・介護)'!$N$263:$N$266</c:f>
              <c:numCache>
                <c:formatCode>General</c:formatCode>
                <c:ptCount val="4"/>
                <c:pt idx="0">
                  <c:v>63</c:v>
                </c:pt>
                <c:pt idx="1">
                  <c:v>1</c:v>
                </c:pt>
                <c:pt idx="2">
                  <c:v>5</c:v>
                </c:pt>
                <c:pt idx="3">
                  <c:v>2</c:v>
                </c:pt>
              </c:numCache>
            </c:numRef>
          </c:val>
          <c:extLst>
            <c:ext xmlns:c16="http://schemas.microsoft.com/office/drawing/2014/chart" uri="{C3380CC4-5D6E-409C-BE32-E72D297353CC}">
              <c16:uniqueId val="{00000001-C73C-4443-9491-07C4DDD7D8A4}"/>
            </c:ext>
          </c:extLst>
        </c:ser>
        <c:dLbls>
          <c:dLblPos val="outEnd"/>
          <c:showLegendKey val="0"/>
          <c:showVal val="1"/>
          <c:showCatName val="0"/>
          <c:showSerName val="0"/>
          <c:showPercent val="0"/>
          <c:showBubbleSize val="0"/>
        </c:dLbls>
        <c:gapWidth val="115"/>
        <c:overlap val="-30"/>
        <c:axId val="448859920"/>
        <c:axId val="448861560"/>
      </c:barChart>
      <c:catAx>
        <c:axId val="44885992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448861560"/>
        <c:crosses val="autoZero"/>
        <c:auto val="1"/>
        <c:lblAlgn val="ctr"/>
        <c:lblOffset val="100"/>
        <c:noMultiLvlLbl val="0"/>
      </c:catAx>
      <c:valAx>
        <c:axId val="448861560"/>
        <c:scaling>
          <c:orientation val="minMax"/>
          <c:max val="7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4488599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マニュアル内容について年１回以上見直し、必要に応じて更新していますか</a:t>
            </a:r>
            <a:endParaRPr lang="ja-JP" sz="1800"/>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(病院・介護)'!$L$278</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(病院・介護)'!$M$277:$N$277</c:f>
              <c:strCache>
                <c:ptCount val="2"/>
                <c:pt idx="0">
                  <c:v>介護保険施設</c:v>
                </c:pt>
                <c:pt idx="1">
                  <c:v>病院</c:v>
                </c:pt>
              </c:strCache>
            </c:strRef>
          </c:cat>
          <c:val>
            <c:numRef>
              <c:f>'集計 (病院・介護)'!$M$278:$N$278</c:f>
              <c:numCache>
                <c:formatCode>0%</c:formatCode>
                <c:ptCount val="2"/>
                <c:pt idx="0">
                  <c:v>0.62580645161290327</c:v>
                </c:pt>
                <c:pt idx="1">
                  <c:v>0.63030303030303025</c:v>
                </c:pt>
              </c:numCache>
            </c:numRef>
          </c:val>
          <c:extLst>
            <c:ext xmlns:c16="http://schemas.microsoft.com/office/drawing/2014/chart" uri="{C3380CC4-5D6E-409C-BE32-E72D297353CC}">
              <c16:uniqueId val="{00000000-2117-4DD4-8644-4F66CB1BADCF}"/>
            </c:ext>
          </c:extLst>
        </c:ser>
        <c:ser>
          <c:idx val="1"/>
          <c:order val="1"/>
          <c:tx>
            <c:strRef>
              <c:f>'集計 (病院・介護)'!$L$279</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(病院・介護)'!$M$277:$N$277</c:f>
              <c:strCache>
                <c:ptCount val="2"/>
                <c:pt idx="0">
                  <c:v>介護保険施設</c:v>
                </c:pt>
                <c:pt idx="1">
                  <c:v>病院</c:v>
                </c:pt>
              </c:strCache>
            </c:strRef>
          </c:cat>
          <c:val>
            <c:numRef>
              <c:f>'集計 (病院・介護)'!$M$279:$N$279</c:f>
              <c:numCache>
                <c:formatCode>0%</c:formatCode>
                <c:ptCount val="2"/>
                <c:pt idx="0">
                  <c:v>0.37419354838709679</c:v>
                </c:pt>
                <c:pt idx="1">
                  <c:v>0.36969696969696969</c:v>
                </c:pt>
              </c:numCache>
            </c:numRef>
          </c:val>
          <c:extLst>
            <c:ext xmlns:c16="http://schemas.microsoft.com/office/drawing/2014/chart" uri="{C3380CC4-5D6E-409C-BE32-E72D297353CC}">
              <c16:uniqueId val="{00000001-2117-4DD4-8644-4F66CB1BADCF}"/>
            </c:ext>
          </c:extLst>
        </c:ser>
        <c:dLbls>
          <c:dLblPos val="ctr"/>
          <c:showLegendKey val="0"/>
          <c:showVal val="1"/>
          <c:showCatName val="0"/>
          <c:showSerName val="0"/>
          <c:showPercent val="0"/>
          <c:showBubbleSize val="0"/>
        </c:dLbls>
        <c:gapWidth val="90"/>
        <c:overlap val="100"/>
        <c:axId val="408350600"/>
        <c:axId val="408344040"/>
      </c:barChart>
      <c:catAx>
        <c:axId val="40835060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408344040"/>
        <c:crosses val="autoZero"/>
        <c:auto val="1"/>
        <c:lblAlgn val="ctr"/>
        <c:lblOffset val="100"/>
        <c:noMultiLvlLbl val="0"/>
      </c:catAx>
      <c:valAx>
        <c:axId val="4083440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408350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マニュアルを栄養管理部門以外でも共有していますか</a:t>
            </a:r>
            <a:endParaRPr lang="ja-JP" sz="1800"/>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(病院・介護)'!$M$300</c:f>
              <c:strCache>
                <c:ptCount val="1"/>
                <c:pt idx="0">
                  <c:v>共有している</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(病院・介護)'!$N$299:$O$299</c:f>
              <c:strCache>
                <c:ptCount val="2"/>
                <c:pt idx="0">
                  <c:v>介護保険施設</c:v>
                </c:pt>
                <c:pt idx="1">
                  <c:v>病院</c:v>
                </c:pt>
              </c:strCache>
            </c:strRef>
          </c:cat>
          <c:val>
            <c:numRef>
              <c:f>'集計 (病院・介護)'!$N$300:$O$300</c:f>
              <c:numCache>
                <c:formatCode>0%</c:formatCode>
                <c:ptCount val="2"/>
                <c:pt idx="0">
                  <c:v>0.6645161290322581</c:v>
                </c:pt>
                <c:pt idx="1">
                  <c:v>0.72121212121212119</c:v>
                </c:pt>
              </c:numCache>
            </c:numRef>
          </c:val>
          <c:extLst>
            <c:ext xmlns:c16="http://schemas.microsoft.com/office/drawing/2014/chart" uri="{C3380CC4-5D6E-409C-BE32-E72D297353CC}">
              <c16:uniqueId val="{00000000-7671-41CA-B70F-38F1C57FCF4E}"/>
            </c:ext>
          </c:extLst>
        </c:ser>
        <c:ser>
          <c:idx val="1"/>
          <c:order val="1"/>
          <c:tx>
            <c:strRef>
              <c:f>'集計 (病院・介護)'!$M$301</c:f>
              <c:strCache>
                <c:ptCount val="1"/>
                <c:pt idx="0">
                  <c:v>共有していない</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(病院・介護)'!$N$299:$O$299</c:f>
              <c:strCache>
                <c:ptCount val="2"/>
                <c:pt idx="0">
                  <c:v>介護保険施設</c:v>
                </c:pt>
                <c:pt idx="1">
                  <c:v>病院</c:v>
                </c:pt>
              </c:strCache>
            </c:strRef>
          </c:cat>
          <c:val>
            <c:numRef>
              <c:f>'集計 (病院・介護)'!$N$301:$O$301</c:f>
              <c:numCache>
                <c:formatCode>0%</c:formatCode>
                <c:ptCount val="2"/>
                <c:pt idx="0">
                  <c:v>0.33548387096774196</c:v>
                </c:pt>
                <c:pt idx="1">
                  <c:v>0.27272727272727271</c:v>
                </c:pt>
              </c:numCache>
            </c:numRef>
          </c:val>
          <c:extLst>
            <c:ext xmlns:c16="http://schemas.microsoft.com/office/drawing/2014/chart" uri="{C3380CC4-5D6E-409C-BE32-E72D297353CC}">
              <c16:uniqueId val="{00000001-7671-41CA-B70F-38F1C57FCF4E}"/>
            </c:ext>
          </c:extLst>
        </c:ser>
        <c:dLbls>
          <c:showLegendKey val="0"/>
          <c:showVal val="0"/>
          <c:showCatName val="0"/>
          <c:showSerName val="0"/>
          <c:showPercent val="0"/>
          <c:showBubbleSize val="0"/>
        </c:dLbls>
        <c:gapWidth val="90"/>
        <c:overlap val="100"/>
        <c:axId val="423735776"/>
        <c:axId val="423736432"/>
      </c:barChart>
      <c:catAx>
        <c:axId val="42373577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423736432"/>
        <c:crosses val="autoZero"/>
        <c:auto val="1"/>
        <c:lblAlgn val="ctr"/>
        <c:lblOffset val="100"/>
        <c:noMultiLvlLbl val="0"/>
      </c:catAx>
      <c:valAx>
        <c:axId val="4237364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42373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700" b="1" i="0" u="none" strike="noStrike" kern="1200" baseline="0">
                <a:solidFill>
                  <a:schemeClr val="tx1">
                    <a:lumMod val="65000"/>
                    <a:lumOff val="35000"/>
                  </a:schemeClr>
                </a:solidFill>
                <a:latin typeface="+mn-lt"/>
                <a:ea typeface="+mn-ea"/>
                <a:cs typeface="+mn-cs"/>
              </a:defRPr>
            </a:pPr>
            <a:r>
              <a:rPr lang="ja-JP" altLang="en-US" sz="1700"/>
              <a:t>備蓄食品は定期的に見直し、補充されていますか</a:t>
            </a:r>
            <a:endParaRPr lang="ja-JP" sz="1700"/>
          </a:p>
        </c:rich>
      </c:tx>
      <c:layout>
        <c:manualLayout>
          <c:xMode val="edge"/>
          <c:yMode val="edge"/>
          <c:x val="0.12587331975059135"/>
          <c:y val="5.571402399507798E-2"/>
        </c:manualLayout>
      </c:layout>
      <c:overlay val="0"/>
      <c:spPr>
        <a:noFill/>
        <a:ln>
          <a:noFill/>
        </a:ln>
        <a:effectLst/>
      </c:spPr>
      <c:txPr>
        <a:bodyPr rot="0" spcFirstLastPara="1" vertOverflow="ellipsis" vert="horz" wrap="square" anchor="ctr" anchorCtr="1"/>
        <a:lstStyle/>
        <a:p>
          <a:pPr>
            <a:defRPr sz="17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005780180948361"/>
          <c:y val="0.22641578465820453"/>
          <c:w val="0.7627812965417915"/>
          <c:h val="0.56363790928550928"/>
        </c:manualLayout>
      </c:layout>
      <c:barChart>
        <c:barDir val="bar"/>
        <c:grouping val="percentStacked"/>
        <c:varyColors val="0"/>
        <c:ser>
          <c:idx val="0"/>
          <c:order val="0"/>
          <c:tx>
            <c:strRef>
              <c:f>'集計 (病院・介護)'!$K$493</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(病院・介護)'!$L$492:$M$492</c:f>
              <c:strCache>
                <c:ptCount val="2"/>
                <c:pt idx="0">
                  <c:v>介護保険施設</c:v>
                </c:pt>
                <c:pt idx="1">
                  <c:v>病院</c:v>
                </c:pt>
              </c:strCache>
            </c:strRef>
          </c:cat>
          <c:val>
            <c:numRef>
              <c:f>'集計 (病院・介護)'!$L$493:$M$493</c:f>
              <c:numCache>
                <c:formatCode>0%</c:formatCode>
                <c:ptCount val="2"/>
                <c:pt idx="0">
                  <c:v>0.93714285714285717</c:v>
                </c:pt>
                <c:pt idx="1">
                  <c:v>0.96341463414634143</c:v>
                </c:pt>
              </c:numCache>
            </c:numRef>
          </c:val>
          <c:extLst>
            <c:ext xmlns:c16="http://schemas.microsoft.com/office/drawing/2014/chart" uri="{C3380CC4-5D6E-409C-BE32-E72D297353CC}">
              <c16:uniqueId val="{00000000-3BA2-4C59-8C4E-8E5EB25ED5E2}"/>
            </c:ext>
          </c:extLst>
        </c:ser>
        <c:ser>
          <c:idx val="1"/>
          <c:order val="1"/>
          <c:tx>
            <c:strRef>
              <c:f>'集計 (病院・介護)'!$K$494</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(病院・介護)'!$L$492:$M$492</c:f>
              <c:strCache>
                <c:ptCount val="2"/>
                <c:pt idx="0">
                  <c:v>介護保険施設</c:v>
                </c:pt>
                <c:pt idx="1">
                  <c:v>病院</c:v>
                </c:pt>
              </c:strCache>
            </c:strRef>
          </c:cat>
          <c:val>
            <c:numRef>
              <c:f>'集計 (病院・介護)'!$L$494:$M$494</c:f>
              <c:numCache>
                <c:formatCode>0%</c:formatCode>
                <c:ptCount val="2"/>
                <c:pt idx="0">
                  <c:v>6.2857142857142861E-2</c:v>
                </c:pt>
                <c:pt idx="1">
                  <c:v>3.6585365853658534E-2</c:v>
                </c:pt>
              </c:numCache>
            </c:numRef>
          </c:val>
          <c:extLst>
            <c:ext xmlns:c16="http://schemas.microsoft.com/office/drawing/2014/chart" uri="{C3380CC4-5D6E-409C-BE32-E72D297353CC}">
              <c16:uniqueId val="{00000001-3BA2-4C59-8C4E-8E5EB25ED5E2}"/>
            </c:ext>
          </c:extLst>
        </c:ser>
        <c:dLbls>
          <c:showLegendKey val="0"/>
          <c:showVal val="0"/>
          <c:showCatName val="0"/>
          <c:showSerName val="0"/>
          <c:showPercent val="0"/>
          <c:showBubbleSize val="0"/>
        </c:dLbls>
        <c:gapWidth val="90"/>
        <c:overlap val="100"/>
        <c:axId val="528538728"/>
        <c:axId val="528538400"/>
      </c:barChart>
      <c:catAx>
        <c:axId val="52853872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28538400"/>
        <c:crosses val="autoZero"/>
        <c:auto val="1"/>
        <c:lblAlgn val="ctr"/>
        <c:lblOffset val="100"/>
        <c:noMultiLvlLbl val="0"/>
      </c:catAx>
      <c:valAx>
        <c:axId val="528538400"/>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28538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備蓄食品は対象者に適した種類を備蓄していますか</a:t>
            </a:r>
            <a:endParaRPr lang="ja-JP" sz="1800"/>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(病院・介護)'!$M$386</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(病院・介護)'!$N$385:$O$385</c:f>
              <c:strCache>
                <c:ptCount val="2"/>
                <c:pt idx="0">
                  <c:v>介護保険施設</c:v>
                </c:pt>
                <c:pt idx="1">
                  <c:v>病院</c:v>
                </c:pt>
              </c:strCache>
            </c:strRef>
          </c:cat>
          <c:val>
            <c:numRef>
              <c:f>'集計 (病院・介護)'!$N$386:$O$386</c:f>
              <c:numCache>
                <c:formatCode>0%</c:formatCode>
                <c:ptCount val="2"/>
                <c:pt idx="0">
                  <c:v>0.65142857142857147</c:v>
                </c:pt>
                <c:pt idx="1">
                  <c:v>0.59756097560975607</c:v>
                </c:pt>
              </c:numCache>
            </c:numRef>
          </c:val>
          <c:extLst>
            <c:ext xmlns:c16="http://schemas.microsoft.com/office/drawing/2014/chart" uri="{C3380CC4-5D6E-409C-BE32-E72D297353CC}">
              <c16:uniqueId val="{00000000-D726-4830-8217-A69D9ED41FE7}"/>
            </c:ext>
          </c:extLst>
        </c:ser>
        <c:ser>
          <c:idx val="1"/>
          <c:order val="1"/>
          <c:tx>
            <c:strRef>
              <c:f>'集計 (病院・介護)'!$M$387</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(病院・介護)'!$N$385:$O$385</c:f>
              <c:strCache>
                <c:ptCount val="2"/>
                <c:pt idx="0">
                  <c:v>介護保険施設</c:v>
                </c:pt>
                <c:pt idx="1">
                  <c:v>病院</c:v>
                </c:pt>
              </c:strCache>
            </c:strRef>
          </c:cat>
          <c:val>
            <c:numRef>
              <c:f>'集計 (病院・介護)'!$N$387:$O$387</c:f>
              <c:numCache>
                <c:formatCode>0%</c:formatCode>
                <c:ptCount val="2"/>
                <c:pt idx="0">
                  <c:v>0.34857142857142859</c:v>
                </c:pt>
                <c:pt idx="1">
                  <c:v>0.40243902439024393</c:v>
                </c:pt>
              </c:numCache>
            </c:numRef>
          </c:val>
          <c:extLst>
            <c:ext xmlns:c16="http://schemas.microsoft.com/office/drawing/2014/chart" uri="{C3380CC4-5D6E-409C-BE32-E72D297353CC}">
              <c16:uniqueId val="{00000001-D726-4830-8217-A69D9ED41FE7}"/>
            </c:ext>
          </c:extLst>
        </c:ser>
        <c:dLbls>
          <c:showLegendKey val="0"/>
          <c:showVal val="0"/>
          <c:showCatName val="0"/>
          <c:showSerName val="0"/>
          <c:showPercent val="0"/>
          <c:showBubbleSize val="0"/>
        </c:dLbls>
        <c:gapWidth val="90"/>
        <c:overlap val="100"/>
        <c:axId val="525106216"/>
        <c:axId val="525100312"/>
      </c:barChart>
      <c:catAx>
        <c:axId val="52510621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25100312"/>
        <c:crosses val="autoZero"/>
        <c:auto val="1"/>
        <c:lblAlgn val="ctr"/>
        <c:lblOffset val="100"/>
        <c:noMultiLvlLbl val="0"/>
      </c:catAx>
      <c:valAx>
        <c:axId val="5251003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25106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備蓄食の栄養量について１人１日当たりの必要量を満たしていますか</a:t>
            </a:r>
            <a:endParaRPr lang="ja-JP" sz="1800"/>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(病院・介護)'!$M$404</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(病院・介護)'!$N$403:$O$403</c:f>
              <c:strCache>
                <c:ptCount val="2"/>
                <c:pt idx="0">
                  <c:v>介護保険施設</c:v>
                </c:pt>
                <c:pt idx="1">
                  <c:v>病院</c:v>
                </c:pt>
              </c:strCache>
            </c:strRef>
          </c:cat>
          <c:val>
            <c:numRef>
              <c:f>'集計 (病院・介護)'!$N$404:$O$404</c:f>
              <c:numCache>
                <c:formatCode>0%</c:formatCode>
                <c:ptCount val="2"/>
                <c:pt idx="0">
                  <c:v>0.29142857142857143</c:v>
                </c:pt>
                <c:pt idx="1">
                  <c:v>0.18292682926829268</c:v>
                </c:pt>
              </c:numCache>
            </c:numRef>
          </c:val>
          <c:extLst>
            <c:ext xmlns:c16="http://schemas.microsoft.com/office/drawing/2014/chart" uri="{C3380CC4-5D6E-409C-BE32-E72D297353CC}">
              <c16:uniqueId val="{00000000-3BFA-42BB-B94E-3AA3FB668B1B}"/>
            </c:ext>
          </c:extLst>
        </c:ser>
        <c:ser>
          <c:idx val="1"/>
          <c:order val="1"/>
          <c:tx>
            <c:strRef>
              <c:f>'集計 (病院・介護)'!$M$405</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(病院・介護)'!$N$403:$O$403</c:f>
              <c:strCache>
                <c:ptCount val="2"/>
                <c:pt idx="0">
                  <c:v>介護保険施設</c:v>
                </c:pt>
                <c:pt idx="1">
                  <c:v>病院</c:v>
                </c:pt>
              </c:strCache>
            </c:strRef>
          </c:cat>
          <c:val>
            <c:numRef>
              <c:f>'集計 (病院・介護)'!$N$405:$O$405</c:f>
              <c:numCache>
                <c:formatCode>0%</c:formatCode>
                <c:ptCount val="2"/>
                <c:pt idx="0">
                  <c:v>0.70857142857142852</c:v>
                </c:pt>
                <c:pt idx="1">
                  <c:v>0.81707317073170727</c:v>
                </c:pt>
              </c:numCache>
            </c:numRef>
          </c:val>
          <c:extLst>
            <c:ext xmlns:c16="http://schemas.microsoft.com/office/drawing/2014/chart" uri="{C3380CC4-5D6E-409C-BE32-E72D297353CC}">
              <c16:uniqueId val="{00000001-3BFA-42BB-B94E-3AA3FB668B1B}"/>
            </c:ext>
          </c:extLst>
        </c:ser>
        <c:dLbls>
          <c:dLblPos val="ctr"/>
          <c:showLegendKey val="0"/>
          <c:showVal val="1"/>
          <c:showCatName val="0"/>
          <c:showSerName val="0"/>
          <c:showPercent val="0"/>
          <c:showBubbleSize val="0"/>
        </c:dLbls>
        <c:gapWidth val="90"/>
        <c:overlap val="100"/>
        <c:axId val="523630528"/>
        <c:axId val="523631840"/>
      </c:barChart>
      <c:catAx>
        <c:axId val="52363052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23631840"/>
        <c:crosses val="autoZero"/>
        <c:auto val="1"/>
        <c:lblAlgn val="ctr"/>
        <c:lblOffset val="100"/>
        <c:noMultiLvlLbl val="0"/>
      </c:catAx>
      <c:valAx>
        <c:axId val="5236318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23630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災害時に備え、食品を備蓄していますか</a:t>
            </a:r>
            <a:endParaRPr lang="ja-JP" sz="1800"/>
          </a:p>
        </c:rich>
      </c:tx>
      <c:layout>
        <c:manualLayout>
          <c:xMode val="edge"/>
          <c:yMode val="edge"/>
          <c:x val="0.16747350911758654"/>
          <c:y val="4.058411297083163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984379143239383"/>
          <c:y val="0.21939083055800124"/>
          <c:w val="0.75827580536651962"/>
          <c:h val="0.57203634818883931"/>
        </c:manualLayout>
      </c:layout>
      <c:barChart>
        <c:barDir val="bar"/>
        <c:grouping val="percentStacked"/>
        <c:varyColors val="0"/>
        <c:ser>
          <c:idx val="0"/>
          <c:order val="0"/>
          <c:tx>
            <c:strRef>
              <c:f>'集計 (病院・介護)'!$N$40</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(病院・介護)'!$O$39:$P$39</c:f>
              <c:strCache>
                <c:ptCount val="2"/>
                <c:pt idx="0">
                  <c:v>介護保険施設</c:v>
                </c:pt>
                <c:pt idx="1">
                  <c:v>病院</c:v>
                </c:pt>
              </c:strCache>
            </c:strRef>
          </c:cat>
          <c:val>
            <c:numRef>
              <c:f>'集計 (病院・介護)'!$O$40:$P$40</c:f>
              <c:numCache>
                <c:formatCode>0%</c:formatCode>
                <c:ptCount val="2"/>
                <c:pt idx="0">
                  <c:v>0.95108695652173914</c:v>
                </c:pt>
                <c:pt idx="1">
                  <c:v>0.94797687861271673</c:v>
                </c:pt>
              </c:numCache>
            </c:numRef>
          </c:val>
          <c:extLst>
            <c:ext xmlns:c16="http://schemas.microsoft.com/office/drawing/2014/chart" uri="{C3380CC4-5D6E-409C-BE32-E72D297353CC}">
              <c16:uniqueId val="{00000000-8800-4C10-8840-8D42057FEF6A}"/>
            </c:ext>
          </c:extLst>
        </c:ser>
        <c:ser>
          <c:idx val="1"/>
          <c:order val="1"/>
          <c:tx>
            <c:strRef>
              <c:f>'集計 (病院・介護)'!$N$41</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(病院・介護)'!$O$39:$P$39</c:f>
              <c:strCache>
                <c:ptCount val="2"/>
                <c:pt idx="0">
                  <c:v>介護保険施設</c:v>
                </c:pt>
                <c:pt idx="1">
                  <c:v>病院</c:v>
                </c:pt>
              </c:strCache>
            </c:strRef>
          </c:cat>
          <c:val>
            <c:numRef>
              <c:f>'集計 (病院・介護)'!$O$41:$P$41</c:f>
              <c:numCache>
                <c:formatCode>0%</c:formatCode>
                <c:ptCount val="2"/>
                <c:pt idx="0">
                  <c:v>4.8913043478260872E-2</c:v>
                </c:pt>
                <c:pt idx="1">
                  <c:v>5.2023121387283239E-2</c:v>
                </c:pt>
              </c:numCache>
            </c:numRef>
          </c:val>
          <c:extLst>
            <c:ext xmlns:c16="http://schemas.microsoft.com/office/drawing/2014/chart" uri="{C3380CC4-5D6E-409C-BE32-E72D297353CC}">
              <c16:uniqueId val="{00000001-8800-4C10-8840-8D42057FEF6A}"/>
            </c:ext>
          </c:extLst>
        </c:ser>
        <c:dLbls>
          <c:dLblPos val="ctr"/>
          <c:showLegendKey val="0"/>
          <c:showVal val="1"/>
          <c:showCatName val="0"/>
          <c:showSerName val="0"/>
          <c:showPercent val="0"/>
          <c:showBubbleSize val="0"/>
        </c:dLbls>
        <c:gapWidth val="90"/>
        <c:overlap val="100"/>
        <c:axId val="717489872"/>
        <c:axId val="717490200"/>
      </c:barChart>
      <c:catAx>
        <c:axId val="71748987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717490200"/>
        <c:crosses val="autoZero"/>
        <c:auto val="1"/>
        <c:lblAlgn val="ctr"/>
        <c:lblOffset val="100"/>
        <c:noMultiLvlLbl val="0"/>
      </c:catAx>
      <c:valAx>
        <c:axId val="717490200"/>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7174898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備蓄食品を活用した非常時用の献立例を作成していますか</a:t>
            </a:r>
            <a:endParaRPr lang="ja-JP" sz="1800"/>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(病院・介護)'!$N$422</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(病院・介護)'!$O$421:$P$421</c:f>
              <c:strCache>
                <c:ptCount val="2"/>
                <c:pt idx="0">
                  <c:v>介護保険施設</c:v>
                </c:pt>
                <c:pt idx="1">
                  <c:v>病院</c:v>
                </c:pt>
              </c:strCache>
            </c:strRef>
          </c:cat>
          <c:val>
            <c:numRef>
              <c:f>'集計 (病院・介護)'!$O$422:$P$422</c:f>
              <c:numCache>
                <c:formatCode>0%</c:formatCode>
                <c:ptCount val="2"/>
                <c:pt idx="0">
                  <c:v>0.7371428571428571</c:v>
                </c:pt>
                <c:pt idx="1">
                  <c:v>0.69938650306748462</c:v>
                </c:pt>
              </c:numCache>
            </c:numRef>
          </c:val>
          <c:extLst>
            <c:ext xmlns:c16="http://schemas.microsoft.com/office/drawing/2014/chart" uri="{C3380CC4-5D6E-409C-BE32-E72D297353CC}">
              <c16:uniqueId val="{00000000-9119-440F-ADE0-96FC7FFC7593}"/>
            </c:ext>
          </c:extLst>
        </c:ser>
        <c:ser>
          <c:idx val="1"/>
          <c:order val="1"/>
          <c:tx>
            <c:strRef>
              <c:f>'集計 (病院・介護)'!$N$423</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(病院・介護)'!$O$421:$P$421</c:f>
              <c:strCache>
                <c:ptCount val="2"/>
                <c:pt idx="0">
                  <c:v>介護保険施設</c:v>
                </c:pt>
                <c:pt idx="1">
                  <c:v>病院</c:v>
                </c:pt>
              </c:strCache>
            </c:strRef>
          </c:cat>
          <c:val>
            <c:numRef>
              <c:f>'集計 (病院・介護)'!$O$423:$P$423</c:f>
              <c:numCache>
                <c:formatCode>0%</c:formatCode>
                <c:ptCount val="2"/>
                <c:pt idx="0">
                  <c:v>0.26285714285714284</c:v>
                </c:pt>
                <c:pt idx="1">
                  <c:v>0.30061349693251532</c:v>
                </c:pt>
              </c:numCache>
            </c:numRef>
          </c:val>
          <c:extLst>
            <c:ext xmlns:c16="http://schemas.microsoft.com/office/drawing/2014/chart" uri="{C3380CC4-5D6E-409C-BE32-E72D297353CC}">
              <c16:uniqueId val="{00000001-9119-440F-ADE0-96FC7FFC7593}"/>
            </c:ext>
          </c:extLst>
        </c:ser>
        <c:dLbls>
          <c:dLblPos val="ctr"/>
          <c:showLegendKey val="0"/>
          <c:showVal val="1"/>
          <c:showCatName val="0"/>
          <c:showSerName val="0"/>
          <c:showPercent val="0"/>
          <c:showBubbleSize val="0"/>
        </c:dLbls>
        <c:gapWidth val="90"/>
        <c:overlap val="100"/>
        <c:axId val="618710976"/>
        <c:axId val="618705400"/>
      </c:barChart>
      <c:catAx>
        <c:axId val="61871097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618705400"/>
        <c:crosses val="autoZero"/>
        <c:auto val="1"/>
        <c:lblAlgn val="ctr"/>
        <c:lblOffset val="100"/>
        <c:noMultiLvlLbl val="0"/>
      </c:catAx>
      <c:valAx>
        <c:axId val="6187054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618710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提供食種別に献立がありますか</a:t>
            </a:r>
            <a:endParaRPr lang="ja-JP" sz="18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(病院・介護)'!$M$440</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(病院・介護)'!$N$439:$O$439</c:f>
              <c:strCache>
                <c:ptCount val="2"/>
                <c:pt idx="0">
                  <c:v>介護保険施設</c:v>
                </c:pt>
                <c:pt idx="1">
                  <c:v>病院</c:v>
                </c:pt>
              </c:strCache>
            </c:strRef>
          </c:cat>
          <c:val>
            <c:numRef>
              <c:f>'集計 (病院・介護)'!$N$440:$O$440</c:f>
              <c:numCache>
                <c:formatCode>0%</c:formatCode>
                <c:ptCount val="2"/>
                <c:pt idx="0">
                  <c:v>0.31782945736434109</c:v>
                </c:pt>
                <c:pt idx="1">
                  <c:v>0.43925233644859812</c:v>
                </c:pt>
              </c:numCache>
            </c:numRef>
          </c:val>
          <c:extLst>
            <c:ext xmlns:c16="http://schemas.microsoft.com/office/drawing/2014/chart" uri="{C3380CC4-5D6E-409C-BE32-E72D297353CC}">
              <c16:uniqueId val="{00000000-F61E-437D-8322-561CEB9191DE}"/>
            </c:ext>
          </c:extLst>
        </c:ser>
        <c:ser>
          <c:idx val="1"/>
          <c:order val="1"/>
          <c:tx>
            <c:strRef>
              <c:f>'集計 (病院・介護)'!$M$441</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(病院・介護)'!$N$439:$O$439</c:f>
              <c:strCache>
                <c:ptCount val="2"/>
                <c:pt idx="0">
                  <c:v>介護保険施設</c:v>
                </c:pt>
                <c:pt idx="1">
                  <c:v>病院</c:v>
                </c:pt>
              </c:strCache>
            </c:strRef>
          </c:cat>
          <c:val>
            <c:numRef>
              <c:f>'集計 (病院・介護)'!$N$441:$O$441</c:f>
              <c:numCache>
                <c:formatCode>0%</c:formatCode>
                <c:ptCount val="2"/>
                <c:pt idx="0">
                  <c:v>0.68217054263565891</c:v>
                </c:pt>
                <c:pt idx="1">
                  <c:v>0.56074766355140182</c:v>
                </c:pt>
              </c:numCache>
            </c:numRef>
          </c:val>
          <c:extLst>
            <c:ext xmlns:c16="http://schemas.microsoft.com/office/drawing/2014/chart" uri="{C3380CC4-5D6E-409C-BE32-E72D297353CC}">
              <c16:uniqueId val="{00000001-F61E-437D-8322-561CEB9191DE}"/>
            </c:ext>
          </c:extLst>
        </c:ser>
        <c:dLbls>
          <c:dLblPos val="ctr"/>
          <c:showLegendKey val="0"/>
          <c:showVal val="1"/>
          <c:showCatName val="0"/>
          <c:showSerName val="0"/>
          <c:showPercent val="0"/>
          <c:showBubbleSize val="0"/>
        </c:dLbls>
        <c:gapWidth val="90"/>
        <c:overlap val="100"/>
        <c:axId val="617824304"/>
        <c:axId val="617832176"/>
      </c:barChart>
      <c:catAx>
        <c:axId val="61782430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617832176"/>
        <c:crosses val="autoZero"/>
        <c:auto val="1"/>
        <c:lblAlgn val="ctr"/>
        <c:lblOffset val="100"/>
        <c:noMultiLvlLbl val="0"/>
      </c:catAx>
      <c:valAx>
        <c:axId val="617832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617824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使い捨て食器、スプーン等の備蓄がありますか</a:t>
            </a:r>
            <a:endParaRPr lang="en-US" altLang="ja-JP" sz="1800"/>
          </a:p>
        </c:rich>
      </c:tx>
      <c:layout>
        <c:manualLayout>
          <c:xMode val="edge"/>
          <c:yMode val="edge"/>
          <c:x val="0.11422220422150851"/>
          <c:y val="4.936697543701434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590629038932821"/>
          <c:y val="0.20494347231423385"/>
          <c:w val="0.76328934445211294"/>
          <c:h val="0.60016165046737602"/>
        </c:manualLayout>
      </c:layout>
      <c:barChart>
        <c:barDir val="bar"/>
        <c:grouping val="percentStacked"/>
        <c:varyColors val="0"/>
        <c:ser>
          <c:idx val="0"/>
          <c:order val="0"/>
          <c:tx>
            <c:strRef>
              <c:f>'集計 (病院・介護)'!$M$452</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(病院・介護)'!$N$451:$O$451</c:f>
              <c:strCache>
                <c:ptCount val="2"/>
                <c:pt idx="0">
                  <c:v>介護保険施設</c:v>
                </c:pt>
                <c:pt idx="1">
                  <c:v>病院</c:v>
                </c:pt>
              </c:strCache>
            </c:strRef>
          </c:cat>
          <c:val>
            <c:numRef>
              <c:f>'集計 (病院・介護)'!$N$452:$O$452</c:f>
              <c:numCache>
                <c:formatCode>0%</c:formatCode>
                <c:ptCount val="2"/>
                <c:pt idx="0">
                  <c:v>0.91428571428571426</c:v>
                </c:pt>
                <c:pt idx="1">
                  <c:v>0.80246913580246915</c:v>
                </c:pt>
              </c:numCache>
            </c:numRef>
          </c:val>
          <c:extLst>
            <c:ext xmlns:c16="http://schemas.microsoft.com/office/drawing/2014/chart" uri="{C3380CC4-5D6E-409C-BE32-E72D297353CC}">
              <c16:uniqueId val="{00000000-02F8-471E-A1B8-4A034573B261}"/>
            </c:ext>
          </c:extLst>
        </c:ser>
        <c:ser>
          <c:idx val="1"/>
          <c:order val="1"/>
          <c:tx>
            <c:strRef>
              <c:f>'集計 (病院・介護)'!$M$453</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(病院・介護)'!$N$451:$O$451</c:f>
              <c:strCache>
                <c:ptCount val="2"/>
                <c:pt idx="0">
                  <c:v>介護保険施設</c:v>
                </c:pt>
                <c:pt idx="1">
                  <c:v>病院</c:v>
                </c:pt>
              </c:strCache>
            </c:strRef>
          </c:cat>
          <c:val>
            <c:numRef>
              <c:f>'集計 (病院・介護)'!$N$453:$O$453</c:f>
              <c:numCache>
                <c:formatCode>0%</c:formatCode>
                <c:ptCount val="2"/>
                <c:pt idx="0">
                  <c:v>8.5714285714285715E-2</c:v>
                </c:pt>
                <c:pt idx="1">
                  <c:v>0.19753086419753085</c:v>
                </c:pt>
              </c:numCache>
            </c:numRef>
          </c:val>
          <c:extLst>
            <c:ext xmlns:c16="http://schemas.microsoft.com/office/drawing/2014/chart" uri="{C3380CC4-5D6E-409C-BE32-E72D297353CC}">
              <c16:uniqueId val="{00000001-02F8-471E-A1B8-4A034573B261}"/>
            </c:ext>
          </c:extLst>
        </c:ser>
        <c:dLbls>
          <c:dLblPos val="ctr"/>
          <c:showLegendKey val="0"/>
          <c:showVal val="1"/>
          <c:showCatName val="0"/>
          <c:showSerName val="0"/>
          <c:showPercent val="0"/>
          <c:showBubbleSize val="0"/>
        </c:dLbls>
        <c:gapWidth val="90"/>
        <c:overlap val="100"/>
        <c:axId val="590673488"/>
        <c:axId val="590673816"/>
      </c:barChart>
      <c:catAx>
        <c:axId val="59067348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90673816"/>
        <c:crosses val="autoZero"/>
        <c:auto val="1"/>
        <c:lblAlgn val="ctr"/>
        <c:lblOffset val="100"/>
        <c:noMultiLvlLbl val="0"/>
      </c:catAx>
      <c:valAx>
        <c:axId val="59067381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906734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備蓄食品の場所や献立、調理、配膳方法等について栄養管理部門以外でも共有していますか</a:t>
            </a:r>
            <a:endParaRPr lang="en-US" altLang="ja-JP" sz="18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(病院・介護)'!$M$467</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(病院・介護)'!$N$466:$O$466</c:f>
              <c:strCache>
                <c:ptCount val="2"/>
                <c:pt idx="0">
                  <c:v>介護保険施設</c:v>
                </c:pt>
                <c:pt idx="1">
                  <c:v>病院</c:v>
                </c:pt>
              </c:strCache>
            </c:strRef>
          </c:cat>
          <c:val>
            <c:numRef>
              <c:f>'集計 (病院・介護)'!$N$467:$O$467</c:f>
              <c:numCache>
                <c:formatCode>0%</c:formatCode>
                <c:ptCount val="2"/>
                <c:pt idx="0">
                  <c:v>0.62857142857142856</c:v>
                </c:pt>
                <c:pt idx="1">
                  <c:v>0.74233128834355833</c:v>
                </c:pt>
              </c:numCache>
            </c:numRef>
          </c:val>
          <c:extLst>
            <c:ext xmlns:c16="http://schemas.microsoft.com/office/drawing/2014/chart" uri="{C3380CC4-5D6E-409C-BE32-E72D297353CC}">
              <c16:uniqueId val="{00000000-EDB4-432F-8294-4E31D0F8555C}"/>
            </c:ext>
          </c:extLst>
        </c:ser>
        <c:ser>
          <c:idx val="1"/>
          <c:order val="1"/>
          <c:tx>
            <c:strRef>
              <c:f>'集計 (病院・介護)'!$M$468</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(病院・介護)'!$N$466:$O$466</c:f>
              <c:strCache>
                <c:ptCount val="2"/>
                <c:pt idx="0">
                  <c:v>介護保険施設</c:v>
                </c:pt>
                <c:pt idx="1">
                  <c:v>病院</c:v>
                </c:pt>
              </c:strCache>
            </c:strRef>
          </c:cat>
          <c:val>
            <c:numRef>
              <c:f>'集計 (病院・介護)'!$N$468:$O$468</c:f>
              <c:numCache>
                <c:formatCode>0%</c:formatCode>
                <c:ptCount val="2"/>
                <c:pt idx="0">
                  <c:v>0.37142857142857144</c:v>
                </c:pt>
                <c:pt idx="1">
                  <c:v>0.25766871165644173</c:v>
                </c:pt>
              </c:numCache>
            </c:numRef>
          </c:val>
          <c:extLst>
            <c:ext xmlns:c16="http://schemas.microsoft.com/office/drawing/2014/chart" uri="{C3380CC4-5D6E-409C-BE32-E72D297353CC}">
              <c16:uniqueId val="{00000001-EDB4-432F-8294-4E31D0F8555C}"/>
            </c:ext>
          </c:extLst>
        </c:ser>
        <c:dLbls>
          <c:dLblPos val="ctr"/>
          <c:showLegendKey val="0"/>
          <c:showVal val="1"/>
          <c:showCatName val="0"/>
          <c:showSerName val="0"/>
          <c:showPercent val="0"/>
          <c:showBubbleSize val="0"/>
        </c:dLbls>
        <c:gapWidth val="90"/>
        <c:overlap val="100"/>
        <c:axId val="528636752"/>
        <c:axId val="528686280"/>
      </c:barChart>
      <c:catAx>
        <c:axId val="52863675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28686280"/>
        <c:crosses val="autoZero"/>
        <c:auto val="1"/>
        <c:lblAlgn val="ctr"/>
        <c:lblOffset val="100"/>
        <c:noMultiLvlLbl val="0"/>
      </c:catAx>
      <c:valAx>
        <c:axId val="5286862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28636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食品</a:t>
            </a:r>
            <a:endParaRPr lang="ja-JP" sz="18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 (病院・介護)'!$E$328</c:f>
              <c:strCache>
                <c:ptCount val="1"/>
                <c:pt idx="0">
                  <c:v>介護保険施設</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(病院・介護)'!$D$329:$D$335</c:f>
              <c:strCache>
                <c:ptCount val="7"/>
                <c:pt idx="0">
                  <c:v>７日分以上</c:v>
                </c:pt>
                <c:pt idx="1">
                  <c:v>６日分</c:v>
                </c:pt>
                <c:pt idx="2">
                  <c:v>５日分</c:v>
                </c:pt>
                <c:pt idx="3">
                  <c:v>４日分</c:v>
                </c:pt>
                <c:pt idx="4">
                  <c:v>３日分</c:v>
                </c:pt>
                <c:pt idx="5">
                  <c:v>２日分</c:v>
                </c:pt>
                <c:pt idx="6">
                  <c:v>１日分</c:v>
                </c:pt>
              </c:strCache>
            </c:strRef>
          </c:cat>
          <c:val>
            <c:numRef>
              <c:f>'集計 (病院・介護)'!$E$329:$E$335</c:f>
              <c:numCache>
                <c:formatCode>General</c:formatCode>
                <c:ptCount val="7"/>
                <c:pt idx="0">
                  <c:v>9</c:v>
                </c:pt>
                <c:pt idx="1">
                  <c:v>1</c:v>
                </c:pt>
                <c:pt idx="2">
                  <c:v>3</c:v>
                </c:pt>
                <c:pt idx="3" formatCode="0_);[Red]\(0\)">
                  <c:v>1</c:v>
                </c:pt>
                <c:pt idx="4" formatCode="0_);[Red]\(0\)">
                  <c:v>118</c:v>
                </c:pt>
                <c:pt idx="5" formatCode="0_);[Red]\(0\)">
                  <c:v>26</c:v>
                </c:pt>
                <c:pt idx="6" formatCode="0_);[Red]\(0\)">
                  <c:v>15</c:v>
                </c:pt>
              </c:numCache>
            </c:numRef>
          </c:val>
          <c:extLst>
            <c:ext xmlns:c16="http://schemas.microsoft.com/office/drawing/2014/chart" uri="{C3380CC4-5D6E-409C-BE32-E72D297353CC}">
              <c16:uniqueId val="{00000000-CC4E-44BA-A071-302DAC53FE87}"/>
            </c:ext>
          </c:extLst>
        </c:ser>
        <c:ser>
          <c:idx val="1"/>
          <c:order val="1"/>
          <c:tx>
            <c:strRef>
              <c:f>'集計 (病院・介護)'!$F$328</c:f>
              <c:strCache>
                <c:ptCount val="1"/>
                <c:pt idx="0">
                  <c:v>病院</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(病院・介護)'!$D$329:$D$335</c:f>
              <c:strCache>
                <c:ptCount val="7"/>
                <c:pt idx="0">
                  <c:v>７日分以上</c:v>
                </c:pt>
                <c:pt idx="1">
                  <c:v>６日分</c:v>
                </c:pt>
                <c:pt idx="2">
                  <c:v>５日分</c:v>
                </c:pt>
                <c:pt idx="3">
                  <c:v>４日分</c:v>
                </c:pt>
                <c:pt idx="4">
                  <c:v>３日分</c:v>
                </c:pt>
                <c:pt idx="5">
                  <c:v>２日分</c:v>
                </c:pt>
                <c:pt idx="6">
                  <c:v>１日分</c:v>
                </c:pt>
              </c:strCache>
            </c:strRef>
          </c:cat>
          <c:val>
            <c:numRef>
              <c:f>'集計 (病院・介護)'!$F$329:$F$335</c:f>
              <c:numCache>
                <c:formatCode>General</c:formatCode>
                <c:ptCount val="7"/>
                <c:pt idx="0">
                  <c:v>0</c:v>
                </c:pt>
                <c:pt idx="1">
                  <c:v>0</c:v>
                </c:pt>
                <c:pt idx="2">
                  <c:v>3</c:v>
                </c:pt>
                <c:pt idx="3">
                  <c:v>2</c:v>
                </c:pt>
                <c:pt idx="4">
                  <c:v>106</c:v>
                </c:pt>
                <c:pt idx="5">
                  <c:v>24</c:v>
                </c:pt>
                <c:pt idx="6">
                  <c:v>25</c:v>
                </c:pt>
              </c:numCache>
            </c:numRef>
          </c:val>
          <c:extLst>
            <c:ext xmlns:c16="http://schemas.microsoft.com/office/drawing/2014/chart" uri="{C3380CC4-5D6E-409C-BE32-E72D297353CC}">
              <c16:uniqueId val="{00000001-CC4E-44BA-A071-302DAC53FE87}"/>
            </c:ext>
          </c:extLst>
        </c:ser>
        <c:dLbls>
          <c:dLblPos val="outEnd"/>
          <c:showLegendKey val="0"/>
          <c:showVal val="1"/>
          <c:showCatName val="0"/>
          <c:showSerName val="0"/>
          <c:showPercent val="0"/>
          <c:showBubbleSize val="0"/>
        </c:dLbls>
        <c:gapWidth val="115"/>
        <c:overlap val="-20"/>
        <c:axId val="468082696"/>
        <c:axId val="468083024"/>
      </c:barChart>
      <c:catAx>
        <c:axId val="46808269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468083024"/>
        <c:crosses val="autoZero"/>
        <c:auto val="1"/>
        <c:lblAlgn val="ctr"/>
        <c:lblOffset val="100"/>
        <c:noMultiLvlLbl val="0"/>
      </c:catAx>
      <c:valAx>
        <c:axId val="468083024"/>
        <c:scaling>
          <c:orientation val="minMax"/>
          <c:max val="12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4680826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水</a:t>
            </a:r>
            <a:endParaRPr lang="en-US" altLang="ja-JP" sz="18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 (病院・介護)'!$H$328</c:f>
              <c:strCache>
                <c:ptCount val="1"/>
                <c:pt idx="0">
                  <c:v>介護保険施設</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(病院・介護)'!$G$329:$G$335</c:f>
              <c:strCache>
                <c:ptCount val="7"/>
                <c:pt idx="0">
                  <c:v>７日分以上</c:v>
                </c:pt>
                <c:pt idx="1">
                  <c:v>６日分</c:v>
                </c:pt>
                <c:pt idx="2">
                  <c:v>５日分</c:v>
                </c:pt>
                <c:pt idx="3">
                  <c:v>４日分</c:v>
                </c:pt>
                <c:pt idx="4">
                  <c:v>３日分</c:v>
                </c:pt>
                <c:pt idx="5">
                  <c:v>２日分</c:v>
                </c:pt>
                <c:pt idx="6">
                  <c:v>１日分</c:v>
                </c:pt>
              </c:strCache>
            </c:strRef>
          </c:cat>
          <c:val>
            <c:numRef>
              <c:f>'集計 (病院・介護)'!$H$329:$H$335</c:f>
              <c:numCache>
                <c:formatCode>General</c:formatCode>
                <c:ptCount val="7"/>
                <c:pt idx="0">
                  <c:v>10</c:v>
                </c:pt>
                <c:pt idx="1">
                  <c:v>2</c:v>
                </c:pt>
                <c:pt idx="2">
                  <c:v>2</c:v>
                </c:pt>
                <c:pt idx="3" formatCode="0_);[Red]\(0\)">
                  <c:v>2</c:v>
                </c:pt>
                <c:pt idx="4" formatCode="0_);[Red]\(0\)">
                  <c:v>104</c:v>
                </c:pt>
                <c:pt idx="5" formatCode="0_);[Red]\(0\)">
                  <c:v>24</c:v>
                </c:pt>
                <c:pt idx="6" formatCode="0_);[Red]\(0\)">
                  <c:v>15</c:v>
                </c:pt>
              </c:numCache>
            </c:numRef>
          </c:val>
          <c:extLst>
            <c:ext xmlns:c16="http://schemas.microsoft.com/office/drawing/2014/chart" uri="{C3380CC4-5D6E-409C-BE32-E72D297353CC}">
              <c16:uniqueId val="{00000000-3447-4C5D-9936-59E7A023DF42}"/>
            </c:ext>
          </c:extLst>
        </c:ser>
        <c:ser>
          <c:idx val="1"/>
          <c:order val="1"/>
          <c:tx>
            <c:strRef>
              <c:f>'集計 (病院・介護)'!$I$328</c:f>
              <c:strCache>
                <c:ptCount val="1"/>
                <c:pt idx="0">
                  <c:v>病院</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(病院・介護)'!$G$329:$G$335</c:f>
              <c:strCache>
                <c:ptCount val="7"/>
                <c:pt idx="0">
                  <c:v>７日分以上</c:v>
                </c:pt>
                <c:pt idx="1">
                  <c:v>６日分</c:v>
                </c:pt>
                <c:pt idx="2">
                  <c:v>５日分</c:v>
                </c:pt>
                <c:pt idx="3">
                  <c:v>４日分</c:v>
                </c:pt>
                <c:pt idx="4">
                  <c:v>３日分</c:v>
                </c:pt>
                <c:pt idx="5">
                  <c:v>２日分</c:v>
                </c:pt>
                <c:pt idx="6">
                  <c:v>１日分</c:v>
                </c:pt>
              </c:strCache>
            </c:strRef>
          </c:cat>
          <c:val>
            <c:numRef>
              <c:f>'集計 (病院・介護)'!$I$329:$I$335</c:f>
              <c:numCache>
                <c:formatCode>General</c:formatCode>
                <c:ptCount val="7"/>
                <c:pt idx="0">
                  <c:v>1</c:v>
                </c:pt>
                <c:pt idx="1">
                  <c:v>0</c:v>
                </c:pt>
                <c:pt idx="2">
                  <c:v>2</c:v>
                </c:pt>
                <c:pt idx="3" formatCode="0_);[Red]\(0\)">
                  <c:v>2</c:v>
                </c:pt>
                <c:pt idx="4" formatCode="0_);[Red]\(0\)">
                  <c:v>93</c:v>
                </c:pt>
                <c:pt idx="5" formatCode="0_);[Red]\(0\)">
                  <c:v>28</c:v>
                </c:pt>
                <c:pt idx="6" formatCode="0_);[Red]\(0\)">
                  <c:v>19</c:v>
                </c:pt>
              </c:numCache>
            </c:numRef>
          </c:val>
          <c:extLst>
            <c:ext xmlns:c16="http://schemas.microsoft.com/office/drawing/2014/chart" uri="{C3380CC4-5D6E-409C-BE32-E72D297353CC}">
              <c16:uniqueId val="{00000001-3447-4C5D-9936-59E7A023DF42}"/>
            </c:ext>
          </c:extLst>
        </c:ser>
        <c:dLbls>
          <c:dLblPos val="outEnd"/>
          <c:showLegendKey val="0"/>
          <c:showVal val="1"/>
          <c:showCatName val="0"/>
          <c:showSerName val="0"/>
          <c:showPercent val="0"/>
          <c:showBubbleSize val="0"/>
        </c:dLbls>
        <c:gapWidth val="115"/>
        <c:overlap val="-20"/>
        <c:axId val="474663880"/>
        <c:axId val="474662240"/>
      </c:barChart>
      <c:catAx>
        <c:axId val="47466388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474662240"/>
        <c:crosses val="autoZero"/>
        <c:auto val="1"/>
        <c:lblAlgn val="ctr"/>
        <c:lblOffset val="100"/>
        <c:noMultiLvlLbl val="0"/>
      </c:catAx>
      <c:valAx>
        <c:axId val="474662240"/>
        <c:scaling>
          <c:orientation val="minMax"/>
          <c:max val="11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4746638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食品</a:t>
            </a:r>
            <a:endParaRPr lang="ja-JP" sz="18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 (病院・介護)'!$F$366</c:f>
              <c:strCache>
                <c:ptCount val="1"/>
                <c:pt idx="0">
                  <c:v>介護保険施設</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(病院・介護)'!$E$367:$E$373</c:f>
              <c:strCache>
                <c:ptCount val="7"/>
                <c:pt idx="0">
                  <c:v>７日分以上</c:v>
                </c:pt>
                <c:pt idx="1">
                  <c:v>６日分</c:v>
                </c:pt>
                <c:pt idx="2">
                  <c:v>５日分</c:v>
                </c:pt>
                <c:pt idx="3">
                  <c:v>４日分</c:v>
                </c:pt>
                <c:pt idx="4">
                  <c:v>３日分</c:v>
                </c:pt>
                <c:pt idx="5">
                  <c:v>２日分</c:v>
                </c:pt>
                <c:pt idx="6">
                  <c:v>１日分</c:v>
                </c:pt>
              </c:strCache>
            </c:strRef>
          </c:cat>
          <c:val>
            <c:numRef>
              <c:f>'集計 (病院・介護)'!$F$367:$F$373</c:f>
              <c:numCache>
                <c:formatCode>General</c:formatCode>
                <c:ptCount val="7"/>
                <c:pt idx="0">
                  <c:v>7</c:v>
                </c:pt>
                <c:pt idx="1">
                  <c:v>0</c:v>
                </c:pt>
                <c:pt idx="2">
                  <c:v>2</c:v>
                </c:pt>
                <c:pt idx="3" formatCode="0_);[Red]\(0\)">
                  <c:v>1</c:v>
                </c:pt>
                <c:pt idx="4" formatCode="0_);[Red]\(0\)">
                  <c:v>62</c:v>
                </c:pt>
                <c:pt idx="5" formatCode="0_);[Red]\(0\)">
                  <c:v>17</c:v>
                </c:pt>
                <c:pt idx="6" formatCode="0_);[Red]\(0\)">
                  <c:v>13</c:v>
                </c:pt>
              </c:numCache>
            </c:numRef>
          </c:val>
          <c:extLst>
            <c:ext xmlns:c16="http://schemas.microsoft.com/office/drawing/2014/chart" uri="{C3380CC4-5D6E-409C-BE32-E72D297353CC}">
              <c16:uniqueId val="{00000000-6F97-4251-8B8F-6E726FD78C7F}"/>
            </c:ext>
          </c:extLst>
        </c:ser>
        <c:ser>
          <c:idx val="1"/>
          <c:order val="1"/>
          <c:tx>
            <c:strRef>
              <c:f>'集計 (病院・介護)'!$G$366</c:f>
              <c:strCache>
                <c:ptCount val="1"/>
                <c:pt idx="0">
                  <c:v>病院</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(病院・介護)'!$E$367:$E$373</c:f>
              <c:strCache>
                <c:ptCount val="7"/>
                <c:pt idx="0">
                  <c:v>７日分以上</c:v>
                </c:pt>
                <c:pt idx="1">
                  <c:v>６日分</c:v>
                </c:pt>
                <c:pt idx="2">
                  <c:v>５日分</c:v>
                </c:pt>
                <c:pt idx="3">
                  <c:v>４日分</c:v>
                </c:pt>
                <c:pt idx="4">
                  <c:v>３日分</c:v>
                </c:pt>
                <c:pt idx="5">
                  <c:v>２日分</c:v>
                </c:pt>
                <c:pt idx="6">
                  <c:v>１日分</c:v>
                </c:pt>
              </c:strCache>
            </c:strRef>
          </c:cat>
          <c:val>
            <c:numRef>
              <c:f>'集計 (病院・介護)'!$G$367:$G$373</c:f>
              <c:numCache>
                <c:formatCode>General</c:formatCode>
                <c:ptCount val="7"/>
                <c:pt idx="0">
                  <c:v>0</c:v>
                </c:pt>
                <c:pt idx="1">
                  <c:v>0</c:v>
                </c:pt>
                <c:pt idx="2">
                  <c:v>1</c:v>
                </c:pt>
                <c:pt idx="3">
                  <c:v>1</c:v>
                </c:pt>
                <c:pt idx="4">
                  <c:v>58</c:v>
                </c:pt>
                <c:pt idx="5">
                  <c:v>12</c:v>
                </c:pt>
                <c:pt idx="6">
                  <c:v>21</c:v>
                </c:pt>
              </c:numCache>
            </c:numRef>
          </c:val>
          <c:extLst>
            <c:ext xmlns:c16="http://schemas.microsoft.com/office/drawing/2014/chart" uri="{C3380CC4-5D6E-409C-BE32-E72D297353CC}">
              <c16:uniqueId val="{00000001-6F97-4251-8B8F-6E726FD78C7F}"/>
            </c:ext>
          </c:extLst>
        </c:ser>
        <c:dLbls>
          <c:dLblPos val="outEnd"/>
          <c:showLegendKey val="0"/>
          <c:showVal val="1"/>
          <c:showCatName val="0"/>
          <c:showSerName val="0"/>
          <c:showPercent val="0"/>
          <c:showBubbleSize val="0"/>
        </c:dLbls>
        <c:gapWidth val="115"/>
        <c:overlap val="-20"/>
        <c:axId val="374443632"/>
        <c:axId val="377362736"/>
      </c:barChart>
      <c:catAx>
        <c:axId val="37444363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377362736"/>
        <c:crosses val="autoZero"/>
        <c:auto val="1"/>
        <c:lblAlgn val="ctr"/>
        <c:lblOffset val="100"/>
        <c:noMultiLvlLbl val="0"/>
      </c:catAx>
      <c:valAx>
        <c:axId val="377362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3744436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水</a:t>
            </a:r>
            <a:endParaRPr lang="ja-JP" sz="18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 (病院・介護)'!$I$366</c:f>
              <c:strCache>
                <c:ptCount val="1"/>
                <c:pt idx="0">
                  <c:v>介護保険施設</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(病院・介護)'!$H$367:$H$373</c:f>
              <c:strCache>
                <c:ptCount val="7"/>
                <c:pt idx="0">
                  <c:v>７日分以上</c:v>
                </c:pt>
                <c:pt idx="1">
                  <c:v>６日分</c:v>
                </c:pt>
                <c:pt idx="2">
                  <c:v>５日分</c:v>
                </c:pt>
                <c:pt idx="3">
                  <c:v>４日分</c:v>
                </c:pt>
                <c:pt idx="4">
                  <c:v>３日分</c:v>
                </c:pt>
                <c:pt idx="5">
                  <c:v>２日分</c:v>
                </c:pt>
                <c:pt idx="6">
                  <c:v>１日分</c:v>
                </c:pt>
              </c:strCache>
            </c:strRef>
          </c:cat>
          <c:val>
            <c:numRef>
              <c:f>'集計 (病院・介護)'!$I$367:$I$373</c:f>
              <c:numCache>
                <c:formatCode>General</c:formatCode>
                <c:ptCount val="7"/>
                <c:pt idx="0">
                  <c:v>10</c:v>
                </c:pt>
                <c:pt idx="1">
                  <c:v>1</c:v>
                </c:pt>
                <c:pt idx="2">
                  <c:v>0</c:v>
                </c:pt>
                <c:pt idx="3" formatCode="0_);[Red]\(0\)">
                  <c:v>0</c:v>
                </c:pt>
                <c:pt idx="4" formatCode="0_);[Red]\(0\)">
                  <c:v>56</c:v>
                </c:pt>
                <c:pt idx="5" formatCode="0_);[Red]\(0\)">
                  <c:v>16</c:v>
                </c:pt>
                <c:pt idx="6" formatCode="0_);[Red]\(0\)">
                  <c:v>9</c:v>
                </c:pt>
              </c:numCache>
            </c:numRef>
          </c:val>
          <c:extLst>
            <c:ext xmlns:c16="http://schemas.microsoft.com/office/drawing/2014/chart" uri="{C3380CC4-5D6E-409C-BE32-E72D297353CC}">
              <c16:uniqueId val="{00000000-8B72-4D76-A37A-225CBF6CA54D}"/>
            </c:ext>
          </c:extLst>
        </c:ser>
        <c:ser>
          <c:idx val="1"/>
          <c:order val="1"/>
          <c:tx>
            <c:strRef>
              <c:f>'集計 (病院・介護)'!$J$366</c:f>
              <c:strCache>
                <c:ptCount val="1"/>
                <c:pt idx="0">
                  <c:v>病院</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(病院・介護)'!$H$367:$H$373</c:f>
              <c:strCache>
                <c:ptCount val="7"/>
                <c:pt idx="0">
                  <c:v>７日分以上</c:v>
                </c:pt>
                <c:pt idx="1">
                  <c:v>６日分</c:v>
                </c:pt>
                <c:pt idx="2">
                  <c:v>５日分</c:v>
                </c:pt>
                <c:pt idx="3">
                  <c:v>４日分</c:v>
                </c:pt>
                <c:pt idx="4">
                  <c:v>３日分</c:v>
                </c:pt>
                <c:pt idx="5">
                  <c:v>２日分</c:v>
                </c:pt>
                <c:pt idx="6">
                  <c:v>１日分</c:v>
                </c:pt>
              </c:strCache>
            </c:strRef>
          </c:cat>
          <c:val>
            <c:numRef>
              <c:f>'集計 (病院・介護)'!$J$367:$J$373</c:f>
              <c:numCache>
                <c:formatCode>General</c:formatCode>
                <c:ptCount val="7"/>
                <c:pt idx="0">
                  <c:v>1</c:v>
                </c:pt>
                <c:pt idx="1">
                  <c:v>0</c:v>
                </c:pt>
                <c:pt idx="2">
                  <c:v>0</c:v>
                </c:pt>
                <c:pt idx="3" formatCode="0_);[Red]\(0\)">
                  <c:v>1</c:v>
                </c:pt>
                <c:pt idx="4" formatCode="0_);[Red]\(0\)">
                  <c:v>52</c:v>
                </c:pt>
                <c:pt idx="5" formatCode="0_);[Red]\(0\)">
                  <c:v>12</c:v>
                </c:pt>
                <c:pt idx="6" formatCode="0_);[Red]\(0\)">
                  <c:v>23</c:v>
                </c:pt>
              </c:numCache>
            </c:numRef>
          </c:val>
          <c:extLst>
            <c:ext xmlns:c16="http://schemas.microsoft.com/office/drawing/2014/chart" uri="{C3380CC4-5D6E-409C-BE32-E72D297353CC}">
              <c16:uniqueId val="{00000001-8B72-4D76-A37A-225CBF6CA54D}"/>
            </c:ext>
          </c:extLst>
        </c:ser>
        <c:dLbls>
          <c:dLblPos val="outEnd"/>
          <c:showLegendKey val="0"/>
          <c:showVal val="1"/>
          <c:showCatName val="0"/>
          <c:showSerName val="0"/>
          <c:showPercent val="0"/>
          <c:showBubbleSize val="0"/>
        </c:dLbls>
        <c:gapWidth val="115"/>
        <c:overlap val="-20"/>
        <c:axId val="377360600"/>
        <c:axId val="377359944"/>
      </c:barChart>
      <c:catAx>
        <c:axId val="37736060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377359944"/>
        <c:crosses val="autoZero"/>
        <c:auto val="1"/>
        <c:lblAlgn val="ctr"/>
        <c:lblOffset val="100"/>
        <c:noMultiLvlLbl val="0"/>
      </c:catAx>
      <c:valAx>
        <c:axId val="3773599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377360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研修・訓練内容</a:t>
            </a:r>
            <a:endParaRPr lang="ja-JP" sz="18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 (病院・介護)'!$M$112</c:f>
              <c:strCache>
                <c:ptCount val="1"/>
                <c:pt idx="0">
                  <c:v>介護</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(病院・介護)'!$L$113:$L$116</c:f>
              <c:strCache>
                <c:ptCount val="4"/>
                <c:pt idx="0">
                  <c:v>その他</c:v>
                </c:pt>
                <c:pt idx="1">
                  <c:v>備蓄食品の配膳訓練</c:v>
                </c:pt>
                <c:pt idx="2">
                  <c:v>エレベーターが止まった
場合を想定した運搬訓練</c:v>
                </c:pt>
                <c:pt idx="3">
                  <c:v>研修</c:v>
                </c:pt>
              </c:strCache>
            </c:strRef>
          </c:cat>
          <c:val>
            <c:numRef>
              <c:f>'集計 (病院・介護)'!$M$113:$M$116</c:f>
              <c:numCache>
                <c:formatCode>General</c:formatCode>
                <c:ptCount val="4"/>
                <c:pt idx="0">
                  <c:v>2</c:v>
                </c:pt>
                <c:pt idx="1">
                  <c:v>10</c:v>
                </c:pt>
                <c:pt idx="2">
                  <c:v>0</c:v>
                </c:pt>
                <c:pt idx="3">
                  <c:v>22</c:v>
                </c:pt>
              </c:numCache>
            </c:numRef>
          </c:val>
          <c:extLst>
            <c:ext xmlns:c16="http://schemas.microsoft.com/office/drawing/2014/chart" uri="{C3380CC4-5D6E-409C-BE32-E72D297353CC}">
              <c16:uniqueId val="{00000000-0BB1-4039-9DF3-94C357CDACF0}"/>
            </c:ext>
          </c:extLst>
        </c:ser>
        <c:ser>
          <c:idx val="1"/>
          <c:order val="1"/>
          <c:tx>
            <c:strRef>
              <c:f>'集計 (病院・介護)'!$N$112</c:f>
              <c:strCache>
                <c:ptCount val="1"/>
                <c:pt idx="0">
                  <c:v>病院</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(病院・介護)'!$L$113:$L$116</c:f>
              <c:strCache>
                <c:ptCount val="4"/>
                <c:pt idx="0">
                  <c:v>その他</c:v>
                </c:pt>
                <c:pt idx="1">
                  <c:v>備蓄食品の配膳訓練</c:v>
                </c:pt>
                <c:pt idx="2">
                  <c:v>エレベーターが止まった
場合を想定した運搬訓練</c:v>
                </c:pt>
                <c:pt idx="3">
                  <c:v>研修</c:v>
                </c:pt>
              </c:strCache>
            </c:strRef>
          </c:cat>
          <c:val>
            <c:numRef>
              <c:f>'集計 (病院・介護)'!$N$113:$N$116</c:f>
              <c:numCache>
                <c:formatCode>General</c:formatCode>
                <c:ptCount val="4"/>
                <c:pt idx="0">
                  <c:v>3</c:v>
                </c:pt>
                <c:pt idx="1">
                  <c:v>8</c:v>
                </c:pt>
                <c:pt idx="2">
                  <c:v>12</c:v>
                </c:pt>
                <c:pt idx="3">
                  <c:v>32</c:v>
                </c:pt>
              </c:numCache>
            </c:numRef>
          </c:val>
          <c:extLst>
            <c:ext xmlns:c16="http://schemas.microsoft.com/office/drawing/2014/chart" uri="{C3380CC4-5D6E-409C-BE32-E72D297353CC}">
              <c16:uniqueId val="{00000001-0BB1-4039-9DF3-94C357CDACF0}"/>
            </c:ext>
          </c:extLst>
        </c:ser>
        <c:dLbls>
          <c:showLegendKey val="0"/>
          <c:showVal val="0"/>
          <c:showCatName val="0"/>
          <c:showSerName val="0"/>
          <c:showPercent val="0"/>
          <c:showBubbleSize val="0"/>
        </c:dLbls>
        <c:gapWidth val="115"/>
        <c:overlap val="-20"/>
        <c:axId val="592406952"/>
        <c:axId val="592404656"/>
      </c:barChart>
      <c:catAx>
        <c:axId val="59240695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592404656"/>
        <c:crosses val="autoZero"/>
        <c:auto val="1"/>
        <c:lblAlgn val="ctr"/>
        <c:lblOffset val="100"/>
        <c:noMultiLvlLbl val="0"/>
      </c:catAx>
      <c:valAx>
        <c:axId val="592404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924069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災害時の食事提供について、検討する場がありますか</a:t>
            </a:r>
            <a:endParaRPr lang="ja-JP" sz="1800"/>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(病院・介護)'!$O$69</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(病院・介護)'!$P$68:$Q$68</c:f>
              <c:strCache>
                <c:ptCount val="2"/>
                <c:pt idx="0">
                  <c:v>介護保険施設</c:v>
                </c:pt>
                <c:pt idx="1">
                  <c:v>病院</c:v>
                </c:pt>
              </c:strCache>
            </c:strRef>
          </c:cat>
          <c:val>
            <c:numRef>
              <c:f>'集計 (病院・介護)'!$P$69:$Q$69</c:f>
              <c:numCache>
                <c:formatCode>0%</c:formatCode>
                <c:ptCount val="2"/>
                <c:pt idx="0">
                  <c:v>0.79891304347826086</c:v>
                </c:pt>
                <c:pt idx="1">
                  <c:v>0.92441860465116277</c:v>
                </c:pt>
              </c:numCache>
            </c:numRef>
          </c:val>
          <c:extLst>
            <c:ext xmlns:c16="http://schemas.microsoft.com/office/drawing/2014/chart" uri="{C3380CC4-5D6E-409C-BE32-E72D297353CC}">
              <c16:uniqueId val="{00000000-0098-4F40-96C7-43FE766206CC}"/>
            </c:ext>
          </c:extLst>
        </c:ser>
        <c:ser>
          <c:idx val="1"/>
          <c:order val="1"/>
          <c:tx>
            <c:strRef>
              <c:f>'集計 (病院・介護)'!$O$70</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(病院・介護)'!$P$68:$Q$68</c:f>
              <c:strCache>
                <c:ptCount val="2"/>
                <c:pt idx="0">
                  <c:v>介護保険施設</c:v>
                </c:pt>
                <c:pt idx="1">
                  <c:v>病院</c:v>
                </c:pt>
              </c:strCache>
            </c:strRef>
          </c:cat>
          <c:val>
            <c:numRef>
              <c:f>'集計 (病院・介護)'!$P$70:$Q$70</c:f>
              <c:numCache>
                <c:formatCode>0%</c:formatCode>
                <c:ptCount val="2"/>
                <c:pt idx="0">
                  <c:v>0.20108695652173914</c:v>
                </c:pt>
                <c:pt idx="1">
                  <c:v>7.5581395348837205E-2</c:v>
                </c:pt>
              </c:numCache>
            </c:numRef>
          </c:val>
          <c:extLst>
            <c:ext xmlns:c16="http://schemas.microsoft.com/office/drawing/2014/chart" uri="{C3380CC4-5D6E-409C-BE32-E72D297353CC}">
              <c16:uniqueId val="{00000001-0098-4F40-96C7-43FE766206CC}"/>
            </c:ext>
          </c:extLst>
        </c:ser>
        <c:dLbls>
          <c:dLblPos val="ctr"/>
          <c:showLegendKey val="0"/>
          <c:showVal val="1"/>
          <c:showCatName val="0"/>
          <c:showSerName val="0"/>
          <c:showPercent val="0"/>
          <c:showBubbleSize val="0"/>
        </c:dLbls>
        <c:gapWidth val="90"/>
        <c:overlap val="100"/>
        <c:axId val="720355656"/>
        <c:axId val="720357296"/>
      </c:barChart>
      <c:catAx>
        <c:axId val="72035565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720357296"/>
        <c:crosses val="autoZero"/>
        <c:auto val="1"/>
        <c:lblAlgn val="ctr"/>
        <c:lblOffset val="100"/>
        <c:noMultiLvlLbl val="0"/>
      </c:catAx>
      <c:valAx>
        <c:axId val="7203572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720355656"/>
        <c:crosses val="autoZero"/>
        <c:crossBetween val="between"/>
      </c:valAx>
      <c:spPr>
        <a:noFill/>
        <a:ln>
          <a:noFill/>
        </a:ln>
        <a:effectLst/>
      </c:spPr>
    </c:plotArea>
    <c:legend>
      <c:legendPos val="b"/>
      <c:layout>
        <c:manualLayout>
          <c:xMode val="edge"/>
          <c:yMode val="edge"/>
          <c:x val="0.67198922138883288"/>
          <c:y val="0.8898893108510546"/>
          <c:w val="0.27775392143726069"/>
          <c:h val="8.2086124625143864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災害時の食事提供に関する研修・対応訓練を実施していますか</a:t>
            </a:r>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(病院・介護)'!$N$96</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(病院・介護)'!$O$95:$P$95</c:f>
              <c:strCache>
                <c:ptCount val="2"/>
                <c:pt idx="0">
                  <c:v>介護保険施設</c:v>
                </c:pt>
                <c:pt idx="1">
                  <c:v>病院</c:v>
                </c:pt>
              </c:strCache>
            </c:strRef>
          </c:cat>
          <c:val>
            <c:numRef>
              <c:f>'集計 (病院・介護)'!$O$96:$P$96</c:f>
              <c:numCache>
                <c:formatCode>0%</c:formatCode>
                <c:ptCount val="2"/>
                <c:pt idx="0">
                  <c:v>0.28260869565217389</c:v>
                </c:pt>
                <c:pt idx="1">
                  <c:v>0.26470588235294118</c:v>
                </c:pt>
              </c:numCache>
            </c:numRef>
          </c:val>
          <c:extLst>
            <c:ext xmlns:c16="http://schemas.microsoft.com/office/drawing/2014/chart" uri="{C3380CC4-5D6E-409C-BE32-E72D297353CC}">
              <c16:uniqueId val="{00000000-BB0F-4B61-B214-264EBC99D98F}"/>
            </c:ext>
          </c:extLst>
        </c:ser>
        <c:ser>
          <c:idx val="1"/>
          <c:order val="1"/>
          <c:tx>
            <c:strRef>
              <c:f>'集計 (病院・介護)'!$N$97</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(病院・介護)'!$O$95:$P$95</c:f>
              <c:strCache>
                <c:ptCount val="2"/>
                <c:pt idx="0">
                  <c:v>介護保険施設</c:v>
                </c:pt>
                <c:pt idx="1">
                  <c:v>病院</c:v>
                </c:pt>
              </c:strCache>
            </c:strRef>
          </c:cat>
          <c:val>
            <c:numRef>
              <c:f>'集計 (病院・介護)'!$O$97:$P$97</c:f>
              <c:numCache>
                <c:formatCode>0%</c:formatCode>
                <c:ptCount val="2"/>
                <c:pt idx="0">
                  <c:v>0.71739130434782605</c:v>
                </c:pt>
                <c:pt idx="1">
                  <c:v>0.73529411764705888</c:v>
                </c:pt>
              </c:numCache>
            </c:numRef>
          </c:val>
          <c:extLst>
            <c:ext xmlns:c16="http://schemas.microsoft.com/office/drawing/2014/chart" uri="{C3380CC4-5D6E-409C-BE32-E72D297353CC}">
              <c16:uniqueId val="{00000001-BB0F-4B61-B214-264EBC99D98F}"/>
            </c:ext>
          </c:extLst>
        </c:ser>
        <c:dLbls>
          <c:dLblPos val="ctr"/>
          <c:showLegendKey val="0"/>
          <c:showVal val="1"/>
          <c:showCatName val="0"/>
          <c:showSerName val="0"/>
          <c:showPercent val="0"/>
          <c:showBubbleSize val="0"/>
        </c:dLbls>
        <c:gapWidth val="90"/>
        <c:overlap val="100"/>
        <c:axId val="448865496"/>
        <c:axId val="448856968"/>
      </c:barChart>
      <c:catAx>
        <c:axId val="44886549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448856968"/>
        <c:crosses val="autoZero"/>
        <c:auto val="1"/>
        <c:lblAlgn val="ctr"/>
        <c:lblOffset val="100"/>
        <c:noMultiLvlLbl val="0"/>
      </c:catAx>
      <c:valAx>
        <c:axId val="4488569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4488654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電子システムが使用できなくなった場合でも、入所者毎の提供食種を把握することができますか</a:t>
            </a:r>
            <a:endParaRPr lang="ja-JP" sz="1800"/>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707273871087283"/>
          <c:y val="0.29979818647099721"/>
          <c:w val="0.75137205015018127"/>
          <c:h val="0.52824311499353505"/>
        </c:manualLayout>
      </c:layout>
      <c:barChart>
        <c:barDir val="bar"/>
        <c:grouping val="percentStacked"/>
        <c:varyColors val="0"/>
        <c:ser>
          <c:idx val="0"/>
          <c:order val="0"/>
          <c:tx>
            <c:strRef>
              <c:f>'集計 (病院・介護)'!$M$131</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(病院・介護)'!$N$130:$O$130</c:f>
              <c:strCache>
                <c:ptCount val="2"/>
                <c:pt idx="0">
                  <c:v>介護保険施設</c:v>
                </c:pt>
                <c:pt idx="1">
                  <c:v>病院</c:v>
                </c:pt>
              </c:strCache>
            </c:strRef>
          </c:cat>
          <c:val>
            <c:numRef>
              <c:f>'集計 (病院・介護)'!$N$131:$O$131</c:f>
              <c:numCache>
                <c:formatCode>0%</c:formatCode>
                <c:ptCount val="2"/>
                <c:pt idx="0">
                  <c:v>0.78260869565217395</c:v>
                </c:pt>
                <c:pt idx="1">
                  <c:v>0.52601156069364163</c:v>
                </c:pt>
              </c:numCache>
            </c:numRef>
          </c:val>
          <c:extLst>
            <c:ext xmlns:c16="http://schemas.microsoft.com/office/drawing/2014/chart" uri="{C3380CC4-5D6E-409C-BE32-E72D297353CC}">
              <c16:uniqueId val="{00000000-3DCC-41DC-86DF-E72D74BCA778}"/>
            </c:ext>
          </c:extLst>
        </c:ser>
        <c:ser>
          <c:idx val="1"/>
          <c:order val="1"/>
          <c:tx>
            <c:strRef>
              <c:f>'集計 (病院・介護)'!$M$132</c:f>
              <c:strCache>
                <c:ptCount val="1"/>
                <c:pt idx="0">
                  <c:v>いいえ</c:v>
                </c:pt>
              </c:strCache>
            </c:strRef>
          </c:tx>
          <c:spPr>
            <a:solidFill>
              <a:schemeClr val="accent4"/>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(病院・介護)'!$N$130:$O$130</c:f>
              <c:strCache>
                <c:ptCount val="2"/>
                <c:pt idx="0">
                  <c:v>介護保険施設</c:v>
                </c:pt>
                <c:pt idx="1">
                  <c:v>病院</c:v>
                </c:pt>
              </c:strCache>
            </c:strRef>
          </c:cat>
          <c:val>
            <c:numRef>
              <c:f>'集計 (病院・介護)'!$N$132:$O$132</c:f>
              <c:numCache>
                <c:formatCode>0%</c:formatCode>
                <c:ptCount val="2"/>
                <c:pt idx="0">
                  <c:v>5.9782608695652176E-2</c:v>
                </c:pt>
                <c:pt idx="1">
                  <c:v>0.19075144508670519</c:v>
                </c:pt>
              </c:numCache>
            </c:numRef>
          </c:val>
          <c:extLst>
            <c:ext xmlns:c16="http://schemas.microsoft.com/office/drawing/2014/chart" uri="{C3380CC4-5D6E-409C-BE32-E72D297353CC}">
              <c16:uniqueId val="{00000001-3DCC-41DC-86DF-E72D74BCA778}"/>
            </c:ext>
          </c:extLst>
        </c:ser>
        <c:ser>
          <c:idx val="2"/>
          <c:order val="2"/>
          <c:tx>
            <c:strRef>
              <c:f>'集計 (病院・介護)'!$M$133</c:f>
              <c:strCache>
                <c:ptCount val="1"/>
                <c:pt idx="0">
                  <c:v>電子システムを使用していない</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(病院・介護)'!$N$130:$O$130</c:f>
              <c:strCache>
                <c:ptCount val="2"/>
                <c:pt idx="0">
                  <c:v>介護保険施設</c:v>
                </c:pt>
                <c:pt idx="1">
                  <c:v>病院</c:v>
                </c:pt>
              </c:strCache>
            </c:strRef>
          </c:cat>
          <c:val>
            <c:numRef>
              <c:f>'集計 (病院・介護)'!$N$133:$O$133</c:f>
              <c:numCache>
                <c:formatCode>0%</c:formatCode>
                <c:ptCount val="2"/>
                <c:pt idx="0">
                  <c:v>0.15760869565217392</c:v>
                </c:pt>
                <c:pt idx="1">
                  <c:v>0.2832369942196532</c:v>
                </c:pt>
              </c:numCache>
            </c:numRef>
          </c:val>
          <c:extLst>
            <c:ext xmlns:c16="http://schemas.microsoft.com/office/drawing/2014/chart" uri="{C3380CC4-5D6E-409C-BE32-E72D297353CC}">
              <c16:uniqueId val="{00000002-3DCC-41DC-86DF-E72D74BCA778}"/>
            </c:ext>
          </c:extLst>
        </c:ser>
        <c:dLbls>
          <c:dLblPos val="ctr"/>
          <c:showLegendKey val="0"/>
          <c:showVal val="1"/>
          <c:showCatName val="0"/>
          <c:showSerName val="0"/>
          <c:showPercent val="0"/>
          <c:showBubbleSize val="0"/>
        </c:dLbls>
        <c:gapWidth val="90"/>
        <c:overlap val="100"/>
        <c:axId val="519837920"/>
        <c:axId val="519829720"/>
      </c:barChart>
      <c:catAx>
        <c:axId val="51983792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19829720"/>
        <c:crosses val="autoZero"/>
        <c:auto val="1"/>
        <c:lblAlgn val="ctr"/>
        <c:lblOffset val="100"/>
        <c:noMultiLvlLbl val="0"/>
      </c:catAx>
      <c:valAx>
        <c:axId val="5198297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519837920"/>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自施設での食事提供が不可となった場合に備え、他施設や関連機関等との連携や支援協定（物的支援、人的支援）がありますか</a:t>
            </a:r>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663322930062873"/>
          <c:y val="0.31299397389698091"/>
          <c:w val="0.76236374808914498"/>
          <c:h val="0.51963687441895079"/>
        </c:manualLayout>
      </c:layout>
      <c:barChart>
        <c:barDir val="bar"/>
        <c:grouping val="percentStacked"/>
        <c:varyColors val="0"/>
        <c:ser>
          <c:idx val="0"/>
          <c:order val="0"/>
          <c:tx>
            <c:strRef>
              <c:f>'集計 (病院・介護)'!$N$149</c:f>
              <c:strCache>
                <c:ptCount val="1"/>
                <c:pt idx="0">
                  <c:v>はい</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(病院・介護)'!$O$148:$P$148</c:f>
              <c:strCache>
                <c:ptCount val="2"/>
                <c:pt idx="0">
                  <c:v>介護保険施設</c:v>
                </c:pt>
                <c:pt idx="1">
                  <c:v>病院</c:v>
                </c:pt>
              </c:strCache>
            </c:strRef>
          </c:cat>
          <c:val>
            <c:numRef>
              <c:f>'集計 (病院・介護)'!$O$149:$P$149</c:f>
              <c:numCache>
                <c:formatCode>0%</c:formatCode>
                <c:ptCount val="2"/>
                <c:pt idx="0">
                  <c:v>0.66304347826086951</c:v>
                </c:pt>
                <c:pt idx="1">
                  <c:v>0.6900584795321637</c:v>
                </c:pt>
              </c:numCache>
            </c:numRef>
          </c:val>
          <c:extLst>
            <c:ext xmlns:c16="http://schemas.microsoft.com/office/drawing/2014/chart" uri="{C3380CC4-5D6E-409C-BE32-E72D297353CC}">
              <c16:uniqueId val="{00000000-00EA-49EB-BCFB-DEB99321C2FD}"/>
            </c:ext>
          </c:extLst>
        </c:ser>
        <c:ser>
          <c:idx val="1"/>
          <c:order val="1"/>
          <c:tx>
            <c:strRef>
              <c:f>'集計 (病院・介護)'!$N$150</c:f>
              <c:strCache>
                <c:ptCount val="1"/>
                <c:pt idx="0">
                  <c:v>いいえ</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(病院・介護)'!$O$148:$P$148</c:f>
              <c:strCache>
                <c:ptCount val="2"/>
                <c:pt idx="0">
                  <c:v>介護保険施設</c:v>
                </c:pt>
                <c:pt idx="1">
                  <c:v>病院</c:v>
                </c:pt>
              </c:strCache>
            </c:strRef>
          </c:cat>
          <c:val>
            <c:numRef>
              <c:f>'集計 (病院・介護)'!$O$150:$P$150</c:f>
              <c:numCache>
                <c:formatCode>0%</c:formatCode>
                <c:ptCount val="2"/>
                <c:pt idx="0">
                  <c:v>0.33695652173913043</c:v>
                </c:pt>
                <c:pt idx="1">
                  <c:v>0.30994152046783624</c:v>
                </c:pt>
              </c:numCache>
            </c:numRef>
          </c:val>
          <c:extLst>
            <c:ext xmlns:c16="http://schemas.microsoft.com/office/drawing/2014/chart" uri="{C3380CC4-5D6E-409C-BE32-E72D297353CC}">
              <c16:uniqueId val="{00000001-00EA-49EB-BCFB-DEB99321C2FD}"/>
            </c:ext>
          </c:extLst>
        </c:ser>
        <c:dLbls>
          <c:dLblPos val="ctr"/>
          <c:showLegendKey val="0"/>
          <c:showVal val="1"/>
          <c:showCatName val="0"/>
          <c:showSerName val="0"/>
          <c:showPercent val="0"/>
          <c:showBubbleSize val="0"/>
        </c:dLbls>
        <c:gapWidth val="90"/>
        <c:overlap val="100"/>
        <c:axId val="448847456"/>
        <c:axId val="448849424"/>
      </c:barChart>
      <c:catAx>
        <c:axId val="44884745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448849424"/>
        <c:crosses val="autoZero"/>
        <c:auto val="1"/>
        <c:lblAlgn val="ctr"/>
        <c:lblOffset val="100"/>
        <c:noMultiLvlLbl val="0"/>
      </c:catAx>
      <c:valAx>
        <c:axId val="4488494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4488474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t>マニュアルには以下の内容が記載されていますか</a:t>
            </a:r>
            <a:endParaRPr lang="en-US"/>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v>介護保険施設</c:v>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3">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37E-408C-AC0D-2CC3F96F69BF}"/>
              </c:ext>
            </c:extLst>
          </c:dPt>
          <c:dPt>
            <c:idx val="1"/>
            <c:invertIfNegative val="0"/>
            <c:bubble3D val="0"/>
            <c:spPr>
              <a:solidFill>
                <a:schemeClr val="accent3">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37E-408C-AC0D-2CC3F96F69BF}"/>
              </c:ext>
            </c:extLst>
          </c:dPt>
          <c:dPt>
            <c:idx val="2"/>
            <c:invertIfNegative val="0"/>
            <c:bubble3D val="0"/>
            <c:spPr>
              <a:solidFill>
                <a:schemeClr val="accent3">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37E-408C-AC0D-2CC3F96F69BF}"/>
              </c:ext>
            </c:extLst>
          </c:dPt>
          <c:dPt>
            <c:idx val="3"/>
            <c:invertIfNegative val="0"/>
            <c:bubble3D val="0"/>
            <c:spPr>
              <a:solidFill>
                <a:schemeClr val="accent3">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937E-408C-AC0D-2CC3F96F69BF}"/>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(病院・介護)'!$D$234:$D$239</c15:sqref>
                  </c15:fullRef>
                </c:ext>
              </c:extLst>
              <c:f>'集計 (病院・介護)'!$D$235:$D$239</c:f>
              <c:strCache>
                <c:ptCount val="5"/>
                <c:pt idx="0">
                  <c:v>備蓄食品等に関すること</c:v>
                </c:pt>
                <c:pt idx="1">
                  <c:v>災害時の食事提供方法の検討項目</c:v>
                </c:pt>
                <c:pt idx="2">
                  <c:v>被災状況の確認項目</c:v>
                </c:pt>
                <c:pt idx="3">
                  <c:v>初期対応
（災害発生時の対応フローチャート等）</c:v>
                </c:pt>
                <c:pt idx="4">
                  <c:v>緊急時連絡網・指示体制</c:v>
                </c:pt>
              </c:strCache>
            </c:strRef>
          </c:cat>
          <c:val>
            <c:numRef>
              <c:extLst>
                <c:ext xmlns:c15="http://schemas.microsoft.com/office/drawing/2012/chart" uri="{02D57815-91ED-43cb-92C2-25804820EDAC}">
                  <c15:fullRef>
                    <c15:sqref>'集計 (病院・介護)'!$E$234:$E$239</c15:sqref>
                  </c15:fullRef>
                </c:ext>
              </c:extLst>
              <c:f>'集計 (病院・介護)'!$E$235:$E$239</c:f>
              <c:numCache>
                <c:formatCode>General</c:formatCode>
                <c:ptCount val="5"/>
                <c:pt idx="0">
                  <c:v>109</c:v>
                </c:pt>
                <c:pt idx="1">
                  <c:v>92</c:v>
                </c:pt>
                <c:pt idx="2">
                  <c:v>83</c:v>
                </c:pt>
                <c:pt idx="3">
                  <c:v>109</c:v>
                </c:pt>
                <c:pt idx="4">
                  <c:v>135</c:v>
                </c:pt>
              </c:numCache>
            </c:numRef>
          </c:val>
          <c:extLst>
            <c:ext xmlns:c16="http://schemas.microsoft.com/office/drawing/2014/chart" uri="{C3380CC4-5D6E-409C-BE32-E72D297353CC}">
              <c16:uniqueId val="{00000008-937E-408C-AC0D-2CC3F96F69BF}"/>
            </c:ext>
          </c:extLst>
        </c:ser>
        <c:ser>
          <c:idx val="1"/>
          <c:order val="1"/>
          <c:tx>
            <c:v>病院</c:v>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(病院・介護)'!$D$234:$D$239</c15:sqref>
                  </c15:fullRef>
                </c:ext>
              </c:extLst>
              <c:f>'集計 (病院・介護)'!$D$235:$D$239</c:f>
              <c:strCache>
                <c:ptCount val="5"/>
                <c:pt idx="0">
                  <c:v>備蓄食品等に関すること</c:v>
                </c:pt>
                <c:pt idx="1">
                  <c:v>災害時の食事提供方法の検討項目</c:v>
                </c:pt>
                <c:pt idx="2">
                  <c:v>被災状況の確認項目</c:v>
                </c:pt>
                <c:pt idx="3">
                  <c:v>初期対応
（災害発生時の対応フローチャート等）</c:v>
                </c:pt>
                <c:pt idx="4">
                  <c:v>緊急時連絡網・指示体制</c:v>
                </c:pt>
              </c:strCache>
            </c:strRef>
          </c:cat>
          <c:val>
            <c:numRef>
              <c:extLst>
                <c:ext xmlns:c15="http://schemas.microsoft.com/office/drawing/2012/chart" uri="{02D57815-91ED-43cb-92C2-25804820EDAC}">
                  <c15:fullRef>
                    <c15:sqref>'集計 (病院・介護)'!$F$234:$F$239</c15:sqref>
                  </c15:fullRef>
                </c:ext>
              </c:extLst>
              <c:f>'集計 (病院・介護)'!$F$235:$F$239</c:f>
              <c:numCache>
                <c:formatCode>General</c:formatCode>
                <c:ptCount val="5"/>
                <c:pt idx="0">
                  <c:v>101</c:v>
                </c:pt>
                <c:pt idx="1">
                  <c:v>130</c:v>
                </c:pt>
                <c:pt idx="2">
                  <c:v>123</c:v>
                </c:pt>
                <c:pt idx="3">
                  <c:v>137</c:v>
                </c:pt>
                <c:pt idx="4">
                  <c:v>155</c:v>
                </c:pt>
              </c:numCache>
            </c:numRef>
          </c:val>
          <c:extLst>
            <c:ext xmlns:c16="http://schemas.microsoft.com/office/drawing/2014/chart" uri="{C3380CC4-5D6E-409C-BE32-E72D297353CC}">
              <c16:uniqueId val="{00000009-937E-408C-AC0D-2CC3F96F69BF}"/>
            </c:ext>
          </c:extLst>
        </c:ser>
        <c:dLbls>
          <c:showLegendKey val="0"/>
          <c:showVal val="0"/>
          <c:showCatName val="0"/>
          <c:showSerName val="0"/>
          <c:showPercent val="0"/>
          <c:showBubbleSize val="0"/>
        </c:dLbls>
        <c:gapWidth val="115"/>
        <c:overlap val="-20"/>
        <c:axId val="347651008"/>
        <c:axId val="347651992"/>
      </c:barChart>
      <c:catAx>
        <c:axId val="34765100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347651992"/>
        <c:crosses val="autoZero"/>
        <c:auto val="1"/>
        <c:lblAlgn val="ctr"/>
        <c:lblOffset val="100"/>
        <c:noMultiLvlLbl val="0"/>
      </c:catAx>
      <c:valAx>
        <c:axId val="347651992"/>
        <c:scaling>
          <c:orientation val="minMax"/>
          <c:max val="17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347651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r>
              <a:rPr lang="ja-JP" altLang="en-US" sz="1800"/>
              <a:t>賞味期限が近い備蓄食品をどのように活用していますか</a:t>
            </a:r>
            <a:endParaRPr lang="ja-JP" sz="1800"/>
          </a:p>
        </c:rich>
      </c:tx>
      <c:layout/>
      <c:overlay val="0"/>
      <c:spPr>
        <a:noFill/>
        <a:ln>
          <a:noFill/>
        </a:ln>
        <a:effectLst/>
      </c:spPr>
      <c:txPr>
        <a:bodyPr rot="0" spcFirstLastPara="1" vertOverflow="ellipsis" vert="horz" wrap="square" anchor="ctr" anchorCtr="1"/>
        <a:lstStyle/>
        <a:p>
          <a:pPr algn="l">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v>介護保険施設</c:v>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(病院・介護)'!$K$508:$K$513</c15:sqref>
                  </c15:fullRef>
                </c:ext>
              </c:extLst>
              <c:f>'集計 (病院・介護)'!$K$509:$K$513</c:f>
              <c:strCache>
                <c:ptCount val="5"/>
                <c:pt idx="0">
                  <c:v>その他</c:v>
                </c:pt>
                <c:pt idx="1">
                  <c:v>廃棄</c:v>
                </c:pt>
                <c:pt idx="2">
                  <c:v>職員に提供（職員食堂、試食等）</c:v>
                </c:pt>
                <c:pt idx="3">
                  <c:v>防災訓練等に利用</c:v>
                </c:pt>
                <c:pt idx="4">
                  <c:v>入所者用に使用</c:v>
                </c:pt>
              </c:strCache>
            </c:strRef>
          </c:cat>
          <c:val>
            <c:numRef>
              <c:extLst>
                <c:ext xmlns:c15="http://schemas.microsoft.com/office/drawing/2012/chart" uri="{02D57815-91ED-43cb-92C2-25804820EDAC}">
                  <c15:fullRef>
                    <c15:sqref>'集計 (病院・介護)'!$L$508:$L$513</c15:sqref>
                  </c15:fullRef>
                </c:ext>
              </c:extLst>
              <c:f>'集計 (病院・介護)'!$L$509:$L$513</c:f>
              <c:numCache>
                <c:formatCode>0_);[Red]\(0\)</c:formatCode>
                <c:ptCount val="5"/>
                <c:pt idx="0">
                  <c:v>13</c:v>
                </c:pt>
                <c:pt idx="1">
                  <c:v>16</c:v>
                </c:pt>
                <c:pt idx="2">
                  <c:v>97</c:v>
                </c:pt>
                <c:pt idx="3">
                  <c:v>36</c:v>
                </c:pt>
                <c:pt idx="4">
                  <c:v>140</c:v>
                </c:pt>
              </c:numCache>
            </c:numRef>
          </c:val>
          <c:extLst>
            <c:ext xmlns:c16="http://schemas.microsoft.com/office/drawing/2014/chart" uri="{C3380CC4-5D6E-409C-BE32-E72D297353CC}">
              <c16:uniqueId val="{00000000-C603-4CB1-8DCF-32A6CB7B4BD4}"/>
            </c:ext>
          </c:extLst>
        </c:ser>
        <c:ser>
          <c:idx val="1"/>
          <c:order val="1"/>
          <c:tx>
            <c:v>病院</c:v>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'集計 (病院・介護)'!$K$508:$K$513</c15:sqref>
                  </c15:fullRef>
                </c:ext>
              </c:extLst>
              <c:f>'集計 (病院・介護)'!$K$509:$K$513</c:f>
              <c:strCache>
                <c:ptCount val="5"/>
                <c:pt idx="0">
                  <c:v>その他</c:v>
                </c:pt>
                <c:pt idx="1">
                  <c:v>廃棄</c:v>
                </c:pt>
                <c:pt idx="2">
                  <c:v>職員に提供（職員食堂、試食等）</c:v>
                </c:pt>
                <c:pt idx="3">
                  <c:v>防災訓練等に利用</c:v>
                </c:pt>
                <c:pt idx="4">
                  <c:v>入所者用に使用</c:v>
                </c:pt>
              </c:strCache>
            </c:strRef>
          </c:cat>
          <c:val>
            <c:numRef>
              <c:extLst>
                <c:ext xmlns:c15="http://schemas.microsoft.com/office/drawing/2012/chart" uri="{02D57815-91ED-43cb-92C2-25804820EDAC}">
                  <c15:fullRef>
                    <c15:sqref>'集計 (病院・介護)'!$M$508:$M$513</c15:sqref>
                  </c15:fullRef>
                </c:ext>
              </c:extLst>
              <c:f>'集計 (病院・介護)'!$M$509:$M$513</c:f>
              <c:numCache>
                <c:formatCode>General</c:formatCode>
                <c:ptCount val="5"/>
                <c:pt idx="0">
                  <c:v>19</c:v>
                </c:pt>
                <c:pt idx="1">
                  <c:v>25</c:v>
                </c:pt>
                <c:pt idx="2">
                  <c:v>105</c:v>
                </c:pt>
                <c:pt idx="3">
                  <c:v>23</c:v>
                </c:pt>
                <c:pt idx="4">
                  <c:v>78</c:v>
                </c:pt>
              </c:numCache>
            </c:numRef>
          </c:val>
          <c:extLst>
            <c:ext xmlns:c16="http://schemas.microsoft.com/office/drawing/2014/chart" uri="{C3380CC4-5D6E-409C-BE32-E72D297353CC}">
              <c16:uniqueId val="{00000001-C603-4CB1-8DCF-32A6CB7B4BD4}"/>
            </c:ext>
          </c:extLst>
        </c:ser>
        <c:dLbls>
          <c:dLblPos val="outEnd"/>
          <c:showLegendKey val="0"/>
          <c:showVal val="1"/>
          <c:showCatName val="0"/>
          <c:showSerName val="0"/>
          <c:showPercent val="0"/>
          <c:showBubbleSize val="0"/>
        </c:dLbls>
        <c:gapWidth val="115"/>
        <c:overlap val="-20"/>
        <c:axId val="616441624"/>
        <c:axId val="616432440"/>
      </c:barChart>
      <c:catAx>
        <c:axId val="61644162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616432440"/>
        <c:crosses val="autoZero"/>
        <c:auto val="1"/>
        <c:lblAlgn val="ctr"/>
        <c:lblOffset val="100"/>
        <c:noMultiLvlLbl val="0"/>
      </c:catAx>
      <c:valAx>
        <c:axId val="616432440"/>
        <c:scaling>
          <c:orientation val="minMax"/>
          <c:max val="15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ja-JP"/>
          </a:p>
        </c:txPr>
        <c:crossAx val="616441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ja-JP" altLang="en-US" sz="1800"/>
              <a:t>検討する場</a:t>
            </a:r>
            <a:endParaRPr lang="ja-JP" sz="18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 (病院・介護)'!$L$79</c:f>
              <c:strCache>
                <c:ptCount val="1"/>
                <c:pt idx="0">
                  <c:v>施設全体</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(病院・介護)'!$M$78:$N$78</c:f>
              <c:strCache>
                <c:ptCount val="2"/>
                <c:pt idx="0">
                  <c:v>介護保険施設</c:v>
                </c:pt>
                <c:pt idx="1">
                  <c:v>病院</c:v>
                </c:pt>
              </c:strCache>
            </c:strRef>
          </c:cat>
          <c:val>
            <c:numRef>
              <c:f>'集計 (病院・介護)'!$M$79:$N$79</c:f>
              <c:numCache>
                <c:formatCode>0%</c:formatCode>
                <c:ptCount val="2"/>
                <c:pt idx="0">
                  <c:v>0.78231292517006801</c:v>
                </c:pt>
                <c:pt idx="1">
                  <c:v>0.74</c:v>
                </c:pt>
              </c:numCache>
            </c:numRef>
          </c:val>
          <c:extLst>
            <c:ext xmlns:c16="http://schemas.microsoft.com/office/drawing/2014/chart" uri="{C3380CC4-5D6E-409C-BE32-E72D297353CC}">
              <c16:uniqueId val="{00000000-9618-4F3F-AE78-88B80DF1F05A}"/>
            </c:ext>
          </c:extLst>
        </c:ser>
        <c:ser>
          <c:idx val="1"/>
          <c:order val="1"/>
          <c:tx>
            <c:strRef>
              <c:f>'集計 (病院・介護)'!$L$80</c:f>
              <c:strCache>
                <c:ptCount val="1"/>
                <c:pt idx="0">
                  <c:v>栄養管理部門のみ</c:v>
                </c:pt>
              </c:strCache>
            </c:strRef>
          </c:tx>
          <c:spPr>
            <a:solidFill>
              <a:schemeClr val="accent3">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'集計 (病院・介護)'!$M$78:$N$78</c:f>
              <c:strCache>
                <c:ptCount val="2"/>
                <c:pt idx="0">
                  <c:v>介護保険施設</c:v>
                </c:pt>
                <c:pt idx="1">
                  <c:v>病院</c:v>
                </c:pt>
              </c:strCache>
            </c:strRef>
          </c:cat>
          <c:val>
            <c:numRef>
              <c:f>'集計 (病院・介護)'!$M$80:$N$80</c:f>
              <c:numCache>
                <c:formatCode>0%</c:formatCode>
                <c:ptCount val="2"/>
                <c:pt idx="0">
                  <c:v>0.21768707482993196</c:v>
                </c:pt>
                <c:pt idx="1">
                  <c:v>0.26</c:v>
                </c:pt>
              </c:numCache>
            </c:numRef>
          </c:val>
          <c:extLst>
            <c:ext xmlns:c16="http://schemas.microsoft.com/office/drawing/2014/chart" uri="{C3380CC4-5D6E-409C-BE32-E72D297353CC}">
              <c16:uniqueId val="{00000001-9618-4F3F-AE78-88B80DF1F05A}"/>
            </c:ext>
          </c:extLst>
        </c:ser>
        <c:dLbls>
          <c:dLblPos val="ctr"/>
          <c:showLegendKey val="0"/>
          <c:showVal val="1"/>
          <c:showCatName val="0"/>
          <c:showSerName val="0"/>
          <c:showPercent val="0"/>
          <c:showBubbleSize val="0"/>
        </c:dLbls>
        <c:gapWidth val="90"/>
        <c:overlap val="100"/>
        <c:axId val="802662032"/>
        <c:axId val="802663672"/>
      </c:barChart>
      <c:catAx>
        <c:axId val="80266203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802663672"/>
        <c:crosses val="autoZero"/>
        <c:auto val="1"/>
        <c:lblAlgn val="ctr"/>
        <c:lblOffset val="100"/>
        <c:noMultiLvlLbl val="0"/>
      </c:catAx>
      <c:valAx>
        <c:axId val="8026636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crossAx val="802662032"/>
        <c:crosses val="autoZero"/>
        <c:crossBetween val="between"/>
      </c:valAx>
      <c:spPr>
        <a:noFill/>
        <a:ln>
          <a:noFill/>
        </a:ln>
        <a:effectLst/>
      </c:spPr>
    </c:plotArea>
    <c:legend>
      <c:legendPos val="b"/>
      <c:layout>
        <c:manualLayout>
          <c:xMode val="edge"/>
          <c:yMode val="edge"/>
          <c:x val="0.22081620968290758"/>
          <c:y val="0.88953377939844969"/>
          <c:w val="0.56789139551447065"/>
          <c:h val="9.7680273464897716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 id="15">
  <a:schemeClr val="accent2"/>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9</xdr:col>
      <xdr:colOff>157562</xdr:colOff>
      <xdr:row>26</xdr:row>
      <xdr:rowOff>17926</xdr:rowOff>
    </xdr:from>
    <xdr:to>
      <xdr:col>17</xdr:col>
      <xdr:colOff>657413</xdr:colOff>
      <xdr:row>35</xdr:row>
      <xdr:rowOff>226518</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197568</xdr:colOff>
      <xdr:row>37</xdr:row>
      <xdr:rowOff>419427</xdr:rowOff>
    </xdr:from>
    <xdr:to>
      <xdr:col>17</xdr:col>
      <xdr:colOff>642068</xdr:colOff>
      <xdr:row>46</xdr:row>
      <xdr:rowOff>61232</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231988</xdr:colOff>
      <xdr:row>60</xdr:row>
      <xdr:rowOff>3675</xdr:rowOff>
    </xdr:from>
    <xdr:to>
      <xdr:col>17</xdr:col>
      <xdr:colOff>660613</xdr:colOff>
      <xdr:row>71</xdr:row>
      <xdr:rowOff>149678</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216981</xdr:colOff>
      <xdr:row>93</xdr:row>
      <xdr:rowOff>16894</xdr:rowOff>
    </xdr:from>
    <xdr:to>
      <xdr:col>17</xdr:col>
      <xdr:colOff>584177</xdr:colOff>
      <xdr:row>105</xdr:row>
      <xdr:rowOff>205309</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117157</xdr:colOff>
      <xdr:row>128</xdr:row>
      <xdr:rowOff>232276</xdr:rowOff>
    </xdr:from>
    <xdr:to>
      <xdr:col>18</xdr:col>
      <xdr:colOff>57994</xdr:colOff>
      <xdr:row>142</xdr:row>
      <xdr:rowOff>168086</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136883</xdr:colOff>
      <xdr:row>146</xdr:row>
      <xdr:rowOff>24694</xdr:rowOff>
    </xdr:from>
    <xdr:to>
      <xdr:col>17</xdr:col>
      <xdr:colOff>684533</xdr:colOff>
      <xdr:row>160</xdr:row>
      <xdr:rowOff>122864</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27214</xdr:colOff>
      <xdr:row>228</xdr:row>
      <xdr:rowOff>38692</xdr:rowOff>
    </xdr:from>
    <xdr:to>
      <xdr:col>8</xdr:col>
      <xdr:colOff>585107</xdr:colOff>
      <xdr:row>243</xdr:row>
      <xdr:rowOff>231321</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142856</xdr:colOff>
      <xdr:row>506</xdr:row>
      <xdr:rowOff>29613</xdr:rowOff>
    </xdr:from>
    <xdr:to>
      <xdr:col>17</xdr:col>
      <xdr:colOff>636612</xdr:colOff>
      <xdr:row>520</xdr:row>
      <xdr:rowOff>78301</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237636</xdr:colOff>
      <xdr:row>73</xdr:row>
      <xdr:rowOff>53223</xdr:rowOff>
    </xdr:from>
    <xdr:to>
      <xdr:col>17</xdr:col>
      <xdr:colOff>603117</xdr:colOff>
      <xdr:row>89</xdr:row>
      <xdr:rowOff>39621</xdr:rowOff>
    </xdr:to>
    <xdr:grpSp>
      <xdr:nvGrpSpPr>
        <xdr:cNvPr id="26" name="グループ化 25"/>
        <xdr:cNvGrpSpPr/>
      </xdr:nvGrpSpPr>
      <xdr:grpSpPr>
        <a:xfrm>
          <a:off x="6316827" y="23949767"/>
          <a:ext cx="5772319" cy="3796398"/>
          <a:chOff x="8325470" y="27929128"/>
          <a:chExt cx="4170796" cy="2540000"/>
        </a:xfrm>
      </xdr:grpSpPr>
      <xdr:sp macro="" textlink="">
        <xdr:nvSpPr>
          <xdr:cNvPr id="27" name="線吹き出し 1 (枠付き) 26"/>
          <xdr:cNvSpPr/>
        </xdr:nvSpPr>
        <xdr:spPr>
          <a:xfrm>
            <a:off x="8325470" y="27929128"/>
            <a:ext cx="4170796" cy="2540000"/>
          </a:xfrm>
          <a:prstGeom prst="borderCallout1">
            <a:avLst>
              <a:gd name="adj1" fmla="val -14290"/>
              <a:gd name="adj2" fmla="val 44111"/>
              <a:gd name="adj3" fmla="val -283"/>
              <a:gd name="adj4" fmla="val 41173"/>
            </a:avLst>
          </a:prstGeom>
          <a:solidFill>
            <a:sysClr val="window" lastClr="FFFFFF"/>
          </a:solidFill>
          <a:ln w="9525">
            <a:solidFill>
              <a:schemeClr val="tx1"/>
            </a:solidFill>
            <a:headEnd type="oval"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aphicFrame macro="">
        <xdr:nvGraphicFramePr>
          <xdr:cNvPr id="28" name="グラフ 27"/>
          <xdr:cNvGraphicFramePr/>
        </xdr:nvGraphicFramePr>
        <xdr:xfrm>
          <a:off x="8342802" y="28026179"/>
          <a:ext cx="4084592" cy="2314434"/>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9</xdr:col>
      <xdr:colOff>159361</xdr:colOff>
      <xdr:row>162</xdr:row>
      <xdr:rowOff>212749</xdr:rowOff>
    </xdr:from>
    <xdr:to>
      <xdr:col>18</xdr:col>
      <xdr:colOff>24012</xdr:colOff>
      <xdr:row>175</xdr:row>
      <xdr:rowOff>24812</xdr:rowOff>
    </xdr:to>
    <xdr:grpSp>
      <xdr:nvGrpSpPr>
        <xdr:cNvPr id="29" name="グループ化 28"/>
        <xdr:cNvGrpSpPr/>
      </xdr:nvGrpSpPr>
      <xdr:grpSpPr>
        <a:xfrm>
          <a:off x="6238552" y="48650175"/>
          <a:ext cx="5957850" cy="3510005"/>
          <a:chOff x="447386" y="54427291"/>
          <a:chExt cx="4711576" cy="2794870"/>
        </a:xfrm>
      </xdr:grpSpPr>
      <xdr:sp macro="" textlink="">
        <xdr:nvSpPr>
          <xdr:cNvPr id="30" name="線吹き出し 1 (枠付き) 29"/>
          <xdr:cNvSpPr/>
        </xdr:nvSpPr>
        <xdr:spPr>
          <a:xfrm>
            <a:off x="447386" y="54427291"/>
            <a:ext cx="4711576" cy="2794870"/>
          </a:xfrm>
          <a:prstGeom prst="borderCallout1">
            <a:avLst>
              <a:gd name="adj1" fmla="val -26922"/>
              <a:gd name="adj2" fmla="val 74713"/>
              <a:gd name="adj3" fmla="val -47"/>
              <a:gd name="adj4" fmla="val 72629"/>
            </a:avLst>
          </a:prstGeom>
          <a:solidFill>
            <a:sysClr val="window" lastClr="FFFFFF"/>
          </a:solidFill>
          <a:ln w="9525">
            <a:solidFill>
              <a:schemeClr val="tx1"/>
            </a:solidFill>
            <a:headEnd type="oval"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aphicFrame macro="">
        <xdr:nvGraphicFramePr>
          <xdr:cNvPr id="31" name="グラフ 30"/>
          <xdr:cNvGraphicFramePr/>
        </xdr:nvGraphicFramePr>
        <xdr:xfrm>
          <a:off x="562673" y="54478295"/>
          <a:ext cx="4515868" cy="2623727"/>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174072</xdr:colOff>
      <xdr:row>228</xdr:row>
      <xdr:rowOff>40829</xdr:rowOff>
    </xdr:from>
    <xdr:to>
      <xdr:col>16</xdr:col>
      <xdr:colOff>419329</xdr:colOff>
      <xdr:row>244</xdr:row>
      <xdr:rowOff>13608</xdr:rowOff>
    </xdr:to>
    <xdr:grpSp>
      <xdr:nvGrpSpPr>
        <xdr:cNvPr id="32" name="グループ化 31"/>
        <xdr:cNvGrpSpPr/>
      </xdr:nvGrpSpPr>
      <xdr:grpSpPr>
        <a:xfrm>
          <a:off x="6253263" y="66673807"/>
          <a:ext cx="4965735" cy="3782779"/>
          <a:chOff x="9671050" y="57929324"/>
          <a:chExt cx="5222585" cy="3359442"/>
        </a:xfrm>
      </xdr:grpSpPr>
      <xdr:sp macro="" textlink="">
        <xdr:nvSpPr>
          <xdr:cNvPr id="33" name="線吹き出し 1 (枠付き) 32"/>
          <xdr:cNvSpPr/>
        </xdr:nvSpPr>
        <xdr:spPr>
          <a:xfrm>
            <a:off x="9671050" y="57929324"/>
            <a:ext cx="5222585" cy="3359442"/>
          </a:xfrm>
          <a:prstGeom prst="borderCallout1">
            <a:avLst>
              <a:gd name="adj1" fmla="val 53979"/>
              <a:gd name="adj2" fmla="val -23680"/>
              <a:gd name="adj3" fmla="val 53553"/>
              <a:gd name="adj4" fmla="val 9"/>
            </a:avLst>
          </a:prstGeom>
          <a:solidFill>
            <a:sysClr val="window" lastClr="FFFFFF"/>
          </a:solidFill>
          <a:ln w="9525">
            <a:solidFill>
              <a:schemeClr val="tx1"/>
            </a:solidFill>
            <a:headEnd type="oval"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aphicFrame macro="">
        <xdr:nvGraphicFramePr>
          <xdr:cNvPr id="34" name="グラフ 33"/>
          <xdr:cNvGraphicFramePr/>
        </xdr:nvGraphicFramePr>
        <xdr:xfrm>
          <a:off x="9870870" y="57940514"/>
          <a:ext cx="4871791" cy="3289520"/>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2</xdr:col>
      <xdr:colOff>491671</xdr:colOff>
      <xdr:row>244</xdr:row>
      <xdr:rowOff>145387</xdr:rowOff>
    </xdr:from>
    <xdr:to>
      <xdr:col>9</xdr:col>
      <xdr:colOff>243708</xdr:colOff>
      <xdr:row>257</xdr:row>
      <xdr:rowOff>231323</xdr:rowOff>
    </xdr:to>
    <xdr:grpSp>
      <xdr:nvGrpSpPr>
        <xdr:cNvPr id="35" name="グループ化 34"/>
        <xdr:cNvGrpSpPr/>
      </xdr:nvGrpSpPr>
      <xdr:grpSpPr>
        <a:xfrm>
          <a:off x="1976450" y="70588365"/>
          <a:ext cx="4346449" cy="3181561"/>
          <a:chOff x="14483196" y="61392953"/>
          <a:chExt cx="5216235" cy="3073979"/>
        </a:xfrm>
      </xdr:grpSpPr>
      <xdr:sp macro="" textlink="">
        <xdr:nvSpPr>
          <xdr:cNvPr id="36" name="線吹き出し 1 (枠付き) 35"/>
          <xdr:cNvSpPr/>
        </xdr:nvSpPr>
        <xdr:spPr>
          <a:xfrm>
            <a:off x="14483196" y="61392953"/>
            <a:ext cx="5216235" cy="3073979"/>
          </a:xfrm>
          <a:prstGeom prst="borderCallout1">
            <a:avLst>
              <a:gd name="adj1" fmla="val -47037"/>
              <a:gd name="adj2" fmla="val 77123"/>
              <a:gd name="adj3" fmla="val 343"/>
              <a:gd name="adj4" fmla="val 80866"/>
            </a:avLst>
          </a:prstGeom>
          <a:solidFill>
            <a:sysClr val="window" lastClr="FFFFFF"/>
          </a:solidFill>
          <a:ln w="9525">
            <a:solidFill>
              <a:schemeClr val="tx1"/>
            </a:solidFill>
            <a:headEnd type="oval"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aphicFrame macro="">
        <xdr:nvGraphicFramePr>
          <xdr:cNvPr id="37" name="グラフ 36"/>
          <xdr:cNvGraphicFramePr/>
        </xdr:nvGraphicFramePr>
        <xdr:xfrm>
          <a:off x="14555796" y="61424519"/>
          <a:ext cx="5104253" cy="3028355"/>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2</xdr:col>
      <xdr:colOff>472055</xdr:colOff>
      <xdr:row>258</xdr:row>
      <xdr:rowOff>86218</xdr:rowOff>
    </xdr:from>
    <xdr:to>
      <xdr:col>9</xdr:col>
      <xdr:colOff>224812</xdr:colOff>
      <xdr:row>271</xdr:row>
      <xdr:rowOff>170947</xdr:rowOff>
    </xdr:to>
    <xdr:grpSp>
      <xdr:nvGrpSpPr>
        <xdr:cNvPr id="38" name="グループ化 37"/>
        <xdr:cNvGrpSpPr/>
      </xdr:nvGrpSpPr>
      <xdr:grpSpPr>
        <a:xfrm>
          <a:off x="1956834" y="73862946"/>
          <a:ext cx="4347169" cy="3180354"/>
          <a:chOff x="16452273" y="67309992"/>
          <a:chExt cx="4776932" cy="2794870"/>
        </a:xfrm>
      </xdr:grpSpPr>
      <xdr:sp macro="" textlink="">
        <xdr:nvSpPr>
          <xdr:cNvPr id="39" name="線吹き出し 1 (枠付き) 38"/>
          <xdr:cNvSpPr/>
        </xdr:nvSpPr>
        <xdr:spPr>
          <a:xfrm>
            <a:off x="16452273" y="67309992"/>
            <a:ext cx="4776932" cy="2794870"/>
          </a:xfrm>
          <a:prstGeom prst="borderCallout1">
            <a:avLst>
              <a:gd name="adj1" fmla="val -73031"/>
              <a:gd name="adj2" fmla="val 90864"/>
              <a:gd name="adj3" fmla="val 444"/>
              <a:gd name="adj4" fmla="val 94618"/>
            </a:avLst>
          </a:prstGeom>
          <a:solidFill>
            <a:sysClr val="window" lastClr="FFFFFF"/>
          </a:solidFill>
          <a:ln w="9525">
            <a:solidFill>
              <a:sysClr val="windowText" lastClr="000000"/>
            </a:solidFill>
            <a:headEnd type="oval"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aphicFrame macro="">
        <xdr:nvGraphicFramePr>
          <xdr:cNvPr id="40" name="グラフ 39"/>
          <xdr:cNvGraphicFramePr/>
        </xdr:nvGraphicFramePr>
        <xdr:xfrm>
          <a:off x="16510204" y="67336340"/>
          <a:ext cx="4650112" cy="2759492"/>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450813</xdr:colOff>
      <xdr:row>258</xdr:row>
      <xdr:rowOff>85712</xdr:rowOff>
    </xdr:from>
    <xdr:to>
      <xdr:col>16</xdr:col>
      <xdr:colOff>149141</xdr:colOff>
      <xdr:row>271</xdr:row>
      <xdr:rowOff>170441</xdr:rowOff>
    </xdr:to>
    <xdr:grpSp>
      <xdr:nvGrpSpPr>
        <xdr:cNvPr id="41" name="グループ化 40"/>
        <xdr:cNvGrpSpPr/>
      </xdr:nvGrpSpPr>
      <xdr:grpSpPr>
        <a:xfrm>
          <a:off x="6530004" y="73862440"/>
          <a:ext cx="4418806" cy="3180354"/>
          <a:chOff x="23874767" y="63402340"/>
          <a:chExt cx="4003963" cy="2670254"/>
        </a:xfrm>
      </xdr:grpSpPr>
      <xdr:sp macro="" textlink="">
        <xdr:nvSpPr>
          <xdr:cNvPr id="42" name="線吹き出し 1 (枠付き) 41"/>
          <xdr:cNvSpPr/>
        </xdr:nvSpPr>
        <xdr:spPr>
          <a:xfrm>
            <a:off x="23874767" y="63402340"/>
            <a:ext cx="4003963" cy="2670254"/>
          </a:xfrm>
          <a:prstGeom prst="borderCallout1">
            <a:avLst>
              <a:gd name="adj1" fmla="val 45462"/>
              <a:gd name="adj2" fmla="val -16345"/>
              <a:gd name="adj3" fmla="val 45269"/>
              <a:gd name="adj4" fmla="val -819"/>
            </a:avLst>
          </a:prstGeom>
          <a:solidFill>
            <a:sysClr val="window" lastClr="FFFFFF"/>
          </a:solidFill>
          <a:ln w="9525">
            <a:solidFill>
              <a:schemeClr val="tx1"/>
            </a:solidFill>
            <a:headEnd type="oval"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aphicFrame macro="">
        <xdr:nvGraphicFramePr>
          <xdr:cNvPr id="43" name="グラフ 42"/>
          <xdr:cNvGraphicFramePr/>
        </xdr:nvGraphicFramePr>
        <xdr:xfrm>
          <a:off x="23880019" y="63424642"/>
          <a:ext cx="3941236" cy="2630992"/>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47625</xdr:colOff>
      <xdr:row>206</xdr:row>
      <xdr:rowOff>142875</xdr:rowOff>
    </xdr:from>
    <xdr:to>
      <xdr:col>10</xdr:col>
      <xdr:colOff>0</xdr:colOff>
      <xdr:row>206</xdr:row>
      <xdr:rowOff>142875</xdr:rowOff>
    </xdr:to>
    <xdr:cxnSp macro="">
      <xdr:nvCxnSpPr>
        <xdr:cNvPr id="44" name="直線矢印コネクタ 43">
          <a:extLst>
            <a:ext uri="{FF2B5EF4-FFF2-40B4-BE49-F238E27FC236}">
              <a16:creationId xmlns:a16="http://schemas.microsoft.com/office/drawing/2014/main" id="{BBE98A3F-7938-4A37-B541-33352B6A0C75}"/>
            </a:ext>
          </a:extLst>
        </xdr:cNvPr>
        <xdr:cNvCxnSpPr/>
      </xdr:nvCxnSpPr>
      <xdr:spPr>
        <a:xfrm>
          <a:off x="6635750" y="65214500"/>
          <a:ext cx="603250" cy="0"/>
        </a:xfrm>
        <a:prstGeom prst="straightConnector1">
          <a:avLst/>
        </a:prstGeom>
        <a:ln>
          <a:headEnd type="ova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15875</xdr:colOff>
      <xdr:row>207</xdr:row>
      <xdr:rowOff>142875</xdr:rowOff>
    </xdr:from>
    <xdr:to>
      <xdr:col>9</xdr:col>
      <xdr:colOff>207065</xdr:colOff>
      <xdr:row>210</xdr:row>
      <xdr:rowOff>144946</xdr:rowOff>
    </xdr:to>
    <xdr:cxnSp macro="">
      <xdr:nvCxnSpPr>
        <xdr:cNvPr id="45" name="直線矢印コネクタ 44">
          <a:extLst>
            <a:ext uri="{FF2B5EF4-FFF2-40B4-BE49-F238E27FC236}">
              <a16:creationId xmlns:a16="http://schemas.microsoft.com/office/drawing/2014/main" id="{BBE98A3F-7938-4A37-B541-33352B6A0C75}"/>
            </a:ext>
          </a:extLst>
        </xdr:cNvPr>
        <xdr:cNvCxnSpPr/>
      </xdr:nvCxnSpPr>
      <xdr:spPr>
        <a:xfrm>
          <a:off x="6559136" y="63877549"/>
          <a:ext cx="191190" cy="995984"/>
        </a:xfrm>
        <a:prstGeom prst="straightConnector1">
          <a:avLst/>
        </a:prstGeom>
        <a:ln>
          <a:headEnd type="ova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241510</xdr:colOff>
      <xdr:row>275</xdr:row>
      <xdr:rowOff>18051</xdr:rowOff>
    </xdr:from>
    <xdr:to>
      <xdr:col>17</xdr:col>
      <xdr:colOff>660819</xdr:colOff>
      <xdr:row>287</xdr:row>
      <xdr:rowOff>82043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223365</xdr:colOff>
      <xdr:row>291</xdr:row>
      <xdr:rowOff>16630</xdr:rowOff>
    </xdr:from>
    <xdr:to>
      <xdr:col>17</xdr:col>
      <xdr:colOff>659929</xdr:colOff>
      <xdr:row>303</xdr:row>
      <xdr:rowOff>136473</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77616</xdr:colOff>
      <xdr:row>489</xdr:row>
      <xdr:rowOff>232894</xdr:rowOff>
    </xdr:from>
    <xdr:to>
      <xdr:col>18</xdr:col>
      <xdr:colOff>82842</xdr:colOff>
      <xdr:row>503</xdr:row>
      <xdr:rowOff>14006</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226602</xdr:colOff>
      <xdr:row>384</xdr:row>
      <xdr:rowOff>12385</xdr:rowOff>
    </xdr:from>
    <xdr:to>
      <xdr:col>17</xdr:col>
      <xdr:colOff>590692</xdr:colOff>
      <xdr:row>397</xdr:row>
      <xdr:rowOff>49697</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202750</xdr:colOff>
      <xdr:row>400</xdr:row>
      <xdr:rowOff>220069</xdr:rowOff>
    </xdr:from>
    <xdr:to>
      <xdr:col>17</xdr:col>
      <xdr:colOff>557178</xdr:colOff>
      <xdr:row>414</xdr:row>
      <xdr:rowOff>140072</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183506</xdr:colOff>
      <xdr:row>419</xdr:row>
      <xdr:rowOff>191131</xdr:rowOff>
    </xdr:from>
    <xdr:to>
      <xdr:col>17</xdr:col>
      <xdr:colOff>610407</xdr:colOff>
      <xdr:row>432</xdr:row>
      <xdr:rowOff>223315</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170439</xdr:colOff>
      <xdr:row>434</xdr:row>
      <xdr:rowOff>212839</xdr:rowOff>
    </xdr:from>
    <xdr:to>
      <xdr:col>17</xdr:col>
      <xdr:colOff>629530</xdr:colOff>
      <xdr:row>446</xdr:row>
      <xdr:rowOff>203705</xdr:rowOff>
    </xdr:to>
    <xdr:grpSp>
      <xdr:nvGrpSpPr>
        <xdr:cNvPr id="54" name="グループ化 53"/>
        <xdr:cNvGrpSpPr/>
      </xdr:nvGrpSpPr>
      <xdr:grpSpPr>
        <a:xfrm>
          <a:off x="6249630" y="120451957"/>
          <a:ext cx="5865929" cy="3450682"/>
          <a:chOff x="6599093" y="122748383"/>
          <a:chExt cx="4894408" cy="3045118"/>
        </a:xfrm>
      </xdr:grpSpPr>
      <xdr:sp macro="" textlink="">
        <xdr:nvSpPr>
          <xdr:cNvPr id="55" name="線吹き出し 1 (枠付き) 54"/>
          <xdr:cNvSpPr/>
        </xdr:nvSpPr>
        <xdr:spPr>
          <a:xfrm>
            <a:off x="6599093" y="122748383"/>
            <a:ext cx="4894408" cy="3045118"/>
          </a:xfrm>
          <a:prstGeom prst="borderCallout1">
            <a:avLst>
              <a:gd name="adj1" fmla="val -17542"/>
              <a:gd name="adj2" fmla="val 37778"/>
              <a:gd name="adj3" fmla="val 460"/>
              <a:gd name="adj4" fmla="val 35852"/>
            </a:avLst>
          </a:prstGeom>
          <a:solidFill>
            <a:sysClr val="window" lastClr="FFFFFF"/>
          </a:solidFill>
          <a:ln w="9525">
            <a:solidFill>
              <a:schemeClr val="tx1"/>
            </a:solidFill>
            <a:headEnd type="oval"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aphicFrame macro="">
        <xdr:nvGraphicFramePr>
          <xdr:cNvPr id="56" name="グラフ 55"/>
          <xdr:cNvGraphicFramePr/>
        </xdr:nvGraphicFramePr>
        <xdr:xfrm>
          <a:off x="6635751" y="122784654"/>
          <a:ext cx="4746624" cy="2942047"/>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9</xdr:col>
      <xdr:colOff>83643</xdr:colOff>
      <xdr:row>449</xdr:row>
      <xdr:rowOff>216372</xdr:rowOff>
    </xdr:from>
    <xdr:to>
      <xdr:col>18</xdr:col>
      <xdr:colOff>110857</xdr:colOff>
      <xdr:row>462</xdr:row>
      <xdr:rowOff>12406</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96450</xdr:colOff>
      <xdr:row>464</xdr:row>
      <xdr:rowOff>4194</xdr:rowOff>
    </xdr:from>
    <xdr:to>
      <xdr:col>18</xdr:col>
      <xdr:colOff>123665</xdr:colOff>
      <xdr:row>477</xdr:row>
      <xdr:rowOff>162884</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294090</xdr:colOff>
      <xdr:row>322</xdr:row>
      <xdr:rowOff>3038</xdr:rowOff>
    </xdr:from>
    <xdr:to>
      <xdr:col>13</xdr:col>
      <xdr:colOff>576037</xdr:colOff>
      <xdr:row>343</xdr:row>
      <xdr:rowOff>13607</xdr:rowOff>
    </xdr:to>
    <xdr:grpSp>
      <xdr:nvGrpSpPr>
        <xdr:cNvPr id="60" name="グループ化 59"/>
        <xdr:cNvGrpSpPr/>
      </xdr:nvGrpSpPr>
      <xdr:grpSpPr>
        <a:xfrm>
          <a:off x="294090" y="91120869"/>
          <a:ext cx="9022535" cy="5011194"/>
          <a:chOff x="323572" y="95965145"/>
          <a:chExt cx="9534804" cy="4682355"/>
        </a:xfrm>
      </xdr:grpSpPr>
      <xdr:sp macro="" textlink="">
        <xdr:nvSpPr>
          <xdr:cNvPr id="61" name="正方形/長方形 60"/>
          <xdr:cNvSpPr/>
        </xdr:nvSpPr>
        <xdr:spPr>
          <a:xfrm>
            <a:off x="323572" y="95965145"/>
            <a:ext cx="9534804" cy="4682355"/>
          </a:xfrm>
          <a:prstGeom prst="rect">
            <a:avLst/>
          </a:prstGeom>
          <a:solidFill>
            <a:sysClr val="window" lastClr="FFFFFF"/>
          </a:solidFill>
          <a:ln w="9525">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テキスト ボックス 61"/>
          <xdr:cNvSpPr txBox="1"/>
        </xdr:nvSpPr>
        <xdr:spPr>
          <a:xfrm>
            <a:off x="3896005" y="96174214"/>
            <a:ext cx="3116026" cy="436701"/>
          </a:xfrm>
          <a:prstGeom prst="rect">
            <a:avLst/>
          </a:prstGeom>
          <a:solidFill>
            <a:schemeClr val="lt1"/>
          </a:solidFill>
          <a:ln w="9525" cmpd="sng">
            <a:solidFill>
              <a:schemeClr val="bg2">
                <a:lumMod val="9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患者・入所者用</a:t>
            </a:r>
            <a:r>
              <a:rPr kumimoji="1" lang="en-US" altLang="ja-JP" sz="1600"/>
              <a:t>】</a:t>
            </a:r>
            <a:r>
              <a:rPr kumimoji="1" lang="ja-JP" altLang="en-US" sz="1600"/>
              <a:t>備蓄日数</a:t>
            </a:r>
          </a:p>
        </xdr:txBody>
      </xdr:sp>
      <xdr:graphicFrame macro="">
        <xdr:nvGraphicFramePr>
          <xdr:cNvPr id="63" name="グラフ 62"/>
          <xdr:cNvGraphicFramePr/>
        </xdr:nvGraphicFramePr>
        <xdr:xfrm>
          <a:off x="476250" y="96688274"/>
          <a:ext cx="4492625" cy="3879851"/>
        </xdr:xfrm>
        <a:graphic>
          <a:graphicData uri="http://schemas.openxmlformats.org/drawingml/2006/chart">
            <c:chart xmlns:c="http://schemas.openxmlformats.org/drawingml/2006/chart" xmlns:r="http://schemas.openxmlformats.org/officeDocument/2006/relationships" r:id="rId24"/>
          </a:graphicData>
        </a:graphic>
      </xdr:graphicFrame>
      <xdr:graphicFrame macro="">
        <xdr:nvGraphicFramePr>
          <xdr:cNvPr id="64" name="グラフ 63"/>
          <xdr:cNvGraphicFramePr/>
        </xdr:nvGraphicFramePr>
        <xdr:xfrm>
          <a:off x="5127625" y="96694625"/>
          <a:ext cx="4572000" cy="3857625"/>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1</xdr:col>
      <xdr:colOff>30491</xdr:colOff>
      <xdr:row>358</xdr:row>
      <xdr:rowOff>230033</xdr:rowOff>
    </xdr:from>
    <xdr:to>
      <xdr:col>14</xdr:col>
      <xdr:colOff>149976</xdr:colOff>
      <xdr:row>380</xdr:row>
      <xdr:rowOff>54429</xdr:rowOff>
    </xdr:to>
    <xdr:grpSp>
      <xdr:nvGrpSpPr>
        <xdr:cNvPr id="4" name="グループ化 3"/>
        <xdr:cNvGrpSpPr/>
      </xdr:nvGrpSpPr>
      <xdr:grpSpPr>
        <a:xfrm>
          <a:off x="338653" y="100606724"/>
          <a:ext cx="9238272" cy="5063146"/>
          <a:chOff x="343454" y="104501568"/>
          <a:chExt cx="9753342" cy="4800372"/>
        </a:xfrm>
      </xdr:grpSpPr>
      <xdr:sp macro="" textlink="">
        <xdr:nvSpPr>
          <xdr:cNvPr id="21" name="正方形/長方形 20"/>
          <xdr:cNvSpPr/>
        </xdr:nvSpPr>
        <xdr:spPr>
          <a:xfrm>
            <a:off x="343454" y="104501568"/>
            <a:ext cx="9753342" cy="4800372"/>
          </a:xfrm>
          <a:prstGeom prst="rect">
            <a:avLst/>
          </a:prstGeom>
          <a:solidFill>
            <a:sysClr val="window" lastClr="FFFFFF"/>
          </a:solidFill>
          <a:ln w="9525">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5" name="グループ化 64"/>
          <xdr:cNvGrpSpPr/>
        </xdr:nvGrpSpPr>
        <xdr:grpSpPr>
          <a:xfrm>
            <a:off x="442232" y="104686167"/>
            <a:ext cx="9350375" cy="4420440"/>
            <a:chOff x="444500" y="104509274"/>
            <a:chExt cx="9350375" cy="4297976"/>
          </a:xfrm>
        </xdr:grpSpPr>
        <xdr:sp macro="" textlink="">
          <xdr:nvSpPr>
            <xdr:cNvPr id="66" name="テキスト ボックス 65"/>
            <xdr:cNvSpPr txBox="1"/>
          </xdr:nvSpPr>
          <xdr:spPr>
            <a:xfrm>
              <a:off x="4069797" y="104509274"/>
              <a:ext cx="2435143" cy="436702"/>
            </a:xfrm>
            <a:prstGeom prst="rect">
              <a:avLst/>
            </a:prstGeom>
            <a:solidFill>
              <a:schemeClr val="lt1"/>
            </a:solidFill>
            <a:ln w="9525" cmpd="sng">
              <a:solidFill>
                <a:schemeClr val="bg2">
                  <a:lumMod val="9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aseline="0"/>
                <a:t>  </a:t>
              </a:r>
              <a:r>
                <a:rPr kumimoji="1" lang="en-US" altLang="ja-JP" sz="1600"/>
                <a:t>【</a:t>
              </a:r>
              <a:r>
                <a:rPr kumimoji="1" lang="ja-JP" altLang="en-US" sz="1600"/>
                <a:t>職員用</a:t>
              </a:r>
              <a:r>
                <a:rPr kumimoji="1" lang="en-US" altLang="ja-JP" sz="1600"/>
                <a:t>】</a:t>
              </a:r>
              <a:r>
                <a:rPr kumimoji="1" lang="ja-JP" altLang="en-US" sz="1600"/>
                <a:t>備蓄日数</a:t>
              </a:r>
            </a:p>
          </xdr:txBody>
        </xdr:sp>
        <xdr:graphicFrame macro="">
          <xdr:nvGraphicFramePr>
            <xdr:cNvPr id="67" name="グラフ 66"/>
            <xdr:cNvGraphicFramePr/>
          </xdr:nvGraphicFramePr>
          <xdr:xfrm>
            <a:off x="444500" y="105022650"/>
            <a:ext cx="4667250" cy="3784600"/>
          </xdr:xfrm>
          <a:graphic>
            <a:graphicData uri="http://schemas.openxmlformats.org/drawingml/2006/chart">
              <c:chart xmlns:c="http://schemas.openxmlformats.org/drawingml/2006/chart" xmlns:r="http://schemas.openxmlformats.org/officeDocument/2006/relationships" r:id="rId26"/>
            </a:graphicData>
          </a:graphic>
        </xdr:graphicFrame>
        <xdr:graphicFrame macro="">
          <xdr:nvGraphicFramePr>
            <xdr:cNvPr id="68" name="グラフ 67"/>
            <xdr:cNvGraphicFramePr/>
          </xdr:nvGraphicFramePr>
          <xdr:xfrm>
            <a:off x="5222875" y="105044874"/>
            <a:ext cx="4572000" cy="3762376"/>
          </xdr:xfrm>
          <a:graphic>
            <a:graphicData uri="http://schemas.openxmlformats.org/drawingml/2006/chart">
              <c:chart xmlns:c="http://schemas.openxmlformats.org/drawingml/2006/chart" xmlns:r="http://schemas.openxmlformats.org/officeDocument/2006/relationships" r:id="rId27"/>
            </a:graphicData>
          </a:graphic>
        </xdr:graphicFrame>
      </xdr:grpSp>
    </xdr:grpSp>
    <xdr:clientData/>
  </xdr:twoCellAnchor>
  <xdr:twoCellAnchor>
    <xdr:from>
      <xdr:col>9</xdr:col>
      <xdr:colOff>201410</xdr:colOff>
      <xdr:row>110</xdr:row>
      <xdr:rowOff>23279</xdr:rowOff>
    </xdr:from>
    <xdr:to>
      <xdr:col>17</xdr:col>
      <xdr:colOff>623823</xdr:colOff>
      <xdr:row>121</xdr:row>
      <xdr:rowOff>75934</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18</xdr:col>
      <xdr:colOff>23503</xdr:colOff>
      <xdr:row>214</xdr:row>
      <xdr:rowOff>152152</xdr:rowOff>
    </xdr:from>
    <xdr:to>
      <xdr:col>18</xdr:col>
      <xdr:colOff>103910</xdr:colOff>
      <xdr:row>219</xdr:row>
      <xdr:rowOff>147207</xdr:rowOff>
    </xdr:to>
    <xdr:cxnSp macro="">
      <xdr:nvCxnSpPr>
        <xdr:cNvPr id="47" name="カギ線コネクタ 46"/>
        <xdr:cNvCxnSpPr/>
      </xdr:nvCxnSpPr>
      <xdr:spPr>
        <a:xfrm rot="16200000" flipH="1">
          <a:off x="11565452" y="63978930"/>
          <a:ext cx="1380510" cy="80407"/>
        </a:xfrm>
        <a:prstGeom prst="bentConnector3">
          <a:avLst>
            <a:gd name="adj1" fmla="val 448"/>
          </a:avLst>
        </a:prstGeom>
        <a:ln>
          <a:solidFill>
            <a:schemeClr val="tx1"/>
          </a:solidFill>
          <a:round/>
          <a:head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562843</xdr:colOff>
      <xdr:row>219</xdr:row>
      <xdr:rowOff>147204</xdr:rowOff>
    </xdr:from>
    <xdr:to>
      <xdr:col>18</xdr:col>
      <xdr:colOff>112568</xdr:colOff>
      <xdr:row>219</xdr:row>
      <xdr:rowOff>155864</xdr:rowOff>
    </xdr:to>
    <xdr:cxnSp macro="">
      <xdr:nvCxnSpPr>
        <xdr:cNvPr id="70" name="直線矢印コネクタ 69"/>
        <xdr:cNvCxnSpPr/>
      </xdr:nvCxnSpPr>
      <xdr:spPr>
        <a:xfrm flipH="1">
          <a:off x="12070775" y="64709386"/>
          <a:ext cx="233793" cy="86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CC004C\OA-3053-fa0065$\Documents%20and%20Settings\&#40434;&#27941;&#38597;&#19977;\My%20Documents\&#20445;&#20581;&#25152;&#20181;&#20107;\&#38598;&#22243;&#32102;&#39135;&#38306;&#20418;&#26989;&#21209;\&#32102;&#39135;&#26045;&#35373;&#35519;&#26619;\AB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C"/>
      <sheetName val="24区"/>
      <sheetName val="練習"/>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s>
    <sheetDataSet>
      <sheetData sheetId="0" refreshError="1"/>
      <sheetData sheetId="1" refreshError="1">
        <row r="2">
          <cell r="A2">
            <v>1</v>
          </cell>
          <cell r="B2" t="str">
            <v>北</v>
          </cell>
        </row>
        <row r="3">
          <cell r="A3">
            <v>2</v>
          </cell>
          <cell r="B3" t="str">
            <v>都島</v>
          </cell>
        </row>
        <row r="4">
          <cell r="A4">
            <v>3</v>
          </cell>
          <cell r="B4" t="str">
            <v>福島</v>
          </cell>
        </row>
        <row r="5">
          <cell r="A5">
            <v>4</v>
          </cell>
          <cell r="B5" t="str">
            <v>此花</v>
          </cell>
        </row>
        <row r="6">
          <cell r="A6">
            <v>5</v>
          </cell>
          <cell r="B6" t="str">
            <v>中央</v>
          </cell>
        </row>
        <row r="7">
          <cell r="A7">
            <v>6</v>
          </cell>
          <cell r="B7" t="str">
            <v>西</v>
          </cell>
        </row>
        <row r="8">
          <cell r="A8">
            <v>7</v>
          </cell>
          <cell r="B8" t="str">
            <v>港</v>
          </cell>
        </row>
        <row r="9">
          <cell r="A9">
            <v>8</v>
          </cell>
          <cell r="B9" t="str">
            <v>大正</v>
          </cell>
        </row>
        <row r="10">
          <cell r="A10">
            <v>9</v>
          </cell>
          <cell r="B10" t="str">
            <v>天王寺</v>
          </cell>
        </row>
        <row r="11">
          <cell r="A11">
            <v>10</v>
          </cell>
          <cell r="B11" t="str">
            <v>浪速</v>
          </cell>
        </row>
        <row r="12">
          <cell r="A12">
            <v>11</v>
          </cell>
          <cell r="B12" t="str">
            <v>西淀川</v>
          </cell>
        </row>
        <row r="13">
          <cell r="A13">
            <v>12</v>
          </cell>
          <cell r="B13" t="str">
            <v>淀川</v>
          </cell>
        </row>
        <row r="14">
          <cell r="A14">
            <v>13</v>
          </cell>
          <cell r="B14" t="str">
            <v>東淀川</v>
          </cell>
        </row>
        <row r="15">
          <cell r="A15">
            <v>14</v>
          </cell>
          <cell r="B15" t="str">
            <v>東成</v>
          </cell>
        </row>
        <row r="16">
          <cell r="A16">
            <v>15</v>
          </cell>
          <cell r="B16" t="str">
            <v>生野</v>
          </cell>
        </row>
        <row r="17">
          <cell r="A17">
            <v>16</v>
          </cell>
          <cell r="B17" t="str">
            <v>旭</v>
          </cell>
        </row>
        <row r="18">
          <cell r="A18">
            <v>17</v>
          </cell>
          <cell r="B18" t="str">
            <v>城東</v>
          </cell>
        </row>
        <row r="19">
          <cell r="A19">
            <v>18</v>
          </cell>
          <cell r="B19" t="str">
            <v>鶴見</v>
          </cell>
        </row>
        <row r="20">
          <cell r="A20">
            <v>19</v>
          </cell>
          <cell r="B20" t="str">
            <v>阿倍野</v>
          </cell>
        </row>
        <row r="21">
          <cell r="A21">
            <v>20</v>
          </cell>
          <cell r="B21" t="str">
            <v>住之江</v>
          </cell>
        </row>
        <row r="22">
          <cell r="A22">
            <v>21</v>
          </cell>
          <cell r="B22" t="str">
            <v>住吉</v>
          </cell>
        </row>
        <row r="23">
          <cell r="A23">
            <v>22</v>
          </cell>
          <cell r="B23" t="str">
            <v>東住吉</v>
          </cell>
        </row>
        <row r="24">
          <cell r="A24">
            <v>23</v>
          </cell>
          <cell r="B24" t="str">
            <v>平野</v>
          </cell>
        </row>
        <row r="25">
          <cell r="A25">
            <v>24</v>
          </cell>
          <cell r="B25" t="str">
            <v>西成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547"/>
  <sheetViews>
    <sheetView tabSelected="1" view="pageBreakPreview" topLeftCell="A499" zoomScale="68" zoomScaleNormal="60" zoomScaleSheetLayoutView="68" workbookViewId="0">
      <selection activeCell="H504" sqref="H504"/>
    </sheetView>
  </sheetViews>
  <sheetFormatPr defaultRowHeight="18.75" x14ac:dyDescent="0.4"/>
  <cols>
    <col min="1" max="1" width="4" customWidth="1"/>
    <col min="2" max="2" width="15.375" customWidth="1"/>
    <col min="3" max="3" width="9.625" customWidth="1"/>
    <col min="4" max="9" width="8.5" customWidth="1"/>
    <col min="10" max="11" width="8.5" style="89" customWidth="1"/>
    <col min="12" max="12" width="9" style="89"/>
    <col min="13" max="13" width="9" style="89" customWidth="1"/>
    <col min="14" max="16" width="9" style="89"/>
    <col min="17" max="17" width="9" style="89" customWidth="1"/>
    <col min="18" max="18" width="9" style="89"/>
    <col min="19" max="19" width="4.125" style="89" customWidth="1"/>
    <col min="20" max="42" width="9" style="89"/>
    <col min="43" max="43" width="9" style="99"/>
  </cols>
  <sheetData>
    <row r="1" spans="1:43" s="1" customFormat="1" ht="71.25" customHeight="1" x14ac:dyDescent="0.4">
      <c r="A1" s="175" t="s">
        <v>0</v>
      </c>
      <c r="B1" s="175"/>
      <c r="C1" s="175"/>
      <c r="D1" s="175"/>
      <c r="E1" s="175"/>
      <c r="F1" s="175"/>
      <c r="G1" s="175"/>
      <c r="H1" s="175"/>
      <c r="I1" s="175"/>
      <c r="J1" s="175"/>
      <c r="K1" s="175"/>
      <c r="L1" s="175"/>
      <c r="M1" s="175"/>
      <c r="N1" s="175"/>
      <c r="O1" s="175"/>
      <c r="P1" s="175"/>
      <c r="Q1" s="175"/>
      <c r="R1" s="126"/>
      <c r="S1" s="87"/>
      <c r="T1" s="87"/>
      <c r="U1" s="87"/>
      <c r="V1" s="87"/>
      <c r="W1" s="87"/>
      <c r="X1" s="87"/>
      <c r="Y1" s="87"/>
      <c r="Z1" s="87"/>
      <c r="AA1" s="87"/>
      <c r="AB1" s="87"/>
      <c r="AC1" s="87"/>
      <c r="AD1" s="87"/>
      <c r="AE1" s="87"/>
      <c r="AF1" s="87"/>
      <c r="AG1" s="87"/>
      <c r="AH1" s="87"/>
      <c r="AI1" s="87"/>
      <c r="AJ1" s="87"/>
      <c r="AK1" s="87"/>
      <c r="AL1" s="87"/>
      <c r="AM1" s="87"/>
      <c r="AN1" s="87"/>
      <c r="AO1" s="87"/>
      <c r="AP1" s="87"/>
      <c r="AQ1" s="97"/>
    </row>
    <row r="2" spans="1:43" s="2" customFormat="1" ht="34.700000000000003" customHeight="1" x14ac:dyDescent="0.4">
      <c r="A2" s="176" t="s">
        <v>130</v>
      </c>
      <c r="B2" s="176"/>
      <c r="C2" s="176"/>
      <c r="D2" s="176"/>
      <c r="E2" s="176"/>
      <c r="F2" s="176"/>
      <c r="G2" s="176"/>
      <c r="H2" s="176"/>
      <c r="I2" s="176"/>
      <c r="J2" s="176"/>
      <c r="K2" s="176"/>
      <c r="L2" s="176"/>
      <c r="M2" s="176"/>
      <c r="N2" s="176"/>
      <c r="O2" s="176"/>
      <c r="P2" s="176"/>
      <c r="Q2" s="176"/>
      <c r="R2" s="176"/>
      <c r="S2" s="88"/>
      <c r="T2" s="88"/>
      <c r="U2" s="88"/>
      <c r="V2" s="88"/>
      <c r="W2" s="88"/>
      <c r="X2" s="88"/>
      <c r="Y2" s="88"/>
      <c r="Z2" s="88"/>
      <c r="AA2" s="88"/>
      <c r="AB2" s="88"/>
      <c r="AC2" s="88"/>
      <c r="AD2" s="88"/>
      <c r="AE2" s="88"/>
      <c r="AF2" s="88"/>
      <c r="AG2" s="88"/>
      <c r="AH2" s="88"/>
      <c r="AI2" s="88"/>
      <c r="AJ2" s="88"/>
      <c r="AK2" s="88"/>
      <c r="AL2" s="88"/>
      <c r="AM2" s="88"/>
      <c r="AN2" s="88"/>
      <c r="AO2" s="88"/>
      <c r="AP2" s="88"/>
      <c r="AQ2" s="98"/>
    </row>
    <row r="3" spans="1:43" x14ac:dyDescent="0.4">
      <c r="B3" t="s">
        <v>132</v>
      </c>
    </row>
    <row r="5" spans="1:43" ht="21" x14ac:dyDescent="0.4">
      <c r="B5" s="3" t="s">
        <v>1</v>
      </c>
      <c r="C5" s="4"/>
      <c r="D5" s="4"/>
      <c r="E5" s="4"/>
      <c r="F5" s="5"/>
      <c r="G5" s="6"/>
      <c r="H5" s="6"/>
      <c r="I5" s="6"/>
      <c r="J5" s="93"/>
      <c r="K5" s="93"/>
      <c r="L5" s="127"/>
      <c r="M5" s="93"/>
      <c r="N5" s="93"/>
      <c r="O5" s="93"/>
      <c r="P5" s="93"/>
      <c r="Q5" s="93"/>
    </row>
    <row r="6" spans="1:43" ht="19.5" x14ac:dyDescent="0.4">
      <c r="B6" s="177" t="s">
        <v>2</v>
      </c>
      <c r="C6" s="178"/>
      <c r="D6" s="179">
        <v>357</v>
      </c>
      <c r="E6" s="178"/>
      <c r="F6" s="5"/>
      <c r="G6" s="6"/>
      <c r="H6" s="6"/>
      <c r="I6" s="6"/>
      <c r="J6" s="93"/>
      <c r="K6" s="93"/>
      <c r="L6" s="127"/>
      <c r="M6" s="93"/>
      <c r="N6" s="93"/>
      <c r="O6" s="93"/>
      <c r="P6" s="93"/>
      <c r="Q6" s="93"/>
    </row>
    <row r="7" spans="1:43" ht="28.5" customHeight="1" x14ac:dyDescent="0.15">
      <c r="B7" s="7" t="s">
        <v>3</v>
      </c>
      <c r="C7" s="4"/>
      <c r="D7" s="4"/>
      <c r="E7" s="4"/>
      <c r="F7" s="5"/>
      <c r="G7" s="6"/>
      <c r="H7" s="6"/>
      <c r="I7" s="6"/>
    </row>
    <row r="8" spans="1:43" ht="23.25" customHeight="1" x14ac:dyDescent="0.4">
      <c r="B8" s="8" t="s">
        <v>1</v>
      </c>
      <c r="C8" s="8"/>
      <c r="D8" s="9" t="s">
        <v>4</v>
      </c>
      <c r="E8" s="8"/>
      <c r="F8" s="9" t="s">
        <v>5</v>
      </c>
      <c r="G8" s="10"/>
      <c r="H8" s="6"/>
      <c r="I8" s="6"/>
    </row>
    <row r="9" spans="1:43" ht="19.5" customHeight="1" x14ac:dyDescent="0.4">
      <c r="B9" s="187" t="s">
        <v>21</v>
      </c>
      <c r="C9" s="188"/>
      <c r="D9" s="151">
        <f>SUM(D10:D11)</f>
        <v>421</v>
      </c>
      <c r="E9" s="152">
        <f>SUM(E10:E11)</f>
        <v>1</v>
      </c>
      <c r="F9" s="151">
        <f>SUM(F10:F11)</f>
        <v>357</v>
      </c>
      <c r="G9" s="152">
        <f>F9/D9</f>
        <v>0.84798099762470314</v>
      </c>
      <c r="H9" s="6"/>
      <c r="I9" s="6"/>
    </row>
    <row r="10" spans="1:43" x14ac:dyDescent="0.4">
      <c r="B10" s="180" t="s">
        <v>6</v>
      </c>
      <c r="C10" s="181"/>
      <c r="D10" s="11">
        <v>177</v>
      </c>
      <c r="E10" s="12">
        <f>D10/D9</f>
        <v>0.42042755344418054</v>
      </c>
      <c r="F10" s="11">
        <v>173</v>
      </c>
      <c r="G10" s="12">
        <f t="shared" ref="G10:G11" si="0">F10/D10</f>
        <v>0.97740112994350281</v>
      </c>
      <c r="H10" s="6"/>
      <c r="I10" s="6"/>
    </row>
    <row r="11" spans="1:43" x14ac:dyDescent="0.4">
      <c r="B11" s="182" t="s">
        <v>7</v>
      </c>
      <c r="C11" s="183"/>
      <c r="D11" s="124">
        <v>244</v>
      </c>
      <c r="E11" s="125">
        <f>D11/D9</f>
        <v>0.57957244655581952</v>
      </c>
      <c r="F11" s="124">
        <v>184</v>
      </c>
      <c r="G11" s="125">
        <f t="shared" si="0"/>
        <v>0.75409836065573765</v>
      </c>
      <c r="H11" s="6"/>
      <c r="I11" s="6"/>
    </row>
    <row r="12" spans="1:43" x14ac:dyDescent="0.4">
      <c r="B12" s="13"/>
      <c r="C12" s="4"/>
      <c r="D12" s="4"/>
      <c r="E12" s="4"/>
      <c r="F12" s="5"/>
      <c r="G12" s="6"/>
      <c r="H12" s="6"/>
      <c r="I12" s="6"/>
    </row>
    <row r="13" spans="1:43" x14ac:dyDescent="0.4">
      <c r="B13" s="13"/>
      <c r="C13" s="4"/>
      <c r="D13" s="4"/>
      <c r="E13" s="4"/>
      <c r="F13" s="5"/>
      <c r="G13" s="6"/>
      <c r="H13" s="6"/>
      <c r="I13" s="6"/>
    </row>
    <row r="14" spans="1:43" x14ac:dyDescent="0.15">
      <c r="B14" s="14" t="s">
        <v>3</v>
      </c>
      <c r="C14" s="4"/>
      <c r="D14" s="4"/>
      <c r="E14" s="4"/>
      <c r="F14" s="5"/>
      <c r="G14" s="6"/>
      <c r="H14" s="6"/>
      <c r="I14" s="6"/>
    </row>
    <row r="15" spans="1:43" ht="40.5" x14ac:dyDescent="0.4">
      <c r="B15" s="15" t="s">
        <v>8</v>
      </c>
      <c r="C15" s="15"/>
      <c r="D15" s="9" t="s">
        <v>9</v>
      </c>
      <c r="E15" s="16" t="s">
        <v>10</v>
      </c>
      <c r="F15" s="16" t="s">
        <v>11</v>
      </c>
      <c r="G15" s="16" t="s">
        <v>10</v>
      </c>
      <c r="H15" s="16" t="s">
        <v>12</v>
      </c>
      <c r="I15" s="16" t="s">
        <v>10</v>
      </c>
    </row>
    <row r="16" spans="1:43" x14ac:dyDescent="0.4">
      <c r="B16" s="187" t="s">
        <v>21</v>
      </c>
      <c r="C16" s="188"/>
      <c r="D16" s="151">
        <f t="shared" ref="D16:I16" si="1">SUM(D17:D18)</f>
        <v>357</v>
      </c>
      <c r="E16" s="152">
        <f t="shared" si="1"/>
        <v>1</v>
      </c>
      <c r="F16" s="151">
        <f t="shared" si="1"/>
        <v>173</v>
      </c>
      <c r="G16" s="152">
        <f t="shared" si="1"/>
        <v>1</v>
      </c>
      <c r="H16" s="151">
        <f t="shared" si="1"/>
        <v>184</v>
      </c>
      <c r="I16" s="152">
        <f t="shared" si="1"/>
        <v>1</v>
      </c>
    </row>
    <row r="17" spans="2:41" x14ac:dyDescent="0.4">
      <c r="B17" s="180" t="s">
        <v>13</v>
      </c>
      <c r="C17" s="181"/>
      <c r="D17" s="11">
        <f>F17+H17</f>
        <v>73</v>
      </c>
      <c r="E17" s="12">
        <f>D17/D$16</f>
        <v>0.20448179271708683</v>
      </c>
      <c r="F17" s="11">
        <v>34</v>
      </c>
      <c r="G17" s="12">
        <f>F17/F$16</f>
        <v>0.19653179190751446</v>
      </c>
      <c r="H17" s="11">
        <v>39</v>
      </c>
      <c r="I17" s="12">
        <f>H17/H$16</f>
        <v>0.21195652173913043</v>
      </c>
    </row>
    <row r="18" spans="2:41" x14ac:dyDescent="0.4">
      <c r="B18" s="189" t="s">
        <v>14</v>
      </c>
      <c r="C18" s="181"/>
      <c r="D18" s="11">
        <f>F18+H18</f>
        <v>284</v>
      </c>
      <c r="E18" s="12">
        <f>D18/D$16</f>
        <v>0.79551820728291311</v>
      </c>
      <c r="F18" s="11">
        <v>139</v>
      </c>
      <c r="G18" s="12">
        <f>F18/F$16</f>
        <v>0.80346820809248554</v>
      </c>
      <c r="H18" s="11">
        <v>145</v>
      </c>
      <c r="I18" s="12">
        <f>H18/H$16</f>
        <v>0.78804347826086951</v>
      </c>
    </row>
    <row r="19" spans="2:41" x14ac:dyDescent="0.4">
      <c r="B19" s="171" t="s">
        <v>15</v>
      </c>
      <c r="C19" s="190"/>
      <c r="D19" s="147">
        <f t="shared" ref="D19:D20" si="2">F19+H19</f>
        <v>222</v>
      </c>
      <c r="E19" s="148"/>
      <c r="F19" s="147">
        <v>98</v>
      </c>
      <c r="G19" s="148"/>
      <c r="H19" s="147">
        <v>124</v>
      </c>
      <c r="I19" s="148"/>
    </row>
    <row r="20" spans="2:41" x14ac:dyDescent="0.4">
      <c r="B20" s="191" t="s">
        <v>16</v>
      </c>
      <c r="C20" s="192"/>
      <c r="D20" s="149">
        <f t="shared" si="2"/>
        <v>62</v>
      </c>
      <c r="E20" s="150"/>
      <c r="F20" s="149">
        <v>41</v>
      </c>
      <c r="G20" s="150"/>
      <c r="H20" s="149">
        <v>21</v>
      </c>
      <c r="I20" s="150"/>
    </row>
    <row r="21" spans="2:41" x14ac:dyDescent="0.4">
      <c r="B21" s="13"/>
      <c r="C21" s="4"/>
      <c r="D21" s="4"/>
      <c r="E21" s="4"/>
      <c r="F21" s="5"/>
      <c r="G21" s="6"/>
      <c r="H21" s="6"/>
      <c r="I21" s="6"/>
    </row>
    <row r="22" spans="2:41" x14ac:dyDescent="0.4">
      <c r="B22" s="13"/>
      <c r="C22" s="4"/>
      <c r="D22" s="4"/>
      <c r="E22" s="4"/>
      <c r="F22" s="5"/>
      <c r="G22" s="6"/>
      <c r="H22" s="6"/>
      <c r="I22" s="6"/>
    </row>
    <row r="23" spans="2:41" x14ac:dyDescent="0.4">
      <c r="B23" s="4"/>
      <c r="C23" s="4"/>
      <c r="D23" s="4"/>
      <c r="E23" s="4"/>
      <c r="F23" s="5"/>
      <c r="G23" s="6"/>
      <c r="H23" s="6"/>
      <c r="I23" s="6"/>
    </row>
    <row r="24" spans="2:41" ht="27" customHeight="1" x14ac:dyDescent="0.4">
      <c r="B24" s="17" t="s">
        <v>17</v>
      </c>
      <c r="C24" s="18"/>
      <c r="D24" s="18"/>
      <c r="E24" s="18"/>
      <c r="F24" s="19"/>
      <c r="G24" s="20"/>
      <c r="H24" s="20"/>
      <c r="I24" s="20"/>
      <c r="J24" s="128"/>
      <c r="K24" s="128"/>
      <c r="L24" s="128"/>
      <c r="M24" s="128"/>
      <c r="N24" s="128"/>
      <c r="O24" s="128"/>
      <c r="P24" s="128"/>
      <c r="Q24" s="128"/>
      <c r="R24" s="128"/>
    </row>
    <row r="25" spans="2:41" ht="19.5" customHeight="1" x14ac:dyDescent="0.4">
      <c r="B25" s="3"/>
      <c r="C25" s="4"/>
      <c r="D25" s="4"/>
      <c r="E25" s="4"/>
      <c r="F25" s="5"/>
      <c r="G25" s="6"/>
      <c r="H25" s="6"/>
      <c r="I25" s="6"/>
      <c r="J25" s="93"/>
      <c r="K25" s="93"/>
      <c r="L25" s="127"/>
      <c r="M25" s="93"/>
      <c r="N25" s="93"/>
      <c r="O25" s="93"/>
      <c r="P25" s="93"/>
      <c r="Q25" s="93"/>
    </row>
    <row r="26" spans="2:41" ht="18.75" customHeight="1" x14ac:dyDescent="0.4">
      <c r="B26" s="21" t="s">
        <v>18</v>
      </c>
      <c r="C26" s="22"/>
      <c r="D26" s="22"/>
      <c r="E26" s="22"/>
      <c r="F26" s="23"/>
      <c r="G26" s="24"/>
      <c r="H26" s="24"/>
      <c r="I26" s="24"/>
      <c r="J26" s="129"/>
      <c r="K26" s="93"/>
      <c r="L26" s="127"/>
      <c r="M26" s="93"/>
      <c r="N26" s="93"/>
      <c r="O26" s="93"/>
      <c r="P26" s="93"/>
      <c r="Q26" s="93"/>
    </row>
    <row r="27" spans="2:41" ht="47.25" customHeight="1" x14ac:dyDescent="0.4">
      <c r="B27" s="162"/>
      <c r="C27" s="163"/>
      <c r="D27" s="26" t="s">
        <v>19</v>
      </c>
      <c r="E27" s="26" t="s">
        <v>10</v>
      </c>
      <c r="F27" s="26" t="s">
        <v>11</v>
      </c>
      <c r="G27" s="26" t="s">
        <v>10</v>
      </c>
      <c r="H27" s="26" t="s">
        <v>20</v>
      </c>
      <c r="I27" s="105" t="s">
        <v>10</v>
      </c>
      <c r="J27" s="93"/>
      <c r="K27" s="93"/>
      <c r="L27" s="93"/>
      <c r="M27" s="93"/>
      <c r="N27" s="93"/>
    </row>
    <row r="28" spans="2:41" x14ac:dyDescent="0.4">
      <c r="B28" s="164" t="s">
        <v>21</v>
      </c>
      <c r="C28" s="165"/>
      <c r="D28" s="27">
        <f>SUM(D29:D31)</f>
        <v>355</v>
      </c>
      <c r="E28" s="28"/>
      <c r="F28" s="27">
        <f>SUM(F29:F31)</f>
        <v>171</v>
      </c>
      <c r="G28" s="29"/>
      <c r="H28" s="27">
        <f>SUM(H29:H31)</f>
        <v>184</v>
      </c>
      <c r="I28" s="30"/>
      <c r="J28" s="93"/>
      <c r="K28" s="93"/>
      <c r="L28" s="93"/>
      <c r="M28" s="93"/>
      <c r="N28" s="93"/>
    </row>
    <row r="29" spans="2:41" ht="42" customHeight="1" x14ac:dyDescent="0.4">
      <c r="B29" s="184" t="s">
        <v>22</v>
      </c>
      <c r="C29" s="184"/>
      <c r="D29" s="31">
        <f>F29+H29</f>
        <v>277</v>
      </c>
      <c r="E29" s="32">
        <f>D29/$D$28</f>
        <v>0.78028169014084503</v>
      </c>
      <c r="F29" s="33">
        <v>151</v>
      </c>
      <c r="G29" s="34">
        <f>F29/$F$28</f>
        <v>0.88304093567251463</v>
      </c>
      <c r="H29" s="33">
        <v>126</v>
      </c>
      <c r="I29" s="35">
        <f>H29/$H$28</f>
        <v>0.68478260869565222</v>
      </c>
      <c r="J29" s="93"/>
      <c r="K29" s="93"/>
      <c r="L29" s="93"/>
      <c r="M29" s="93"/>
      <c r="N29" s="93"/>
      <c r="AO29" s="90"/>
    </row>
    <row r="30" spans="2:41" ht="45.75" customHeight="1" x14ac:dyDescent="0.4">
      <c r="B30" s="185" t="s">
        <v>23</v>
      </c>
      <c r="C30" s="184"/>
      <c r="D30" s="31">
        <f t="shared" ref="D30:D31" si="3">F30+H30</f>
        <v>42</v>
      </c>
      <c r="E30" s="32">
        <f>D30/$D$28</f>
        <v>0.11830985915492957</v>
      </c>
      <c r="F30" s="33">
        <v>13</v>
      </c>
      <c r="G30" s="34">
        <f t="shared" ref="G30:G31" si="4">F30/$F$28</f>
        <v>7.6023391812865493E-2</v>
      </c>
      <c r="H30" s="33">
        <v>29</v>
      </c>
      <c r="I30" s="35">
        <f>H30/$H$28</f>
        <v>0.15760869565217392</v>
      </c>
      <c r="J30" s="93"/>
      <c r="K30" s="93"/>
      <c r="L30" s="93"/>
      <c r="M30" s="93"/>
      <c r="N30" s="93"/>
      <c r="P30" s="89" t="s">
        <v>7</v>
      </c>
      <c r="Q30" s="89" t="s">
        <v>6</v>
      </c>
      <c r="AO30" s="90"/>
    </row>
    <row r="31" spans="2:41" ht="33" customHeight="1" x14ac:dyDescent="0.4">
      <c r="B31" s="186" t="s">
        <v>24</v>
      </c>
      <c r="C31" s="186"/>
      <c r="D31" s="36">
        <f t="shared" si="3"/>
        <v>36</v>
      </c>
      <c r="E31" s="37">
        <f>D31/$D$28</f>
        <v>0.10140845070422536</v>
      </c>
      <c r="F31" s="38">
        <v>7</v>
      </c>
      <c r="G31" s="39">
        <f t="shared" si="4"/>
        <v>4.0935672514619881E-2</v>
      </c>
      <c r="H31" s="38">
        <v>29</v>
      </c>
      <c r="I31" s="40">
        <f>H31/$H$28</f>
        <v>0.15760869565217392</v>
      </c>
      <c r="J31" s="93"/>
      <c r="K31" s="93"/>
      <c r="L31" s="93"/>
      <c r="M31" s="93"/>
      <c r="N31" s="93"/>
      <c r="O31" s="90" t="s">
        <v>22</v>
      </c>
      <c r="P31" s="154">
        <f>I29</f>
        <v>0.68478260869565222</v>
      </c>
      <c r="Q31" s="154">
        <f>G29</f>
        <v>0.88304093567251463</v>
      </c>
      <c r="AO31" s="90"/>
    </row>
    <row r="32" spans="2:41" ht="33" customHeight="1" x14ac:dyDescent="0.4">
      <c r="B32" s="41"/>
      <c r="D32" s="4"/>
      <c r="E32" s="42"/>
      <c r="F32" s="43"/>
      <c r="G32" s="42"/>
      <c r="H32" s="6"/>
      <c r="I32" s="6"/>
      <c r="J32" s="93"/>
      <c r="K32" s="127"/>
      <c r="L32" s="93"/>
      <c r="M32" s="93"/>
      <c r="O32" s="90" t="s">
        <v>23</v>
      </c>
      <c r="P32" s="154">
        <f t="shared" ref="P32:P33" si="5">I30</f>
        <v>0.15760869565217392</v>
      </c>
      <c r="Q32" s="154">
        <f t="shared" ref="Q32:Q33" si="6">G30</f>
        <v>7.6023391812865493E-2</v>
      </c>
    </row>
    <row r="33" spans="2:17" ht="33" customHeight="1" x14ac:dyDescent="0.4">
      <c r="B33" s="41"/>
      <c r="D33" s="4"/>
      <c r="E33" s="42"/>
      <c r="F33" s="43"/>
      <c r="G33" s="42"/>
      <c r="H33" s="6"/>
      <c r="I33" s="6"/>
      <c r="J33" s="93"/>
      <c r="K33" s="127"/>
      <c r="L33" s="93"/>
      <c r="M33" s="93"/>
      <c r="O33" s="90" t="s">
        <v>24</v>
      </c>
      <c r="P33" s="154">
        <f t="shared" si="5"/>
        <v>0.15760869565217392</v>
      </c>
      <c r="Q33" s="154">
        <f t="shared" si="6"/>
        <v>4.0935672514619881E-2</v>
      </c>
    </row>
    <row r="34" spans="2:17" ht="33" customHeight="1" x14ac:dyDescent="0.4">
      <c r="B34" s="41"/>
      <c r="D34" s="4"/>
      <c r="E34" s="42"/>
      <c r="F34" s="43"/>
      <c r="G34" s="42"/>
      <c r="H34" s="6"/>
      <c r="I34" s="6"/>
      <c r="J34" s="93"/>
      <c r="K34" s="127"/>
      <c r="L34" s="93"/>
      <c r="M34" s="93"/>
      <c r="O34" s="93"/>
      <c r="P34" s="93"/>
    </row>
    <row r="35" spans="2:17" ht="33" customHeight="1" x14ac:dyDescent="0.4">
      <c r="B35" s="41"/>
      <c r="D35" s="4"/>
      <c r="E35" s="42"/>
      <c r="F35" s="43"/>
      <c r="G35" s="42"/>
      <c r="H35" s="6"/>
      <c r="I35" s="6"/>
      <c r="J35" s="93"/>
      <c r="K35" s="127"/>
      <c r="L35" s="93"/>
      <c r="M35" s="93"/>
      <c r="O35" s="93"/>
      <c r="P35" s="93"/>
    </row>
    <row r="36" spans="2:17" ht="33" customHeight="1" x14ac:dyDescent="0.4">
      <c r="B36" s="41"/>
      <c r="D36" s="4"/>
      <c r="E36" s="42"/>
      <c r="F36" s="43"/>
      <c r="G36" s="42"/>
      <c r="H36" s="6"/>
      <c r="I36" s="6"/>
      <c r="J36" s="93"/>
      <c r="K36" s="127"/>
      <c r="L36" s="93"/>
      <c r="M36" s="93"/>
      <c r="O36" s="93"/>
      <c r="P36" s="93"/>
    </row>
    <row r="37" spans="2:17" ht="33" customHeight="1" x14ac:dyDescent="0.4">
      <c r="B37" s="41"/>
      <c r="D37" s="4"/>
      <c r="E37" s="42"/>
      <c r="F37" s="43"/>
      <c r="G37" s="42"/>
      <c r="H37" s="6"/>
      <c r="I37" s="6"/>
      <c r="J37" s="93"/>
      <c r="K37" s="127"/>
      <c r="L37" s="93"/>
      <c r="M37" s="93"/>
      <c r="O37" s="93"/>
      <c r="P37" s="93"/>
    </row>
    <row r="38" spans="2:17" ht="33" customHeight="1" x14ac:dyDescent="0.4">
      <c r="B38" s="21" t="s">
        <v>25</v>
      </c>
      <c r="C38" s="22"/>
      <c r="D38" s="22"/>
      <c r="E38" s="22"/>
      <c r="F38" s="23"/>
      <c r="G38" s="24"/>
      <c r="H38" s="24"/>
      <c r="I38" s="24"/>
      <c r="J38" s="129"/>
      <c r="K38" s="93"/>
      <c r="L38" s="127"/>
      <c r="M38" s="93"/>
      <c r="N38" s="93"/>
      <c r="O38" s="93"/>
      <c r="P38" s="93"/>
      <c r="Q38" s="93"/>
    </row>
    <row r="39" spans="2:17" ht="45.75" customHeight="1" x14ac:dyDescent="0.4">
      <c r="B39" s="162"/>
      <c r="C39" s="163"/>
      <c r="D39" s="26" t="s">
        <v>19</v>
      </c>
      <c r="E39" s="26" t="s">
        <v>10</v>
      </c>
      <c r="F39" s="26" t="s">
        <v>11</v>
      </c>
      <c r="G39" s="26" t="s">
        <v>10</v>
      </c>
      <c r="H39" s="26" t="s">
        <v>20</v>
      </c>
      <c r="I39" s="105" t="s">
        <v>10</v>
      </c>
      <c r="J39" s="130"/>
      <c r="K39" s="93"/>
      <c r="L39" s="93"/>
      <c r="M39" s="93"/>
      <c r="N39" s="91"/>
      <c r="O39" s="91" t="s">
        <v>26</v>
      </c>
      <c r="P39" s="91" t="s">
        <v>6</v>
      </c>
    </row>
    <row r="40" spans="2:17" ht="33" customHeight="1" x14ac:dyDescent="0.4">
      <c r="B40" s="173" t="s">
        <v>21</v>
      </c>
      <c r="C40" s="174"/>
      <c r="D40" s="44">
        <f>SUM(D41:D42)</f>
        <v>357</v>
      </c>
      <c r="E40" s="28"/>
      <c r="F40" s="27">
        <f>SUM(F41:F42)</f>
        <v>173</v>
      </c>
      <c r="G40" s="45"/>
      <c r="H40" s="27">
        <f>SUM(H41:H42)</f>
        <v>184</v>
      </c>
      <c r="I40" s="45"/>
      <c r="J40" s="127"/>
      <c r="K40" s="93"/>
      <c r="L40" s="93"/>
      <c r="M40" s="93"/>
      <c r="N40" s="131" t="s">
        <v>27</v>
      </c>
      <c r="O40" s="155">
        <f>I41</f>
        <v>0.95108695652173914</v>
      </c>
      <c r="P40" s="155">
        <f>G41</f>
        <v>0.94797687861271673</v>
      </c>
    </row>
    <row r="41" spans="2:17" ht="33" customHeight="1" x14ac:dyDescent="0.4">
      <c r="B41" s="166" t="s">
        <v>27</v>
      </c>
      <c r="C41" s="166"/>
      <c r="D41" s="33">
        <f>F41+H41</f>
        <v>339</v>
      </c>
      <c r="E41" s="32">
        <f>D41/$D$40</f>
        <v>0.94957983193277307</v>
      </c>
      <c r="F41" s="33">
        <v>164</v>
      </c>
      <c r="G41" s="32">
        <f>F41/$F$40</f>
        <v>0.94797687861271673</v>
      </c>
      <c r="H41" s="33">
        <v>175</v>
      </c>
      <c r="I41" s="32">
        <f>H41/$H$40</f>
        <v>0.95108695652173914</v>
      </c>
      <c r="J41" s="127"/>
      <c r="K41" s="93"/>
      <c r="L41" s="93"/>
      <c r="M41" s="93"/>
      <c r="N41" s="131" t="s">
        <v>28</v>
      </c>
      <c r="O41" s="155">
        <f>I42</f>
        <v>4.8913043478260872E-2</v>
      </c>
      <c r="P41" s="155">
        <f>G42</f>
        <v>5.2023121387283239E-2</v>
      </c>
    </row>
    <row r="42" spans="2:17" ht="33" customHeight="1" x14ac:dyDescent="0.4">
      <c r="B42" s="167" t="s">
        <v>28</v>
      </c>
      <c r="C42" s="167"/>
      <c r="D42" s="38">
        <f>F42+H42</f>
        <v>18</v>
      </c>
      <c r="E42" s="37">
        <f>D42/$D$40</f>
        <v>5.0420168067226892E-2</v>
      </c>
      <c r="F42" s="38">
        <v>9</v>
      </c>
      <c r="G42" s="37">
        <f>F42/$F$40</f>
        <v>5.2023121387283239E-2</v>
      </c>
      <c r="H42" s="38">
        <v>9</v>
      </c>
      <c r="I42" s="37">
        <f>H42/$H$40</f>
        <v>4.8913043478260872E-2</v>
      </c>
      <c r="J42" s="127"/>
      <c r="K42" s="93"/>
      <c r="L42" s="93"/>
      <c r="M42" s="93"/>
      <c r="N42" s="93"/>
      <c r="O42" s="93"/>
    </row>
    <row r="43" spans="2:17" ht="33" customHeight="1" x14ac:dyDescent="0.4">
      <c r="B43" s="4"/>
      <c r="C43" s="4"/>
      <c r="D43" s="4"/>
      <c r="E43" s="4"/>
      <c r="F43" s="5"/>
      <c r="G43" s="6"/>
      <c r="H43" s="6"/>
      <c r="I43" s="6"/>
      <c r="J43" s="93"/>
      <c r="K43" s="93"/>
      <c r="L43" s="127"/>
      <c r="Q43" s="93"/>
    </row>
    <row r="44" spans="2:17" ht="33" customHeight="1" x14ac:dyDescent="0.4">
      <c r="B44" s="4"/>
      <c r="C44" s="4"/>
      <c r="D44" s="4"/>
      <c r="E44" s="4"/>
      <c r="F44" s="5"/>
      <c r="G44" s="6"/>
      <c r="H44" s="6"/>
      <c r="I44" s="6"/>
      <c r="J44" s="93"/>
      <c r="K44" s="93"/>
      <c r="L44" s="127"/>
      <c r="Q44" s="93"/>
    </row>
    <row r="45" spans="2:17" x14ac:dyDescent="0.4">
      <c r="B45" s="4"/>
      <c r="C45" s="4"/>
      <c r="D45" s="4"/>
      <c r="E45" s="4"/>
      <c r="F45" s="5"/>
      <c r="G45" s="6"/>
      <c r="H45" s="6"/>
      <c r="I45" s="6"/>
      <c r="J45" s="93"/>
      <c r="K45" s="93"/>
      <c r="L45" s="127"/>
      <c r="Q45" s="93"/>
    </row>
    <row r="46" spans="2:17" ht="48" customHeight="1" x14ac:dyDescent="0.4">
      <c r="B46" s="4"/>
      <c r="C46" s="4"/>
      <c r="D46" s="4"/>
      <c r="E46" s="4"/>
      <c r="F46" s="5"/>
      <c r="G46" s="6"/>
      <c r="H46" s="6"/>
      <c r="I46" s="6"/>
      <c r="J46" s="93"/>
      <c r="K46" s="93"/>
      <c r="L46" s="127"/>
      <c r="Q46" s="93"/>
    </row>
    <row r="47" spans="2:17" x14ac:dyDescent="0.4">
      <c r="B47" s="4"/>
      <c r="C47" s="4"/>
      <c r="D47" s="4"/>
      <c r="E47" s="4"/>
      <c r="F47" s="5"/>
      <c r="G47" s="6"/>
      <c r="H47" s="6"/>
      <c r="I47" s="6"/>
      <c r="J47" s="93"/>
      <c r="K47" s="93"/>
      <c r="L47" s="127"/>
      <c r="M47" s="93"/>
      <c r="N47" s="93"/>
      <c r="O47" s="93"/>
      <c r="P47" s="93"/>
      <c r="Q47" s="93"/>
    </row>
    <row r="48" spans="2:17" x14ac:dyDescent="0.4">
      <c r="B48" s="4"/>
      <c r="C48" s="4"/>
      <c r="D48" s="4"/>
      <c r="E48" s="4"/>
      <c r="F48" s="5"/>
      <c r="G48" s="6"/>
      <c r="H48" s="6"/>
      <c r="I48" s="6"/>
      <c r="J48" s="93"/>
      <c r="K48" s="93"/>
      <c r="L48" s="127"/>
      <c r="M48" s="93"/>
      <c r="N48" s="93"/>
      <c r="O48" s="93"/>
      <c r="P48" s="93"/>
      <c r="Q48" s="93"/>
    </row>
    <row r="49" spans="2:17" x14ac:dyDescent="0.4">
      <c r="B49" s="4"/>
      <c r="C49" s="4"/>
      <c r="D49" s="4"/>
      <c r="E49" s="4"/>
      <c r="F49" s="5"/>
      <c r="G49" s="6"/>
      <c r="H49" s="6"/>
      <c r="I49" s="6"/>
      <c r="J49" s="93"/>
      <c r="K49" s="93"/>
      <c r="L49" s="127"/>
      <c r="M49" s="93"/>
      <c r="N49" s="93"/>
      <c r="O49" s="93"/>
      <c r="P49" s="93"/>
      <c r="Q49" s="93"/>
    </row>
    <row r="50" spans="2:17" x14ac:dyDescent="0.4">
      <c r="B50" s="4"/>
      <c r="C50" s="4"/>
      <c r="D50" s="4"/>
      <c r="E50" s="4"/>
      <c r="F50" s="5"/>
      <c r="G50" s="6"/>
      <c r="H50" s="6"/>
      <c r="I50" s="6"/>
      <c r="J50" s="93"/>
      <c r="K50" s="93"/>
      <c r="L50" s="127"/>
      <c r="M50" s="93"/>
      <c r="N50" s="93"/>
      <c r="O50" s="93"/>
      <c r="P50" s="93"/>
      <c r="Q50" s="93"/>
    </row>
    <row r="51" spans="2:17" x14ac:dyDescent="0.4">
      <c r="B51" s="4"/>
      <c r="C51" s="4"/>
      <c r="D51" s="4"/>
      <c r="E51" s="4"/>
      <c r="F51" s="5"/>
      <c r="G51" s="6"/>
      <c r="H51" s="6"/>
      <c r="I51" s="6"/>
      <c r="J51" s="93"/>
      <c r="K51" s="93"/>
      <c r="L51" s="127"/>
      <c r="M51" s="93"/>
      <c r="N51" s="93"/>
      <c r="O51" s="93"/>
      <c r="P51" s="93"/>
      <c r="Q51" s="93"/>
    </row>
    <row r="52" spans="2:17" x14ac:dyDescent="0.4">
      <c r="B52" s="4"/>
      <c r="C52" s="4"/>
      <c r="D52" s="4"/>
      <c r="E52" s="4"/>
      <c r="F52" s="5"/>
      <c r="G52" s="6"/>
      <c r="H52" s="6"/>
      <c r="I52" s="6"/>
      <c r="J52" s="93"/>
      <c r="K52" s="93"/>
      <c r="L52" s="127"/>
      <c r="M52" s="93"/>
      <c r="N52" s="93"/>
      <c r="O52" s="93"/>
      <c r="P52" s="93"/>
      <c r="Q52" s="93"/>
    </row>
    <row r="53" spans="2:17" x14ac:dyDescent="0.4">
      <c r="B53" s="4"/>
      <c r="C53" s="4"/>
      <c r="D53" s="4"/>
      <c r="E53" s="4"/>
      <c r="F53" s="5"/>
      <c r="G53" s="6"/>
      <c r="H53" s="6"/>
      <c r="I53" s="6"/>
      <c r="J53" s="93"/>
      <c r="K53" s="93"/>
      <c r="L53" s="127"/>
      <c r="M53" s="93"/>
      <c r="N53" s="93"/>
      <c r="O53" s="93"/>
      <c r="P53" s="93"/>
      <c r="Q53" s="93"/>
    </row>
    <row r="54" spans="2:17" x14ac:dyDescent="0.4">
      <c r="B54" s="4"/>
      <c r="C54" s="4"/>
      <c r="D54" s="4"/>
      <c r="E54" s="4"/>
      <c r="F54" s="5"/>
      <c r="G54" s="6"/>
      <c r="H54" s="6"/>
      <c r="I54" s="6"/>
      <c r="J54" s="93"/>
      <c r="K54" s="93"/>
      <c r="L54" s="127"/>
      <c r="M54" s="93"/>
      <c r="N54" s="93"/>
      <c r="O54" s="93"/>
      <c r="P54" s="93"/>
      <c r="Q54" s="93"/>
    </row>
    <row r="55" spans="2:17" x14ac:dyDescent="0.4">
      <c r="B55" s="4"/>
      <c r="C55" s="4"/>
      <c r="D55" s="4"/>
      <c r="E55" s="4"/>
      <c r="F55" s="5"/>
      <c r="G55" s="6"/>
      <c r="H55" s="6"/>
      <c r="I55" s="6"/>
      <c r="J55" s="93"/>
      <c r="K55" s="93"/>
      <c r="L55" s="127"/>
      <c r="M55" s="93"/>
      <c r="N55" s="93"/>
      <c r="O55" s="93"/>
      <c r="P55" s="93"/>
      <c r="Q55" s="93"/>
    </row>
    <row r="56" spans="2:17" x14ac:dyDescent="0.4">
      <c r="B56" s="4"/>
      <c r="C56" s="4"/>
      <c r="D56" s="4"/>
      <c r="E56" s="4"/>
      <c r="F56" s="5"/>
      <c r="G56" s="6"/>
      <c r="H56" s="6"/>
      <c r="I56" s="6"/>
      <c r="J56" s="93"/>
      <c r="K56" s="93"/>
      <c r="L56" s="127"/>
      <c r="M56" s="93"/>
      <c r="N56" s="93"/>
      <c r="O56" s="93"/>
      <c r="P56" s="93"/>
      <c r="Q56" s="93"/>
    </row>
    <row r="57" spans="2:17" x14ac:dyDescent="0.4">
      <c r="B57" s="4"/>
      <c r="C57" s="4"/>
      <c r="D57" s="4"/>
      <c r="E57" s="4"/>
      <c r="F57" s="5"/>
      <c r="G57" s="6"/>
      <c r="H57" s="6"/>
      <c r="I57" s="6"/>
      <c r="J57" s="93"/>
      <c r="K57" s="93"/>
      <c r="L57" s="127"/>
      <c r="M57" s="93"/>
      <c r="N57" s="93"/>
      <c r="O57" s="93"/>
      <c r="P57" s="93"/>
      <c r="Q57" s="93"/>
    </row>
    <row r="58" spans="2:17" x14ac:dyDescent="0.4">
      <c r="B58" s="4"/>
      <c r="C58" s="4"/>
      <c r="D58" s="4"/>
      <c r="E58" s="4"/>
      <c r="F58" s="5"/>
      <c r="G58" s="6"/>
      <c r="H58" s="6"/>
      <c r="I58" s="6"/>
      <c r="J58" s="93"/>
      <c r="K58" s="93"/>
      <c r="L58" s="127"/>
      <c r="M58" s="93"/>
      <c r="N58" s="93"/>
      <c r="O58" s="93"/>
      <c r="P58" s="93"/>
      <c r="Q58" s="93"/>
    </row>
    <row r="59" spans="2:17" x14ac:dyDescent="0.4">
      <c r="B59" s="4"/>
      <c r="C59" s="4"/>
      <c r="D59" s="4"/>
      <c r="E59" s="4"/>
      <c r="F59" s="5"/>
      <c r="G59" s="6"/>
      <c r="H59" s="6"/>
      <c r="I59" s="6"/>
      <c r="J59" s="93"/>
      <c r="K59" s="93"/>
      <c r="L59" s="127"/>
      <c r="M59" s="93"/>
      <c r="N59" s="93"/>
      <c r="O59" s="93"/>
      <c r="P59" s="93"/>
      <c r="Q59" s="93"/>
    </row>
    <row r="60" spans="2:17" x14ac:dyDescent="0.4">
      <c r="B60" s="21" t="s">
        <v>29</v>
      </c>
      <c r="C60" s="22"/>
      <c r="D60" s="22"/>
      <c r="E60" s="22"/>
      <c r="F60" s="23"/>
      <c r="G60" s="24"/>
      <c r="H60" s="24"/>
      <c r="I60" s="24"/>
      <c r="J60" s="129"/>
      <c r="K60" s="93"/>
      <c r="L60" s="132"/>
      <c r="M60" s="93"/>
      <c r="N60" s="93"/>
      <c r="O60" s="93"/>
      <c r="P60" s="93"/>
      <c r="Q60" s="93"/>
    </row>
    <row r="61" spans="2:17" ht="42.75" x14ac:dyDescent="0.4">
      <c r="B61" s="162"/>
      <c r="C61" s="163"/>
      <c r="D61" s="26" t="s">
        <v>19</v>
      </c>
      <c r="E61" s="26" t="s">
        <v>10</v>
      </c>
      <c r="F61" s="26" t="s">
        <v>11</v>
      </c>
      <c r="G61" s="26" t="s">
        <v>10</v>
      </c>
      <c r="H61" s="26" t="s">
        <v>20</v>
      </c>
      <c r="I61" s="105" t="s">
        <v>10</v>
      </c>
      <c r="J61" s="133"/>
      <c r="N61" s="93"/>
      <c r="O61" s="93"/>
    </row>
    <row r="62" spans="2:17" ht="28.5" customHeight="1" x14ac:dyDescent="0.4">
      <c r="B62" s="164" t="s">
        <v>21</v>
      </c>
      <c r="C62" s="165"/>
      <c r="D62" s="27">
        <f>SUM(D63,D66)</f>
        <v>356</v>
      </c>
      <c r="E62" s="28"/>
      <c r="F62" s="27">
        <f>SUM(F63,F66)</f>
        <v>172</v>
      </c>
      <c r="G62" s="29"/>
      <c r="H62" s="27">
        <f>SUM(H63,H66)</f>
        <v>184</v>
      </c>
      <c r="I62" s="30"/>
      <c r="J62" s="132"/>
      <c r="N62" s="93"/>
      <c r="O62" s="93"/>
    </row>
    <row r="63" spans="2:17" ht="28.5" customHeight="1" x14ac:dyDescent="0.4">
      <c r="B63" s="166" t="s">
        <v>27</v>
      </c>
      <c r="C63" s="166"/>
      <c r="D63" s="31">
        <f>F63+H63</f>
        <v>306</v>
      </c>
      <c r="E63" s="32">
        <f>D63/$D$28</f>
        <v>0.86197183098591545</v>
      </c>
      <c r="F63" s="48">
        <v>159</v>
      </c>
      <c r="G63" s="32">
        <f>F63/$F$62</f>
        <v>0.92441860465116277</v>
      </c>
      <c r="H63" s="48">
        <v>147</v>
      </c>
      <c r="I63" s="32">
        <f>H63/$H$62</f>
        <v>0.79891304347826086</v>
      </c>
      <c r="J63" s="132"/>
      <c r="N63" s="93"/>
      <c r="O63" s="93"/>
    </row>
    <row r="64" spans="2:17" ht="28.5" customHeight="1" x14ac:dyDescent="0.4">
      <c r="B64" s="171" t="s">
        <v>31</v>
      </c>
      <c r="C64" s="172"/>
      <c r="D64" s="51">
        <f>F64+H64</f>
        <v>226</v>
      </c>
      <c r="E64" s="52">
        <f>D64/(D64+D65)</f>
        <v>0.76094276094276092</v>
      </c>
      <c r="F64" s="51">
        <v>111</v>
      </c>
      <c r="G64" s="52">
        <f>F64/(F64+F65)</f>
        <v>0.74</v>
      </c>
      <c r="H64" s="51">
        <v>115</v>
      </c>
      <c r="I64" s="52">
        <f>H64/$H$63</f>
        <v>0.78231292517006801</v>
      </c>
      <c r="J64" s="132"/>
      <c r="N64" s="93"/>
      <c r="O64" s="93"/>
    </row>
    <row r="65" spans="2:24" ht="28.5" customHeight="1" x14ac:dyDescent="0.4">
      <c r="B65" s="171" t="s">
        <v>32</v>
      </c>
      <c r="C65" s="172"/>
      <c r="D65" s="51">
        <f>F65+H65</f>
        <v>71</v>
      </c>
      <c r="E65" s="52">
        <f>D65/(D64+D65)</f>
        <v>0.23905723905723905</v>
      </c>
      <c r="F65" s="51">
        <v>39</v>
      </c>
      <c r="G65" s="52">
        <f>F65/(F64+F65)</f>
        <v>0.26</v>
      </c>
      <c r="H65" s="51">
        <v>32</v>
      </c>
      <c r="I65" s="52">
        <f>H65/$H$63</f>
        <v>0.21768707482993196</v>
      </c>
      <c r="J65" s="132"/>
      <c r="N65" s="93"/>
      <c r="O65" s="93"/>
    </row>
    <row r="66" spans="2:24" ht="28.5" customHeight="1" x14ac:dyDescent="0.4">
      <c r="B66" s="167" t="s">
        <v>28</v>
      </c>
      <c r="C66" s="167"/>
      <c r="D66" s="53">
        <f>F66+H66</f>
        <v>50</v>
      </c>
      <c r="E66" s="37">
        <f>D66/$D$28</f>
        <v>0.14084507042253522</v>
      </c>
      <c r="F66" s="38">
        <v>13</v>
      </c>
      <c r="G66" s="37">
        <f>F66/$F$62</f>
        <v>7.5581395348837205E-2</v>
      </c>
      <c r="H66" s="38">
        <v>37</v>
      </c>
      <c r="I66" s="54">
        <f>H66/$H$62</f>
        <v>0.20108695652173914</v>
      </c>
      <c r="J66" s="93"/>
      <c r="K66" s="93"/>
      <c r="L66" s="93"/>
      <c r="M66" s="93"/>
      <c r="N66" s="93"/>
      <c r="O66" s="93"/>
    </row>
    <row r="67" spans="2:24" x14ac:dyDescent="0.4">
      <c r="I67" s="6"/>
      <c r="J67" s="93"/>
      <c r="K67" s="93"/>
      <c r="L67" s="93"/>
      <c r="M67" s="93"/>
      <c r="O67" s="93"/>
      <c r="P67" s="93"/>
    </row>
    <row r="68" spans="2:24" x14ac:dyDescent="0.4">
      <c r="I68" s="6"/>
      <c r="J68" s="93"/>
      <c r="K68" s="93"/>
      <c r="L68" s="93"/>
      <c r="M68" s="93"/>
      <c r="O68" s="93"/>
      <c r="P68" s="93" t="s">
        <v>30</v>
      </c>
      <c r="Q68" s="89" t="s">
        <v>6</v>
      </c>
    </row>
    <row r="69" spans="2:24" x14ac:dyDescent="0.4">
      <c r="I69" s="6"/>
      <c r="J69" s="93"/>
      <c r="K69" s="93"/>
      <c r="L69" s="93"/>
      <c r="M69" s="93"/>
      <c r="O69" s="89" t="s">
        <v>27</v>
      </c>
      <c r="P69" s="154">
        <f>I63</f>
        <v>0.79891304347826086</v>
      </c>
      <c r="Q69" s="157">
        <f>G63</f>
        <v>0.92441860465116277</v>
      </c>
    </row>
    <row r="70" spans="2:24" x14ac:dyDescent="0.4">
      <c r="I70" s="6"/>
      <c r="J70" s="93"/>
      <c r="K70" s="93"/>
      <c r="L70" s="93"/>
      <c r="M70" s="93"/>
      <c r="O70" s="89" t="s">
        <v>28</v>
      </c>
      <c r="P70" s="154">
        <f>I66</f>
        <v>0.20108695652173914</v>
      </c>
      <c r="Q70" s="157">
        <f>G66</f>
        <v>7.5581395348837205E-2</v>
      </c>
    </row>
    <row r="71" spans="2:24" x14ac:dyDescent="0.4">
      <c r="I71" s="6"/>
      <c r="J71" s="93"/>
      <c r="K71" s="93"/>
      <c r="L71" s="93"/>
      <c r="M71" s="93"/>
      <c r="N71" s="93"/>
      <c r="O71" s="93"/>
      <c r="P71" s="93"/>
      <c r="Q71" s="93"/>
    </row>
    <row r="72" spans="2:24" x14ac:dyDescent="0.4">
      <c r="I72" s="6"/>
      <c r="J72" s="93"/>
      <c r="K72" s="93"/>
      <c r="L72" s="93"/>
      <c r="M72" s="93"/>
      <c r="N72" s="93"/>
      <c r="O72" s="93"/>
      <c r="P72" s="93"/>
      <c r="Q72" s="93"/>
    </row>
    <row r="73" spans="2:24" x14ac:dyDescent="0.4">
      <c r="I73" s="6"/>
      <c r="J73" s="93"/>
      <c r="K73" s="93"/>
      <c r="L73" s="93"/>
      <c r="M73" s="93"/>
      <c r="N73" s="93"/>
      <c r="O73" s="93"/>
      <c r="P73" s="93"/>
      <c r="Q73" s="93"/>
    </row>
    <row r="74" spans="2:24" x14ac:dyDescent="0.4">
      <c r="I74" s="6"/>
      <c r="J74" s="93"/>
      <c r="K74" s="93"/>
      <c r="L74" s="93"/>
      <c r="M74" s="93"/>
      <c r="N74" s="93"/>
      <c r="O74" s="93"/>
      <c r="P74" s="93"/>
      <c r="Q74" s="93"/>
    </row>
    <row r="75" spans="2:24" x14ac:dyDescent="0.4">
      <c r="I75" s="6"/>
      <c r="J75" s="93"/>
      <c r="K75" s="93"/>
      <c r="L75" s="93"/>
      <c r="M75" s="93"/>
      <c r="N75" s="93"/>
      <c r="O75" s="93"/>
      <c r="P75" s="93"/>
      <c r="Q75" s="93"/>
      <c r="X75" s="93"/>
    </row>
    <row r="76" spans="2:24" x14ac:dyDescent="0.4">
      <c r="I76" s="6"/>
      <c r="J76" s="93"/>
      <c r="K76" s="93"/>
      <c r="L76" s="93"/>
      <c r="M76" s="93"/>
      <c r="N76" s="93"/>
      <c r="O76" s="93"/>
      <c r="P76" s="93"/>
      <c r="Q76" s="93"/>
      <c r="X76" s="93"/>
    </row>
    <row r="77" spans="2:24" x14ac:dyDescent="0.4">
      <c r="I77" s="6"/>
      <c r="J77" s="93"/>
      <c r="K77" s="93"/>
      <c r="X77" s="93"/>
    </row>
    <row r="78" spans="2:24" x14ac:dyDescent="0.4">
      <c r="I78" s="6"/>
      <c r="J78" s="93"/>
      <c r="K78" s="93"/>
      <c r="M78" s="89" t="s">
        <v>7</v>
      </c>
      <c r="N78" s="137" t="s">
        <v>6</v>
      </c>
      <c r="X78" s="93"/>
    </row>
    <row r="79" spans="2:24" x14ac:dyDescent="0.4">
      <c r="I79" s="6"/>
      <c r="J79" s="93"/>
      <c r="K79" s="93"/>
      <c r="L79" s="137" t="s">
        <v>33</v>
      </c>
      <c r="M79" s="158">
        <f>I64</f>
        <v>0.78231292517006801</v>
      </c>
      <c r="N79" s="158">
        <f>G64</f>
        <v>0.74</v>
      </c>
      <c r="X79" s="93"/>
    </row>
    <row r="80" spans="2:24" x14ac:dyDescent="0.4">
      <c r="I80" s="6"/>
      <c r="J80" s="93"/>
      <c r="K80" s="93"/>
      <c r="L80" s="137" t="s">
        <v>34</v>
      </c>
      <c r="M80" s="158">
        <f>I65</f>
        <v>0.21768707482993196</v>
      </c>
      <c r="N80" s="158">
        <f>G65</f>
        <v>0.26</v>
      </c>
    </row>
    <row r="81" spans="2:17" x14ac:dyDescent="0.4">
      <c r="I81" s="6"/>
      <c r="J81" s="93"/>
      <c r="K81" s="93"/>
    </row>
    <row r="82" spans="2:17" x14ac:dyDescent="0.4">
      <c r="I82" s="6"/>
      <c r="J82" s="93"/>
      <c r="K82" s="93"/>
    </row>
    <row r="83" spans="2:17" x14ac:dyDescent="0.4">
      <c r="I83" s="6"/>
      <c r="J83" s="93"/>
      <c r="K83" s="93"/>
      <c r="L83" s="93"/>
      <c r="M83" s="93"/>
      <c r="N83" s="93"/>
      <c r="O83" s="93"/>
      <c r="P83" s="93"/>
      <c r="Q83" s="93"/>
    </row>
    <row r="84" spans="2:17" x14ac:dyDescent="0.4">
      <c r="I84" s="6"/>
      <c r="J84" s="93"/>
      <c r="K84" s="93"/>
      <c r="L84" s="93"/>
      <c r="M84" s="93"/>
      <c r="N84" s="93"/>
      <c r="O84" s="93"/>
      <c r="P84" s="93"/>
      <c r="Q84" s="93"/>
    </row>
    <row r="85" spans="2:17" x14ac:dyDescent="0.4">
      <c r="I85" s="6"/>
      <c r="J85" s="93"/>
      <c r="K85" s="93"/>
      <c r="L85" s="93"/>
      <c r="M85" s="93"/>
      <c r="N85" s="93"/>
      <c r="O85" s="93"/>
      <c r="P85" s="93"/>
      <c r="Q85" s="93"/>
    </row>
    <row r="86" spans="2:17" x14ac:dyDescent="0.4">
      <c r="I86" s="6"/>
      <c r="J86" s="93"/>
      <c r="K86" s="93"/>
      <c r="L86" s="93"/>
      <c r="M86" s="93"/>
      <c r="N86" s="93"/>
      <c r="O86" s="93"/>
      <c r="P86" s="93"/>
      <c r="Q86" s="93"/>
    </row>
    <row r="87" spans="2:17" x14ac:dyDescent="0.4">
      <c r="I87" s="6"/>
      <c r="J87" s="93"/>
      <c r="K87" s="93"/>
      <c r="L87" s="93"/>
      <c r="M87" s="93"/>
      <c r="N87" s="93"/>
      <c r="O87" s="93"/>
      <c r="P87" s="93"/>
      <c r="Q87" s="93"/>
    </row>
    <row r="88" spans="2:17" x14ac:dyDescent="0.4">
      <c r="I88" s="6"/>
      <c r="J88" s="93"/>
      <c r="K88" s="93"/>
      <c r="L88" s="93"/>
      <c r="M88" s="93"/>
      <c r="N88" s="93"/>
      <c r="O88" s="93"/>
      <c r="P88" s="93"/>
      <c r="Q88" s="93"/>
    </row>
    <row r="89" spans="2:17" x14ac:dyDescent="0.4">
      <c r="I89" s="6"/>
      <c r="J89" s="93"/>
      <c r="K89" s="93"/>
      <c r="L89" s="93"/>
      <c r="M89" s="93"/>
      <c r="N89" s="93"/>
      <c r="O89" s="93"/>
      <c r="P89" s="93"/>
      <c r="Q89" s="93"/>
    </row>
    <row r="90" spans="2:17" x14ac:dyDescent="0.4">
      <c r="I90" s="6"/>
      <c r="J90" s="93"/>
      <c r="K90" s="93"/>
      <c r="L90" s="93"/>
      <c r="M90" s="93"/>
      <c r="N90" s="93"/>
      <c r="O90" s="93"/>
      <c r="P90" s="93"/>
      <c r="Q90" s="93"/>
    </row>
    <row r="93" spans="2:17" x14ac:dyDescent="0.4">
      <c r="B93" s="21" t="s">
        <v>35</v>
      </c>
      <c r="C93" s="22"/>
      <c r="D93" s="22"/>
      <c r="E93" s="22"/>
      <c r="F93" s="23"/>
      <c r="G93" s="24"/>
      <c r="H93" s="24"/>
      <c r="I93" s="24"/>
      <c r="J93" s="129"/>
      <c r="K93" s="93"/>
      <c r="L93" s="132"/>
      <c r="M93" s="93"/>
      <c r="N93" s="93"/>
      <c r="O93" s="93"/>
      <c r="P93" s="93"/>
      <c r="Q93" s="93"/>
    </row>
    <row r="94" spans="2:17" ht="42.75" x14ac:dyDescent="0.4">
      <c r="B94" s="162"/>
      <c r="C94" s="163"/>
      <c r="D94" s="26" t="s">
        <v>19</v>
      </c>
      <c r="E94" s="26" t="s">
        <v>10</v>
      </c>
      <c r="F94" s="26" t="s">
        <v>11</v>
      </c>
      <c r="G94" s="26" t="s">
        <v>10</v>
      </c>
      <c r="H94" s="26" t="s">
        <v>20</v>
      </c>
      <c r="I94" s="105" t="s">
        <v>10</v>
      </c>
      <c r="J94" s="129"/>
      <c r="K94" s="93"/>
      <c r="L94" s="132"/>
      <c r="M94" s="93"/>
      <c r="N94" s="93"/>
      <c r="O94" s="93"/>
      <c r="P94" s="93"/>
      <c r="Q94" s="93"/>
    </row>
    <row r="95" spans="2:17" ht="30.75" customHeight="1" x14ac:dyDescent="0.4">
      <c r="B95" s="173" t="s">
        <v>21</v>
      </c>
      <c r="C95" s="174"/>
      <c r="D95" s="44">
        <f>SUM(D96:D97)</f>
        <v>354</v>
      </c>
      <c r="E95" s="28"/>
      <c r="F95" s="27">
        <f>SUM(F96:F97)</f>
        <v>170</v>
      </c>
      <c r="G95" s="45"/>
      <c r="H95" s="27">
        <f>SUM(H96:H97)</f>
        <v>184</v>
      </c>
      <c r="I95" s="45"/>
      <c r="J95" s="129"/>
      <c r="K95" s="93"/>
      <c r="L95" s="132"/>
      <c r="M95" s="93"/>
      <c r="O95" s="89" t="s">
        <v>7</v>
      </c>
      <c r="P95" s="137" t="s">
        <v>6</v>
      </c>
      <c r="Q95" s="156"/>
    </row>
    <row r="96" spans="2:17" ht="30.75" customHeight="1" x14ac:dyDescent="0.4">
      <c r="B96" s="166" t="s">
        <v>27</v>
      </c>
      <c r="C96" s="166"/>
      <c r="D96" s="31">
        <f>F96+H96</f>
        <v>97</v>
      </c>
      <c r="E96" s="32">
        <f>D96/$D$95</f>
        <v>0.27401129943502822</v>
      </c>
      <c r="F96" s="33">
        <v>45</v>
      </c>
      <c r="G96" s="32">
        <f>F96/$F$95</f>
        <v>0.26470588235294118</v>
      </c>
      <c r="H96" s="33">
        <v>52</v>
      </c>
      <c r="I96" s="32">
        <f>H96/$H$95</f>
        <v>0.28260869565217389</v>
      </c>
      <c r="J96" s="129"/>
      <c r="K96" s="93"/>
      <c r="L96" s="132"/>
      <c r="M96" s="93"/>
      <c r="N96" s="137" t="s">
        <v>27</v>
      </c>
      <c r="O96" s="158">
        <f>I96</f>
        <v>0.28260869565217389</v>
      </c>
      <c r="P96" s="158">
        <f>G96</f>
        <v>0.26470588235294118</v>
      </c>
      <c r="Q96" s="156"/>
    </row>
    <row r="97" spans="2:17" ht="30.75" customHeight="1" x14ac:dyDescent="0.4">
      <c r="B97" s="167" t="s">
        <v>28</v>
      </c>
      <c r="C97" s="167"/>
      <c r="D97" s="36">
        <f>F97+H97</f>
        <v>257</v>
      </c>
      <c r="E97" s="32">
        <f>D97/$D$95</f>
        <v>0.72598870056497178</v>
      </c>
      <c r="F97" s="33">
        <v>125</v>
      </c>
      <c r="G97" s="32">
        <f>F97/$F$95</f>
        <v>0.73529411764705888</v>
      </c>
      <c r="H97" s="33">
        <v>132</v>
      </c>
      <c r="I97" s="37">
        <f>H97/$H$95</f>
        <v>0.71739130434782605</v>
      </c>
      <c r="J97" s="129"/>
      <c r="K97" s="93"/>
      <c r="L97" s="132"/>
      <c r="M97" s="93"/>
      <c r="N97" s="137" t="s">
        <v>28</v>
      </c>
      <c r="O97" s="158">
        <f>I97</f>
        <v>0.71739130434782605</v>
      </c>
      <c r="P97" s="158">
        <f>G97</f>
        <v>0.73529411764705888</v>
      </c>
      <c r="Q97" s="156"/>
    </row>
    <row r="98" spans="2:17" x14ac:dyDescent="0.4">
      <c r="B98" s="55"/>
      <c r="C98" s="56"/>
      <c r="D98" s="56"/>
      <c r="E98" s="56"/>
      <c r="F98" s="57"/>
      <c r="G98" s="58"/>
      <c r="H98" s="58"/>
      <c r="I98" s="58"/>
      <c r="J98" s="129"/>
      <c r="K98" s="93"/>
      <c r="L98" s="132"/>
      <c r="M98" s="93"/>
      <c r="N98" s="156"/>
      <c r="O98" s="156"/>
      <c r="P98" s="156"/>
      <c r="Q98" s="156"/>
    </row>
    <row r="99" spans="2:17" x14ac:dyDescent="0.4">
      <c r="B99" s="59"/>
      <c r="C99" s="60"/>
      <c r="D99" s="60"/>
      <c r="E99" s="60"/>
      <c r="F99" s="61"/>
      <c r="G99" s="25"/>
      <c r="H99" s="25"/>
      <c r="I99" s="25"/>
      <c r="J99" s="129"/>
      <c r="K99" s="93"/>
      <c r="L99" s="132"/>
      <c r="Q99" s="93"/>
    </row>
    <row r="100" spans="2:17" x14ac:dyDescent="0.4">
      <c r="B100" s="59"/>
      <c r="C100" s="60"/>
      <c r="D100" s="60"/>
      <c r="E100" s="60"/>
      <c r="F100" s="61"/>
      <c r="G100" s="25"/>
      <c r="H100" s="25"/>
      <c r="I100" s="25"/>
      <c r="J100" s="129"/>
      <c r="K100" s="93"/>
      <c r="L100" s="132"/>
      <c r="Q100" s="93"/>
    </row>
    <row r="101" spans="2:17" x14ac:dyDescent="0.4">
      <c r="B101" s="59"/>
      <c r="C101" s="60"/>
      <c r="D101" s="60"/>
      <c r="E101" s="60"/>
      <c r="F101" s="61"/>
      <c r="G101" s="25"/>
      <c r="H101" s="25"/>
      <c r="I101" s="25"/>
      <c r="J101" s="129"/>
      <c r="K101" s="93"/>
      <c r="L101" s="132"/>
      <c r="Q101" s="93"/>
    </row>
    <row r="102" spans="2:17" x14ac:dyDescent="0.4">
      <c r="B102" s="59"/>
      <c r="C102" s="60"/>
      <c r="D102" s="60"/>
      <c r="E102" s="60"/>
      <c r="F102" s="61"/>
      <c r="G102" s="25"/>
      <c r="H102" s="25"/>
      <c r="I102" s="25"/>
      <c r="J102" s="129"/>
      <c r="K102" s="93"/>
      <c r="L102" s="132"/>
      <c r="Q102" s="93"/>
    </row>
    <row r="103" spans="2:17" x14ac:dyDescent="0.4">
      <c r="B103" s="59"/>
      <c r="C103" s="60"/>
      <c r="D103" s="60"/>
      <c r="E103" s="60"/>
      <c r="F103" s="61"/>
      <c r="G103" s="25"/>
      <c r="H103" s="25"/>
      <c r="I103" s="25"/>
      <c r="J103" s="129"/>
      <c r="K103" s="93"/>
      <c r="L103" s="132"/>
      <c r="Q103" s="93"/>
    </row>
    <row r="104" spans="2:17" x14ac:dyDescent="0.4">
      <c r="B104" s="59"/>
      <c r="C104" s="60"/>
      <c r="D104" s="60"/>
      <c r="E104" s="60"/>
      <c r="F104" s="61"/>
      <c r="G104" s="25"/>
      <c r="H104" s="25"/>
      <c r="I104" s="25"/>
      <c r="J104" s="129"/>
      <c r="K104" s="93"/>
      <c r="L104" s="132"/>
      <c r="M104" s="93"/>
      <c r="N104" s="93"/>
      <c r="O104" s="93"/>
      <c r="P104" s="93"/>
      <c r="Q104" s="93"/>
    </row>
    <row r="105" spans="2:17" x14ac:dyDescent="0.4">
      <c r="B105" s="59"/>
      <c r="C105" s="60"/>
      <c r="D105" s="60"/>
      <c r="E105" s="60"/>
      <c r="F105" s="61"/>
      <c r="G105" s="25"/>
      <c r="H105" s="25"/>
      <c r="I105" s="25"/>
      <c r="J105" s="129"/>
      <c r="K105" s="93"/>
      <c r="L105" s="132"/>
      <c r="M105" s="93"/>
      <c r="N105" s="93"/>
      <c r="O105" s="93"/>
      <c r="P105" s="93"/>
      <c r="Q105" s="93"/>
    </row>
    <row r="106" spans="2:17" x14ac:dyDescent="0.4">
      <c r="B106" s="59"/>
      <c r="C106" s="60"/>
      <c r="D106" s="60"/>
      <c r="E106" s="60"/>
      <c r="F106" s="61"/>
      <c r="G106" s="25"/>
      <c r="H106" s="25"/>
      <c r="I106" s="25"/>
      <c r="J106" s="129"/>
      <c r="K106" s="93"/>
      <c r="L106" s="132"/>
      <c r="M106" s="93"/>
      <c r="N106" s="93"/>
      <c r="O106" s="93"/>
      <c r="P106" s="93"/>
      <c r="Q106" s="93"/>
    </row>
    <row r="107" spans="2:17" x14ac:dyDescent="0.4">
      <c r="B107" s="59"/>
      <c r="C107" s="60"/>
      <c r="D107" s="60"/>
      <c r="E107" s="60"/>
      <c r="F107" s="61"/>
      <c r="G107" s="25"/>
      <c r="H107" s="25"/>
      <c r="I107" s="25"/>
      <c r="J107" s="129"/>
      <c r="K107" s="93"/>
      <c r="L107" s="132"/>
      <c r="M107" s="93"/>
      <c r="N107" s="93"/>
      <c r="O107" s="93"/>
      <c r="P107" s="93"/>
      <c r="Q107" s="93"/>
    </row>
    <row r="108" spans="2:17" x14ac:dyDescent="0.4">
      <c r="B108" s="59"/>
      <c r="C108" s="60"/>
      <c r="D108" s="60"/>
      <c r="E108" s="60"/>
      <c r="F108" s="61"/>
      <c r="G108" s="25"/>
      <c r="H108" s="25"/>
      <c r="I108" s="25"/>
      <c r="J108" s="129"/>
      <c r="K108" s="93"/>
      <c r="L108" s="132"/>
      <c r="M108" s="93"/>
      <c r="N108" s="93"/>
      <c r="O108" s="93"/>
      <c r="P108" s="93"/>
      <c r="Q108" s="93"/>
    </row>
    <row r="109" spans="2:17" x14ac:dyDescent="0.4">
      <c r="B109" s="59"/>
      <c r="C109" s="60"/>
      <c r="D109" s="60"/>
      <c r="E109" s="60"/>
      <c r="F109" s="61"/>
      <c r="G109" s="25"/>
      <c r="H109" s="25"/>
      <c r="I109" s="25"/>
      <c r="J109" s="129"/>
      <c r="K109" s="93"/>
      <c r="L109" s="132"/>
      <c r="M109" s="93"/>
      <c r="N109" s="93"/>
      <c r="O109" s="93"/>
      <c r="P109" s="93"/>
      <c r="Q109" s="93"/>
    </row>
    <row r="110" spans="2:17" x14ac:dyDescent="0.4">
      <c r="B110" t="s">
        <v>36</v>
      </c>
      <c r="C110" s="22"/>
      <c r="D110" s="22"/>
      <c r="E110" s="22"/>
      <c r="F110" s="23"/>
      <c r="G110" s="24"/>
      <c r="H110" s="24"/>
      <c r="I110" s="24"/>
      <c r="J110" s="129"/>
      <c r="K110" s="93"/>
      <c r="L110" s="132"/>
      <c r="M110" s="93"/>
      <c r="N110" s="93"/>
      <c r="O110" s="93"/>
      <c r="P110" s="93"/>
      <c r="Q110" s="93"/>
    </row>
    <row r="111" spans="2:17" ht="42.75" x14ac:dyDescent="0.4">
      <c r="B111" s="168" t="s">
        <v>37</v>
      </c>
      <c r="C111" s="169"/>
      <c r="D111" s="26" t="s">
        <v>19</v>
      </c>
      <c r="E111" s="26" t="s">
        <v>10</v>
      </c>
      <c r="F111" s="26" t="s">
        <v>11</v>
      </c>
      <c r="G111" s="26" t="s">
        <v>10</v>
      </c>
      <c r="H111" s="26" t="s">
        <v>20</v>
      </c>
      <c r="I111" s="105" t="s">
        <v>10</v>
      </c>
      <c r="J111" s="132"/>
      <c r="K111" s="93"/>
      <c r="L111" s="93"/>
      <c r="M111" s="93"/>
      <c r="N111" s="93"/>
      <c r="O111" s="93"/>
    </row>
    <row r="112" spans="2:17" ht="30.75" customHeight="1" x14ac:dyDescent="0.4">
      <c r="B112" s="164" t="s">
        <v>21</v>
      </c>
      <c r="C112" s="165"/>
      <c r="D112" s="27">
        <f>SUM(D113:D116)</f>
        <v>89</v>
      </c>
      <c r="E112" s="28"/>
      <c r="F112" s="27">
        <f>SUM(F113:F116)</f>
        <v>55</v>
      </c>
      <c r="G112" s="45"/>
      <c r="H112" s="27">
        <f>SUM(H113:H116)</f>
        <v>34</v>
      </c>
      <c r="I112" s="45"/>
      <c r="J112" s="132"/>
      <c r="K112" s="93"/>
      <c r="M112" s="89" t="s">
        <v>42</v>
      </c>
      <c r="N112" s="89" t="s">
        <v>6</v>
      </c>
      <c r="O112" s="93"/>
    </row>
    <row r="113" spans="2:39" ht="30.75" customHeight="1" x14ac:dyDescent="0.4">
      <c r="B113" s="166" t="s">
        <v>38</v>
      </c>
      <c r="C113" s="166"/>
      <c r="D113" s="31">
        <f>F113+H113</f>
        <v>54</v>
      </c>
      <c r="E113" s="32">
        <f>D113/$D$112</f>
        <v>0.6067415730337079</v>
      </c>
      <c r="F113" s="48">
        <v>32</v>
      </c>
      <c r="G113" s="32">
        <f>F113/F$112</f>
        <v>0.58181818181818179</v>
      </c>
      <c r="H113" s="48">
        <v>22</v>
      </c>
      <c r="I113" s="32">
        <f>H113/H$112</f>
        <v>0.6470588235294118</v>
      </c>
      <c r="J113" s="132"/>
      <c r="K113" s="93"/>
      <c r="L113" s="93" t="s">
        <v>43</v>
      </c>
      <c r="M113" s="93">
        <f>$H$116</f>
        <v>2</v>
      </c>
      <c r="N113" s="89">
        <f>$F$116</f>
        <v>3</v>
      </c>
      <c r="O113" s="93"/>
    </row>
    <row r="114" spans="2:39" ht="30.75" customHeight="1" x14ac:dyDescent="0.4">
      <c r="B114" s="170" t="s">
        <v>39</v>
      </c>
      <c r="C114" s="170"/>
      <c r="D114" s="48">
        <f>F114+H114</f>
        <v>12</v>
      </c>
      <c r="E114" s="32">
        <f t="shared" ref="E114:E116" si="7">D114/$D$112</f>
        <v>0.1348314606741573</v>
      </c>
      <c r="F114" s="48">
        <v>12</v>
      </c>
      <c r="G114" s="32">
        <f t="shared" ref="G114:G116" si="8">F114/F$112</f>
        <v>0.21818181818181817</v>
      </c>
      <c r="H114" s="48">
        <v>0</v>
      </c>
      <c r="I114" s="32">
        <f t="shared" ref="I114:I116" si="9">H114/H$112</f>
        <v>0</v>
      </c>
      <c r="J114" s="132"/>
      <c r="K114" s="93"/>
      <c r="L114" s="93" t="s">
        <v>44</v>
      </c>
      <c r="M114" s="93">
        <f>$H$115</f>
        <v>10</v>
      </c>
      <c r="N114" s="89">
        <f>$F$115</f>
        <v>8</v>
      </c>
      <c r="O114" s="93"/>
    </row>
    <row r="115" spans="2:39" ht="30.75" customHeight="1" x14ac:dyDescent="0.4">
      <c r="B115" s="166" t="s">
        <v>40</v>
      </c>
      <c r="C115" s="166"/>
      <c r="D115" s="48">
        <f>F115+H115</f>
        <v>18</v>
      </c>
      <c r="E115" s="32">
        <f t="shared" si="7"/>
        <v>0.20224719101123595</v>
      </c>
      <c r="F115" s="48">
        <v>8</v>
      </c>
      <c r="G115" s="32">
        <f t="shared" si="8"/>
        <v>0.14545454545454545</v>
      </c>
      <c r="H115" s="48">
        <v>10</v>
      </c>
      <c r="I115" s="32">
        <f t="shared" si="9"/>
        <v>0.29411764705882354</v>
      </c>
      <c r="J115" s="132"/>
      <c r="K115" s="93"/>
      <c r="L115" s="93" t="s">
        <v>45</v>
      </c>
      <c r="M115" s="93">
        <f>$H$114</f>
        <v>0</v>
      </c>
      <c r="N115" s="89">
        <f>$F$114</f>
        <v>12</v>
      </c>
      <c r="O115" s="93"/>
    </row>
    <row r="116" spans="2:39" ht="30.75" customHeight="1" x14ac:dyDescent="0.4">
      <c r="B116" s="167" t="s">
        <v>41</v>
      </c>
      <c r="C116" s="167"/>
      <c r="D116" s="38">
        <f>F116+H116</f>
        <v>5</v>
      </c>
      <c r="E116" s="37">
        <f t="shared" si="7"/>
        <v>5.6179775280898875E-2</v>
      </c>
      <c r="F116" s="38">
        <v>3</v>
      </c>
      <c r="G116" s="37">
        <f t="shared" si="8"/>
        <v>5.4545454545454543E-2</v>
      </c>
      <c r="H116" s="38">
        <v>2</v>
      </c>
      <c r="I116" s="37">
        <f t="shared" si="9"/>
        <v>5.8823529411764705E-2</v>
      </c>
      <c r="J116" s="93"/>
      <c r="K116" s="93"/>
      <c r="L116" s="93" t="s">
        <v>46</v>
      </c>
      <c r="M116" s="93">
        <f>$H$113</f>
        <v>22</v>
      </c>
      <c r="N116" s="89">
        <f>$F$113</f>
        <v>32</v>
      </c>
      <c r="O116" s="93"/>
    </row>
    <row r="128" spans="2:39" x14ac:dyDescent="0.4">
      <c r="B128" s="5"/>
      <c r="C128" s="5"/>
      <c r="D128" s="5"/>
      <c r="E128" s="5"/>
      <c r="F128" s="5"/>
      <c r="G128" s="5"/>
      <c r="H128" s="5"/>
      <c r="I128" s="5"/>
      <c r="J128" s="134"/>
      <c r="K128" s="134"/>
      <c r="L128" s="135"/>
      <c r="M128" s="134"/>
      <c r="N128" s="134"/>
      <c r="O128" s="134"/>
      <c r="P128" s="134"/>
      <c r="AJ128" s="93"/>
      <c r="AK128" s="93"/>
      <c r="AM128" s="93"/>
    </row>
    <row r="129" spans="1:39" x14ac:dyDescent="0.4">
      <c r="B129" s="21" t="s">
        <v>47</v>
      </c>
      <c r="C129" s="22"/>
      <c r="D129" s="22"/>
      <c r="E129" s="22"/>
      <c r="F129" s="23"/>
      <c r="G129" s="24"/>
      <c r="H129" s="24"/>
      <c r="I129" s="24"/>
      <c r="J129" s="129"/>
      <c r="K129" s="93"/>
      <c r="L129" s="132"/>
      <c r="M129" s="93"/>
      <c r="N129" s="93"/>
      <c r="O129" s="93"/>
      <c r="P129" s="93"/>
      <c r="Q129" s="93"/>
      <c r="AJ129" s="93"/>
      <c r="AK129" s="93"/>
      <c r="AM129" s="93"/>
    </row>
    <row r="130" spans="1:39" ht="42.75" x14ac:dyDescent="0.4">
      <c r="B130" s="162"/>
      <c r="C130" s="163"/>
      <c r="D130" s="26" t="s">
        <v>19</v>
      </c>
      <c r="E130" s="26" t="s">
        <v>10</v>
      </c>
      <c r="F130" s="26" t="s">
        <v>11</v>
      </c>
      <c r="G130" s="26" t="s">
        <v>10</v>
      </c>
      <c r="H130" s="26" t="s">
        <v>20</v>
      </c>
      <c r="I130" s="105" t="s">
        <v>10</v>
      </c>
      <c r="J130" s="129"/>
      <c r="K130" s="93"/>
      <c r="L130" s="132"/>
      <c r="N130" s="89" t="s">
        <v>26</v>
      </c>
      <c r="O130" s="89" t="s">
        <v>6</v>
      </c>
      <c r="P130" s="93"/>
      <c r="Q130" s="93"/>
      <c r="AJ130" s="93"/>
      <c r="AK130" s="93"/>
      <c r="AM130" s="93"/>
    </row>
    <row r="131" spans="1:39" ht="28.5" customHeight="1" x14ac:dyDescent="0.4">
      <c r="B131" s="173" t="s">
        <v>21</v>
      </c>
      <c r="C131" s="174"/>
      <c r="D131" s="44">
        <f>SUM(D132:D134)</f>
        <v>357</v>
      </c>
      <c r="E131" s="28"/>
      <c r="F131" s="27">
        <f>SUM(F132:F134)</f>
        <v>173</v>
      </c>
      <c r="G131" s="45"/>
      <c r="H131" s="27">
        <f>SUM(H132:H134)</f>
        <v>184</v>
      </c>
      <c r="I131" s="45"/>
      <c r="J131" s="129"/>
      <c r="K131" s="93"/>
      <c r="M131" s="132" t="s">
        <v>49</v>
      </c>
      <c r="N131" s="157">
        <f>I132</f>
        <v>0.78260869565217395</v>
      </c>
      <c r="O131" s="154">
        <f>G132</f>
        <v>0.52601156069364163</v>
      </c>
      <c r="P131" s="93"/>
      <c r="Q131" s="93"/>
      <c r="AJ131" s="93"/>
      <c r="AK131" s="93"/>
      <c r="AM131" s="93"/>
    </row>
    <row r="132" spans="1:39" ht="28.5" customHeight="1" x14ac:dyDescent="0.4">
      <c r="B132" s="166" t="s">
        <v>27</v>
      </c>
      <c r="C132" s="166"/>
      <c r="D132" s="31">
        <f>F132+H132</f>
        <v>235</v>
      </c>
      <c r="E132" s="32">
        <f>D132/$D$131</f>
        <v>0.65826330532212884</v>
      </c>
      <c r="F132" s="48">
        <v>91</v>
      </c>
      <c r="G132" s="32">
        <f>F132/$F$131</f>
        <v>0.52601156069364163</v>
      </c>
      <c r="H132" s="48">
        <v>144</v>
      </c>
      <c r="I132" s="32">
        <f>H132/$H$131</f>
        <v>0.78260869565217395</v>
      </c>
      <c r="J132" s="129"/>
      <c r="K132" s="93"/>
      <c r="M132" s="132" t="s">
        <v>50</v>
      </c>
      <c r="N132" s="157">
        <f>I133</f>
        <v>5.9782608695652176E-2</v>
      </c>
      <c r="O132" s="154">
        <f t="shared" ref="O132:O133" si="10">G133</f>
        <v>0.19075144508670519</v>
      </c>
      <c r="P132" s="93"/>
      <c r="Q132" s="93"/>
    </row>
    <row r="133" spans="1:39" ht="28.5" customHeight="1" x14ac:dyDescent="0.4">
      <c r="A133" s="50"/>
      <c r="B133" s="166" t="s">
        <v>28</v>
      </c>
      <c r="C133" s="166"/>
      <c r="D133" s="31">
        <f t="shared" ref="D133:D134" si="11">F133+H133</f>
        <v>44</v>
      </c>
      <c r="E133" s="32">
        <f t="shared" ref="E133:E134" si="12">D133/$D$131</f>
        <v>0.12324929971988796</v>
      </c>
      <c r="F133" s="48">
        <v>33</v>
      </c>
      <c r="G133" s="32">
        <f t="shared" ref="G133:G134" si="13">F133/$F$131</f>
        <v>0.19075144508670519</v>
      </c>
      <c r="H133" s="48">
        <v>11</v>
      </c>
      <c r="I133" s="32">
        <f t="shared" ref="I133:I134" si="14">H133/$H$131</f>
        <v>5.9782608695652176E-2</v>
      </c>
      <c r="J133" s="129"/>
      <c r="K133" s="93"/>
      <c r="M133" s="132" t="s">
        <v>48</v>
      </c>
      <c r="N133" s="157">
        <f>I134</f>
        <v>0.15760869565217392</v>
      </c>
      <c r="O133" s="154">
        <f t="shared" si="10"/>
        <v>0.2832369942196532</v>
      </c>
      <c r="P133" s="93"/>
      <c r="Q133" s="93"/>
    </row>
    <row r="134" spans="1:39" ht="28.5" customHeight="1" x14ac:dyDescent="0.4">
      <c r="A134" s="50"/>
      <c r="B134" s="167" t="s">
        <v>48</v>
      </c>
      <c r="C134" s="167"/>
      <c r="D134" s="36">
        <f t="shared" si="11"/>
        <v>78</v>
      </c>
      <c r="E134" s="37">
        <f t="shared" si="12"/>
        <v>0.21848739495798319</v>
      </c>
      <c r="F134" s="38">
        <v>49</v>
      </c>
      <c r="G134" s="37">
        <f t="shared" si="13"/>
        <v>0.2832369942196532</v>
      </c>
      <c r="H134" s="38">
        <v>29</v>
      </c>
      <c r="I134" s="37">
        <f t="shared" si="14"/>
        <v>0.15760869565217392</v>
      </c>
      <c r="J134" s="129"/>
      <c r="K134" s="93"/>
      <c r="M134" s="107"/>
      <c r="N134" s="107"/>
      <c r="O134" s="107"/>
      <c r="P134" s="93"/>
      <c r="Q134" s="93"/>
    </row>
    <row r="135" spans="1:39" x14ac:dyDescent="0.4">
      <c r="A135" s="50"/>
      <c r="B135" s="5"/>
      <c r="C135" s="5"/>
      <c r="D135" s="5"/>
      <c r="E135" s="5"/>
      <c r="F135" s="5"/>
      <c r="G135" s="5"/>
      <c r="H135" s="5"/>
      <c r="I135" s="5"/>
      <c r="J135" s="134"/>
      <c r="K135" s="134"/>
      <c r="L135" s="135"/>
      <c r="M135" s="134"/>
      <c r="N135" s="134"/>
      <c r="O135" s="134"/>
      <c r="P135" s="134"/>
    </row>
    <row r="136" spans="1:39" x14ac:dyDescent="0.4">
      <c r="A136" s="50"/>
      <c r="B136" s="5"/>
      <c r="C136" s="5"/>
      <c r="D136" s="5"/>
      <c r="E136" s="5"/>
      <c r="F136" s="5"/>
      <c r="G136" s="5"/>
      <c r="H136" s="5"/>
      <c r="I136" s="5"/>
      <c r="J136" s="134"/>
      <c r="K136" s="134"/>
      <c r="L136" s="135"/>
      <c r="M136" s="134"/>
    </row>
    <row r="137" spans="1:39" x14ac:dyDescent="0.4">
      <c r="B137" s="5"/>
      <c r="C137" s="5"/>
      <c r="D137" s="5"/>
      <c r="E137" s="5"/>
      <c r="F137" s="5"/>
      <c r="G137" s="5"/>
      <c r="H137" s="5"/>
      <c r="I137" s="5"/>
      <c r="J137" s="134"/>
      <c r="K137" s="134"/>
      <c r="L137" s="135"/>
      <c r="M137" s="134"/>
    </row>
    <row r="138" spans="1:39" x14ac:dyDescent="0.4">
      <c r="B138" s="5"/>
      <c r="C138" s="5"/>
      <c r="D138" s="5"/>
      <c r="E138" s="5"/>
      <c r="F138" s="5"/>
      <c r="G138" s="5"/>
      <c r="H138" s="5"/>
      <c r="I138" s="5"/>
      <c r="J138" s="134"/>
      <c r="K138" s="134"/>
      <c r="L138" s="135"/>
      <c r="M138" s="134"/>
    </row>
    <row r="139" spans="1:39" x14ac:dyDescent="0.4">
      <c r="B139" s="5"/>
      <c r="C139" s="5"/>
      <c r="D139" s="5"/>
      <c r="E139" s="5"/>
      <c r="F139" s="5"/>
      <c r="G139" s="5"/>
      <c r="H139" s="5"/>
      <c r="I139" s="5"/>
      <c r="J139" s="134"/>
      <c r="K139" s="134"/>
      <c r="L139" s="135"/>
      <c r="M139" s="134"/>
    </row>
    <row r="140" spans="1:39" x14ac:dyDescent="0.4">
      <c r="B140" s="5"/>
      <c r="C140" s="5"/>
      <c r="D140" s="5"/>
      <c r="E140" s="5"/>
      <c r="F140" s="5"/>
      <c r="G140" s="5"/>
      <c r="H140" s="5"/>
      <c r="I140" s="5"/>
      <c r="J140" s="134"/>
      <c r="K140" s="134"/>
      <c r="L140" s="135"/>
      <c r="M140" s="134"/>
    </row>
    <row r="141" spans="1:39" x14ac:dyDescent="0.4">
      <c r="B141" s="5"/>
      <c r="C141" s="5"/>
      <c r="D141" s="5"/>
      <c r="E141" s="5"/>
      <c r="F141" s="5"/>
      <c r="G141" s="5"/>
      <c r="H141" s="5"/>
      <c r="I141" s="5"/>
      <c r="J141" s="134"/>
      <c r="K141" s="134"/>
      <c r="L141" s="135"/>
      <c r="M141" s="134"/>
    </row>
    <row r="142" spans="1:39" x14ac:dyDescent="0.4">
      <c r="B142" s="5"/>
      <c r="C142" s="5"/>
      <c r="D142" s="5"/>
      <c r="E142" s="5"/>
      <c r="F142" s="5"/>
      <c r="G142" s="5"/>
      <c r="H142" s="5"/>
      <c r="I142" s="5"/>
      <c r="J142" s="134"/>
      <c r="K142" s="134"/>
      <c r="L142" s="135"/>
      <c r="M142" s="134"/>
    </row>
    <row r="143" spans="1:39" x14ac:dyDescent="0.4">
      <c r="B143" s="5"/>
      <c r="C143" s="5"/>
      <c r="D143" s="5"/>
      <c r="E143" s="5"/>
      <c r="F143" s="5"/>
      <c r="G143" s="5"/>
      <c r="H143" s="5"/>
      <c r="I143" s="5"/>
      <c r="J143" s="134"/>
      <c r="K143" s="134"/>
      <c r="L143" s="135"/>
      <c r="M143" s="134"/>
    </row>
    <row r="144" spans="1:39" x14ac:dyDescent="0.4">
      <c r="B144" s="5"/>
      <c r="C144" s="5"/>
      <c r="D144" s="5"/>
      <c r="E144" s="5"/>
      <c r="F144" s="5"/>
      <c r="G144" s="5"/>
      <c r="H144" s="5"/>
      <c r="I144" s="5"/>
      <c r="J144" s="134"/>
      <c r="K144" s="134"/>
      <c r="L144" s="135"/>
      <c r="M144" s="134"/>
    </row>
    <row r="145" spans="1:17" x14ac:dyDescent="0.4">
      <c r="A145" s="50"/>
      <c r="B145" s="5"/>
      <c r="C145" s="5"/>
      <c r="D145" s="5"/>
      <c r="E145" s="5"/>
      <c r="F145" s="5"/>
      <c r="G145" s="5"/>
      <c r="H145" s="5"/>
      <c r="I145" s="5"/>
      <c r="J145" s="134"/>
      <c r="K145" s="134"/>
      <c r="L145" s="135"/>
      <c r="M145" s="134"/>
      <c r="N145" s="134"/>
      <c r="O145" s="134"/>
      <c r="P145" s="134"/>
    </row>
    <row r="146" spans="1:17" x14ac:dyDescent="0.4">
      <c r="A146" s="50"/>
      <c r="B146" s="21" t="s">
        <v>51</v>
      </c>
      <c r="C146" s="22"/>
      <c r="D146" s="22"/>
      <c r="E146" s="22"/>
      <c r="F146" s="23"/>
      <c r="G146" s="24"/>
      <c r="H146" s="24"/>
      <c r="I146" s="24"/>
      <c r="J146" s="129"/>
      <c r="K146" s="93"/>
      <c r="L146" s="132"/>
      <c r="M146" s="93"/>
      <c r="N146" s="93"/>
      <c r="O146" s="93"/>
      <c r="P146" s="93"/>
      <c r="Q146" s="93"/>
    </row>
    <row r="147" spans="1:17" ht="42.75" x14ac:dyDescent="0.4">
      <c r="A147" s="50"/>
      <c r="B147" s="162"/>
      <c r="C147" s="163"/>
      <c r="D147" s="26" t="s">
        <v>19</v>
      </c>
      <c r="E147" s="26" t="s">
        <v>10</v>
      </c>
      <c r="F147" s="26" t="s">
        <v>11</v>
      </c>
      <c r="G147" s="26" t="s">
        <v>10</v>
      </c>
      <c r="H147" s="26" t="s">
        <v>20</v>
      </c>
      <c r="I147" s="105" t="s">
        <v>10</v>
      </c>
      <c r="J147" s="129"/>
      <c r="K147" s="93"/>
      <c r="L147" s="132"/>
      <c r="M147" s="93"/>
      <c r="N147" s="93"/>
      <c r="O147" s="93"/>
      <c r="P147" s="93"/>
      <c r="Q147" s="93"/>
    </row>
    <row r="148" spans="1:17" ht="28.5" customHeight="1" x14ac:dyDescent="0.4">
      <c r="A148" s="50"/>
      <c r="B148" s="173" t="s">
        <v>21</v>
      </c>
      <c r="C148" s="174"/>
      <c r="D148" s="44">
        <f>SUM(D149:D150)</f>
        <v>355</v>
      </c>
      <c r="E148" s="28"/>
      <c r="F148" s="27">
        <f>SUM(F149:F150)</f>
        <v>171</v>
      </c>
      <c r="G148" s="45"/>
      <c r="H148" s="27">
        <f>SUM(H149:H150)</f>
        <v>184</v>
      </c>
      <c r="I148" s="45"/>
      <c r="J148" s="129"/>
      <c r="K148" s="93"/>
      <c r="L148" s="132"/>
      <c r="M148" s="93"/>
      <c r="N148" s="132"/>
      <c r="O148" s="93" t="s">
        <v>26</v>
      </c>
      <c r="P148" s="89" t="s">
        <v>6</v>
      </c>
      <c r="Q148" s="93"/>
    </row>
    <row r="149" spans="1:17" ht="28.5" customHeight="1" x14ac:dyDescent="0.4">
      <c r="A149" s="50"/>
      <c r="B149" s="166" t="s">
        <v>27</v>
      </c>
      <c r="C149" s="166"/>
      <c r="D149" s="33">
        <f>F149+H149</f>
        <v>240</v>
      </c>
      <c r="E149" s="32">
        <f>D149/$D$148</f>
        <v>0.676056338028169</v>
      </c>
      <c r="F149" s="48">
        <v>118</v>
      </c>
      <c r="G149" s="32">
        <f>F149/$F$148</f>
        <v>0.6900584795321637</v>
      </c>
      <c r="H149" s="48">
        <v>122</v>
      </c>
      <c r="I149" s="32">
        <f>H149/$H$148</f>
        <v>0.66304347826086951</v>
      </c>
      <c r="J149" s="129"/>
      <c r="K149" s="93"/>
      <c r="N149" s="132" t="s">
        <v>27</v>
      </c>
      <c r="O149" s="157">
        <f>I149</f>
        <v>0.66304347826086951</v>
      </c>
      <c r="P149" s="154">
        <f>G149</f>
        <v>0.6900584795321637</v>
      </c>
      <c r="Q149" s="93"/>
    </row>
    <row r="150" spans="1:17" ht="28.5" customHeight="1" x14ac:dyDescent="0.4">
      <c r="A150" s="50"/>
      <c r="B150" s="167" t="s">
        <v>28</v>
      </c>
      <c r="C150" s="167"/>
      <c r="D150" s="38">
        <f>F150+H150</f>
        <v>115</v>
      </c>
      <c r="E150" s="37">
        <f>D150/$D$148</f>
        <v>0.323943661971831</v>
      </c>
      <c r="F150" s="38">
        <v>53</v>
      </c>
      <c r="G150" s="37">
        <f>F150/$F$148</f>
        <v>0.30994152046783624</v>
      </c>
      <c r="H150" s="38">
        <v>62</v>
      </c>
      <c r="I150" s="37">
        <f>H150/$H$148</f>
        <v>0.33695652173913043</v>
      </c>
      <c r="J150" s="129"/>
      <c r="K150" s="93"/>
      <c r="N150" s="134" t="s">
        <v>28</v>
      </c>
      <c r="O150" s="157">
        <f>I150</f>
        <v>0.33695652173913043</v>
      </c>
      <c r="P150" s="154">
        <f>G150</f>
        <v>0.30994152046783624</v>
      </c>
      <c r="Q150" s="93"/>
    </row>
    <row r="151" spans="1:17" x14ac:dyDescent="0.4">
      <c r="A151" s="50"/>
      <c r="B151" s="5"/>
      <c r="C151" s="5"/>
      <c r="D151" s="5"/>
      <c r="E151" s="5"/>
      <c r="F151" s="5"/>
      <c r="G151" s="5"/>
      <c r="H151" s="5"/>
      <c r="I151" s="5"/>
      <c r="J151" s="134"/>
      <c r="K151" s="134"/>
      <c r="N151" s="134"/>
      <c r="O151" s="134"/>
      <c r="P151" s="134"/>
    </row>
    <row r="152" spans="1:17" x14ac:dyDescent="0.4">
      <c r="A152" s="50"/>
      <c r="B152" s="5"/>
      <c r="C152" s="5"/>
      <c r="D152" s="5"/>
      <c r="E152" s="5"/>
      <c r="F152" s="5"/>
      <c r="G152" s="5"/>
      <c r="H152" s="5"/>
      <c r="I152" s="5"/>
      <c r="J152" s="134"/>
      <c r="K152" s="134"/>
      <c r="L152" s="135"/>
      <c r="M152" s="134"/>
      <c r="N152" s="134"/>
      <c r="O152" s="134"/>
      <c r="P152" s="134"/>
    </row>
    <row r="153" spans="1:17" x14ac:dyDescent="0.4">
      <c r="A153" s="50"/>
      <c r="B153" s="5"/>
      <c r="C153" s="5"/>
      <c r="D153" s="5"/>
      <c r="E153" s="5"/>
      <c r="F153" s="5"/>
      <c r="G153" s="5"/>
      <c r="H153" s="5"/>
      <c r="I153" s="5"/>
      <c r="J153" s="134"/>
      <c r="K153" s="134"/>
      <c r="L153" s="135"/>
      <c r="M153" s="134"/>
      <c r="N153" s="134"/>
      <c r="O153" s="134"/>
      <c r="P153" s="134"/>
    </row>
    <row r="154" spans="1:17" x14ac:dyDescent="0.4">
      <c r="B154" s="5"/>
      <c r="C154" s="5"/>
      <c r="D154" s="5"/>
      <c r="E154" s="5"/>
      <c r="F154" s="5"/>
      <c r="G154" s="5"/>
      <c r="H154" s="5"/>
      <c r="I154" s="5"/>
      <c r="J154" s="134"/>
      <c r="K154" s="134"/>
      <c r="L154" s="135"/>
      <c r="M154" s="134"/>
    </row>
    <row r="155" spans="1:17" x14ac:dyDescent="0.4">
      <c r="B155" s="5"/>
      <c r="C155" s="5"/>
      <c r="D155" s="5"/>
      <c r="E155" s="5"/>
      <c r="F155" s="5"/>
      <c r="G155" s="5"/>
      <c r="H155" s="5"/>
      <c r="I155" s="5"/>
      <c r="J155" s="134"/>
      <c r="K155" s="134"/>
      <c r="L155" s="135"/>
      <c r="M155" s="134"/>
    </row>
    <row r="156" spans="1:17" x14ac:dyDescent="0.4">
      <c r="B156" s="5"/>
      <c r="C156" s="5"/>
      <c r="D156" s="5"/>
      <c r="E156" s="5"/>
      <c r="F156" s="5"/>
      <c r="G156" s="5"/>
      <c r="H156" s="5"/>
      <c r="I156" s="5"/>
      <c r="J156" s="134"/>
      <c r="K156" s="134"/>
      <c r="L156" s="135"/>
      <c r="M156" s="134"/>
    </row>
    <row r="157" spans="1:17" x14ac:dyDescent="0.4">
      <c r="B157" s="5"/>
      <c r="C157" s="5"/>
      <c r="D157" s="5"/>
      <c r="E157" s="5"/>
      <c r="F157" s="5"/>
      <c r="G157" s="5"/>
      <c r="H157" s="5"/>
      <c r="I157" s="5"/>
      <c r="J157" s="134"/>
      <c r="K157" s="134"/>
      <c r="L157" s="135"/>
      <c r="M157" s="134"/>
    </row>
    <row r="158" spans="1:17" x14ac:dyDescent="0.4">
      <c r="B158" s="5"/>
      <c r="C158" s="5"/>
      <c r="D158" s="5"/>
      <c r="E158" s="5"/>
      <c r="F158" s="5"/>
      <c r="G158" s="5"/>
      <c r="H158" s="5"/>
      <c r="I158" s="5"/>
      <c r="J158" s="134"/>
      <c r="K158" s="134"/>
      <c r="L158" s="135"/>
      <c r="M158" s="134"/>
      <c r="N158" s="134"/>
      <c r="O158" s="134"/>
      <c r="P158" s="134"/>
    </row>
    <row r="159" spans="1:17" x14ac:dyDescent="0.4">
      <c r="A159" s="50"/>
      <c r="B159" s="5"/>
      <c r="C159" s="5"/>
      <c r="D159" s="5"/>
      <c r="E159" s="5"/>
      <c r="F159" s="5"/>
      <c r="G159" s="5"/>
      <c r="H159" s="5"/>
      <c r="I159" s="5"/>
      <c r="J159" s="134"/>
      <c r="K159" s="134"/>
      <c r="L159" s="135"/>
      <c r="M159" s="134"/>
      <c r="N159" s="134"/>
      <c r="O159" s="134"/>
      <c r="P159" s="134"/>
    </row>
    <row r="160" spans="1:17" x14ac:dyDescent="0.4">
      <c r="A160" s="50"/>
      <c r="B160" s="5"/>
      <c r="C160" s="5"/>
      <c r="D160" s="5"/>
      <c r="E160" s="5"/>
      <c r="F160" s="5"/>
      <c r="G160" s="5"/>
      <c r="H160" s="5"/>
      <c r="I160" s="5"/>
      <c r="J160" s="134"/>
      <c r="K160" s="134"/>
      <c r="L160" s="135"/>
      <c r="M160" s="134"/>
      <c r="N160" s="134"/>
      <c r="O160" s="134"/>
      <c r="P160" s="134"/>
    </row>
    <row r="161" spans="1:16" x14ac:dyDescent="0.4">
      <c r="A161" s="50"/>
      <c r="B161" s="5"/>
      <c r="C161" s="5"/>
      <c r="D161" s="5"/>
      <c r="E161" s="5"/>
      <c r="F161" s="5"/>
      <c r="G161" s="5"/>
      <c r="H161" s="5"/>
      <c r="I161" s="5"/>
      <c r="J161" s="134"/>
      <c r="K161" s="134"/>
      <c r="L161" s="135"/>
      <c r="M161" s="134"/>
      <c r="N161" s="134"/>
      <c r="O161" s="134"/>
      <c r="P161" s="134"/>
    </row>
    <row r="162" spans="1:16" x14ac:dyDescent="0.4">
      <c r="A162" s="50"/>
      <c r="B162" t="s">
        <v>52</v>
      </c>
      <c r="C162" s="5"/>
      <c r="D162" s="5"/>
      <c r="E162" s="5"/>
      <c r="F162" s="5"/>
      <c r="G162" s="5"/>
      <c r="H162" s="5"/>
      <c r="I162" s="5"/>
      <c r="J162" s="134"/>
      <c r="K162" s="134"/>
      <c r="L162" s="135"/>
      <c r="M162" s="134"/>
      <c r="N162" s="134"/>
      <c r="O162" s="134"/>
      <c r="P162" s="134"/>
    </row>
    <row r="163" spans="1:16" x14ac:dyDescent="0.4">
      <c r="A163" s="50"/>
      <c r="B163" s="21" t="s">
        <v>53</v>
      </c>
      <c r="C163" s="5"/>
      <c r="D163" s="5"/>
      <c r="E163" s="5"/>
      <c r="F163" s="5"/>
      <c r="G163" s="5"/>
      <c r="H163" s="5"/>
      <c r="I163" s="5"/>
      <c r="J163" s="134"/>
      <c r="K163" s="134"/>
      <c r="L163" s="135"/>
      <c r="M163" s="134"/>
      <c r="N163" s="134"/>
      <c r="O163" s="134"/>
      <c r="P163" s="134"/>
    </row>
    <row r="164" spans="1:16" ht="42.75" x14ac:dyDescent="0.4">
      <c r="A164" s="50"/>
      <c r="B164" s="162"/>
      <c r="C164" s="163"/>
      <c r="D164" s="62" t="s">
        <v>19</v>
      </c>
      <c r="E164" s="105" t="s">
        <v>10</v>
      </c>
      <c r="F164" s="105" t="s">
        <v>11</v>
      </c>
      <c r="G164" s="105" t="s">
        <v>10</v>
      </c>
      <c r="H164" s="105" t="s">
        <v>20</v>
      </c>
      <c r="I164" s="105" t="s">
        <v>10</v>
      </c>
      <c r="J164" s="134"/>
      <c r="K164" s="134"/>
      <c r="L164" s="135"/>
      <c r="M164" s="134"/>
      <c r="N164" s="134"/>
      <c r="O164" s="134"/>
      <c r="P164" s="134"/>
    </row>
    <row r="165" spans="1:16" ht="26.25" customHeight="1" x14ac:dyDescent="0.4">
      <c r="A165" s="50"/>
      <c r="B165" s="173" t="s">
        <v>21</v>
      </c>
      <c r="C165" s="174"/>
      <c r="D165" s="44">
        <f>SUM(D166:D167)</f>
        <v>111</v>
      </c>
      <c r="E165" s="28"/>
      <c r="F165" s="27">
        <f>SUM(F166:F167)</f>
        <v>49</v>
      </c>
      <c r="G165" s="45"/>
      <c r="H165" s="27">
        <f>SUM(H166:H167)</f>
        <v>62</v>
      </c>
      <c r="I165" s="45"/>
      <c r="J165" s="134"/>
      <c r="K165" s="134"/>
      <c r="L165" s="135"/>
      <c r="M165" s="134"/>
      <c r="N165" s="134"/>
      <c r="O165" s="134"/>
      <c r="P165" s="134"/>
    </row>
    <row r="166" spans="1:16" ht="26.25" customHeight="1" x14ac:dyDescent="0.4">
      <c r="A166" s="50"/>
      <c r="B166" s="166" t="s">
        <v>27</v>
      </c>
      <c r="C166" s="166"/>
      <c r="D166" s="33">
        <f>F166+H166</f>
        <v>46</v>
      </c>
      <c r="E166" s="32">
        <f>D166/$D$165</f>
        <v>0.4144144144144144</v>
      </c>
      <c r="F166" s="48">
        <v>22</v>
      </c>
      <c r="G166" s="32">
        <f>F166/$F$165</f>
        <v>0.44897959183673469</v>
      </c>
      <c r="H166" s="48">
        <v>24</v>
      </c>
      <c r="I166" s="32">
        <f>H166/$H$165</f>
        <v>0.38709677419354838</v>
      </c>
      <c r="J166" s="134"/>
      <c r="K166" s="134"/>
      <c r="M166" s="89" t="s">
        <v>7</v>
      </c>
      <c r="N166" s="137" t="s">
        <v>6</v>
      </c>
      <c r="O166" s="134"/>
      <c r="P166" s="134"/>
    </row>
    <row r="167" spans="1:16" ht="26.25" customHeight="1" x14ac:dyDescent="0.4">
      <c r="A167" s="50"/>
      <c r="B167" s="167" t="s">
        <v>28</v>
      </c>
      <c r="C167" s="167"/>
      <c r="D167" s="36">
        <f>F167+H167</f>
        <v>65</v>
      </c>
      <c r="E167" s="37">
        <f>D167/$D$165</f>
        <v>0.5855855855855856</v>
      </c>
      <c r="F167" s="38">
        <v>27</v>
      </c>
      <c r="G167" s="37">
        <f>F167/$F$165</f>
        <v>0.55102040816326525</v>
      </c>
      <c r="H167" s="38">
        <v>38</v>
      </c>
      <c r="I167" s="37">
        <f>H167/$H$165</f>
        <v>0.61290322580645162</v>
      </c>
      <c r="J167" s="134"/>
      <c r="K167" s="134"/>
      <c r="L167" s="137" t="s">
        <v>27</v>
      </c>
      <c r="M167" s="158">
        <f>I166</f>
        <v>0.38709677419354838</v>
      </c>
      <c r="N167" s="158">
        <f>G166</f>
        <v>0.44897959183673469</v>
      </c>
      <c r="O167" s="134"/>
      <c r="P167" s="134"/>
    </row>
    <row r="168" spans="1:16" x14ac:dyDescent="0.4">
      <c r="A168" s="50"/>
      <c r="B168" s="5"/>
      <c r="C168" s="5"/>
      <c r="D168" s="5"/>
      <c r="E168" s="5"/>
      <c r="F168" s="5"/>
      <c r="G168" s="5"/>
      <c r="H168" s="5"/>
      <c r="I168" s="5"/>
      <c r="J168" s="134"/>
      <c r="K168" s="134"/>
      <c r="L168" s="137" t="s">
        <v>28</v>
      </c>
      <c r="M168" s="158">
        <f>I167</f>
        <v>0.61290322580645162</v>
      </c>
      <c r="N168" s="158">
        <f>G167</f>
        <v>0.55102040816326525</v>
      </c>
      <c r="O168" s="134"/>
      <c r="P168" s="134"/>
    </row>
    <row r="169" spans="1:16" x14ac:dyDescent="0.4">
      <c r="A169" s="50"/>
      <c r="B169" s="5"/>
      <c r="C169" s="5"/>
      <c r="D169" s="5"/>
      <c r="E169" s="5"/>
      <c r="F169" s="5"/>
      <c r="G169" s="5"/>
      <c r="H169" s="5"/>
      <c r="I169" s="5"/>
      <c r="J169" s="134"/>
      <c r="K169" s="134"/>
      <c r="L169" s="137"/>
      <c r="M169" s="137"/>
      <c r="N169" s="137"/>
      <c r="O169" s="134"/>
      <c r="P169" s="134"/>
    </row>
    <row r="170" spans="1:16" x14ac:dyDescent="0.4">
      <c r="A170" s="50"/>
      <c r="B170" s="5"/>
      <c r="C170" s="5"/>
      <c r="D170" s="5"/>
      <c r="E170" s="5"/>
      <c r="F170" s="5"/>
      <c r="G170" s="5"/>
      <c r="H170" s="5"/>
      <c r="I170" s="5"/>
      <c r="J170" s="134"/>
      <c r="K170" s="134"/>
      <c r="O170" s="134"/>
      <c r="P170" s="134"/>
    </row>
    <row r="171" spans="1:16" x14ac:dyDescent="0.4">
      <c r="A171" s="50"/>
      <c r="B171" s="5"/>
      <c r="C171" s="5"/>
      <c r="D171" s="5"/>
      <c r="E171" s="5"/>
      <c r="F171" s="5"/>
      <c r="G171" s="5"/>
      <c r="H171" s="5"/>
      <c r="I171" s="5"/>
      <c r="J171" s="134"/>
      <c r="K171" s="134"/>
      <c r="O171" s="134"/>
      <c r="P171" s="134"/>
    </row>
    <row r="172" spans="1:16" x14ac:dyDescent="0.4">
      <c r="A172" s="50"/>
      <c r="B172" s="5"/>
      <c r="C172" s="5"/>
      <c r="D172" s="5"/>
      <c r="E172" s="5"/>
      <c r="F172" s="5"/>
      <c r="G172" s="5"/>
      <c r="H172" s="5"/>
      <c r="I172" s="5"/>
      <c r="J172" s="134"/>
      <c r="K172" s="134"/>
      <c r="O172" s="134"/>
      <c r="P172" s="134"/>
    </row>
    <row r="173" spans="1:16" x14ac:dyDescent="0.4">
      <c r="A173" s="50"/>
      <c r="B173" s="5"/>
      <c r="C173" s="5"/>
      <c r="D173" s="5"/>
      <c r="E173" s="5"/>
      <c r="F173" s="5"/>
      <c r="G173" s="5"/>
      <c r="H173" s="5"/>
      <c r="I173" s="5"/>
      <c r="J173" s="134"/>
      <c r="K173" s="134"/>
      <c r="O173" s="134"/>
      <c r="P173" s="134"/>
    </row>
    <row r="174" spans="1:16" x14ac:dyDescent="0.4">
      <c r="A174" s="50"/>
      <c r="B174" s="5"/>
      <c r="C174" s="5"/>
      <c r="D174" s="5"/>
      <c r="E174" s="5"/>
      <c r="F174" s="5"/>
      <c r="G174" s="5"/>
      <c r="H174" s="5"/>
      <c r="I174" s="5"/>
      <c r="J174" s="134"/>
      <c r="K174" s="134"/>
      <c r="O174" s="134"/>
      <c r="P174" s="134"/>
    </row>
    <row r="175" spans="1:16" x14ac:dyDescent="0.4">
      <c r="A175" s="50"/>
      <c r="B175" s="5"/>
      <c r="C175" s="5"/>
      <c r="D175" s="5"/>
      <c r="E175" s="5"/>
      <c r="F175" s="5"/>
      <c r="G175" s="5"/>
      <c r="H175" s="5"/>
      <c r="I175" s="5"/>
      <c r="J175" s="134"/>
      <c r="K175" s="134"/>
      <c r="O175" s="134"/>
      <c r="P175" s="134"/>
    </row>
    <row r="176" spans="1:16" x14ac:dyDescent="0.4">
      <c r="A176" s="50"/>
      <c r="B176" s="5"/>
      <c r="C176" s="5"/>
      <c r="D176" s="5"/>
      <c r="E176" s="5"/>
      <c r="F176" s="5"/>
      <c r="G176" s="5"/>
      <c r="H176" s="5"/>
      <c r="I176" s="5"/>
      <c r="J176" s="134"/>
      <c r="K176" s="134"/>
      <c r="O176" s="134"/>
      <c r="P176" s="134"/>
    </row>
    <row r="177" spans="1:16" x14ac:dyDescent="0.4">
      <c r="A177" s="50"/>
      <c r="B177" s="5"/>
      <c r="C177" s="5"/>
      <c r="D177" s="5"/>
      <c r="E177" s="5"/>
      <c r="F177" s="5"/>
      <c r="G177" s="5"/>
      <c r="H177" s="5"/>
      <c r="I177" s="5"/>
      <c r="J177" s="134"/>
      <c r="K177" s="134"/>
      <c r="O177" s="134"/>
      <c r="P177" s="134"/>
    </row>
    <row r="178" spans="1:16" x14ac:dyDescent="0.4">
      <c r="A178" s="50"/>
      <c r="B178" s="5"/>
      <c r="C178" s="5"/>
      <c r="D178" s="5"/>
      <c r="E178" s="5"/>
      <c r="F178" s="5"/>
      <c r="G178" s="5"/>
      <c r="H178" s="5"/>
      <c r="I178" s="5"/>
      <c r="J178" s="134"/>
      <c r="K178" s="134"/>
      <c r="O178" s="134"/>
      <c r="P178" s="134"/>
    </row>
    <row r="179" spans="1:16" x14ac:dyDescent="0.4">
      <c r="A179" s="50"/>
      <c r="B179" s="5"/>
      <c r="C179" s="5"/>
      <c r="D179" s="5"/>
      <c r="E179" s="5"/>
      <c r="F179" s="5"/>
      <c r="G179" s="5"/>
      <c r="H179" s="5"/>
      <c r="I179" s="5"/>
      <c r="J179" s="134"/>
      <c r="K179" s="134"/>
      <c r="O179" s="134"/>
      <c r="P179" s="134"/>
    </row>
    <row r="180" spans="1:16" x14ac:dyDescent="0.4">
      <c r="A180" s="50"/>
      <c r="B180" s="5"/>
      <c r="C180" s="5"/>
      <c r="D180" s="5"/>
      <c r="E180" s="5"/>
      <c r="F180" s="5"/>
      <c r="G180" s="5"/>
      <c r="H180" s="5"/>
      <c r="I180" s="5"/>
      <c r="J180" s="134"/>
      <c r="K180" s="134"/>
      <c r="O180" s="134"/>
      <c r="P180" s="134"/>
    </row>
    <row r="181" spans="1:16" x14ac:dyDescent="0.4">
      <c r="A181" s="50"/>
      <c r="B181" s="5"/>
      <c r="C181" s="5"/>
      <c r="D181" s="5"/>
      <c r="E181" s="5"/>
      <c r="F181" s="5"/>
      <c r="G181" s="5"/>
      <c r="H181" s="5"/>
      <c r="I181" s="5"/>
      <c r="J181" s="134"/>
      <c r="K181" s="134"/>
      <c r="O181" s="134"/>
      <c r="P181" s="134"/>
    </row>
    <row r="182" spans="1:16" x14ac:dyDescent="0.4">
      <c r="A182" s="50"/>
      <c r="B182" s="5"/>
      <c r="C182" s="5"/>
      <c r="D182" s="5"/>
      <c r="E182" s="5"/>
      <c r="F182" s="5"/>
      <c r="G182" s="5"/>
      <c r="H182" s="5"/>
      <c r="I182" s="5"/>
      <c r="J182" s="134"/>
      <c r="K182" s="134"/>
      <c r="O182" s="134"/>
      <c r="P182" s="134"/>
    </row>
    <row r="183" spans="1:16" x14ac:dyDescent="0.4">
      <c r="A183" s="50"/>
      <c r="B183" s="5"/>
      <c r="C183" s="5"/>
      <c r="D183" s="5"/>
      <c r="E183" s="5"/>
      <c r="F183" s="5"/>
      <c r="G183" s="5"/>
      <c r="H183" s="5"/>
      <c r="I183" s="5"/>
      <c r="J183" s="134"/>
      <c r="K183" s="134"/>
      <c r="O183" s="134"/>
      <c r="P183" s="134"/>
    </row>
    <row r="184" spans="1:16" x14ac:dyDescent="0.4">
      <c r="A184" s="50"/>
      <c r="B184" s="5"/>
      <c r="C184" s="5"/>
      <c r="D184" s="5"/>
      <c r="E184" s="5"/>
      <c r="F184" s="5"/>
      <c r="G184" s="5"/>
      <c r="H184" s="5"/>
      <c r="I184" s="5"/>
      <c r="J184" s="134"/>
      <c r="K184" s="134"/>
      <c r="O184" s="134"/>
      <c r="P184" s="134"/>
    </row>
    <row r="185" spans="1:16" x14ac:dyDescent="0.4">
      <c r="A185" s="50"/>
      <c r="B185" s="5"/>
      <c r="C185" s="5"/>
      <c r="D185" s="5"/>
      <c r="E185" s="5"/>
      <c r="F185" s="5"/>
      <c r="G185" s="5"/>
      <c r="H185" s="5"/>
      <c r="I185" s="5"/>
      <c r="J185" s="134"/>
      <c r="K185" s="134"/>
      <c r="O185" s="134"/>
      <c r="P185" s="134"/>
    </row>
    <row r="186" spans="1:16" x14ac:dyDescent="0.4">
      <c r="A186" s="50"/>
      <c r="B186" s="5"/>
      <c r="C186" s="5"/>
      <c r="D186" s="5"/>
      <c r="E186" s="5"/>
      <c r="F186" s="5"/>
      <c r="G186" s="5"/>
      <c r="H186" s="5"/>
      <c r="I186" s="5"/>
      <c r="J186" s="134"/>
      <c r="K186" s="134"/>
      <c r="O186" s="134"/>
      <c r="P186" s="134"/>
    </row>
    <row r="187" spans="1:16" x14ac:dyDescent="0.4">
      <c r="A187" s="50"/>
      <c r="B187" s="5"/>
      <c r="C187" s="5"/>
      <c r="D187" s="5"/>
      <c r="E187" s="5"/>
      <c r="F187" s="5"/>
      <c r="G187" s="5"/>
      <c r="H187" s="5"/>
      <c r="I187" s="5"/>
      <c r="J187" s="134"/>
      <c r="K187" s="134"/>
      <c r="O187" s="134"/>
      <c r="P187" s="134"/>
    </row>
    <row r="188" spans="1:16" x14ac:dyDescent="0.4">
      <c r="A188" s="50"/>
      <c r="B188" s="5"/>
      <c r="C188" s="5"/>
      <c r="D188" s="5"/>
      <c r="E188" s="5"/>
      <c r="F188" s="5"/>
      <c r="G188" s="5"/>
      <c r="H188" s="5"/>
      <c r="I188" s="5"/>
      <c r="J188" s="134"/>
      <c r="K188" s="134"/>
      <c r="O188" s="134"/>
      <c r="P188" s="134"/>
    </row>
    <row r="189" spans="1:16" x14ac:dyDescent="0.4">
      <c r="A189" s="50"/>
      <c r="B189" s="5"/>
      <c r="C189" s="5"/>
      <c r="D189" s="5"/>
      <c r="E189" s="5"/>
      <c r="F189" s="5"/>
      <c r="G189" s="5"/>
      <c r="H189" s="5"/>
      <c r="I189" s="5"/>
      <c r="J189" s="134"/>
      <c r="K189" s="134"/>
      <c r="O189" s="134"/>
      <c r="P189" s="134"/>
    </row>
    <row r="190" spans="1:16" x14ac:dyDescent="0.4">
      <c r="A190" s="50"/>
      <c r="B190" s="5"/>
      <c r="C190" s="5"/>
      <c r="D190" s="5"/>
      <c r="E190" s="5"/>
      <c r="F190" s="5"/>
      <c r="G190" s="5"/>
      <c r="H190" s="5"/>
      <c r="I190" s="5"/>
      <c r="J190" s="134"/>
      <c r="K190" s="134"/>
      <c r="O190" s="134"/>
      <c r="P190" s="134"/>
    </row>
    <row r="191" spans="1:16" x14ac:dyDescent="0.4">
      <c r="A191" s="50"/>
      <c r="B191" s="5"/>
      <c r="C191" s="5"/>
      <c r="D191" s="5"/>
      <c r="E191" s="5"/>
      <c r="F191" s="5"/>
      <c r="G191" s="5"/>
      <c r="H191" s="5"/>
      <c r="I191" s="5"/>
      <c r="J191" s="134"/>
      <c r="K191" s="134"/>
      <c r="O191" s="134"/>
      <c r="P191" s="134"/>
    </row>
    <row r="192" spans="1:16" x14ac:dyDescent="0.4">
      <c r="A192" s="50"/>
      <c r="B192" s="5"/>
      <c r="C192" s="5"/>
      <c r="D192" s="5"/>
      <c r="E192" s="5"/>
      <c r="F192" s="5"/>
      <c r="G192" s="5"/>
      <c r="H192" s="5"/>
      <c r="I192" s="5"/>
      <c r="J192" s="134"/>
      <c r="K192" s="134"/>
      <c r="O192" s="134"/>
      <c r="P192" s="134"/>
    </row>
    <row r="193" spans="1:18" x14ac:dyDescent="0.4">
      <c r="A193" s="50"/>
      <c r="B193" s="5"/>
      <c r="C193" s="5"/>
      <c r="D193" s="5"/>
      <c r="E193" s="5"/>
      <c r="F193" s="5"/>
      <c r="G193" s="5"/>
      <c r="H193" s="5"/>
      <c r="I193" s="5"/>
      <c r="J193" s="134"/>
      <c r="K193" s="134"/>
      <c r="O193" s="134"/>
      <c r="P193" s="134"/>
    </row>
    <row r="194" spans="1:18" x14ac:dyDescent="0.4">
      <c r="A194" s="50"/>
      <c r="B194" s="5"/>
      <c r="C194" s="5"/>
      <c r="D194" s="5"/>
      <c r="E194" s="5"/>
      <c r="F194" s="5"/>
      <c r="G194" s="5"/>
      <c r="H194" s="5"/>
      <c r="I194" s="5"/>
      <c r="J194" s="134"/>
      <c r="K194" s="134"/>
      <c r="O194" s="134"/>
      <c r="P194" s="134"/>
    </row>
    <row r="195" spans="1:18" x14ac:dyDescent="0.4">
      <c r="A195" s="50"/>
      <c r="B195" s="5"/>
      <c r="C195" s="5"/>
      <c r="D195" s="5"/>
      <c r="E195" s="5"/>
      <c r="F195" s="5"/>
      <c r="G195" s="5"/>
      <c r="H195" s="5"/>
      <c r="I195" s="5"/>
      <c r="J195" s="134"/>
      <c r="K195" s="134"/>
      <c r="O195" s="134"/>
      <c r="P195" s="134"/>
    </row>
    <row r="196" spans="1:18" x14ac:dyDescent="0.4">
      <c r="A196" s="50"/>
      <c r="B196" s="5"/>
      <c r="C196" s="5"/>
      <c r="D196" s="5"/>
      <c r="E196" s="5"/>
      <c r="F196" s="5"/>
      <c r="G196" s="5"/>
      <c r="H196" s="5"/>
      <c r="I196" s="5"/>
      <c r="J196" s="134"/>
      <c r="K196" s="134"/>
      <c r="O196" s="134"/>
      <c r="P196" s="134"/>
    </row>
    <row r="197" spans="1:18" x14ac:dyDescent="0.4">
      <c r="A197" s="50"/>
      <c r="B197" s="5"/>
      <c r="C197" s="5"/>
      <c r="D197" s="5"/>
      <c r="E197" s="5"/>
      <c r="F197" s="5"/>
      <c r="G197" s="5"/>
      <c r="H197" s="5"/>
      <c r="I197" s="5"/>
      <c r="J197" s="134"/>
      <c r="K197" s="134"/>
      <c r="O197" s="134"/>
      <c r="P197" s="134"/>
    </row>
    <row r="198" spans="1:18" x14ac:dyDescent="0.4">
      <c r="A198" s="50"/>
      <c r="B198" s="5"/>
      <c r="C198" s="5"/>
      <c r="D198" s="5"/>
      <c r="E198" s="5"/>
      <c r="F198" s="5"/>
      <c r="G198" s="5"/>
      <c r="H198" s="5"/>
      <c r="I198" s="5"/>
      <c r="J198" s="134"/>
      <c r="K198" s="134"/>
      <c r="O198" s="134"/>
      <c r="P198" s="134"/>
    </row>
    <row r="199" spans="1:18" x14ac:dyDescent="0.4">
      <c r="A199" s="50"/>
      <c r="B199" s="5"/>
      <c r="C199" s="5"/>
      <c r="D199" s="5"/>
      <c r="E199" s="5"/>
      <c r="F199" s="5"/>
      <c r="G199" s="5"/>
      <c r="H199" s="5"/>
      <c r="I199" s="5"/>
      <c r="J199" s="134"/>
      <c r="K199" s="134"/>
      <c r="O199" s="134"/>
      <c r="P199" s="134"/>
    </row>
    <row r="200" spans="1:18" ht="26.25" customHeight="1" x14ac:dyDescent="0.4">
      <c r="A200" s="50"/>
      <c r="B200" s="17" t="s">
        <v>54</v>
      </c>
      <c r="C200" s="64"/>
      <c r="D200" s="64"/>
      <c r="E200" s="64"/>
      <c r="F200" s="64"/>
      <c r="G200" s="64"/>
      <c r="H200" s="64"/>
      <c r="I200" s="64"/>
      <c r="J200" s="136"/>
      <c r="K200" s="136"/>
      <c r="L200" s="136"/>
      <c r="M200" s="136"/>
      <c r="N200" s="136"/>
      <c r="O200" s="136"/>
      <c r="P200" s="136"/>
      <c r="Q200" s="136"/>
      <c r="R200" s="136"/>
    </row>
    <row r="201" spans="1:18" x14ac:dyDescent="0.4">
      <c r="A201" s="50"/>
      <c r="B201" s="65" t="s">
        <v>55</v>
      </c>
    </row>
    <row r="202" spans="1:18" x14ac:dyDescent="0.4">
      <c r="A202" s="50"/>
      <c r="B202" s="21" t="s">
        <v>56</v>
      </c>
      <c r="C202" s="22"/>
      <c r="D202" s="22"/>
      <c r="E202" s="22"/>
      <c r="K202" s="89" t="s">
        <v>57</v>
      </c>
    </row>
    <row r="203" spans="1:18" ht="42.75" x14ac:dyDescent="0.4">
      <c r="A203" s="50"/>
      <c r="B203" s="162"/>
      <c r="C203" s="163"/>
      <c r="D203" s="62" t="s">
        <v>19</v>
      </c>
      <c r="E203" s="105" t="s">
        <v>10</v>
      </c>
      <c r="F203" s="105" t="s">
        <v>11</v>
      </c>
      <c r="G203" s="105" t="s">
        <v>10</v>
      </c>
      <c r="H203" s="105" t="s">
        <v>20</v>
      </c>
      <c r="I203" s="105" t="s">
        <v>10</v>
      </c>
      <c r="J203" s="107"/>
      <c r="K203" s="195"/>
      <c r="L203" s="196"/>
      <c r="M203" s="109" t="s">
        <v>19</v>
      </c>
      <c r="N203" s="110" t="s">
        <v>10</v>
      </c>
      <c r="O203" s="110" t="s">
        <v>11</v>
      </c>
      <c r="P203" s="110" t="s">
        <v>10</v>
      </c>
      <c r="Q203" s="110" t="s">
        <v>20</v>
      </c>
      <c r="R203" s="110" t="s">
        <v>10</v>
      </c>
    </row>
    <row r="204" spans="1:18" ht="23.25" customHeight="1" x14ac:dyDescent="0.4">
      <c r="A204" s="50"/>
      <c r="B204" s="164" t="s">
        <v>21</v>
      </c>
      <c r="C204" s="165"/>
      <c r="D204" s="27">
        <f>SUM(D205:D209)</f>
        <v>1174</v>
      </c>
      <c r="E204" s="28"/>
      <c r="F204" s="27">
        <f>SUM(F205:F209)</f>
        <v>646</v>
      </c>
      <c r="G204" s="28"/>
      <c r="H204" s="27">
        <f>SUM(H205:H209)</f>
        <v>528</v>
      </c>
      <c r="I204" s="28"/>
      <c r="J204" s="107"/>
      <c r="K204" s="197" t="s">
        <v>21</v>
      </c>
      <c r="L204" s="198"/>
      <c r="M204" s="111">
        <f>SUM(M205:M210)</f>
        <v>744</v>
      </c>
      <c r="N204" s="112"/>
      <c r="O204" s="111">
        <f>SUM(O205:O210)</f>
        <v>431</v>
      </c>
      <c r="P204" s="112"/>
      <c r="Q204" s="111">
        <f>SUM(Q205:Q210)</f>
        <v>313</v>
      </c>
      <c r="R204" s="112"/>
    </row>
    <row r="205" spans="1:18" ht="23.25" customHeight="1" x14ac:dyDescent="0.4">
      <c r="A205" s="50"/>
      <c r="B205" s="166" t="s">
        <v>58</v>
      </c>
      <c r="C205" s="166"/>
      <c r="D205" s="66">
        <f>F205+H205</f>
        <v>290</v>
      </c>
      <c r="E205" s="67">
        <f>D205/$D$204</f>
        <v>0.24701873935264054</v>
      </c>
      <c r="F205" s="68">
        <v>155</v>
      </c>
      <c r="G205" s="67">
        <f>F205/$F$204</f>
        <v>0.23993808049535603</v>
      </c>
      <c r="H205" s="68">
        <v>135</v>
      </c>
      <c r="I205" s="67">
        <f>H205/$H$204</f>
        <v>0.25568181818181818</v>
      </c>
      <c r="J205" s="107"/>
      <c r="K205" s="193" t="s">
        <v>59</v>
      </c>
      <c r="L205" s="193"/>
      <c r="M205" s="66">
        <f>O205+Q205</f>
        <v>194</v>
      </c>
      <c r="N205" s="67">
        <f t="shared" ref="N205:N210" si="15">M205/$M$204</f>
        <v>0.260752688172043</v>
      </c>
      <c r="O205" s="68">
        <v>113</v>
      </c>
      <c r="P205" s="67">
        <f t="shared" ref="P205:P210" si="16">O205/$O$204</f>
        <v>0.26218097447795824</v>
      </c>
      <c r="Q205" s="68">
        <v>81</v>
      </c>
      <c r="R205" s="67">
        <f t="shared" ref="R205:R210" si="17">Q205/$Q$204</f>
        <v>0.25878594249201275</v>
      </c>
    </row>
    <row r="206" spans="1:18" ht="25.5" customHeight="1" x14ac:dyDescent="0.4">
      <c r="A206" s="50"/>
      <c r="B206" s="170" t="s">
        <v>60</v>
      </c>
      <c r="C206" s="170"/>
      <c r="D206" s="66">
        <f t="shared" ref="D206:D209" si="18">F206+H206</f>
        <v>246</v>
      </c>
      <c r="E206" s="67">
        <f t="shared" ref="E206:E209" si="19">D206/$D$204</f>
        <v>0.20954003407155025</v>
      </c>
      <c r="F206" s="68">
        <v>137</v>
      </c>
      <c r="G206" s="67">
        <f t="shared" ref="G206:G209" si="20">F206/$F$204</f>
        <v>0.21207430340557276</v>
      </c>
      <c r="H206" s="68">
        <v>109</v>
      </c>
      <c r="I206" s="67">
        <f t="shared" ref="I206:I209" si="21">H206/$H$204</f>
        <v>0.20643939393939395</v>
      </c>
      <c r="J206" s="107"/>
      <c r="K206" s="194" t="s">
        <v>61</v>
      </c>
      <c r="L206" s="194"/>
      <c r="M206" s="66">
        <f t="shared" ref="M206:M210" si="22">O206+Q206</f>
        <v>166</v>
      </c>
      <c r="N206" s="67">
        <f t="shared" si="15"/>
        <v>0.22311827956989247</v>
      </c>
      <c r="O206" s="68">
        <v>100</v>
      </c>
      <c r="P206" s="67">
        <f t="shared" si="16"/>
        <v>0.23201856148491878</v>
      </c>
      <c r="Q206" s="68">
        <v>66</v>
      </c>
      <c r="R206" s="67">
        <f t="shared" si="17"/>
        <v>0.2108626198083067</v>
      </c>
    </row>
    <row r="207" spans="1:18" ht="23.25" customHeight="1" x14ac:dyDescent="0.4">
      <c r="A207" s="50"/>
      <c r="B207" s="166" t="s">
        <v>62</v>
      </c>
      <c r="C207" s="166"/>
      <c r="D207" s="66">
        <f t="shared" si="18"/>
        <v>206</v>
      </c>
      <c r="E207" s="67">
        <f t="shared" si="19"/>
        <v>0.17546848381601363</v>
      </c>
      <c r="F207" s="69">
        <v>123</v>
      </c>
      <c r="G207" s="67">
        <f t="shared" si="20"/>
        <v>0.19040247678018576</v>
      </c>
      <c r="H207" s="69">
        <v>83</v>
      </c>
      <c r="I207" s="67">
        <f t="shared" si="21"/>
        <v>0.1571969696969697</v>
      </c>
      <c r="J207" s="107"/>
      <c r="K207" s="193" t="s">
        <v>63</v>
      </c>
      <c r="L207" s="193"/>
      <c r="M207" s="66">
        <f t="shared" si="22"/>
        <v>111</v>
      </c>
      <c r="N207" s="67">
        <f t="shared" si="15"/>
        <v>0.14919354838709678</v>
      </c>
      <c r="O207" s="68">
        <v>61</v>
      </c>
      <c r="P207" s="67">
        <f t="shared" si="16"/>
        <v>0.14153132250580047</v>
      </c>
      <c r="Q207" s="68">
        <v>50</v>
      </c>
      <c r="R207" s="67">
        <f t="shared" si="17"/>
        <v>0.15974440894568689</v>
      </c>
    </row>
    <row r="208" spans="1:18" ht="23.25" customHeight="1" x14ac:dyDescent="0.4">
      <c r="B208" s="205" t="s">
        <v>64</v>
      </c>
      <c r="C208" s="206"/>
      <c r="D208" s="66">
        <f t="shared" si="18"/>
        <v>222</v>
      </c>
      <c r="E208" s="67">
        <f t="shared" si="19"/>
        <v>0.18909710391822829</v>
      </c>
      <c r="F208" s="69">
        <v>130</v>
      </c>
      <c r="G208" s="67">
        <f t="shared" si="20"/>
        <v>0.20123839009287925</v>
      </c>
      <c r="H208" s="69">
        <v>92</v>
      </c>
      <c r="I208" s="67">
        <f t="shared" si="21"/>
        <v>0.17424242424242425</v>
      </c>
      <c r="J208" s="107"/>
      <c r="K208" s="193" t="s">
        <v>65</v>
      </c>
      <c r="L208" s="193"/>
      <c r="M208" s="66">
        <f t="shared" si="22"/>
        <v>155</v>
      </c>
      <c r="N208" s="67">
        <f t="shared" si="15"/>
        <v>0.20833333333333334</v>
      </c>
      <c r="O208" s="68">
        <v>95</v>
      </c>
      <c r="P208" s="67">
        <f t="shared" si="16"/>
        <v>0.22041763341067286</v>
      </c>
      <c r="Q208" s="68">
        <v>60</v>
      </c>
      <c r="R208" s="67">
        <f t="shared" si="17"/>
        <v>0.19169329073482427</v>
      </c>
    </row>
    <row r="209" spans="1:18" ht="23.25" customHeight="1" x14ac:dyDescent="0.4">
      <c r="B209" s="167" t="s">
        <v>66</v>
      </c>
      <c r="C209" s="167"/>
      <c r="D209" s="70">
        <f t="shared" si="18"/>
        <v>210</v>
      </c>
      <c r="E209" s="37">
        <f t="shared" si="19"/>
        <v>0.17887563884156729</v>
      </c>
      <c r="F209" s="38">
        <v>101</v>
      </c>
      <c r="G209" s="71">
        <f t="shared" si="20"/>
        <v>0.15634674922600619</v>
      </c>
      <c r="H209" s="38">
        <v>109</v>
      </c>
      <c r="I209" s="71">
        <f t="shared" si="21"/>
        <v>0.20643939393939395</v>
      </c>
      <c r="J209" s="107"/>
      <c r="K209" s="193" t="s">
        <v>67</v>
      </c>
      <c r="L209" s="193"/>
      <c r="M209" s="66">
        <f t="shared" si="22"/>
        <v>110</v>
      </c>
      <c r="N209" s="67">
        <f t="shared" si="15"/>
        <v>0.14784946236559141</v>
      </c>
      <c r="O209" s="68">
        <v>56</v>
      </c>
      <c r="P209" s="67">
        <f t="shared" si="16"/>
        <v>0.12993039443155452</v>
      </c>
      <c r="Q209" s="68">
        <v>54</v>
      </c>
      <c r="R209" s="67">
        <f t="shared" si="17"/>
        <v>0.17252396166134185</v>
      </c>
    </row>
    <row r="210" spans="1:18" ht="23.25" customHeight="1" x14ac:dyDescent="0.4">
      <c r="J210" s="107"/>
      <c r="K210" s="201" t="s">
        <v>41</v>
      </c>
      <c r="L210" s="201"/>
      <c r="M210" s="70">
        <f t="shared" si="22"/>
        <v>8</v>
      </c>
      <c r="N210" s="71">
        <f t="shared" si="15"/>
        <v>1.0752688172043012E-2</v>
      </c>
      <c r="O210" s="113">
        <v>6</v>
      </c>
      <c r="P210" s="71">
        <f t="shared" si="16"/>
        <v>1.3921113689095127E-2</v>
      </c>
      <c r="Q210" s="113">
        <v>2</v>
      </c>
      <c r="R210" s="71">
        <f t="shared" si="17"/>
        <v>6.3897763578274758E-3</v>
      </c>
    </row>
    <row r="211" spans="1:18" x14ac:dyDescent="0.4">
      <c r="J211" s="107"/>
      <c r="K211" s="107"/>
      <c r="L211" s="107"/>
      <c r="M211" s="107"/>
      <c r="N211" s="107"/>
      <c r="O211" s="115"/>
      <c r="P211" s="114"/>
      <c r="Q211" s="107"/>
      <c r="R211" s="107"/>
    </row>
    <row r="212" spans="1:18" x14ac:dyDescent="0.4">
      <c r="I212" s="50"/>
      <c r="J212" s="117" t="s">
        <v>69</v>
      </c>
      <c r="K212" s="117"/>
      <c r="L212" s="117"/>
      <c r="M212" s="107"/>
      <c r="N212" s="107"/>
      <c r="O212" s="107"/>
      <c r="P212" s="107"/>
      <c r="Q212" s="107"/>
      <c r="R212" s="108"/>
    </row>
    <row r="213" spans="1:18" ht="42.75" x14ac:dyDescent="0.4">
      <c r="I213" s="50"/>
      <c r="J213" s="208"/>
      <c r="K213" s="208"/>
      <c r="L213" s="209"/>
      <c r="M213" s="109" t="s">
        <v>19</v>
      </c>
      <c r="N213" s="110" t="s">
        <v>10</v>
      </c>
      <c r="O213" s="110" t="s">
        <v>11</v>
      </c>
      <c r="P213" s="110" t="s">
        <v>10</v>
      </c>
      <c r="Q213" s="110" t="s">
        <v>20</v>
      </c>
      <c r="R213" s="110" t="s">
        <v>10</v>
      </c>
    </row>
    <row r="214" spans="1:18" ht="22.5" customHeight="1" x14ac:dyDescent="0.4">
      <c r="I214" s="50"/>
      <c r="J214" s="197" t="s">
        <v>21</v>
      </c>
      <c r="K214" s="197"/>
      <c r="L214" s="198"/>
      <c r="M214" s="111">
        <f>SUM(M215:M218)</f>
        <v>426</v>
      </c>
      <c r="N214" s="112"/>
      <c r="O214" s="111">
        <f>SUM(O215:O218)</f>
        <v>227</v>
      </c>
      <c r="P214" s="112"/>
      <c r="Q214" s="111">
        <f>SUM(Q215:Q218)</f>
        <v>199</v>
      </c>
      <c r="R214" s="112"/>
    </row>
    <row r="215" spans="1:18" ht="22.5" customHeight="1" x14ac:dyDescent="0.4">
      <c r="I215" s="50"/>
      <c r="J215" s="199" t="s">
        <v>75</v>
      </c>
      <c r="K215" s="199"/>
      <c r="L215" s="193"/>
      <c r="M215" s="66">
        <f>O215+Q215</f>
        <v>202</v>
      </c>
      <c r="N215" s="67">
        <f>M215/$M$204</f>
        <v>0.271505376344086</v>
      </c>
      <c r="O215" s="68">
        <v>121</v>
      </c>
      <c r="P215" s="67">
        <f>O215/$O$214</f>
        <v>0.53303964757709255</v>
      </c>
      <c r="Q215" s="68">
        <v>81</v>
      </c>
      <c r="R215" s="67">
        <f>Q215/$Q$214</f>
        <v>0.40703517587939697</v>
      </c>
    </row>
    <row r="216" spans="1:18" ht="22.5" customHeight="1" x14ac:dyDescent="0.4">
      <c r="I216" s="50"/>
      <c r="J216" s="207" t="s">
        <v>80</v>
      </c>
      <c r="K216" s="207"/>
      <c r="L216" s="194"/>
      <c r="M216" s="66">
        <f t="shared" ref="M216:M218" si="23">O216+Q216</f>
        <v>133</v>
      </c>
      <c r="N216" s="67">
        <f>M216/$M$204</f>
        <v>0.17876344086021506</v>
      </c>
      <c r="O216" s="68">
        <v>67</v>
      </c>
      <c r="P216" s="67">
        <f>O216/$O$214</f>
        <v>0.29515418502202645</v>
      </c>
      <c r="Q216" s="68">
        <v>66</v>
      </c>
      <c r="R216" s="67">
        <f>Q216/$Q$214</f>
        <v>0.33165829145728642</v>
      </c>
    </row>
    <row r="217" spans="1:18" ht="22.5" customHeight="1" x14ac:dyDescent="0.4">
      <c r="I217" s="50"/>
      <c r="J217" s="199" t="s">
        <v>82</v>
      </c>
      <c r="K217" s="199"/>
      <c r="L217" s="193"/>
      <c r="M217" s="66">
        <f t="shared" si="23"/>
        <v>87</v>
      </c>
      <c r="N217" s="67">
        <f>M217/$M$204</f>
        <v>0.11693548387096774</v>
      </c>
      <c r="O217" s="68">
        <v>37</v>
      </c>
      <c r="P217" s="67">
        <f>O217/$O$214</f>
        <v>0.16299559471365638</v>
      </c>
      <c r="Q217" s="68">
        <v>50</v>
      </c>
      <c r="R217" s="67">
        <f>Q217/$Q$214</f>
        <v>0.25125628140703515</v>
      </c>
    </row>
    <row r="218" spans="1:18" ht="22.5" customHeight="1" x14ac:dyDescent="0.4">
      <c r="I218" s="50"/>
      <c r="J218" s="200" t="s">
        <v>41</v>
      </c>
      <c r="K218" s="200"/>
      <c r="L218" s="201"/>
      <c r="M218" s="70">
        <f t="shared" si="23"/>
        <v>4</v>
      </c>
      <c r="N218" s="71">
        <f>M218/$M$204</f>
        <v>5.3763440860215058E-3</v>
      </c>
      <c r="O218" s="113">
        <v>2</v>
      </c>
      <c r="P218" s="71">
        <f>O218/$O$214</f>
        <v>8.8105726872246704E-3</v>
      </c>
      <c r="Q218" s="113">
        <v>2</v>
      </c>
      <c r="R218" s="71">
        <f>Q218/$Q$214</f>
        <v>1.0050251256281407E-2</v>
      </c>
    </row>
    <row r="219" spans="1:18" x14ac:dyDescent="0.4">
      <c r="B219" s="5"/>
      <c r="J219" s="107"/>
      <c r="K219" s="107"/>
      <c r="L219" s="107"/>
      <c r="M219" s="107"/>
      <c r="N219" s="107"/>
      <c r="O219" s="107"/>
      <c r="P219" s="107"/>
      <c r="Q219" s="107"/>
      <c r="R219" s="107"/>
    </row>
    <row r="220" spans="1:18" ht="42.75" x14ac:dyDescent="0.4">
      <c r="I220" s="50"/>
      <c r="J220" s="168" t="s">
        <v>37</v>
      </c>
      <c r="K220" s="168"/>
      <c r="L220" s="169"/>
      <c r="M220" s="109" t="s">
        <v>19</v>
      </c>
      <c r="N220" s="110" t="s">
        <v>10</v>
      </c>
      <c r="O220" s="110" t="s">
        <v>11</v>
      </c>
      <c r="P220" s="110" t="s">
        <v>10</v>
      </c>
      <c r="Q220" s="110" t="s">
        <v>20</v>
      </c>
      <c r="R220" s="110" t="s">
        <v>10</v>
      </c>
    </row>
    <row r="221" spans="1:18" ht="21" customHeight="1" x14ac:dyDescent="0.4">
      <c r="A221" s="50"/>
      <c r="I221" s="50"/>
      <c r="J221" s="202" t="s">
        <v>21</v>
      </c>
      <c r="K221" s="202"/>
      <c r="L221" s="203"/>
      <c r="M221" s="111">
        <f>SUM(M222:M228)</f>
        <v>959</v>
      </c>
      <c r="N221" s="112"/>
      <c r="O221" s="111">
        <f>SUM(O222:O228)</f>
        <v>535</v>
      </c>
      <c r="P221" s="112"/>
      <c r="Q221" s="111">
        <f>SUM(Q222:Q228)</f>
        <v>424</v>
      </c>
      <c r="R221" s="112"/>
    </row>
    <row r="222" spans="1:18" ht="21" customHeight="1" x14ac:dyDescent="0.4">
      <c r="I222" s="50"/>
      <c r="J222" s="204" t="s">
        <v>76</v>
      </c>
      <c r="K222" s="204"/>
      <c r="L222" s="193"/>
      <c r="M222" s="66">
        <f>O222+Q222</f>
        <v>132</v>
      </c>
      <c r="N222" s="67">
        <f t="shared" ref="N222:N228" si="24">M222/$M$221</f>
        <v>0.13764337851929093</v>
      </c>
      <c r="O222" s="68">
        <v>72</v>
      </c>
      <c r="P222" s="67">
        <f t="shared" ref="P222:P228" si="25">O222/$O$221</f>
        <v>0.13457943925233645</v>
      </c>
      <c r="Q222" s="68">
        <v>60</v>
      </c>
      <c r="R222" s="67">
        <f t="shared" ref="R222:R228" si="26">Q222/$Q$221</f>
        <v>0.14150943396226415</v>
      </c>
    </row>
    <row r="223" spans="1:18" ht="21" customHeight="1" x14ac:dyDescent="0.4">
      <c r="I223" s="50"/>
      <c r="J223" s="204" t="s">
        <v>78</v>
      </c>
      <c r="K223" s="204"/>
      <c r="L223" s="193"/>
      <c r="M223" s="66">
        <f t="shared" ref="M223:M227" si="27">O223+Q223</f>
        <v>181</v>
      </c>
      <c r="N223" s="67">
        <f t="shared" si="24"/>
        <v>0.18873826903023982</v>
      </c>
      <c r="O223" s="68">
        <v>112</v>
      </c>
      <c r="P223" s="67">
        <f t="shared" si="25"/>
        <v>0.20934579439252338</v>
      </c>
      <c r="Q223" s="68">
        <v>69</v>
      </c>
      <c r="R223" s="67">
        <f t="shared" si="26"/>
        <v>0.16273584905660377</v>
      </c>
    </row>
    <row r="224" spans="1:18" ht="21" customHeight="1" x14ac:dyDescent="0.4">
      <c r="I224" s="50"/>
      <c r="J224" s="204" t="s">
        <v>83</v>
      </c>
      <c r="K224" s="204"/>
      <c r="L224" s="193"/>
      <c r="M224" s="66">
        <f t="shared" si="27"/>
        <v>140</v>
      </c>
      <c r="N224" s="67">
        <f t="shared" si="24"/>
        <v>0.145985401459854</v>
      </c>
      <c r="O224" s="68">
        <v>73</v>
      </c>
      <c r="P224" s="67">
        <f t="shared" si="25"/>
        <v>0.13644859813084112</v>
      </c>
      <c r="Q224" s="68">
        <v>67</v>
      </c>
      <c r="R224" s="67">
        <f t="shared" si="26"/>
        <v>0.15801886792452829</v>
      </c>
    </row>
    <row r="225" spans="2:18" ht="21" customHeight="1" x14ac:dyDescent="0.4">
      <c r="I225" s="50"/>
      <c r="J225" s="204" t="s">
        <v>85</v>
      </c>
      <c r="K225" s="204"/>
      <c r="L225" s="193"/>
      <c r="M225" s="66">
        <f t="shared" si="27"/>
        <v>131</v>
      </c>
      <c r="N225" s="67">
        <f t="shared" si="24"/>
        <v>0.13660062565172054</v>
      </c>
      <c r="O225" s="68">
        <v>67</v>
      </c>
      <c r="P225" s="67">
        <f t="shared" si="25"/>
        <v>0.12523364485981309</v>
      </c>
      <c r="Q225" s="68">
        <v>64</v>
      </c>
      <c r="R225" s="67">
        <f t="shared" si="26"/>
        <v>0.15094339622641509</v>
      </c>
    </row>
    <row r="226" spans="2:18" ht="21" customHeight="1" x14ac:dyDescent="0.4">
      <c r="I226" s="50"/>
      <c r="J226" s="204" t="s">
        <v>86</v>
      </c>
      <c r="K226" s="204"/>
      <c r="L226" s="193"/>
      <c r="M226" s="66">
        <f t="shared" si="27"/>
        <v>134</v>
      </c>
      <c r="N226" s="67">
        <f t="shared" si="24"/>
        <v>0.1397288842544317</v>
      </c>
      <c r="O226" s="68">
        <v>70</v>
      </c>
      <c r="P226" s="67">
        <f t="shared" si="25"/>
        <v>0.13084112149532709</v>
      </c>
      <c r="Q226" s="68">
        <v>64</v>
      </c>
      <c r="R226" s="67">
        <f t="shared" si="26"/>
        <v>0.15094339622641509</v>
      </c>
    </row>
    <row r="227" spans="2:18" ht="21" customHeight="1" x14ac:dyDescent="0.4">
      <c r="I227" s="50"/>
      <c r="J227" s="204" t="s">
        <v>73</v>
      </c>
      <c r="K227" s="204"/>
      <c r="L227" s="193"/>
      <c r="M227" s="66">
        <f t="shared" si="27"/>
        <v>106</v>
      </c>
      <c r="N227" s="67">
        <f t="shared" si="24"/>
        <v>0.1105318039624609</v>
      </c>
      <c r="O227" s="68">
        <v>60</v>
      </c>
      <c r="P227" s="67">
        <f t="shared" si="25"/>
        <v>0.11214953271028037</v>
      </c>
      <c r="Q227" s="68">
        <v>46</v>
      </c>
      <c r="R227" s="67">
        <f t="shared" si="26"/>
        <v>0.10849056603773585</v>
      </c>
    </row>
    <row r="228" spans="2:18" ht="21" customHeight="1" x14ac:dyDescent="0.4">
      <c r="I228" s="50"/>
      <c r="J228" s="200" t="s">
        <v>71</v>
      </c>
      <c r="K228" s="200"/>
      <c r="L228" s="201"/>
      <c r="M228" s="70">
        <f>O228+Q228</f>
        <v>135</v>
      </c>
      <c r="N228" s="71">
        <f t="shared" si="24"/>
        <v>0.14077163712200208</v>
      </c>
      <c r="O228" s="113">
        <v>81</v>
      </c>
      <c r="P228" s="71">
        <f t="shared" si="25"/>
        <v>0.15140186915887852</v>
      </c>
      <c r="Q228" s="113">
        <v>54</v>
      </c>
      <c r="R228" s="71">
        <f t="shared" si="26"/>
        <v>0.12735849056603774</v>
      </c>
    </row>
    <row r="229" spans="2:18" x14ac:dyDescent="0.4">
      <c r="I229" s="50"/>
      <c r="J229" s="116"/>
      <c r="K229" s="107"/>
      <c r="L229" s="107"/>
      <c r="M229" s="107"/>
      <c r="N229" s="107"/>
      <c r="O229" s="107"/>
      <c r="P229" s="107"/>
      <c r="Q229" s="107"/>
      <c r="R229" s="108"/>
    </row>
    <row r="232" spans="2:18" x14ac:dyDescent="0.4">
      <c r="C232" s="107"/>
      <c r="D232" s="107"/>
      <c r="E232" s="107"/>
      <c r="F232" s="107"/>
      <c r="G232" s="107"/>
    </row>
    <row r="233" spans="2:18" x14ac:dyDescent="0.4">
      <c r="B233" s="89"/>
      <c r="C233" s="89"/>
      <c r="D233" s="89"/>
      <c r="E233" s="89"/>
      <c r="F233" s="89"/>
      <c r="G233" s="107"/>
    </row>
    <row r="234" spans="2:18" x14ac:dyDescent="0.4">
      <c r="B234" s="89"/>
      <c r="C234" s="89"/>
      <c r="D234" s="89"/>
      <c r="E234" s="89" t="s">
        <v>7</v>
      </c>
      <c r="F234" s="89" t="s">
        <v>6</v>
      </c>
      <c r="G234" s="107"/>
      <c r="N234" s="89" t="s">
        <v>7</v>
      </c>
      <c r="O234" s="89" t="s">
        <v>6</v>
      </c>
    </row>
    <row r="235" spans="2:18" x14ac:dyDescent="0.4">
      <c r="B235" s="89"/>
      <c r="C235" s="89"/>
      <c r="D235" s="94" t="s">
        <v>66</v>
      </c>
      <c r="E235" s="89">
        <f>$H$209</f>
        <v>109</v>
      </c>
      <c r="F235" s="89">
        <v>101</v>
      </c>
      <c r="G235" s="107"/>
      <c r="M235" s="89" t="s">
        <v>41</v>
      </c>
      <c r="N235" s="89">
        <f>$Q$210</f>
        <v>2</v>
      </c>
      <c r="O235" s="89">
        <v>6</v>
      </c>
    </row>
    <row r="236" spans="2:18" x14ac:dyDescent="0.4">
      <c r="B236" s="89"/>
      <c r="C236" s="89"/>
      <c r="D236" s="94" t="s">
        <v>64</v>
      </c>
      <c r="E236" s="89">
        <f>$H$208</f>
        <v>92</v>
      </c>
      <c r="F236" s="89">
        <v>130</v>
      </c>
      <c r="G236" s="107"/>
      <c r="M236" s="89" t="s">
        <v>67</v>
      </c>
      <c r="N236" s="89">
        <f>$Q$209</f>
        <v>54</v>
      </c>
      <c r="O236" s="89">
        <v>56</v>
      </c>
    </row>
    <row r="237" spans="2:18" x14ac:dyDescent="0.4">
      <c r="B237" s="89"/>
      <c r="C237" s="89"/>
      <c r="D237" s="94" t="s">
        <v>62</v>
      </c>
      <c r="E237" s="89">
        <f>$H$207</f>
        <v>83</v>
      </c>
      <c r="F237" s="89">
        <v>123</v>
      </c>
      <c r="G237" s="107"/>
      <c r="M237" s="89" t="s">
        <v>65</v>
      </c>
      <c r="N237" s="89">
        <f>$Q$208</f>
        <v>60</v>
      </c>
      <c r="O237" s="89">
        <v>95</v>
      </c>
    </row>
    <row r="238" spans="2:18" x14ac:dyDescent="0.4">
      <c r="B238" s="89"/>
      <c r="C238" s="89"/>
      <c r="D238" s="94" t="s">
        <v>68</v>
      </c>
      <c r="E238" s="89">
        <f>$H$206</f>
        <v>109</v>
      </c>
      <c r="F238" s="89">
        <v>137</v>
      </c>
      <c r="G238" s="107"/>
      <c r="M238" s="89" t="s">
        <v>63</v>
      </c>
      <c r="N238" s="89">
        <f>$Q$207</f>
        <v>50</v>
      </c>
      <c r="O238" s="89">
        <v>61</v>
      </c>
    </row>
    <row r="239" spans="2:18" x14ac:dyDescent="0.4">
      <c r="B239" s="89"/>
      <c r="C239" s="89"/>
      <c r="D239" s="94" t="s">
        <v>58</v>
      </c>
      <c r="E239" s="89">
        <f>$H$205</f>
        <v>135</v>
      </c>
      <c r="F239" s="89">
        <v>155</v>
      </c>
      <c r="G239" s="107"/>
      <c r="M239" s="89" t="s">
        <v>61</v>
      </c>
      <c r="N239" s="89">
        <f>$Q$206</f>
        <v>66</v>
      </c>
      <c r="O239" s="89">
        <v>100</v>
      </c>
    </row>
    <row r="240" spans="2:18" x14ac:dyDescent="0.4">
      <c r="B240" s="89"/>
      <c r="C240" s="89"/>
      <c r="D240" s="89"/>
      <c r="E240" s="89"/>
      <c r="F240" s="89"/>
      <c r="M240" s="89" t="s">
        <v>59</v>
      </c>
      <c r="N240" s="89">
        <f>$Q$205</f>
        <v>81</v>
      </c>
      <c r="O240" s="89">
        <v>113</v>
      </c>
    </row>
    <row r="245" spans="4:35" x14ac:dyDescent="0.4">
      <c r="AI245" s="99"/>
    </row>
    <row r="246" spans="4:35" x14ac:dyDescent="0.4">
      <c r="AI246" s="99"/>
    </row>
    <row r="247" spans="4:35" x14ac:dyDescent="0.4">
      <c r="AI247" s="99"/>
    </row>
    <row r="248" spans="4:35" x14ac:dyDescent="0.4">
      <c r="D248" s="89"/>
      <c r="E248" s="89"/>
      <c r="F248" s="89"/>
      <c r="G248" s="89"/>
      <c r="H248" s="89"/>
      <c r="AI248" s="99"/>
    </row>
    <row r="249" spans="4:35" x14ac:dyDescent="0.4">
      <c r="D249" s="89"/>
      <c r="E249" s="89"/>
      <c r="F249" s="89" t="s">
        <v>7</v>
      </c>
      <c r="G249" s="89" t="s">
        <v>6</v>
      </c>
      <c r="H249" s="89"/>
      <c r="AI249" s="99"/>
    </row>
    <row r="250" spans="4:35" x14ac:dyDescent="0.4">
      <c r="D250" s="89"/>
      <c r="E250" s="89" t="s">
        <v>41</v>
      </c>
      <c r="F250" s="89">
        <f>$Q$218</f>
        <v>2</v>
      </c>
      <c r="G250" s="89">
        <v>2</v>
      </c>
      <c r="H250" s="89"/>
      <c r="AI250" s="99"/>
    </row>
    <row r="251" spans="4:35" x14ac:dyDescent="0.4">
      <c r="D251" s="89"/>
      <c r="E251" s="89" t="s">
        <v>77</v>
      </c>
      <c r="F251" s="89">
        <f>$Q$217</f>
        <v>50</v>
      </c>
      <c r="G251" s="89">
        <v>37</v>
      </c>
      <c r="H251" s="89"/>
      <c r="AI251" s="99"/>
    </row>
    <row r="252" spans="4:35" x14ac:dyDescent="0.4">
      <c r="D252" s="89"/>
      <c r="E252" s="89" t="s">
        <v>81</v>
      </c>
      <c r="F252" s="89">
        <f>$Q$216</f>
        <v>66</v>
      </c>
      <c r="G252" s="89">
        <v>67</v>
      </c>
      <c r="H252" s="89"/>
      <c r="AI252" s="99"/>
    </row>
    <row r="253" spans="4:35" x14ac:dyDescent="0.4">
      <c r="D253" s="89"/>
      <c r="E253" s="89" t="s">
        <v>84</v>
      </c>
      <c r="F253" s="89">
        <f>$Q$215</f>
        <v>81</v>
      </c>
      <c r="G253" s="89">
        <v>121</v>
      </c>
      <c r="H253" s="89"/>
      <c r="AI253" s="99"/>
    </row>
    <row r="254" spans="4:35" x14ac:dyDescent="0.4">
      <c r="D254" s="89"/>
      <c r="E254" s="89"/>
      <c r="F254" s="89"/>
      <c r="G254" s="89"/>
      <c r="H254" s="89"/>
    </row>
    <row r="260" spans="4:35" x14ac:dyDescent="0.4">
      <c r="AI260" s="99"/>
    </row>
    <row r="261" spans="4:35" x14ac:dyDescent="0.4">
      <c r="AI261" s="99"/>
    </row>
    <row r="262" spans="4:35" x14ac:dyDescent="0.4">
      <c r="D262" s="107"/>
      <c r="E262" s="107"/>
      <c r="F262" s="107"/>
      <c r="G262" s="107"/>
      <c r="H262" s="107"/>
      <c r="M262" s="89" t="s">
        <v>7</v>
      </c>
      <c r="N262" s="89" t="s">
        <v>6</v>
      </c>
      <c r="AI262" s="99"/>
    </row>
    <row r="263" spans="4:35" x14ac:dyDescent="0.4">
      <c r="D263" s="107"/>
      <c r="E263" s="89"/>
      <c r="F263" s="89"/>
      <c r="G263" s="89"/>
      <c r="H263" s="107"/>
      <c r="L263" s="89" t="s">
        <v>70</v>
      </c>
      <c r="M263" s="89">
        <v>57</v>
      </c>
      <c r="N263" s="137">
        <v>63</v>
      </c>
    </row>
    <row r="264" spans="4:35" x14ac:dyDescent="0.4">
      <c r="D264" s="107"/>
      <c r="E264" s="89"/>
      <c r="F264" s="89" t="s">
        <v>7</v>
      </c>
      <c r="G264" s="89" t="s">
        <v>6</v>
      </c>
      <c r="H264" s="107"/>
      <c r="L264" s="89" t="s">
        <v>72</v>
      </c>
      <c r="M264" s="89">
        <v>5</v>
      </c>
      <c r="N264" s="137">
        <v>1</v>
      </c>
    </row>
    <row r="265" spans="4:35" x14ac:dyDescent="0.4">
      <c r="D265" s="107"/>
      <c r="E265" s="89" t="s">
        <v>71</v>
      </c>
      <c r="F265" s="89">
        <f>$Q$228</f>
        <v>54</v>
      </c>
      <c r="G265" s="89">
        <v>81</v>
      </c>
      <c r="H265" s="107"/>
      <c r="L265" s="89" t="s">
        <v>74</v>
      </c>
      <c r="M265" s="89">
        <v>5</v>
      </c>
      <c r="N265" s="137">
        <v>5</v>
      </c>
    </row>
    <row r="266" spans="4:35" x14ac:dyDescent="0.4">
      <c r="D266" s="107"/>
      <c r="E266" s="89" t="s">
        <v>73</v>
      </c>
      <c r="F266" s="89">
        <f>$Q$227</f>
        <v>46</v>
      </c>
      <c r="G266" s="89">
        <v>60</v>
      </c>
      <c r="H266" s="107"/>
      <c r="L266" s="89" t="s">
        <v>79</v>
      </c>
      <c r="M266" s="89">
        <v>2</v>
      </c>
      <c r="N266" s="137">
        <v>2</v>
      </c>
    </row>
    <row r="267" spans="4:35" x14ac:dyDescent="0.4">
      <c r="D267" s="107"/>
      <c r="E267" s="89" t="s">
        <v>78</v>
      </c>
      <c r="F267" s="89">
        <f>$Q$223</f>
        <v>69</v>
      </c>
      <c r="G267" s="89">
        <v>112</v>
      </c>
      <c r="H267" s="107"/>
    </row>
    <row r="268" spans="4:35" x14ac:dyDescent="0.4">
      <c r="D268" s="107"/>
      <c r="E268" s="89" t="s">
        <v>76</v>
      </c>
      <c r="F268" s="89">
        <f>$Q$222</f>
        <v>60</v>
      </c>
      <c r="G268" s="89">
        <v>72</v>
      </c>
      <c r="H268" s="107"/>
    </row>
    <row r="269" spans="4:35" x14ac:dyDescent="0.4">
      <c r="D269" s="107"/>
      <c r="E269" s="89"/>
      <c r="F269" s="89"/>
      <c r="G269" s="89"/>
      <c r="H269" s="107"/>
    </row>
    <row r="275" spans="2:15" x14ac:dyDescent="0.4">
      <c r="B275" s="21" t="s">
        <v>87</v>
      </c>
      <c r="C275" s="22"/>
      <c r="D275" s="22"/>
      <c r="E275" s="22"/>
    </row>
    <row r="276" spans="2:15" ht="42.75" x14ac:dyDescent="0.4">
      <c r="B276" s="162"/>
      <c r="C276" s="163"/>
      <c r="D276" s="62" t="s">
        <v>19</v>
      </c>
      <c r="E276" s="105" t="s">
        <v>10</v>
      </c>
      <c r="F276" s="105" t="s">
        <v>11</v>
      </c>
      <c r="G276" s="105" t="s">
        <v>10</v>
      </c>
      <c r="H276" s="105" t="s">
        <v>20</v>
      </c>
      <c r="I276" s="105" t="s">
        <v>10</v>
      </c>
    </row>
    <row r="277" spans="2:15" ht="28.5" customHeight="1" x14ac:dyDescent="0.4">
      <c r="B277" s="164" t="s">
        <v>21</v>
      </c>
      <c r="C277" s="165"/>
      <c r="D277" s="27">
        <f>SUM(D278:D279)</f>
        <v>320</v>
      </c>
      <c r="E277" s="28"/>
      <c r="F277" s="27">
        <f>SUM(F278:F279)</f>
        <v>165</v>
      </c>
      <c r="G277" s="28"/>
      <c r="H277" s="27">
        <f>SUM(H278:H279)</f>
        <v>155</v>
      </c>
      <c r="I277" s="28"/>
      <c r="M277" s="89" t="s">
        <v>7</v>
      </c>
      <c r="N277" s="137" t="s">
        <v>6</v>
      </c>
      <c r="O277" s="159"/>
    </row>
    <row r="278" spans="2:15" ht="28.5" customHeight="1" x14ac:dyDescent="0.4">
      <c r="B278" s="166" t="s">
        <v>27</v>
      </c>
      <c r="C278" s="166"/>
      <c r="D278" s="31">
        <f>F278+H278</f>
        <v>201</v>
      </c>
      <c r="E278" s="32">
        <f>D278/$D$277</f>
        <v>0.62812500000000004</v>
      </c>
      <c r="F278" s="33">
        <v>104</v>
      </c>
      <c r="G278" s="138">
        <f>F278/$F$277</f>
        <v>0.63030303030303025</v>
      </c>
      <c r="H278" s="33">
        <v>97</v>
      </c>
      <c r="I278" s="32">
        <f>H278/$H$277</f>
        <v>0.62580645161290327</v>
      </c>
      <c r="L278" s="137" t="s">
        <v>27</v>
      </c>
      <c r="M278" s="158">
        <f>I278</f>
        <v>0.62580645161290327</v>
      </c>
      <c r="N278" s="158">
        <f>G278</f>
        <v>0.63030303030303025</v>
      </c>
      <c r="O278" s="159"/>
    </row>
    <row r="279" spans="2:15" ht="28.5" customHeight="1" x14ac:dyDescent="0.4">
      <c r="B279" s="167" t="s">
        <v>28</v>
      </c>
      <c r="C279" s="167"/>
      <c r="D279" s="36">
        <f>F279+H279</f>
        <v>119</v>
      </c>
      <c r="E279" s="37">
        <f>D279/$D$277</f>
        <v>0.37187500000000001</v>
      </c>
      <c r="F279" s="38">
        <v>61</v>
      </c>
      <c r="G279" s="37">
        <f>F279/$F$277</f>
        <v>0.36969696969696969</v>
      </c>
      <c r="H279" s="38">
        <v>58</v>
      </c>
      <c r="I279" s="37">
        <f>H279/$H$277</f>
        <v>0.37419354838709679</v>
      </c>
      <c r="L279" s="137" t="s">
        <v>28</v>
      </c>
      <c r="M279" s="158">
        <f>I279</f>
        <v>0.37419354838709679</v>
      </c>
      <c r="N279" s="158">
        <f>G279</f>
        <v>0.36969696969696969</v>
      </c>
      <c r="O279" s="159"/>
    </row>
    <row r="291" spans="2:16" x14ac:dyDescent="0.4">
      <c r="B291" s="21" t="s">
        <v>88</v>
      </c>
      <c r="C291" s="22"/>
      <c r="D291" s="22"/>
      <c r="E291" s="22"/>
    </row>
    <row r="292" spans="2:16" ht="42.75" x14ac:dyDescent="0.4">
      <c r="B292" s="162"/>
      <c r="C292" s="163"/>
      <c r="D292" s="62" t="s">
        <v>19</v>
      </c>
      <c r="E292" s="105" t="s">
        <v>10</v>
      </c>
      <c r="F292" s="105" t="s">
        <v>11</v>
      </c>
      <c r="G292" s="105" t="s">
        <v>10</v>
      </c>
      <c r="H292" s="105" t="s">
        <v>20</v>
      </c>
      <c r="I292" s="105" t="s">
        <v>10</v>
      </c>
    </row>
    <row r="293" spans="2:16" ht="28.5" customHeight="1" x14ac:dyDescent="0.4">
      <c r="B293" s="164" t="s">
        <v>21</v>
      </c>
      <c r="C293" s="165"/>
      <c r="D293" s="27">
        <f>SUM(D294:D295)</f>
        <v>319</v>
      </c>
      <c r="E293" s="28"/>
      <c r="F293" s="27">
        <f>SUM(F294:F295)</f>
        <v>164</v>
      </c>
      <c r="G293" s="28"/>
      <c r="H293" s="27">
        <f>SUM(H294:H295)</f>
        <v>155</v>
      </c>
      <c r="I293" s="28"/>
    </row>
    <row r="294" spans="2:16" ht="28.5" customHeight="1" x14ac:dyDescent="0.4">
      <c r="B294" s="166" t="s">
        <v>89</v>
      </c>
      <c r="C294" s="166"/>
      <c r="D294" s="31">
        <f>F294+H294</f>
        <v>222</v>
      </c>
      <c r="E294" s="32">
        <f>D294/$D$277</f>
        <v>0.69374999999999998</v>
      </c>
      <c r="F294" s="33">
        <v>119</v>
      </c>
      <c r="G294" s="138">
        <f>F294/$F$277</f>
        <v>0.72121212121212119</v>
      </c>
      <c r="H294" s="33">
        <v>103</v>
      </c>
      <c r="I294" s="32">
        <f>H294/$H$277</f>
        <v>0.6645161290322581</v>
      </c>
    </row>
    <row r="295" spans="2:16" ht="28.5" customHeight="1" x14ac:dyDescent="0.4">
      <c r="B295" s="167" t="s">
        <v>90</v>
      </c>
      <c r="C295" s="167"/>
      <c r="D295" s="36">
        <f>F295+H295</f>
        <v>97</v>
      </c>
      <c r="E295" s="37">
        <f>D295/$D$277</f>
        <v>0.30312499999999998</v>
      </c>
      <c r="F295" s="38">
        <v>45</v>
      </c>
      <c r="G295" s="37">
        <f>F295/$F$277</f>
        <v>0.27272727272727271</v>
      </c>
      <c r="H295" s="38">
        <v>52</v>
      </c>
      <c r="I295" s="37">
        <f>H295/$H$277</f>
        <v>0.33548387096774196</v>
      </c>
    </row>
    <row r="296" spans="2:16" x14ac:dyDescent="0.4">
      <c r="B296" s="72"/>
      <c r="C296" s="72"/>
      <c r="D296" s="48"/>
      <c r="E296" s="73"/>
      <c r="G296" s="139"/>
    </row>
    <row r="297" spans="2:16" x14ac:dyDescent="0.4">
      <c r="B297" s="72"/>
      <c r="C297" s="72"/>
      <c r="D297" s="48"/>
      <c r="E297" s="73"/>
    </row>
    <row r="298" spans="2:16" x14ac:dyDescent="0.4">
      <c r="B298" s="72"/>
      <c r="C298" s="72"/>
      <c r="D298" s="48"/>
      <c r="E298" s="73"/>
      <c r="P298" s="160"/>
    </row>
    <row r="299" spans="2:16" x14ac:dyDescent="0.4">
      <c r="B299" s="72"/>
      <c r="C299" s="72"/>
      <c r="D299" s="48"/>
      <c r="E299" s="73"/>
      <c r="N299" s="89" t="s">
        <v>7</v>
      </c>
      <c r="O299" s="137" t="s">
        <v>6</v>
      </c>
      <c r="P299" s="159"/>
    </row>
    <row r="300" spans="2:16" x14ac:dyDescent="0.4">
      <c r="B300" s="72"/>
      <c r="C300" s="72"/>
      <c r="D300" s="48"/>
      <c r="E300" s="73"/>
      <c r="M300" s="137" t="s">
        <v>89</v>
      </c>
      <c r="N300" s="158">
        <f>I294</f>
        <v>0.6645161290322581</v>
      </c>
      <c r="O300" s="158">
        <f>G294</f>
        <v>0.72121212121212119</v>
      </c>
      <c r="P300" s="159"/>
    </row>
    <row r="301" spans="2:16" x14ac:dyDescent="0.4">
      <c r="B301" s="72"/>
      <c r="C301" s="72"/>
      <c r="D301" s="48"/>
      <c r="E301" s="73"/>
      <c r="M301" s="137" t="s">
        <v>90</v>
      </c>
      <c r="N301" s="158">
        <f>I295</f>
        <v>0.33548387096774196</v>
      </c>
      <c r="O301" s="158">
        <f>G295</f>
        <v>0.27272727272727271</v>
      </c>
      <c r="P301" s="159"/>
    </row>
    <row r="302" spans="2:16" x14ac:dyDescent="0.4">
      <c r="B302" s="72"/>
      <c r="C302" s="72"/>
      <c r="D302" s="48"/>
      <c r="E302" s="73"/>
      <c r="M302" s="137"/>
      <c r="N302" s="137"/>
      <c r="O302" s="137"/>
    </row>
    <row r="303" spans="2:16" x14ac:dyDescent="0.4">
      <c r="B303" s="72"/>
      <c r="C303" s="72"/>
      <c r="D303" s="48"/>
      <c r="E303" s="73"/>
    </row>
    <row r="306" spans="1:22" ht="21" x14ac:dyDescent="0.4">
      <c r="B306" s="17" t="s">
        <v>91</v>
      </c>
      <c r="C306" s="64"/>
      <c r="D306" s="64"/>
      <c r="E306" s="64"/>
      <c r="F306" s="64"/>
      <c r="G306" s="64"/>
      <c r="H306" s="64"/>
      <c r="I306" s="64"/>
      <c r="J306" s="136"/>
      <c r="K306" s="136"/>
      <c r="L306" s="136"/>
      <c r="M306" s="136"/>
      <c r="N306" s="136"/>
      <c r="O306" s="136"/>
      <c r="P306" s="136"/>
      <c r="Q306" s="136"/>
      <c r="R306" s="136"/>
    </row>
    <row r="307" spans="1:22" x14ac:dyDescent="0.4">
      <c r="B307" t="s">
        <v>92</v>
      </c>
      <c r="C307" s="74"/>
      <c r="D307" s="74"/>
      <c r="E307" s="74"/>
      <c r="F307" s="74"/>
      <c r="G307" s="74"/>
      <c r="H307" s="74"/>
      <c r="I307" s="74"/>
      <c r="J307" s="95"/>
      <c r="K307" s="95"/>
      <c r="L307" s="95"/>
      <c r="M307" s="95"/>
      <c r="N307" s="95"/>
      <c r="O307" s="95"/>
      <c r="P307" s="95"/>
      <c r="Q307" s="95"/>
      <c r="R307" s="95"/>
    </row>
    <row r="308" spans="1:22" ht="21" x14ac:dyDescent="0.4">
      <c r="B308" s="75"/>
      <c r="C308" s="74"/>
      <c r="D308" s="74"/>
      <c r="E308" s="74"/>
      <c r="F308" s="74"/>
      <c r="G308" s="74"/>
      <c r="H308" s="74"/>
      <c r="I308" s="74"/>
      <c r="J308" s="95"/>
      <c r="K308" s="95"/>
      <c r="L308" s="95"/>
      <c r="M308" s="95"/>
      <c r="N308" s="95"/>
      <c r="O308" s="95"/>
      <c r="P308" s="95"/>
      <c r="Q308" s="95"/>
      <c r="R308" s="95"/>
    </row>
    <row r="309" spans="1:22" x14ac:dyDescent="0.4">
      <c r="B309" s="59" t="s">
        <v>93</v>
      </c>
      <c r="C309" s="60"/>
      <c r="D309" s="60"/>
      <c r="E309" s="60"/>
      <c r="F309" s="46"/>
      <c r="G309" s="46"/>
      <c r="H309" s="46"/>
      <c r="I309" s="46"/>
      <c r="J309" s="91"/>
    </row>
    <row r="310" spans="1:22" x14ac:dyDescent="0.4">
      <c r="B310" s="59" t="s">
        <v>131</v>
      </c>
      <c r="C310" s="60"/>
      <c r="D310" s="60"/>
      <c r="E310" s="60"/>
      <c r="F310" s="46"/>
      <c r="G310" s="46"/>
      <c r="H310" s="46"/>
      <c r="I310" s="46"/>
      <c r="J310" s="91"/>
    </row>
    <row r="311" spans="1:22" x14ac:dyDescent="0.4">
      <c r="B311" t="s">
        <v>94</v>
      </c>
      <c r="C311" s="22"/>
      <c r="D311" s="22"/>
      <c r="E311" s="22"/>
      <c r="J311" s="107" t="s">
        <v>95</v>
      </c>
      <c r="K311" s="107"/>
      <c r="L311" s="117"/>
      <c r="M311" s="117"/>
      <c r="N311" s="107"/>
      <c r="O311" s="107"/>
      <c r="P311" s="107"/>
      <c r="Q311" s="107"/>
    </row>
    <row r="312" spans="1:22" ht="42.75" x14ac:dyDescent="0.4">
      <c r="B312" s="86"/>
      <c r="C312" s="62" t="s">
        <v>19</v>
      </c>
      <c r="D312" s="105" t="s">
        <v>10</v>
      </c>
      <c r="E312" s="105" t="s">
        <v>11</v>
      </c>
      <c r="F312" s="105" t="s">
        <v>10</v>
      </c>
      <c r="G312" s="105" t="s">
        <v>20</v>
      </c>
      <c r="H312" s="105" t="s">
        <v>10</v>
      </c>
      <c r="J312" s="210"/>
      <c r="K312" s="211"/>
      <c r="L312" s="109" t="s">
        <v>19</v>
      </c>
      <c r="M312" s="110" t="s">
        <v>10</v>
      </c>
      <c r="N312" s="110" t="s">
        <v>11</v>
      </c>
      <c r="O312" s="110" t="s">
        <v>10</v>
      </c>
      <c r="P312" s="110" t="s">
        <v>20</v>
      </c>
      <c r="Q312" s="110" t="s">
        <v>10</v>
      </c>
    </row>
    <row r="313" spans="1:22" ht="21.75" customHeight="1" x14ac:dyDescent="0.4">
      <c r="B313" s="82" t="s">
        <v>21</v>
      </c>
      <c r="C313" s="27">
        <f>SUM(C315:C321)</f>
        <v>333</v>
      </c>
      <c r="D313" s="28"/>
      <c r="E313" s="27">
        <f>SUM(E315:E321)</f>
        <v>160</v>
      </c>
      <c r="F313" s="28"/>
      <c r="G313" s="27">
        <f>SUM(G315:G321)</f>
        <v>173</v>
      </c>
      <c r="H313" s="28"/>
      <c r="J313" s="197" t="s">
        <v>21</v>
      </c>
      <c r="K313" s="198"/>
      <c r="L313" s="111">
        <f>SUM(L315:L321)</f>
        <v>304</v>
      </c>
      <c r="M313" s="112"/>
      <c r="N313" s="111">
        <f>SUM(N315:N321)</f>
        <v>145</v>
      </c>
      <c r="O313" s="112"/>
      <c r="P313" s="111">
        <f>SUM(P315:P321)</f>
        <v>159</v>
      </c>
      <c r="Q313" s="112"/>
      <c r="U313" s="91"/>
      <c r="V313" s="91"/>
    </row>
    <row r="314" spans="1:22" ht="21.75" customHeight="1" x14ac:dyDescent="0.4">
      <c r="B314" s="76" t="s">
        <v>96</v>
      </c>
      <c r="C314" s="27">
        <v>3</v>
      </c>
      <c r="D314" s="28"/>
      <c r="E314" s="27">
        <v>3</v>
      </c>
      <c r="F314" s="28"/>
      <c r="G314" s="27">
        <v>3</v>
      </c>
      <c r="H314" s="28"/>
      <c r="J314" s="212" t="s">
        <v>96</v>
      </c>
      <c r="K314" s="203"/>
      <c r="L314" s="111">
        <v>3</v>
      </c>
      <c r="M314" s="112"/>
      <c r="N314" s="111">
        <v>3</v>
      </c>
      <c r="O314" s="112"/>
      <c r="P314" s="111">
        <v>3</v>
      </c>
      <c r="Q314" s="112"/>
      <c r="U314" s="101"/>
      <c r="V314" s="101"/>
    </row>
    <row r="315" spans="1:22" ht="21.75" customHeight="1" x14ac:dyDescent="0.4">
      <c r="A315" s="74"/>
      <c r="B315" s="77" t="s">
        <v>97</v>
      </c>
      <c r="C315" s="78">
        <f>E315+G315</f>
        <v>40</v>
      </c>
      <c r="D315" s="140">
        <f t="shared" ref="D315:D321" si="28">C315/$C$313</f>
        <v>0.12012012012012012</v>
      </c>
      <c r="E315" s="78">
        <v>25</v>
      </c>
      <c r="F315" s="140">
        <f t="shared" ref="F315:F321" si="29">E315/$E$313</f>
        <v>0.15625</v>
      </c>
      <c r="G315" s="78">
        <v>15</v>
      </c>
      <c r="H315" s="140">
        <f t="shared" ref="H315:H321" si="30">G315/$G$313</f>
        <v>8.6705202312138727E-2</v>
      </c>
      <c r="J315" s="199" t="s">
        <v>97</v>
      </c>
      <c r="K315" s="193"/>
      <c r="L315" s="118">
        <f>N315+P315</f>
        <v>34</v>
      </c>
      <c r="M315" s="142">
        <f t="shared" ref="M315:M321" si="31">L315/$L$313</f>
        <v>0.1118421052631579</v>
      </c>
      <c r="N315" s="118">
        <v>19</v>
      </c>
      <c r="O315" s="142">
        <f t="shared" ref="O315:O321" si="32">N315/$N$313</f>
        <v>0.1310344827586207</v>
      </c>
      <c r="P315" s="118">
        <v>15</v>
      </c>
      <c r="Q315" s="142">
        <f t="shared" ref="Q315:Q321" si="33">P315/$P$313</f>
        <v>9.4339622641509441E-2</v>
      </c>
      <c r="U315" s="102"/>
      <c r="V315" s="103"/>
    </row>
    <row r="316" spans="1:22" ht="21.75" customHeight="1" x14ac:dyDescent="0.4">
      <c r="A316" s="74"/>
      <c r="B316" s="77" t="s">
        <v>98</v>
      </c>
      <c r="C316" s="78">
        <f t="shared" ref="C316:C321" si="34">E316+G316</f>
        <v>50</v>
      </c>
      <c r="D316" s="140">
        <f t="shared" si="28"/>
        <v>0.15015015015015015</v>
      </c>
      <c r="E316" s="78">
        <v>24</v>
      </c>
      <c r="F316" s="140">
        <f t="shared" si="29"/>
        <v>0.15</v>
      </c>
      <c r="G316" s="78">
        <v>26</v>
      </c>
      <c r="H316" s="140">
        <f t="shared" si="30"/>
        <v>0.15028901734104047</v>
      </c>
      <c r="J316" s="199" t="s">
        <v>98</v>
      </c>
      <c r="K316" s="193"/>
      <c r="L316" s="118">
        <f t="shared" ref="L316:L321" si="35">N316+P316</f>
        <v>52</v>
      </c>
      <c r="M316" s="142">
        <f t="shared" si="31"/>
        <v>0.17105263157894737</v>
      </c>
      <c r="N316" s="118">
        <v>28</v>
      </c>
      <c r="O316" s="142">
        <f t="shared" si="32"/>
        <v>0.19310344827586207</v>
      </c>
      <c r="P316" s="118">
        <v>24</v>
      </c>
      <c r="Q316" s="142">
        <f t="shared" si="33"/>
        <v>0.15094339622641509</v>
      </c>
      <c r="U316" s="104"/>
      <c r="V316" s="104"/>
    </row>
    <row r="317" spans="1:22" ht="21.75" customHeight="1" x14ac:dyDescent="0.4">
      <c r="B317" s="77" t="s">
        <v>99</v>
      </c>
      <c r="C317" s="78">
        <f t="shared" si="34"/>
        <v>224</v>
      </c>
      <c r="D317" s="140">
        <f t="shared" si="28"/>
        <v>0.67267267267267272</v>
      </c>
      <c r="E317" s="78">
        <v>106</v>
      </c>
      <c r="F317" s="140">
        <f t="shared" si="29"/>
        <v>0.66249999999999998</v>
      </c>
      <c r="G317" s="78">
        <v>118</v>
      </c>
      <c r="H317" s="140">
        <f t="shared" si="30"/>
        <v>0.68208092485549132</v>
      </c>
      <c r="J317" s="199" t="s">
        <v>99</v>
      </c>
      <c r="K317" s="193"/>
      <c r="L317" s="118">
        <f t="shared" si="35"/>
        <v>197</v>
      </c>
      <c r="M317" s="142">
        <f t="shared" si="31"/>
        <v>0.64802631578947367</v>
      </c>
      <c r="N317" s="118">
        <v>93</v>
      </c>
      <c r="O317" s="142">
        <f t="shared" si="32"/>
        <v>0.64137931034482754</v>
      </c>
      <c r="P317" s="118">
        <v>104</v>
      </c>
      <c r="Q317" s="142">
        <f t="shared" si="33"/>
        <v>0.65408805031446537</v>
      </c>
      <c r="U317" s="102"/>
      <c r="V317" s="103"/>
    </row>
    <row r="318" spans="1:22" ht="21.75" customHeight="1" x14ac:dyDescent="0.4">
      <c r="B318" s="77" t="s">
        <v>100</v>
      </c>
      <c r="C318" s="78">
        <f t="shared" si="34"/>
        <v>3</v>
      </c>
      <c r="D318" s="140">
        <f t="shared" si="28"/>
        <v>9.0090090090090089E-3</v>
      </c>
      <c r="E318" s="78">
        <v>2</v>
      </c>
      <c r="F318" s="140">
        <f t="shared" si="29"/>
        <v>1.2500000000000001E-2</v>
      </c>
      <c r="G318" s="78">
        <v>1</v>
      </c>
      <c r="H318" s="140">
        <f t="shared" si="30"/>
        <v>5.7803468208092483E-3</v>
      </c>
      <c r="J318" s="199" t="s">
        <v>100</v>
      </c>
      <c r="K318" s="193"/>
      <c r="L318" s="118">
        <f t="shared" si="35"/>
        <v>4</v>
      </c>
      <c r="M318" s="142">
        <f t="shared" si="31"/>
        <v>1.3157894736842105E-2</v>
      </c>
      <c r="N318" s="118">
        <v>2</v>
      </c>
      <c r="O318" s="142">
        <f t="shared" si="32"/>
        <v>1.3793103448275862E-2</v>
      </c>
      <c r="P318" s="118">
        <v>2</v>
      </c>
      <c r="Q318" s="142">
        <f t="shared" si="33"/>
        <v>1.2578616352201259E-2</v>
      </c>
      <c r="U318" s="102"/>
      <c r="V318" s="103"/>
    </row>
    <row r="319" spans="1:22" ht="21.75" customHeight="1" x14ac:dyDescent="0.4">
      <c r="B319" s="47" t="s">
        <v>101</v>
      </c>
      <c r="C319" s="78">
        <f t="shared" si="34"/>
        <v>6</v>
      </c>
      <c r="D319" s="32">
        <f t="shared" si="28"/>
        <v>1.8018018018018018E-2</v>
      </c>
      <c r="E319" s="48">
        <v>3</v>
      </c>
      <c r="F319" s="140">
        <f t="shared" si="29"/>
        <v>1.8749999999999999E-2</v>
      </c>
      <c r="G319" s="48">
        <v>3</v>
      </c>
      <c r="H319" s="140">
        <f t="shared" si="30"/>
        <v>1.7341040462427744E-2</v>
      </c>
      <c r="J319" s="199" t="s">
        <v>101</v>
      </c>
      <c r="K319" s="193"/>
      <c r="L319" s="118">
        <f t="shared" si="35"/>
        <v>4</v>
      </c>
      <c r="M319" s="142">
        <f t="shared" si="31"/>
        <v>1.3157894736842105E-2</v>
      </c>
      <c r="N319" s="68">
        <v>2</v>
      </c>
      <c r="O319" s="142">
        <f t="shared" si="32"/>
        <v>1.3793103448275862E-2</v>
      </c>
      <c r="P319" s="68">
        <v>2</v>
      </c>
      <c r="Q319" s="142">
        <f t="shared" si="33"/>
        <v>1.2578616352201259E-2</v>
      </c>
      <c r="U319" s="102"/>
      <c r="V319" s="103"/>
    </row>
    <row r="320" spans="1:22" ht="21.75" customHeight="1" x14ac:dyDescent="0.4">
      <c r="B320" s="47" t="s">
        <v>102</v>
      </c>
      <c r="C320" s="78">
        <f t="shared" si="34"/>
        <v>1</v>
      </c>
      <c r="D320" s="32">
        <f t="shared" si="28"/>
        <v>3.003003003003003E-3</v>
      </c>
      <c r="E320" s="48">
        <v>0</v>
      </c>
      <c r="F320" s="140">
        <f t="shared" si="29"/>
        <v>0</v>
      </c>
      <c r="G320" s="48">
        <v>1</v>
      </c>
      <c r="H320" s="140">
        <f t="shared" si="30"/>
        <v>5.7803468208092483E-3</v>
      </c>
      <c r="J320" s="199" t="s">
        <v>102</v>
      </c>
      <c r="K320" s="193"/>
      <c r="L320" s="118">
        <f t="shared" si="35"/>
        <v>2</v>
      </c>
      <c r="M320" s="142">
        <f t="shared" si="31"/>
        <v>6.5789473684210523E-3</v>
      </c>
      <c r="N320" s="68">
        <v>0</v>
      </c>
      <c r="O320" s="142">
        <f t="shared" si="32"/>
        <v>0</v>
      </c>
      <c r="P320" s="68">
        <v>2</v>
      </c>
      <c r="Q320" s="142">
        <f t="shared" si="33"/>
        <v>1.2578616352201259E-2</v>
      </c>
      <c r="U320" s="102"/>
      <c r="V320" s="103"/>
    </row>
    <row r="321" spans="1:43" ht="21.75" customHeight="1" x14ac:dyDescent="0.4">
      <c r="B321" s="49" t="s">
        <v>103</v>
      </c>
      <c r="C321" s="84">
        <f t="shared" si="34"/>
        <v>9</v>
      </c>
      <c r="D321" s="37">
        <f t="shared" si="28"/>
        <v>2.7027027027027029E-2</v>
      </c>
      <c r="E321" s="38">
        <v>0</v>
      </c>
      <c r="F321" s="141">
        <f t="shared" si="29"/>
        <v>0</v>
      </c>
      <c r="G321" s="38">
        <v>9</v>
      </c>
      <c r="H321" s="141">
        <f t="shared" si="30"/>
        <v>5.2023121387283239E-2</v>
      </c>
      <c r="J321" s="200" t="s">
        <v>104</v>
      </c>
      <c r="K321" s="201"/>
      <c r="L321" s="119">
        <f t="shared" si="35"/>
        <v>11</v>
      </c>
      <c r="M321" s="143">
        <f t="shared" si="31"/>
        <v>3.6184210526315791E-2</v>
      </c>
      <c r="N321" s="113">
        <v>1</v>
      </c>
      <c r="O321" s="143">
        <f t="shared" si="32"/>
        <v>6.8965517241379309E-3</v>
      </c>
      <c r="P321" s="113">
        <v>10</v>
      </c>
      <c r="Q321" s="143">
        <f t="shared" si="33"/>
        <v>6.2893081761006289E-2</v>
      </c>
      <c r="S321" s="95"/>
      <c r="U321" s="102"/>
      <c r="V321" s="103"/>
    </row>
    <row r="322" spans="1:43" s="74" customFormat="1" ht="18" customHeight="1" x14ac:dyDescent="0.4">
      <c r="A322"/>
      <c r="B322"/>
      <c r="C322"/>
      <c r="D322"/>
      <c r="E322"/>
      <c r="F322"/>
      <c r="G322"/>
      <c r="H322"/>
      <c r="I322"/>
      <c r="J322" s="107"/>
      <c r="K322" s="107"/>
      <c r="L322" s="107"/>
      <c r="M322" s="107"/>
      <c r="N322" s="107"/>
      <c r="O322" s="107"/>
      <c r="P322" s="107"/>
      <c r="Q322" s="107"/>
      <c r="R322" s="89"/>
      <c r="S322" s="95"/>
      <c r="T322" s="95"/>
      <c r="U322" s="102"/>
      <c r="V322" s="103"/>
      <c r="W322" s="95"/>
      <c r="X322" s="95"/>
      <c r="Y322" s="95"/>
      <c r="Z322" s="95"/>
      <c r="AA322" s="95"/>
      <c r="AB322" s="95"/>
      <c r="AC322" s="95"/>
      <c r="AD322" s="95"/>
      <c r="AE322" s="95"/>
      <c r="AF322" s="95"/>
      <c r="AG322" s="95"/>
      <c r="AH322" s="95"/>
      <c r="AI322" s="95"/>
      <c r="AJ322" s="95"/>
      <c r="AK322" s="95"/>
      <c r="AL322" s="95"/>
      <c r="AM322" s="95"/>
      <c r="AN322" s="95"/>
      <c r="AO322" s="95"/>
      <c r="AP322" s="95"/>
      <c r="AQ322" s="100"/>
    </row>
    <row r="323" spans="1:43" s="74" customFormat="1" ht="18.75" customHeight="1" x14ac:dyDescent="0.4">
      <c r="A323"/>
      <c r="B323"/>
      <c r="C323"/>
      <c r="D323"/>
      <c r="E323"/>
      <c r="F323"/>
      <c r="G323"/>
      <c r="H323"/>
      <c r="I323"/>
      <c r="J323" s="89"/>
      <c r="K323" s="89"/>
      <c r="L323" s="89"/>
      <c r="M323" s="89"/>
      <c r="N323" s="89"/>
      <c r="O323" s="89"/>
      <c r="P323" s="89"/>
      <c r="Q323" s="89"/>
      <c r="R323" s="89"/>
      <c r="S323" s="95"/>
      <c r="T323" s="95"/>
      <c r="U323" s="102"/>
      <c r="V323" s="103"/>
      <c r="W323" s="95"/>
      <c r="X323" s="95"/>
      <c r="Y323" s="95"/>
      <c r="Z323" s="95"/>
      <c r="AA323" s="95"/>
      <c r="AB323" s="95"/>
      <c r="AC323" s="95"/>
      <c r="AD323" s="95"/>
      <c r="AE323" s="95"/>
      <c r="AF323" s="95"/>
      <c r="AG323" s="95"/>
      <c r="AH323" s="95"/>
      <c r="AI323" s="95"/>
      <c r="AJ323" s="95"/>
      <c r="AK323" s="95"/>
      <c r="AL323" s="95"/>
      <c r="AM323" s="95"/>
      <c r="AN323" s="95"/>
      <c r="AO323" s="95"/>
      <c r="AP323" s="95"/>
      <c r="AQ323" s="100"/>
    </row>
    <row r="324" spans="1:43" x14ac:dyDescent="0.4">
      <c r="U324" s="102"/>
      <c r="V324" s="102"/>
    </row>
    <row r="325" spans="1:43" x14ac:dyDescent="0.4">
      <c r="D325" s="107"/>
      <c r="E325" s="107"/>
      <c r="F325" s="107"/>
      <c r="G325" s="107"/>
      <c r="H325" s="107"/>
      <c r="I325" s="107"/>
    </row>
    <row r="326" spans="1:43" x14ac:dyDescent="0.4">
      <c r="C326" s="89"/>
      <c r="D326" s="89"/>
      <c r="E326" s="89"/>
      <c r="F326" s="89"/>
      <c r="G326" s="89"/>
      <c r="H326" s="89"/>
      <c r="I326" s="89"/>
    </row>
    <row r="327" spans="1:43" x14ac:dyDescent="0.4">
      <c r="C327" s="89"/>
      <c r="D327" s="89" t="s">
        <v>105</v>
      </c>
      <c r="E327" s="89"/>
      <c r="F327" s="89"/>
      <c r="G327" s="89"/>
      <c r="H327" s="89" t="s">
        <v>106</v>
      </c>
      <c r="I327" s="89"/>
    </row>
    <row r="328" spans="1:43" x14ac:dyDescent="0.4">
      <c r="C328" s="89"/>
      <c r="D328" s="89"/>
      <c r="E328" s="89" t="s">
        <v>7</v>
      </c>
      <c r="F328" s="89" t="s">
        <v>6</v>
      </c>
      <c r="G328" s="89"/>
      <c r="H328" s="89" t="s">
        <v>7</v>
      </c>
      <c r="I328" s="89" t="s">
        <v>6</v>
      </c>
    </row>
    <row r="329" spans="1:43" x14ac:dyDescent="0.4">
      <c r="C329" s="89"/>
      <c r="D329" s="89" t="s">
        <v>107</v>
      </c>
      <c r="E329" s="89">
        <f>$G$321</f>
        <v>9</v>
      </c>
      <c r="F329" s="89">
        <v>0</v>
      </c>
      <c r="G329" s="89" t="s">
        <v>107</v>
      </c>
      <c r="H329" s="89">
        <f>$P$321</f>
        <v>10</v>
      </c>
      <c r="I329" s="89">
        <f>N321</f>
        <v>1</v>
      </c>
    </row>
    <row r="330" spans="1:43" x14ac:dyDescent="0.4">
      <c r="C330" s="89"/>
      <c r="D330" s="89" t="s">
        <v>108</v>
      </c>
      <c r="E330" s="89">
        <f>$G$320</f>
        <v>1</v>
      </c>
      <c r="F330" s="89">
        <v>0</v>
      </c>
      <c r="G330" s="89" t="s">
        <v>108</v>
      </c>
      <c r="H330" s="89">
        <f>$P$320</f>
        <v>2</v>
      </c>
      <c r="I330" s="89">
        <f>N320</f>
        <v>0</v>
      </c>
    </row>
    <row r="331" spans="1:43" x14ac:dyDescent="0.4">
      <c r="C331" s="89"/>
      <c r="D331" s="89" t="s">
        <v>109</v>
      </c>
      <c r="E331" s="89">
        <f>$G$319</f>
        <v>3</v>
      </c>
      <c r="F331" s="89">
        <v>3</v>
      </c>
      <c r="G331" s="89" t="s">
        <v>109</v>
      </c>
      <c r="H331" s="89">
        <f>$P$319</f>
        <v>2</v>
      </c>
      <c r="I331" s="89">
        <f>N319</f>
        <v>2</v>
      </c>
    </row>
    <row r="332" spans="1:43" x14ac:dyDescent="0.4">
      <c r="C332" s="89"/>
      <c r="D332" s="89" t="s">
        <v>110</v>
      </c>
      <c r="E332" s="123">
        <f>$G$318</f>
        <v>1</v>
      </c>
      <c r="F332" s="89">
        <v>2</v>
      </c>
      <c r="G332" s="89" t="s">
        <v>110</v>
      </c>
      <c r="H332" s="123">
        <f>$P$318</f>
        <v>2</v>
      </c>
      <c r="I332" s="123">
        <f>N318</f>
        <v>2</v>
      </c>
    </row>
    <row r="333" spans="1:43" x14ac:dyDescent="0.4">
      <c r="C333" s="89"/>
      <c r="D333" s="89" t="s">
        <v>111</v>
      </c>
      <c r="E333" s="123">
        <f>$G$317</f>
        <v>118</v>
      </c>
      <c r="F333" s="89">
        <v>106</v>
      </c>
      <c r="G333" s="89" t="s">
        <v>111</v>
      </c>
      <c r="H333" s="123">
        <f>$P$317</f>
        <v>104</v>
      </c>
      <c r="I333" s="123">
        <f>N317</f>
        <v>93</v>
      </c>
    </row>
    <row r="334" spans="1:43" x14ac:dyDescent="0.4">
      <c r="C334" s="89"/>
      <c r="D334" s="89" t="s">
        <v>112</v>
      </c>
      <c r="E334" s="123">
        <f>$G$316</f>
        <v>26</v>
      </c>
      <c r="F334" s="89">
        <v>24</v>
      </c>
      <c r="G334" s="89" t="s">
        <v>112</v>
      </c>
      <c r="H334" s="123">
        <f>$P$316</f>
        <v>24</v>
      </c>
      <c r="I334" s="123">
        <f>N316</f>
        <v>28</v>
      </c>
    </row>
    <row r="335" spans="1:43" x14ac:dyDescent="0.4">
      <c r="C335" s="89"/>
      <c r="D335" s="89" t="s">
        <v>113</v>
      </c>
      <c r="E335" s="123">
        <f>$G$315</f>
        <v>15</v>
      </c>
      <c r="F335" s="89">
        <v>25</v>
      </c>
      <c r="G335" s="89" t="s">
        <v>113</v>
      </c>
      <c r="H335" s="123">
        <f>$P$315</f>
        <v>15</v>
      </c>
      <c r="I335" s="123">
        <f>N315</f>
        <v>19</v>
      </c>
    </row>
    <row r="347" spans="2:18" x14ac:dyDescent="0.4">
      <c r="B347" s="59" t="s">
        <v>114</v>
      </c>
    </row>
    <row r="348" spans="2:18" x14ac:dyDescent="0.4">
      <c r="B348" t="s">
        <v>94</v>
      </c>
      <c r="C348" s="22"/>
      <c r="D348" s="22"/>
      <c r="E348" s="22"/>
      <c r="J348" s="107" t="s">
        <v>95</v>
      </c>
      <c r="K348" s="107"/>
      <c r="L348" s="107"/>
      <c r="M348" s="107"/>
      <c r="N348" s="117"/>
      <c r="O348" s="117"/>
      <c r="P348" s="117"/>
      <c r="Q348" s="107"/>
      <c r="R348" s="107"/>
    </row>
    <row r="349" spans="2:18" ht="42.75" x14ac:dyDescent="0.4">
      <c r="B349" s="86"/>
      <c r="C349" s="62" t="s">
        <v>19</v>
      </c>
      <c r="D349" s="105" t="s">
        <v>10</v>
      </c>
      <c r="E349" s="63" t="s">
        <v>11</v>
      </c>
      <c r="F349" s="105" t="s">
        <v>10</v>
      </c>
      <c r="G349" s="63" t="s">
        <v>20</v>
      </c>
      <c r="H349" s="105" t="s">
        <v>10</v>
      </c>
      <c r="J349" s="195"/>
      <c r="K349" s="196"/>
      <c r="L349" s="109" t="s">
        <v>19</v>
      </c>
      <c r="M349" s="110" t="s">
        <v>10</v>
      </c>
      <c r="N349" s="110" t="s">
        <v>11</v>
      </c>
      <c r="O349" s="110" t="s">
        <v>10</v>
      </c>
      <c r="P349" s="110" t="s">
        <v>20</v>
      </c>
      <c r="Q349" s="110" t="s">
        <v>10</v>
      </c>
      <c r="R349" s="107"/>
    </row>
    <row r="350" spans="2:18" ht="21.75" customHeight="1" x14ac:dyDescent="0.4">
      <c r="B350" s="82" t="s">
        <v>21</v>
      </c>
      <c r="C350" s="27">
        <f>SUM(C352:C358)</f>
        <v>195</v>
      </c>
      <c r="D350" s="144"/>
      <c r="E350" s="27">
        <f>SUM(E352:E358)</f>
        <v>93</v>
      </c>
      <c r="F350" s="144"/>
      <c r="G350" s="27">
        <f>SUM(G352:G358)</f>
        <v>102</v>
      </c>
      <c r="H350" s="144"/>
      <c r="J350" s="197" t="s">
        <v>21</v>
      </c>
      <c r="K350" s="198"/>
      <c r="L350" s="111">
        <f>SUM(L352:L358)</f>
        <v>181</v>
      </c>
      <c r="M350" s="145"/>
      <c r="N350" s="111">
        <f>SUM(N352:N358)</f>
        <v>89</v>
      </c>
      <c r="O350" s="145"/>
      <c r="P350" s="111">
        <f>SUM(P352:P358)</f>
        <v>92</v>
      </c>
      <c r="Q350" s="145"/>
      <c r="R350" s="107"/>
    </row>
    <row r="351" spans="2:18" ht="21.75" customHeight="1" x14ac:dyDescent="0.4">
      <c r="B351" s="76" t="s">
        <v>96</v>
      </c>
      <c r="C351" s="27">
        <v>3</v>
      </c>
      <c r="D351" s="144"/>
      <c r="E351" s="27">
        <v>3</v>
      </c>
      <c r="F351" s="144"/>
      <c r="G351" s="27">
        <v>3</v>
      </c>
      <c r="H351" s="144"/>
      <c r="J351" s="212" t="s">
        <v>96</v>
      </c>
      <c r="K351" s="203"/>
      <c r="L351" s="111">
        <v>3</v>
      </c>
      <c r="M351" s="145"/>
      <c r="N351" s="111">
        <v>3</v>
      </c>
      <c r="O351" s="145"/>
      <c r="P351" s="111">
        <v>3</v>
      </c>
      <c r="Q351" s="145"/>
      <c r="R351" s="107"/>
    </row>
    <row r="352" spans="2:18" ht="21.75" customHeight="1" x14ac:dyDescent="0.4">
      <c r="B352" s="77" t="s">
        <v>97</v>
      </c>
      <c r="C352" s="78">
        <f>E352+G352</f>
        <v>34</v>
      </c>
      <c r="D352" s="140">
        <f>C352/$C$350</f>
        <v>0.17435897435897435</v>
      </c>
      <c r="E352" s="78">
        <v>21</v>
      </c>
      <c r="F352" s="140">
        <f>E352/$E$350</f>
        <v>0.22580645161290322</v>
      </c>
      <c r="G352" s="78">
        <v>13</v>
      </c>
      <c r="H352" s="140">
        <f>G352/$G$350</f>
        <v>0.12745098039215685</v>
      </c>
      <c r="J352" s="199" t="s">
        <v>97</v>
      </c>
      <c r="K352" s="193"/>
      <c r="L352" s="118">
        <f>N352+P352</f>
        <v>32</v>
      </c>
      <c r="M352" s="142">
        <f>L352/$L$350</f>
        <v>0.17679558011049723</v>
      </c>
      <c r="N352" s="118">
        <v>23</v>
      </c>
      <c r="O352" s="142">
        <f>N352/$N$350</f>
        <v>0.25842696629213485</v>
      </c>
      <c r="P352" s="118">
        <v>9</v>
      </c>
      <c r="Q352" s="142">
        <f>P352/$P$350</f>
        <v>9.7826086956521743E-2</v>
      </c>
      <c r="R352" s="107"/>
    </row>
    <row r="353" spans="2:18" ht="21.75" customHeight="1" x14ac:dyDescent="0.4">
      <c r="B353" s="77" t="s">
        <v>98</v>
      </c>
      <c r="C353" s="78">
        <f t="shared" ref="C353:C358" si="36">E353+G353</f>
        <v>29</v>
      </c>
      <c r="D353" s="140">
        <f t="shared" ref="D353:D358" si="37">C353/$C$350</f>
        <v>0.14871794871794872</v>
      </c>
      <c r="E353" s="78">
        <v>12</v>
      </c>
      <c r="F353" s="140">
        <f t="shared" ref="F353:F358" si="38">E353/$E$350</f>
        <v>0.12903225806451613</v>
      </c>
      <c r="G353" s="78">
        <v>17</v>
      </c>
      <c r="H353" s="140">
        <f t="shared" ref="H353:H358" si="39">G353/$G$350</f>
        <v>0.16666666666666666</v>
      </c>
      <c r="J353" s="199" t="s">
        <v>98</v>
      </c>
      <c r="K353" s="193"/>
      <c r="L353" s="118">
        <f t="shared" ref="L353:L358" si="40">N353+P353</f>
        <v>28</v>
      </c>
      <c r="M353" s="142">
        <f t="shared" ref="M353:M358" si="41">L353/$L$350</f>
        <v>0.15469613259668508</v>
      </c>
      <c r="N353" s="118">
        <v>12</v>
      </c>
      <c r="O353" s="142">
        <f t="shared" ref="O353:O358" si="42">N353/$N$350</f>
        <v>0.1348314606741573</v>
      </c>
      <c r="P353" s="118">
        <v>16</v>
      </c>
      <c r="Q353" s="142">
        <f t="shared" ref="Q353:Q358" si="43">P353/$P$350</f>
        <v>0.17391304347826086</v>
      </c>
      <c r="R353" s="107"/>
    </row>
    <row r="354" spans="2:18" ht="21.75" customHeight="1" x14ac:dyDescent="0.4">
      <c r="B354" s="77" t="s">
        <v>99</v>
      </c>
      <c r="C354" s="78">
        <f t="shared" si="36"/>
        <v>120</v>
      </c>
      <c r="D354" s="140">
        <f t="shared" si="37"/>
        <v>0.61538461538461542</v>
      </c>
      <c r="E354" s="78">
        <v>58</v>
      </c>
      <c r="F354" s="140">
        <f t="shared" si="38"/>
        <v>0.62365591397849462</v>
      </c>
      <c r="G354" s="78">
        <v>62</v>
      </c>
      <c r="H354" s="140">
        <f t="shared" si="39"/>
        <v>0.60784313725490191</v>
      </c>
      <c r="J354" s="199" t="s">
        <v>99</v>
      </c>
      <c r="K354" s="193"/>
      <c r="L354" s="118">
        <f t="shared" si="40"/>
        <v>108</v>
      </c>
      <c r="M354" s="142">
        <f t="shared" si="41"/>
        <v>0.59668508287292821</v>
      </c>
      <c r="N354" s="118">
        <v>52</v>
      </c>
      <c r="O354" s="142">
        <f t="shared" si="42"/>
        <v>0.5842696629213483</v>
      </c>
      <c r="P354" s="118">
        <v>56</v>
      </c>
      <c r="Q354" s="142">
        <f t="shared" si="43"/>
        <v>0.60869565217391308</v>
      </c>
      <c r="R354" s="107"/>
    </row>
    <row r="355" spans="2:18" ht="21.75" customHeight="1" x14ac:dyDescent="0.4">
      <c r="B355" s="77" t="s">
        <v>100</v>
      </c>
      <c r="C355" s="78">
        <f t="shared" si="36"/>
        <v>2</v>
      </c>
      <c r="D355" s="140">
        <f t="shared" si="37"/>
        <v>1.0256410256410256E-2</v>
      </c>
      <c r="E355" s="78">
        <v>1</v>
      </c>
      <c r="F355" s="140">
        <f t="shared" si="38"/>
        <v>1.0752688172043012E-2</v>
      </c>
      <c r="G355" s="78">
        <v>1</v>
      </c>
      <c r="H355" s="140">
        <f t="shared" si="39"/>
        <v>9.8039215686274508E-3</v>
      </c>
      <c r="J355" s="199" t="s">
        <v>100</v>
      </c>
      <c r="K355" s="193"/>
      <c r="L355" s="118">
        <f t="shared" si="40"/>
        <v>1</v>
      </c>
      <c r="M355" s="142">
        <f t="shared" si="41"/>
        <v>5.5248618784530384E-3</v>
      </c>
      <c r="N355" s="118">
        <v>1</v>
      </c>
      <c r="O355" s="142">
        <f t="shared" si="42"/>
        <v>1.1235955056179775E-2</v>
      </c>
      <c r="P355" s="118">
        <v>0</v>
      </c>
      <c r="Q355" s="142">
        <f t="shared" si="43"/>
        <v>0</v>
      </c>
      <c r="R355" s="107"/>
    </row>
    <row r="356" spans="2:18" ht="21.75" customHeight="1" x14ac:dyDescent="0.4">
      <c r="B356" s="47" t="s">
        <v>101</v>
      </c>
      <c r="C356" s="78">
        <f t="shared" si="36"/>
        <v>3</v>
      </c>
      <c r="D356" s="140">
        <f t="shared" si="37"/>
        <v>1.5384615384615385E-2</v>
      </c>
      <c r="E356" s="48">
        <v>1</v>
      </c>
      <c r="F356" s="140">
        <f t="shared" si="38"/>
        <v>1.0752688172043012E-2</v>
      </c>
      <c r="G356" s="48">
        <v>2</v>
      </c>
      <c r="H356" s="140">
        <f t="shared" si="39"/>
        <v>1.9607843137254902E-2</v>
      </c>
      <c r="J356" s="199" t="s">
        <v>101</v>
      </c>
      <c r="K356" s="193"/>
      <c r="L356" s="118">
        <f t="shared" si="40"/>
        <v>0</v>
      </c>
      <c r="M356" s="142">
        <f t="shared" si="41"/>
        <v>0</v>
      </c>
      <c r="N356" s="68">
        <v>0</v>
      </c>
      <c r="O356" s="142">
        <f t="shared" si="42"/>
        <v>0</v>
      </c>
      <c r="P356" s="68">
        <v>0</v>
      </c>
      <c r="Q356" s="142">
        <f t="shared" si="43"/>
        <v>0</v>
      </c>
      <c r="R356" s="107"/>
    </row>
    <row r="357" spans="2:18" ht="21.75" customHeight="1" x14ac:dyDescent="0.4">
      <c r="B357" s="47" t="s">
        <v>102</v>
      </c>
      <c r="C357" s="78">
        <f t="shared" si="36"/>
        <v>0</v>
      </c>
      <c r="D357" s="140">
        <f t="shared" si="37"/>
        <v>0</v>
      </c>
      <c r="E357" s="48">
        <v>0</v>
      </c>
      <c r="F357" s="140">
        <f t="shared" si="38"/>
        <v>0</v>
      </c>
      <c r="G357" s="48">
        <v>0</v>
      </c>
      <c r="H357" s="140">
        <f t="shared" si="39"/>
        <v>0</v>
      </c>
      <c r="J357" s="199" t="s">
        <v>102</v>
      </c>
      <c r="K357" s="193"/>
      <c r="L357" s="118">
        <f t="shared" si="40"/>
        <v>1</v>
      </c>
      <c r="M357" s="142">
        <f t="shared" si="41"/>
        <v>5.5248618784530384E-3</v>
      </c>
      <c r="N357" s="68">
        <v>0</v>
      </c>
      <c r="O357" s="142">
        <f t="shared" si="42"/>
        <v>0</v>
      </c>
      <c r="P357" s="68">
        <v>1</v>
      </c>
      <c r="Q357" s="142">
        <f t="shared" si="43"/>
        <v>1.0869565217391304E-2</v>
      </c>
      <c r="R357" s="107"/>
    </row>
    <row r="358" spans="2:18" ht="21.75" customHeight="1" x14ac:dyDescent="0.4">
      <c r="B358" s="49" t="s">
        <v>103</v>
      </c>
      <c r="C358" s="79">
        <f t="shared" si="36"/>
        <v>7</v>
      </c>
      <c r="D358" s="141">
        <f t="shared" si="37"/>
        <v>3.5897435897435895E-2</v>
      </c>
      <c r="E358" s="38">
        <v>0</v>
      </c>
      <c r="F358" s="141">
        <f t="shared" si="38"/>
        <v>0</v>
      </c>
      <c r="G358" s="38">
        <v>7</v>
      </c>
      <c r="H358" s="141">
        <f t="shared" si="39"/>
        <v>6.8627450980392163E-2</v>
      </c>
      <c r="J358" s="200" t="s">
        <v>104</v>
      </c>
      <c r="K358" s="201"/>
      <c r="L358" s="146">
        <f t="shared" si="40"/>
        <v>11</v>
      </c>
      <c r="M358" s="143">
        <f t="shared" si="41"/>
        <v>6.0773480662983423E-2</v>
      </c>
      <c r="N358" s="113">
        <v>1</v>
      </c>
      <c r="O358" s="143">
        <f t="shared" si="42"/>
        <v>1.1235955056179775E-2</v>
      </c>
      <c r="P358" s="113">
        <v>10</v>
      </c>
      <c r="Q358" s="143">
        <f t="shared" si="43"/>
        <v>0.10869565217391304</v>
      </c>
      <c r="R358" s="107"/>
    </row>
    <row r="359" spans="2:18" x14ac:dyDescent="0.4">
      <c r="B359" s="72"/>
      <c r="C359" s="72"/>
      <c r="D359" s="48"/>
      <c r="E359" s="73"/>
      <c r="G359" s="72"/>
      <c r="H359" s="72"/>
      <c r="I359" s="72"/>
      <c r="J359" s="68"/>
      <c r="K359" s="120"/>
      <c r="L359" s="107"/>
      <c r="M359" s="107"/>
      <c r="N359" s="107"/>
      <c r="O359" s="107"/>
      <c r="P359" s="107"/>
      <c r="Q359" s="107"/>
      <c r="R359" s="107"/>
    </row>
    <row r="360" spans="2:18" x14ac:dyDescent="0.4">
      <c r="B360" s="72"/>
      <c r="C360" s="72"/>
      <c r="D360" s="48"/>
      <c r="E360" s="73"/>
      <c r="G360" s="72"/>
      <c r="H360" s="72"/>
      <c r="I360" s="72"/>
      <c r="J360" s="92"/>
      <c r="K360" s="122"/>
    </row>
    <row r="361" spans="2:18" x14ac:dyDescent="0.4">
      <c r="B361" s="72"/>
      <c r="C361" s="72"/>
      <c r="D361" s="48"/>
      <c r="E361" s="73"/>
      <c r="G361" s="72"/>
      <c r="H361" s="72"/>
      <c r="I361" s="72"/>
      <c r="J361" s="92"/>
      <c r="K361" s="122"/>
    </row>
    <row r="362" spans="2:18" x14ac:dyDescent="0.4">
      <c r="B362" s="121"/>
      <c r="C362" s="121"/>
      <c r="D362" s="68"/>
      <c r="E362" s="120"/>
      <c r="F362" s="107"/>
      <c r="G362" s="121"/>
      <c r="H362" s="121"/>
      <c r="I362" s="121"/>
      <c r="J362" s="92"/>
      <c r="K362" s="122"/>
    </row>
    <row r="363" spans="2:18" x14ac:dyDescent="0.4">
      <c r="B363" s="121"/>
      <c r="C363" s="121"/>
      <c r="D363" s="92"/>
      <c r="E363" s="122"/>
      <c r="F363" s="89"/>
      <c r="G363" s="94"/>
      <c r="H363" s="94"/>
      <c r="I363" s="94"/>
      <c r="J363" s="92"/>
      <c r="K363" s="122"/>
    </row>
    <row r="364" spans="2:18" x14ac:dyDescent="0.4">
      <c r="B364" s="121"/>
      <c r="C364" s="121"/>
      <c r="D364" s="92"/>
      <c r="E364" s="122"/>
      <c r="F364" s="89"/>
      <c r="G364" s="94"/>
      <c r="H364" s="94"/>
      <c r="I364" s="94"/>
      <c r="J364" s="92"/>
      <c r="K364" s="122"/>
    </row>
    <row r="365" spans="2:18" x14ac:dyDescent="0.4">
      <c r="B365" s="121"/>
      <c r="C365" s="121"/>
      <c r="D365" s="92"/>
      <c r="E365" s="89"/>
      <c r="F365" s="89" t="s">
        <v>105</v>
      </c>
      <c r="G365" s="89"/>
      <c r="H365" s="89"/>
      <c r="I365" s="89" t="s">
        <v>106</v>
      </c>
    </row>
    <row r="366" spans="2:18" x14ac:dyDescent="0.4">
      <c r="B366" s="121"/>
      <c r="C366" s="121"/>
      <c r="D366" s="92"/>
      <c r="E366" s="89"/>
      <c r="F366" s="89" t="s">
        <v>7</v>
      </c>
      <c r="G366" s="89" t="s">
        <v>6</v>
      </c>
      <c r="H366" s="89"/>
      <c r="I366" s="89" t="s">
        <v>7</v>
      </c>
      <c r="J366" s="89" t="s">
        <v>6</v>
      </c>
    </row>
    <row r="367" spans="2:18" x14ac:dyDescent="0.4">
      <c r="B367" s="121"/>
      <c r="C367" s="121"/>
      <c r="D367" s="92"/>
      <c r="E367" s="89" t="s">
        <v>107</v>
      </c>
      <c r="F367" s="89">
        <f>$G$358</f>
        <v>7</v>
      </c>
      <c r="G367" s="89">
        <v>0</v>
      </c>
      <c r="H367" s="89" t="s">
        <v>107</v>
      </c>
      <c r="I367" s="89">
        <f>$P$358</f>
        <v>10</v>
      </c>
      <c r="J367" s="89">
        <f>N358</f>
        <v>1</v>
      </c>
    </row>
    <row r="368" spans="2:18" x14ac:dyDescent="0.4">
      <c r="B368" s="121"/>
      <c r="C368" s="121"/>
      <c r="D368" s="92"/>
      <c r="E368" s="89" t="s">
        <v>108</v>
      </c>
      <c r="F368" s="89">
        <f>$G$357</f>
        <v>0</v>
      </c>
      <c r="G368" s="89">
        <v>0</v>
      </c>
      <c r="H368" s="89" t="s">
        <v>108</v>
      </c>
      <c r="I368" s="89">
        <f>$P$357</f>
        <v>1</v>
      </c>
      <c r="J368" s="89">
        <f>N357</f>
        <v>0</v>
      </c>
    </row>
    <row r="369" spans="2:11" x14ac:dyDescent="0.4">
      <c r="B369" s="121"/>
      <c r="C369" s="121"/>
      <c r="D369" s="92"/>
      <c r="E369" s="89" t="s">
        <v>109</v>
      </c>
      <c r="F369" s="89">
        <f>$G$356</f>
        <v>2</v>
      </c>
      <c r="G369" s="89">
        <v>1</v>
      </c>
      <c r="H369" s="89" t="s">
        <v>109</v>
      </c>
      <c r="I369" s="89">
        <f>$P$356</f>
        <v>0</v>
      </c>
      <c r="J369" s="89">
        <f>N356</f>
        <v>0</v>
      </c>
    </row>
    <row r="370" spans="2:11" x14ac:dyDescent="0.4">
      <c r="B370" s="121"/>
      <c r="C370" s="121"/>
      <c r="D370" s="92"/>
      <c r="E370" s="89" t="s">
        <v>110</v>
      </c>
      <c r="F370" s="96">
        <f>$G$355</f>
        <v>1</v>
      </c>
      <c r="G370" s="89">
        <v>1</v>
      </c>
      <c r="H370" s="89" t="s">
        <v>110</v>
      </c>
      <c r="I370" s="96">
        <f>$P$355</f>
        <v>0</v>
      </c>
      <c r="J370" s="96">
        <f>N355</f>
        <v>1</v>
      </c>
    </row>
    <row r="371" spans="2:11" x14ac:dyDescent="0.4">
      <c r="B371" s="121"/>
      <c r="C371" s="121"/>
      <c r="D371" s="92"/>
      <c r="E371" s="89" t="s">
        <v>111</v>
      </c>
      <c r="F371" s="96">
        <f>$G$354</f>
        <v>62</v>
      </c>
      <c r="G371" s="89">
        <v>58</v>
      </c>
      <c r="H371" s="89" t="s">
        <v>111</v>
      </c>
      <c r="I371" s="96">
        <f>$P$354</f>
        <v>56</v>
      </c>
      <c r="J371" s="96">
        <f>N354</f>
        <v>52</v>
      </c>
    </row>
    <row r="372" spans="2:11" x14ac:dyDescent="0.4">
      <c r="B372" s="121"/>
      <c r="C372" s="121"/>
      <c r="D372" s="92"/>
      <c r="E372" s="89" t="s">
        <v>112</v>
      </c>
      <c r="F372" s="96">
        <f>$G$353</f>
        <v>17</v>
      </c>
      <c r="G372" s="89">
        <v>12</v>
      </c>
      <c r="H372" s="89" t="s">
        <v>112</v>
      </c>
      <c r="I372" s="96">
        <f>$P$353</f>
        <v>16</v>
      </c>
      <c r="J372" s="96">
        <f>N353</f>
        <v>12</v>
      </c>
    </row>
    <row r="373" spans="2:11" x14ac:dyDescent="0.4">
      <c r="B373" s="121"/>
      <c r="C373" s="121"/>
      <c r="D373" s="92"/>
      <c r="E373" s="89" t="s">
        <v>113</v>
      </c>
      <c r="F373" s="96">
        <f>$G$352</f>
        <v>13</v>
      </c>
      <c r="G373" s="89">
        <v>21</v>
      </c>
      <c r="H373" s="89" t="s">
        <v>113</v>
      </c>
      <c r="I373" s="96">
        <f>$P$352</f>
        <v>9</v>
      </c>
      <c r="J373" s="96">
        <f>N352</f>
        <v>23</v>
      </c>
    </row>
    <row r="374" spans="2:11" x14ac:dyDescent="0.4">
      <c r="B374" s="121"/>
      <c r="C374" s="121"/>
      <c r="D374" s="68"/>
      <c r="E374" s="120"/>
      <c r="F374" s="107"/>
      <c r="G374" s="121"/>
      <c r="H374" s="121"/>
      <c r="I374" s="121"/>
      <c r="J374" s="92"/>
      <c r="K374" s="122"/>
    </row>
    <row r="375" spans="2:11" x14ac:dyDescent="0.4">
      <c r="B375" s="72"/>
      <c r="C375" s="72"/>
      <c r="D375" s="48"/>
      <c r="E375" s="73"/>
      <c r="G375" s="72"/>
      <c r="H375" s="72"/>
      <c r="I375" s="72"/>
      <c r="J375" s="92"/>
      <c r="K375" s="122"/>
    </row>
    <row r="376" spans="2:11" x14ac:dyDescent="0.4">
      <c r="B376" s="72"/>
      <c r="C376" s="72"/>
      <c r="D376" s="48"/>
      <c r="E376" s="73"/>
      <c r="G376" s="72"/>
      <c r="H376" s="72"/>
      <c r="I376" s="72"/>
      <c r="J376" s="92"/>
      <c r="K376" s="122"/>
    </row>
    <row r="377" spans="2:11" x14ac:dyDescent="0.4">
      <c r="B377" s="72"/>
      <c r="C377" s="72"/>
      <c r="D377" s="48"/>
      <c r="E377" s="73"/>
      <c r="G377" s="72"/>
      <c r="H377" s="72"/>
      <c r="I377" s="72"/>
      <c r="J377" s="92"/>
      <c r="K377" s="122"/>
    </row>
    <row r="378" spans="2:11" x14ac:dyDescent="0.4">
      <c r="B378" s="72"/>
      <c r="C378" s="72"/>
      <c r="D378" s="48"/>
      <c r="E378" s="73"/>
      <c r="G378" s="72"/>
      <c r="H378" s="72"/>
      <c r="I378" s="72"/>
      <c r="J378" s="92"/>
      <c r="K378" s="122"/>
    </row>
    <row r="379" spans="2:11" x14ac:dyDescent="0.4">
      <c r="B379" s="72"/>
      <c r="C379" s="72"/>
      <c r="D379" s="48"/>
      <c r="E379" s="73"/>
      <c r="G379" s="72"/>
      <c r="H379" s="72"/>
      <c r="I379" s="72"/>
      <c r="J379" s="92"/>
      <c r="K379" s="122"/>
    </row>
    <row r="380" spans="2:11" x14ac:dyDescent="0.4">
      <c r="B380" s="106"/>
      <c r="C380" s="106"/>
      <c r="D380" s="48"/>
      <c r="E380" s="73"/>
      <c r="G380" s="106"/>
      <c r="H380" s="106"/>
      <c r="I380" s="106"/>
      <c r="J380" s="92"/>
      <c r="K380" s="122"/>
    </row>
    <row r="381" spans="2:11" x14ac:dyDescent="0.4">
      <c r="B381" s="85"/>
      <c r="C381" s="85"/>
      <c r="D381" s="48"/>
      <c r="E381" s="73"/>
      <c r="G381" s="85"/>
      <c r="H381" s="85"/>
      <c r="I381" s="85"/>
      <c r="J381" s="92"/>
      <c r="K381" s="122"/>
    </row>
    <row r="382" spans="2:11" x14ac:dyDescent="0.4">
      <c r="B382" s="106"/>
      <c r="C382" s="106"/>
      <c r="D382" s="48"/>
      <c r="E382" s="73"/>
      <c r="G382" s="106"/>
      <c r="H382" s="106"/>
      <c r="I382" s="106"/>
      <c r="J382" s="92"/>
      <c r="K382" s="122"/>
    </row>
    <row r="383" spans="2:11" x14ac:dyDescent="0.4">
      <c r="B383" s="72"/>
      <c r="C383" s="72"/>
      <c r="D383" s="48"/>
      <c r="E383" s="73"/>
      <c r="G383" s="72"/>
      <c r="H383" s="72"/>
      <c r="I383" s="72"/>
      <c r="J383" s="92"/>
      <c r="K383" s="122"/>
    </row>
    <row r="384" spans="2:11" x14ac:dyDescent="0.4">
      <c r="B384" s="21" t="s">
        <v>115</v>
      </c>
      <c r="C384" s="22"/>
      <c r="D384" s="22"/>
      <c r="E384" s="22"/>
      <c r="G384" s="80"/>
    </row>
    <row r="385" spans="2:16" ht="42.75" x14ac:dyDescent="0.4">
      <c r="B385" s="162"/>
      <c r="C385" s="163"/>
      <c r="D385" s="62" t="s">
        <v>19</v>
      </c>
      <c r="E385" s="105" t="s">
        <v>10</v>
      </c>
      <c r="F385" s="63" t="s">
        <v>11</v>
      </c>
      <c r="G385" s="105" t="s">
        <v>10</v>
      </c>
      <c r="H385" s="63" t="s">
        <v>20</v>
      </c>
      <c r="I385" s="105" t="s">
        <v>10</v>
      </c>
      <c r="N385" s="89" t="s">
        <v>7</v>
      </c>
      <c r="O385" s="137" t="s">
        <v>6</v>
      </c>
      <c r="P385" s="137"/>
    </row>
    <row r="386" spans="2:16" ht="27" customHeight="1" x14ac:dyDescent="0.4">
      <c r="B386" s="164" t="s">
        <v>21</v>
      </c>
      <c r="C386" s="165"/>
      <c r="D386" s="27">
        <f>SUM(D387:D388)</f>
        <v>339</v>
      </c>
      <c r="E386" s="144"/>
      <c r="F386" s="27">
        <f>SUM(F387:F388)</f>
        <v>164</v>
      </c>
      <c r="G386" s="144"/>
      <c r="H386" s="27">
        <f>SUM(H387:H388)</f>
        <v>175</v>
      </c>
      <c r="I386" s="144"/>
      <c r="M386" s="137" t="s">
        <v>27</v>
      </c>
      <c r="N386" s="158">
        <f>I387</f>
        <v>0.65142857142857147</v>
      </c>
      <c r="O386" s="158">
        <f>G387</f>
        <v>0.59756097560975607</v>
      </c>
      <c r="P386" s="137"/>
    </row>
    <row r="387" spans="2:16" ht="27" customHeight="1" x14ac:dyDescent="0.4">
      <c r="B387" s="166" t="s">
        <v>27</v>
      </c>
      <c r="C387" s="166"/>
      <c r="D387" s="31">
        <f>F387+H387</f>
        <v>212</v>
      </c>
      <c r="E387" s="32">
        <f>D387/$D$386</f>
        <v>0.62536873156342188</v>
      </c>
      <c r="F387" s="48">
        <v>98</v>
      </c>
      <c r="G387" s="32">
        <f>F387/$F$386</f>
        <v>0.59756097560975607</v>
      </c>
      <c r="H387" s="48">
        <v>114</v>
      </c>
      <c r="I387" s="32">
        <f>H387/$H$386</f>
        <v>0.65142857142857147</v>
      </c>
      <c r="M387" s="137" t="s">
        <v>28</v>
      </c>
      <c r="N387" s="158">
        <f>I388</f>
        <v>0.34857142857142859</v>
      </c>
      <c r="O387" s="158">
        <f>G388</f>
        <v>0.40243902439024393</v>
      </c>
      <c r="P387" s="137"/>
    </row>
    <row r="388" spans="2:16" ht="27" customHeight="1" x14ac:dyDescent="0.4">
      <c r="B388" s="167" t="s">
        <v>28</v>
      </c>
      <c r="C388" s="167"/>
      <c r="D388" s="36">
        <f>F388+H388</f>
        <v>127</v>
      </c>
      <c r="E388" s="37">
        <f>D388/$D$386</f>
        <v>0.37463126843657818</v>
      </c>
      <c r="F388" s="38">
        <v>66</v>
      </c>
      <c r="G388" s="37">
        <f>F388/$F$386</f>
        <v>0.40243902439024393</v>
      </c>
      <c r="H388" s="38">
        <v>61</v>
      </c>
      <c r="I388" s="37">
        <f>H388/$H$386</f>
        <v>0.34857142857142859</v>
      </c>
      <c r="M388" s="137"/>
      <c r="N388" s="137"/>
      <c r="O388" s="137"/>
      <c r="P388" s="137"/>
    </row>
    <row r="401" spans="2:16" x14ac:dyDescent="0.4">
      <c r="B401" s="21" t="s">
        <v>116</v>
      </c>
      <c r="C401" s="22"/>
      <c r="D401" s="22"/>
      <c r="E401" s="22"/>
    </row>
    <row r="402" spans="2:16" ht="42.75" x14ac:dyDescent="0.4">
      <c r="B402" s="162"/>
      <c r="C402" s="163"/>
      <c r="D402" s="62" t="s">
        <v>19</v>
      </c>
      <c r="E402" s="105" t="s">
        <v>10</v>
      </c>
      <c r="F402" s="63" t="s">
        <v>11</v>
      </c>
      <c r="G402" s="105" t="s">
        <v>10</v>
      </c>
      <c r="H402" s="63" t="s">
        <v>20</v>
      </c>
      <c r="I402" s="105" t="s">
        <v>10</v>
      </c>
    </row>
    <row r="403" spans="2:16" ht="25.5" customHeight="1" x14ac:dyDescent="0.4">
      <c r="B403" s="164" t="s">
        <v>21</v>
      </c>
      <c r="C403" s="165"/>
      <c r="D403" s="27">
        <f>SUM(D404:D405)</f>
        <v>339</v>
      </c>
      <c r="E403" s="144"/>
      <c r="F403" s="27">
        <f>SUM(F404:F405)</f>
        <v>164</v>
      </c>
      <c r="G403" s="144"/>
      <c r="H403" s="27">
        <f>SUM(H404:H405)</f>
        <v>175</v>
      </c>
      <c r="I403" s="144"/>
      <c r="N403" s="89" t="s">
        <v>7</v>
      </c>
      <c r="O403" s="137" t="s">
        <v>6</v>
      </c>
      <c r="P403" s="160"/>
    </row>
    <row r="404" spans="2:16" ht="25.5" customHeight="1" x14ac:dyDescent="0.4">
      <c r="B404" s="166" t="s">
        <v>27</v>
      </c>
      <c r="C404" s="166"/>
      <c r="D404" s="31">
        <f>F404+H404</f>
        <v>81</v>
      </c>
      <c r="E404" s="32">
        <f>D404/$D$403</f>
        <v>0.23893805309734514</v>
      </c>
      <c r="F404" s="48">
        <v>30</v>
      </c>
      <c r="G404" s="32">
        <f>F404/$F$403</f>
        <v>0.18292682926829268</v>
      </c>
      <c r="H404" s="48">
        <v>51</v>
      </c>
      <c r="I404" s="32">
        <f>H404/$H$403</f>
        <v>0.29142857142857143</v>
      </c>
      <c r="M404" s="137" t="s">
        <v>27</v>
      </c>
      <c r="N404" s="158">
        <f>I404</f>
        <v>0.29142857142857143</v>
      </c>
      <c r="O404" s="158">
        <f>G404</f>
        <v>0.18292682926829268</v>
      </c>
      <c r="P404" s="160"/>
    </row>
    <row r="405" spans="2:16" ht="25.5" customHeight="1" x14ac:dyDescent="0.4">
      <c r="B405" s="167" t="s">
        <v>28</v>
      </c>
      <c r="C405" s="167"/>
      <c r="D405" s="36">
        <f>F405+H405</f>
        <v>258</v>
      </c>
      <c r="E405" s="37">
        <f>D405/$D$403</f>
        <v>0.76106194690265483</v>
      </c>
      <c r="F405" s="38">
        <v>134</v>
      </c>
      <c r="G405" s="37">
        <f>F405/$F$403</f>
        <v>0.81707317073170727</v>
      </c>
      <c r="H405" s="38">
        <v>124</v>
      </c>
      <c r="I405" s="37">
        <f>H405/$H$403</f>
        <v>0.70857142857142852</v>
      </c>
      <c r="M405" s="137" t="s">
        <v>28</v>
      </c>
      <c r="N405" s="158">
        <f>I405</f>
        <v>0.70857142857142852</v>
      </c>
      <c r="O405" s="158">
        <f>G405</f>
        <v>0.81707317073170727</v>
      </c>
      <c r="P405" s="160"/>
    </row>
    <row r="406" spans="2:16" x14ac:dyDescent="0.4">
      <c r="M406" s="137"/>
      <c r="N406" s="137"/>
      <c r="O406" s="137"/>
      <c r="P406" s="160"/>
    </row>
    <row r="407" spans="2:16" x14ac:dyDescent="0.4">
      <c r="M407" s="160"/>
      <c r="N407" s="160"/>
      <c r="O407" s="160"/>
      <c r="P407" s="160"/>
    </row>
    <row r="420" spans="2:16" x14ac:dyDescent="0.4">
      <c r="B420" s="21" t="s">
        <v>117</v>
      </c>
      <c r="C420" s="22"/>
      <c r="D420" s="22"/>
      <c r="E420" s="22"/>
      <c r="G420" s="80"/>
    </row>
    <row r="421" spans="2:16" ht="42.75" x14ac:dyDescent="0.4">
      <c r="B421" s="162"/>
      <c r="C421" s="163"/>
      <c r="D421" s="62" t="s">
        <v>19</v>
      </c>
      <c r="E421" s="105" t="s">
        <v>10</v>
      </c>
      <c r="F421" s="63" t="s">
        <v>11</v>
      </c>
      <c r="G421" s="105" t="s">
        <v>10</v>
      </c>
      <c r="H421" s="63" t="s">
        <v>20</v>
      </c>
      <c r="I421" s="105" t="s">
        <v>10</v>
      </c>
      <c r="N421" s="160"/>
      <c r="O421" s="160" t="s">
        <v>7</v>
      </c>
      <c r="P421" s="159" t="s">
        <v>6</v>
      </c>
    </row>
    <row r="422" spans="2:16" ht="27" customHeight="1" x14ac:dyDescent="0.4">
      <c r="B422" s="164" t="s">
        <v>21</v>
      </c>
      <c r="C422" s="165"/>
      <c r="D422" s="27">
        <f>SUM(D423:D424)</f>
        <v>338</v>
      </c>
      <c r="E422" s="144"/>
      <c r="F422" s="27">
        <f>SUM(F423:F424)</f>
        <v>163</v>
      </c>
      <c r="G422" s="144"/>
      <c r="H422" s="27">
        <f>SUM(H423:H424)</f>
        <v>175</v>
      </c>
      <c r="I422" s="144"/>
      <c r="N422" s="159" t="s">
        <v>27</v>
      </c>
      <c r="O422" s="161">
        <f>I423</f>
        <v>0.7371428571428571</v>
      </c>
      <c r="P422" s="161">
        <f>G423</f>
        <v>0.69938650306748462</v>
      </c>
    </row>
    <row r="423" spans="2:16" ht="27" customHeight="1" x14ac:dyDescent="0.4">
      <c r="B423" s="166" t="s">
        <v>27</v>
      </c>
      <c r="C423" s="166"/>
      <c r="D423" s="31">
        <f>F423+H423</f>
        <v>243</v>
      </c>
      <c r="E423" s="32">
        <f>D423/$D$422</f>
        <v>0.71893491124260356</v>
      </c>
      <c r="F423" s="48">
        <v>114</v>
      </c>
      <c r="G423" s="32">
        <f>F423/$F$422</f>
        <v>0.69938650306748462</v>
      </c>
      <c r="H423" s="48">
        <v>129</v>
      </c>
      <c r="I423" s="32">
        <f>H423/$H$422</f>
        <v>0.7371428571428571</v>
      </c>
      <c r="N423" s="159" t="s">
        <v>28</v>
      </c>
      <c r="O423" s="161">
        <f>I424</f>
        <v>0.26285714285714284</v>
      </c>
      <c r="P423" s="161">
        <f>G424</f>
        <v>0.30061349693251532</v>
      </c>
    </row>
    <row r="424" spans="2:16" ht="27" customHeight="1" x14ac:dyDescent="0.4">
      <c r="B424" s="167" t="s">
        <v>28</v>
      </c>
      <c r="C424" s="167"/>
      <c r="D424" s="36">
        <f>F424+H424</f>
        <v>95</v>
      </c>
      <c r="E424" s="37">
        <f>D424/$D$422</f>
        <v>0.28106508875739644</v>
      </c>
      <c r="F424" s="38">
        <v>49</v>
      </c>
      <c r="G424" s="37">
        <f>F424/$F$422</f>
        <v>0.30061349693251532</v>
      </c>
      <c r="H424" s="38">
        <v>46</v>
      </c>
      <c r="I424" s="37">
        <f>H424/$H$422</f>
        <v>0.26285714285714284</v>
      </c>
      <c r="N424" s="159"/>
      <c r="O424" s="159"/>
      <c r="P424" s="159"/>
    </row>
    <row r="425" spans="2:16" x14ac:dyDescent="0.4">
      <c r="E425" s="139"/>
    </row>
    <row r="434" spans="2:16" x14ac:dyDescent="0.4">
      <c r="B434" t="s">
        <v>36</v>
      </c>
    </row>
    <row r="435" spans="2:16" x14ac:dyDescent="0.4">
      <c r="B435" s="21" t="s">
        <v>118</v>
      </c>
      <c r="C435" s="22"/>
      <c r="D435" s="22"/>
      <c r="E435" s="22"/>
    </row>
    <row r="436" spans="2:16" ht="42.75" x14ac:dyDescent="0.4">
      <c r="B436" s="162"/>
      <c r="C436" s="163"/>
      <c r="D436" s="62" t="s">
        <v>19</v>
      </c>
      <c r="E436" s="105" t="s">
        <v>10</v>
      </c>
      <c r="F436" s="63" t="s">
        <v>11</v>
      </c>
      <c r="G436" s="105" t="s">
        <v>10</v>
      </c>
      <c r="H436" s="63" t="s">
        <v>20</v>
      </c>
      <c r="I436" s="105" t="s">
        <v>10</v>
      </c>
    </row>
    <row r="437" spans="2:16" ht="26.25" customHeight="1" x14ac:dyDescent="0.4">
      <c r="B437" s="81" t="s">
        <v>21</v>
      </c>
      <c r="C437" s="82"/>
      <c r="D437" s="27">
        <f>SUM(D438:D439)</f>
        <v>236</v>
      </c>
      <c r="E437" s="144"/>
      <c r="F437" s="27">
        <f>SUM(F438:F439)</f>
        <v>107</v>
      </c>
      <c r="G437" s="144"/>
      <c r="H437" s="27">
        <f>SUM(H438:H439)</f>
        <v>129</v>
      </c>
      <c r="I437" s="144"/>
    </row>
    <row r="438" spans="2:16" ht="26.25" customHeight="1" x14ac:dyDescent="0.4">
      <c r="B438" s="166" t="s">
        <v>27</v>
      </c>
      <c r="C438" s="166"/>
      <c r="D438" s="31">
        <f>F438+H438</f>
        <v>88</v>
      </c>
      <c r="E438" s="32">
        <f>D438/$D$437</f>
        <v>0.3728813559322034</v>
      </c>
      <c r="F438" s="48">
        <v>47</v>
      </c>
      <c r="G438" s="32">
        <f>F438/$F$437</f>
        <v>0.43925233644859812</v>
      </c>
      <c r="H438" s="48">
        <v>41</v>
      </c>
      <c r="I438" s="32">
        <f>H438/$H$437</f>
        <v>0.31782945736434109</v>
      </c>
    </row>
    <row r="439" spans="2:16" ht="26.25" customHeight="1" x14ac:dyDescent="0.4">
      <c r="B439" s="167" t="s">
        <v>28</v>
      </c>
      <c r="C439" s="167"/>
      <c r="D439" s="36">
        <f>F439+H439</f>
        <v>148</v>
      </c>
      <c r="E439" s="37">
        <f>D439/$D$437</f>
        <v>0.6271186440677966</v>
      </c>
      <c r="F439" s="38">
        <v>60</v>
      </c>
      <c r="G439" s="37">
        <f>F439/$F$437</f>
        <v>0.56074766355140182</v>
      </c>
      <c r="H439" s="38">
        <v>88</v>
      </c>
      <c r="I439" s="37">
        <f>H439/$H$437</f>
        <v>0.68217054263565891</v>
      </c>
      <c r="N439" s="89" t="s">
        <v>7</v>
      </c>
      <c r="O439" s="137" t="s">
        <v>6</v>
      </c>
      <c r="P439" s="137"/>
    </row>
    <row r="440" spans="2:16" x14ac:dyDescent="0.4">
      <c r="G440" s="139"/>
      <c r="M440" s="137" t="s">
        <v>27</v>
      </c>
      <c r="N440" s="158">
        <f>I438</f>
        <v>0.31782945736434109</v>
      </c>
      <c r="O440" s="158">
        <f>G438</f>
        <v>0.43925233644859812</v>
      </c>
      <c r="P440" s="137"/>
    </row>
    <row r="441" spans="2:16" x14ac:dyDescent="0.4">
      <c r="M441" s="137" t="s">
        <v>28</v>
      </c>
      <c r="N441" s="158">
        <f>I439</f>
        <v>0.68217054263565891</v>
      </c>
      <c r="O441" s="158">
        <f>G439</f>
        <v>0.56074766355140182</v>
      </c>
      <c r="P441" s="137"/>
    </row>
    <row r="442" spans="2:16" x14ac:dyDescent="0.4">
      <c r="M442" s="137"/>
      <c r="N442" s="137"/>
      <c r="O442" s="137"/>
      <c r="P442" s="137"/>
    </row>
    <row r="450" spans="2:15" x14ac:dyDescent="0.4">
      <c r="B450" s="21" t="s">
        <v>119</v>
      </c>
      <c r="C450" s="22"/>
      <c r="D450" s="22"/>
      <c r="E450" s="22"/>
    </row>
    <row r="451" spans="2:15" ht="42.75" x14ac:dyDescent="0.4">
      <c r="B451" s="162"/>
      <c r="C451" s="163"/>
      <c r="D451" s="62" t="s">
        <v>19</v>
      </c>
      <c r="E451" s="105" t="s">
        <v>10</v>
      </c>
      <c r="F451" s="63" t="s">
        <v>11</v>
      </c>
      <c r="G451" s="105" t="s">
        <v>10</v>
      </c>
      <c r="H451" s="63" t="s">
        <v>20</v>
      </c>
      <c r="I451" s="105" t="s">
        <v>10</v>
      </c>
      <c r="N451" s="89" t="s">
        <v>7</v>
      </c>
      <c r="O451" s="137" t="s">
        <v>6</v>
      </c>
    </row>
    <row r="452" spans="2:15" ht="26.25" customHeight="1" x14ac:dyDescent="0.4">
      <c r="B452" s="164" t="s">
        <v>21</v>
      </c>
      <c r="C452" s="165"/>
      <c r="D452" s="27">
        <f>SUM(D453:D454)</f>
        <v>337</v>
      </c>
      <c r="E452" s="144"/>
      <c r="F452" s="27">
        <f>SUM(F453:F454)</f>
        <v>162</v>
      </c>
      <c r="G452" s="144"/>
      <c r="H452" s="27">
        <f>SUM(H453:H454)</f>
        <v>175</v>
      </c>
      <c r="I452" s="144"/>
      <c r="M452" s="137" t="s">
        <v>27</v>
      </c>
      <c r="N452" s="158">
        <f>I453</f>
        <v>0.91428571428571426</v>
      </c>
      <c r="O452" s="158">
        <f>G453</f>
        <v>0.80246913580246915</v>
      </c>
    </row>
    <row r="453" spans="2:15" ht="26.25" customHeight="1" x14ac:dyDescent="0.4">
      <c r="B453" s="166" t="s">
        <v>27</v>
      </c>
      <c r="C453" s="166"/>
      <c r="D453" s="31">
        <f>F453+H453</f>
        <v>290</v>
      </c>
      <c r="E453" s="32">
        <f>D453/$D$452</f>
        <v>0.86053412462908008</v>
      </c>
      <c r="F453" s="48">
        <v>130</v>
      </c>
      <c r="G453" s="32">
        <f>F453/$F$452</f>
        <v>0.80246913580246915</v>
      </c>
      <c r="H453" s="48">
        <v>160</v>
      </c>
      <c r="I453" s="32">
        <f>H453/$H$452</f>
        <v>0.91428571428571426</v>
      </c>
      <c r="M453" s="137" t="s">
        <v>28</v>
      </c>
      <c r="N453" s="158">
        <f>I454</f>
        <v>8.5714285714285715E-2</v>
      </c>
      <c r="O453" s="158">
        <f>G454</f>
        <v>0.19753086419753085</v>
      </c>
    </row>
    <row r="454" spans="2:15" ht="26.25" customHeight="1" x14ac:dyDescent="0.4">
      <c r="B454" s="167" t="s">
        <v>28</v>
      </c>
      <c r="C454" s="167"/>
      <c r="D454" s="36">
        <f>F454+H454</f>
        <v>47</v>
      </c>
      <c r="E454" s="37">
        <f>D454/$D$452</f>
        <v>0.1394658753709199</v>
      </c>
      <c r="F454" s="38">
        <v>32</v>
      </c>
      <c r="G454" s="37">
        <f>F454/$F$452</f>
        <v>0.19753086419753085</v>
      </c>
      <c r="H454" s="38">
        <v>15</v>
      </c>
      <c r="I454" s="37">
        <f>H454/$H$452</f>
        <v>8.5714285714285715E-2</v>
      </c>
    </row>
    <row r="464" spans="2:15" x14ac:dyDescent="0.4">
      <c r="B464" s="21" t="s">
        <v>120</v>
      </c>
      <c r="C464" s="22"/>
      <c r="D464" s="22"/>
      <c r="E464" s="22"/>
    </row>
    <row r="465" spans="2:16" ht="42.75" x14ac:dyDescent="0.4">
      <c r="B465" s="162"/>
      <c r="C465" s="163"/>
      <c r="D465" s="62" t="s">
        <v>19</v>
      </c>
      <c r="E465" s="105" t="s">
        <v>10</v>
      </c>
      <c r="F465" s="63" t="s">
        <v>11</v>
      </c>
      <c r="G465" s="105" t="s">
        <v>10</v>
      </c>
      <c r="H465" s="63" t="s">
        <v>20</v>
      </c>
      <c r="I465" s="105" t="s">
        <v>10</v>
      </c>
    </row>
    <row r="466" spans="2:16" ht="27" customHeight="1" x14ac:dyDescent="0.4">
      <c r="B466" s="164" t="s">
        <v>21</v>
      </c>
      <c r="C466" s="165"/>
      <c r="D466" s="27">
        <f>SUM(D467:D468)</f>
        <v>338</v>
      </c>
      <c r="E466" s="144"/>
      <c r="F466" s="27">
        <f>SUM(F467:F468)</f>
        <v>163</v>
      </c>
      <c r="G466" s="144"/>
      <c r="H466" s="27">
        <f>SUM(H467:H468)</f>
        <v>175</v>
      </c>
      <c r="I466" s="144"/>
      <c r="N466" s="89" t="s">
        <v>7</v>
      </c>
      <c r="O466" s="137" t="s">
        <v>6</v>
      </c>
      <c r="P466" s="159"/>
    </row>
    <row r="467" spans="2:16" ht="27" customHeight="1" x14ac:dyDescent="0.4">
      <c r="B467" s="166" t="s">
        <v>89</v>
      </c>
      <c r="C467" s="166"/>
      <c r="D467" s="31">
        <f>F467+H467</f>
        <v>231</v>
      </c>
      <c r="E467" s="32">
        <f>D467/$D$466</f>
        <v>0.68343195266272194</v>
      </c>
      <c r="F467" s="48">
        <v>121</v>
      </c>
      <c r="G467" s="32">
        <f>F467/$F$466</f>
        <v>0.74233128834355833</v>
      </c>
      <c r="H467" s="48">
        <v>110</v>
      </c>
      <c r="I467" s="32">
        <f>H467/$H$466</f>
        <v>0.62857142857142856</v>
      </c>
      <c r="M467" s="137" t="s">
        <v>27</v>
      </c>
      <c r="N467" s="158">
        <f>I467</f>
        <v>0.62857142857142856</v>
      </c>
      <c r="O467" s="158">
        <f>G467</f>
        <v>0.74233128834355833</v>
      </c>
      <c r="P467" s="159"/>
    </row>
    <row r="468" spans="2:16" ht="27" customHeight="1" x14ac:dyDescent="0.4">
      <c r="B468" s="167" t="s">
        <v>90</v>
      </c>
      <c r="C468" s="167"/>
      <c r="D468" s="36">
        <f>F468+H468</f>
        <v>107</v>
      </c>
      <c r="E468" s="37">
        <f>D468/$D$466</f>
        <v>0.31656804733727811</v>
      </c>
      <c r="F468" s="38">
        <v>42</v>
      </c>
      <c r="G468" s="37">
        <f>F468/$F$466</f>
        <v>0.25766871165644173</v>
      </c>
      <c r="H468" s="38">
        <v>65</v>
      </c>
      <c r="I468" s="37">
        <f>H468/$H$466</f>
        <v>0.37142857142857144</v>
      </c>
      <c r="M468" s="137" t="s">
        <v>28</v>
      </c>
      <c r="N468" s="158">
        <f>I468</f>
        <v>0.37142857142857144</v>
      </c>
      <c r="O468" s="158">
        <f>G468</f>
        <v>0.25766871165644173</v>
      </c>
      <c r="P468" s="159"/>
    </row>
    <row r="469" spans="2:16" x14ac:dyDescent="0.4">
      <c r="M469" s="137"/>
      <c r="N469" s="137"/>
      <c r="O469" s="137"/>
      <c r="P469" s="159"/>
    </row>
    <row r="490" spans="2:14" x14ac:dyDescent="0.4">
      <c r="B490" s="21" t="s">
        <v>121</v>
      </c>
      <c r="C490" s="22"/>
      <c r="D490" s="22"/>
      <c r="E490" s="22"/>
    </row>
    <row r="491" spans="2:14" ht="42.75" x14ac:dyDescent="0.4">
      <c r="B491" s="162"/>
      <c r="C491" s="163"/>
      <c r="D491" s="62" t="s">
        <v>19</v>
      </c>
      <c r="E491" s="105" t="s">
        <v>10</v>
      </c>
      <c r="F491" s="63" t="s">
        <v>11</v>
      </c>
      <c r="G491" s="105" t="s">
        <v>10</v>
      </c>
      <c r="H491" s="63" t="s">
        <v>20</v>
      </c>
      <c r="I491" s="105" t="s">
        <v>10</v>
      </c>
    </row>
    <row r="492" spans="2:14" ht="26.25" customHeight="1" x14ac:dyDescent="0.4">
      <c r="B492" s="164" t="s">
        <v>21</v>
      </c>
      <c r="C492" s="165"/>
      <c r="D492" s="27">
        <f>SUM(D493:D494)</f>
        <v>339</v>
      </c>
      <c r="E492" s="144"/>
      <c r="F492" s="27">
        <f>SUM(F493:F494)</f>
        <v>164</v>
      </c>
      <c r="G492" s="144"/>
      <c r="H492" s="27">
        <f>SUM(H493:H494)</f>
        <v>175</v>
      </c>
      <c r="I492" s="144"/>
      <c r="L492" s="89" t="s">
        <v>7</v>
      </c>
      <c r="M492" s="137" t="s">
        <v>6</v>
      </c>
      <c r="N492" s="159"/>
    </row>
    <row r="493" spans="2:14" ht="26.25" customHeight="1" x14ac:dyDescent="0.4">
      <c r="B493" s="166" t="s">
        <v>27</v>
      </c>
      <c r="C493" s="166"/>
      <c r="D493" s="31">
        <f>F493+H493</f>
        <v>322</v>
      </c>
      <c r="E493" s="32">
        <f>D493/$D$492</f>
        <v>0.94985250737463123</v>
      </c>
      <c r="F493" s="48">
        <v>158</v>
      </c>
      <c r="G493" s="32">
        <f>F493/$F$492</f>
        <v>0.96341463414634143</v>
      </c>
      <c r="H493" s="48">
        <v>164</v>
      </c>
      <c r="I493" s="32">
        <f>H493/$H$492</f>
        <v>0.93714285714285717</v>
      </c>
      <c r="K493" s="137" t="s">
        <v>27</v>
      </c>
      <c r="L493" s="158">
        <f>I493</f>
        <v>0.93714285714285717</v>
      </c>
      <c r="M493" s="158">
        <f>G493</f>
        <v>0.96341463414634143</v>
      </c>
      <c r="N493" s="159"/>
    </row>
    <row r="494" spans="2:14" ht="26.25" customHeight="1" x14ac:dyDescent="0.4">
      <c r="B494" s="167" t="s">
        <v>28</v>
      </c>
      <c r="C494" s="167"/>
      <c r="D494" s="36">
        <f>F494+H494</f>
        <v>17</v>
      </c>
      <c r="E494" s="37">
        <f>D494/$D$492</f>
        <v>5.0147492625368731E-2</v>
      </c>
      <c r="F494" s="38">
        <v>6</v>
      </c>
      <c r="G494" s="37">
        <f>F494/$F$492</f>
        <v>3.6585365853658534E-2</v>
      </c>
      <c r="H494" s="38">
        <v>11</v>
      </c>
      <c r="I494" s="37">
        <f>H494/$H$492</f>
        <v>6.2857142857142861E-2</v>
      </c>
      <c r="K494" s="137" t="s">
        <v>28</v>
      </c>
      <c r="L494" s="158">
        <f>I494</f>
        <v>6.2857142857142861E-2</v>
      </c>
      <c r="M494" s="158">
        <f>G494</f>
        <v>3.6585365853658534E-2</v>
      </c>
      <c r="N494" s="159"/>
    </row>
    <row r="506" spans="2:13" x14ac:dyDescent="0.4">
      <c r="B506" s="21" t="s">
        <v>122</v>
      </c>
    </row>
    <row r="507" spans="2:13" ht="42.75" x14ac:dyDescent="0.4">
      <c r="B507" s="162"/>
      <c r="C507" s="163"/>
      <c r="D507" s="62" t="s">
        <v>19</v>
      </c>
      <c r="E507" s="105" t="s">
        <v>10</v>
      </c>
      <c r="F507" s="63" t="s">
        <v>11</v>
      </c>
      <c r="G507" s="105" t="s">
        <v>10</v>
      </c>
      <c r="H507" s="63" t="s">
        <v>20</v>
      </c>
      <c r="I507" s="105" t="s">
        <v>10</v>
      </c>
    </row>
    <row r="508" spans="2:13" ht="27" customHeight="1" x14ac:dyDescent="0.4">
      <c r="B508" s="164" t="s">
        <v>21</v>
      </c>
      <c r="C508" s="165"/>
      <c r="D508" s="27">
        <f>SUM(D509:D513)</f>
        <v>552</v>
      </c>
      <c r="E508" s="144"/>
      <c r="F508" s="27">
        <f>SUM(F509:F513)</f>
        <v>250</v>
      </c>
      <c r="G508" s="144"/>
      <c r="H508" s="27">
        <f>SUM(H509:H513)</f>
        <v>302</v>
      </c>
      <c r="I508" s="144"/>
      <c r="L508" s="89" t="s">
        <v>7</v>
      </c>
      <c r="M508" s="89" t="s">
        <v>6</v>
      </c>
    </row>
    <row r="509" spans="2:13" ht="27" customHeight="1" x14ac:dyDescent="0.4">
      <c r="B509" s="213" t="s">
        <v>123</v>
      </c>
      <c r="C509" s="214"/>
      <c r="D509" s="78">
        <f>F509+H509</f>
        <v>218</v>
      </c>
      <c r="E509" s="140">
        <f>D509/$D$508</f>
        <v>0.39492753623188404</v>
      </c>
      <c r="F509" s="78">
        <v>78</v>
      </c>
      <c r="G509" s="140">
        <f>F509/$F$508</f>
        <v>0.312</v>
      </c>
      <c r="H509" s="78">
        <v>140</v>
      </c>
      <c r="I509" s="140">
        <f>H509/$H$508</f>
        <v>0.46357615894039733</v>
      </c>
      <c r="K509" s="89" t="s">
        <v>41</v>
      </c>
      <c r="L509" s="96">
        <f>$H$513</f>
        <v>13</v>
      </c>
      <c r="M509" s="89">
        <v>19</v>
      </c>
    </row>
    <row r="510" spans="2:13" ht="27" customHeight="1" x14ac:dyDescent="0.4">
      <c r="B510" s="213" t="s">
        <v>124</v>
      </c>
      <c r="C510" s="214" t="s">
        <v>98</v>
      </c>
      <c r="D510" s="78">
        <f t="shared" ref="D510:D513" si="44">F510+H510</f>
        <v>59</v>
      </c>
      <c r="E510" s="140">
        <f t="shared" ref="E510:E513" si="45">D510/$D$508</f>
        <v>0.1068840579710145</v>
      </c>
      <c r="F510" s="78">
        <v>23</v>
      </c>
      <c r="G510" s="140">
        <f t="shared" ref="G510:G513" si="46">F510/$F$508</f>
        <v>9.1999999999999998E-2</v>
      </c>
      <c r="H510" s="78">
        <v>36</v>
      </c>
      <c r="I510" s="140">
        <f t="shared" ref="I510:I513" si="47">H510/$H$508</f>
        <v>0.11920529801324503</v>
      </c>
      <c r="K510" s="89" t="s">
        <v>126</v>
      </c>
      <c r="L510" s="96">
        <f>$H$512</f>
        <v>16</v>
      </c>
      <c r="M510" s="89">
        <v>25</v>
      </c>
    </row>
    <row r="511" spans="2:13" ht="27" customHeight="1" x14ac:dyDescent="0.4">
      <c r="B511" s="213" t="s">
        <v>125</v>
      </c>
      <c r="C511" s="214" t="s">
        <v>99</v>
      </c>
      <c r="D511" s="78">
        <f t="shared" si="44"/>
        <v>202</v>
      </c>
      <c r="E511" s="140">
        <f t="shared" si="45"/>
        <v>0.36594202898550726</v>
      </c>
      <c r="F511" s="78">
        <v>105</v>
      </c>
      <c r="G511" s="140">
        <f t="shared" si="46"/>
        <v>0.42</v>
      </c>
      <c r="H511" s="78">
        <v>97</v>
      </c>
      <c r="I511" s="140">
        <f t="shared" si="47"/>
        <v>0.32119205298013243</v>
      </c>
      <c r="K511" s="89" t="s">
        <v>128</v>
      </c>
      <c r="L511" s="96">
        <f>$H$511</f>
        <v>97</v>
      </c>
      <c r="M511" s="89">
        <v>105</v>
      </c>
    </row>
    <row r="512" spans="2:13" ht="27" customHeight="1" x14ac:dyDescent="0.4">
      <c r="B512" s="213" t="s">
        <v>126</v>
      </c>
      <c r="C512" s="214" t="s">
        <v>100</v>
      </c>
      <c r="D512" s="83">
        <f t="shared" si="44"/>
        <v>41</v>
      </c>
      <c r="E512" s="140">
        <f t="shared" si="45"/>
        <v>7.4275362318840576E-2</v>
      </c>
      <c r="F512" s="78">
        <v>25</v>
      </c>
      <c r="G512" s="140">
        <f t="shared" si="46"/>
        <v>0.1</v>
      </c>
      <c r="H512" s="78">
        <v>16</v>
      </c>
      <c r="I512" s="140">
        <f t="shared" si="47"/>
        <v>5.2980132450331126E-2</v>
      </c>
      <c r="K512" s="89" t="s">
        <v>129</v>
      </c>
      <c r="L512" s="96">
        <f>$H$510</f>
        <v>36</v>
      </c>
      <c r="M512" s="89">
        <v>23</v>
      </c>
    </row>
    <row r="513" spans="2:13" ht="27" customHeight="1" x14ac:dyDescent="0.4">
      <c r="B513" s="215" t="s">
        <v>127</v>
      </c>
      <c r="C513" s="216" t="s">
        <v>100</v>
      </c>
      <c r="D513" s="79">
        <f t="shared" si="44"/>
        <v>32</v>
      </c>
      <c r="E513" s="141">
        <f t="shared" si="45"/>
        <v>5.7971014492753624E-2</v>
      </c>
      <c r="F513" s="84">
        <v>19</v>
      </c>
      <c r="G513" s="141">
        <f t="shared" si="46"/>
        <v>7.5999999999999998E-2</v>
      </c>
      <c r="H513" s="84">
        <v>13</v>
      </c>
      <c r="I513" s="141">
        <f t="shared" si="47"/>
        <v>4.3046357615894038E-2</v>
      </c>
      <c r="K513" s="89" t="s">
        <v>123</v>
      </c>
      <c r="L513" s="96">
        <f>$H$509</f>
        <v>140</v>
      </c>
      <c r="M513" s="89">
        <v>78</v>
      </c>
    </row>
    <row r="529" spans="1:2" x14ac:dyDescent="0.4">
      <c r="B529" s="46"/>
    </row>
    <row r="530" spans="1:2" x14ac:dyDescent="0.4">
      <c r="B530" s="153"/>
    </row>
    <row r="531" spans="1:2" x14ac:dyDescent="0.4">
      <c r="B531" s="153"/>
    </row>
    <row r="532" spans="1:2" x14ac:dyDescent="0.4">
      <c r="B532" s="153"/>
    </row>
    <row r="533" spans="1:2" x14ac:dyDescent="0.4">
      <c r="B533" s="153"/>
    </row>
    <row r="534" spans="1:2" x14ac:dyDescent="0.4">
      <c r="B534" s="153"/>
    </row>
    <row r="535" spans="1:2" x14ac:dyDescent="0.4">
      <c r="B535" s="153"/>
    </row>
    <row r="536" spans="1:2" x14ac:dyDescent="0.4">
      <c r="B536" s="153"/>
    </row>
    <row r="537" spans="1:2" x14ac:dyDescent="0.4">
      <c r="B537" s="153"/>
    </row>
    <row r="538" spans="1:2" x14ac:dyDescent="0.4">
      <c r="A538" s="50"/>
      <c r="B538" s="153"/>
    </row>
    <row r="539" spans="1:2" x14ac:dyDescent="0.4">
      <c r="A539" s="50"/>
      <c r="B539" s="153"/>
    </row>
    <row r="540" spans="1:2" x14ac:dyDescent="0.4">
      <c r="A540" s="50"/>
      <c r="B540" s="46"/>
    </row>
    <row r="541" spans="1:2" x14ac:dyDescent="0.4">
      <c r="A541" s="50"/>
    </row>
    <row r="542" spans="1:2" x14ac:dyDescent="0.4">
      <c r="A542" s="50"/>
    </row>
    <row r="543" spans="1:2" x14ac:dyDescent="0.4">
      <c r="A543" s="50"/>
    </row>
    <row r="544" spans="1:2" x14ac:dyDescent="0.4">
      <c r="A544" s="50"/>
    </row>
    <row r="545" spans="1:1" x14ac:dyDescent="0.4">
      <c r="A545" s="50"/>
    </row>
    <row r="546" spans="1:1" x14ac:dyDescent="0.4">
      <c r="A546" s="50"/>
    </row>
    <row r="547" spans="1:1" x14ac:dyDescent="0.4">
      <c r="A547" s="50"/>
    </row>
  </sheetData>
  <mergeCells count="142">
    <mergeCell ref="B508:C508"/>
    <mergeCell ref="B509:C509"/>
    <mergeCell ref="B510:C510"/>
    <mergeCell ref="B511:C511"/>
    <mergeCell ref="B512:C512"/>
    <mergeCell ref="B513:C513"/>
    <mergeCell ref="B468:C468"/>
    <mergeCell ref="B491:C491"/>
    <mergeCell ref="B492:C492"/>
    <mergeCell ref="B493:C493"/>
    <mergeCell ref="B494:C494"/>
    <mergeCell ref="B507:C507"/>
    <mergeCell ref="B454:C454"/>
    <mergeCell ref="B465:C465"/>
    <mergeCell ref="B466:C466"/>
    <mergeCell ref="B467:C467"/>
    <mergeCell ref="B423:C423"/>
    <mergeCell ref="B424:C424"/>
    <mergeCell ref="B436:C436"/>
    <mergeCell ref="B438:C438"/>
    <mergeCell ref="B439:C439"/>
    <mergeCell ref="B451:C451"/>
    <mergeCell ref="B405:C405"/>
    <mergeCell ref="B421:C421"/>
    <mergeCell ref="B422:C422"/>
    <mergeCell ref="B385:C385"/>
    <mergeCell ref="B386:C386"/>
    <mergeCell ref="B387:C387"/>
    <mergeCell ref="B388:C388"/>
    <mergeCell ref="B452:C452"/>
    <mergeCell ref="B453:C453"/>
    <mergeCell ref="J318:K318"/>
    <mergeCell ref="J319:K319"/>
    <mergeCell ref="J320:K320"/>
    <mergeCell ref="J321:K321"/>
    <mergeCell ref="J349:K349"/>
    <mergeCell ref="J350:K350"/>
    <mergeCell ref="B402:C402"/>
    <mergeCell ref="B403:C403"/>
    <mergeCell ref="B404:C404"/>
    <mergeCell ref="J351:K351"/>
    <mergeCell ref="J352:K352"/>
    <mergeCell ref="J353:K353"/>
    <mergeCell ref="J354:K354"/>
    <mergeCell ref="J355:K355"/>
    <mergeCell ref="J356:K356"/>
    <mergeCell ref="J357:K357"/>
    <mergeCell ref="J358:K358"/>
    <mergeCell ref="B293:C293"/>
    <mergeCell ref="B294:C294"/>
    <mergeCell ref="B295:C295"/>
    <mergeCell ref="J312:K312"/>
    <mergeCell ref="J313:K313"/>
    <mergeCell ref="J314:K314"/>
    <mergeCell ref="J315:K315"/>
    <mergeCell ref="J316:K316"/>
    <mergeCell ref="J317:K317"/>
    <mergeCell ref="J228:L228"/>
    <mergeCell ref="B276:C276"/>
    <mergeCell ref="B277:C277"/>
    <mergeCell ref="B278:C278"/>
    <mergeCell ref="B279:C279"/>
    <mergeCell ref="B292:C292"/>
    <mergeCell ref="J224:L224"/>
    <mergeCell ref="J225:L225"/>
    <mergeCell ref="J226:L226"/>
    <mergeCell ref="J227:L227"/>
    <mergeCell ref="J220:L220"/>
    <mergeCell ref="J217:L217"/>
    <mergeCell ref="J218:L218"/>
    <mergeCell ref="J221:L221"/>
    <mergeCell ref="J222:L222"/>
    <mergeCell ref="J223:L223"/>
    <mergeCell ref="B208:C208"/>
    <mergeCell ref="K208:L208"/>
    <mergeCell ref="B209:C209"/>
    <mergeCell ref="K209:L209"/>
    <mergeCell ref="K210:L210"/>
    <mergeCell ref="J214:L214"/>
    <mergeCell ref="J215:L215"/>
    <mergeCell ref="J216:L216"/>
    <mergeCell ref="J213:L213"/>
    <mergeCell ref="B205:C205"/>
    <mergeCell ref="K205:L205"/>
    <mergeCell ref="B206:C206"/>
    <mergeCell ref="K206:L206"/>
    <mergeCell ref="B207:C207"/>
    <mergeCell ref="K207:L207"/>
    <mergeCell ref="B166:C166"/>
    <mergeCell ref="B167:C167"/>
    <mergeCell ref="B203:C203"/>
    <mergeCell ref="K203:L203"/>
    <mergeCell ref="B204:C204"/>
    <mergeCell ref="K204:L204"/>
    <mergeCell ref="B147:C147"/>
    <mergeCell ref="B148:C148"/>
    <mergeCell ref="B149:C149"/>
    <mergeCell ref="B150:C150"/>
    <mergeCell ref="B164:C164"/>
    <mergeCell ref="B165:C165"/>
    <mergeCell ref="B116:C116"/>
    <mergeCell ref="B130:C130"/>
    <mergeCell ref="B131:C131"/>
    <mergeCell ref="B132:C132"/>
    <mergeCell ref="B133:C133"/>
    <mergeCell ref="B134:C134"/>
    <mergeCell ref="A1:Q1"/>
    <mergeCell ref="A2:R2"/>
    <mergeCell ref="B6:C6"/>
    <mergeCell ref="D6:E6"/>
    <mergeCell ref="B10:C10"/>
    <mergeCell ref="B11:C11"/>
    <mergeCell ref="B40:C40"/>
    <mergeCell ref="B41:C41"/>
    <mergeCell ref="B42:C42"/>
    <mergeCell ref="B27:C27"/>
    <mergeCell ref="B28:C28"/>
    <mergeCell ref="B29:C29"/>
    <mergeCell ref="B30:C30"/>
    <mergeCell ref="B31:C31"/>
    <mergeCell ref="B39:C39"/>
    <mergeCell ref="B9:C9"/>
    <mergeCell ref="B17:C17"/>
    <mergeCell ref="B18:C18"/>
    <mergeCell ref="B19:C19"/>
    <mergeCell ref="B20:C20"/>
    <mergeCell ref="B16:C16"/>
    <mergeCell ref="B61:C61"/>
    <mergeCell ref="B62:C62"/>
    <mergeCell ref="B63:C63"/>
    <mergeCell ref="B97:C97"/>
    <mergeCell ref="B111:C111"/>
    <mergeCell ref="B112:C112"/>
    <mergeCell ref="B113:C113"/>
    <mergeCell ref="B114:C114"/>
    <mergeCell ref="B115:C115"/>
    <mergeCell ref="B64:C64"/>
    <mergeCell ref="B65:C65"/>
    <mergeCell ref="B66:C66"/>
    <mergeCell ref="B94:C94"/>
    <mergeCell ref="B95:C95"/>
    <mergeCell ref="B96:C96"/>
  </mergeCells>
  <phoneticPr fontId="3"/>
  <pageMargins left="0.7" right="0.7" top="0.75" bottom="0.75" header="0.3" footer="0.3"/>
  <pageSetup paperSize="9" scale="49" fitToHeight="0" orientation="portrait" r:id="rId1"/>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 (病院・介護)</vt:lpstr>
      <vt:lpstr>'集計 (病院・介護)'!Print_Area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2022-03-10T01:53:24Z</dcterms:created>
  <dcterms:modified xsi:type="dcterms:W3CDTF">2022-04-11T03:11:30Z</dcterms:modified>
</cp:coreProperties>
</file>