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03 医療法人\03ホームページ（毎年１月15日一斉更新）（元号更新）\令和５年度\05医療法人に関する情報の調査及び分析ページ新設\様式\"/>
    </mc:Choice>
  </mc:AlternateContent>
  <xr:revisionPtr revIDLastSave="0" documentId="8_{305D0D94-4ED4-4F8A-BF9C-96ED731E4FE8}" xr6:coauthVersionLast="47" xr6:coauthVersionMax="47" xr10:uidLastSave="{00000000-0000-0000-0000-000000000000}"/>
  <workbookProtection workbookAlgorithmName="SHA-512" workbookHashValue="9YNaPqv11fIdFy5OOBlxcBDFaTY59y/QVMhvDu8u1zNYiskaw4kHe1B/5LvUkTgZLwH62CcISNrUaHj5X1dOxQ==" workbookSaltValue="RbPCQdjfbhHFU9GyJN4D3g==" workbookSpinCount="100000" lockStructure="1"/>
  <bookViews>
    <workbookView xWindow="-120" yWindow="-120" windowWidth="20730" windowHeight="11310" tabRatio="810" xr2:uid="{00000000-000D-0000-FFFF-FFFF00000000}"/>
  </bookViews>
  <sheets>
    <sheet name="入力用CSV" sheetId="54" r:id="rId1"/>
    <sheet name="様式１" sheetId="44" r:id="rId2"/>
    <sheet name="科目（病院）" sheetId="34" r:id="rId3"/>
    <sheet name="科目（職種）" sheetId="36" r:id="rId4"/>
    <sheet name="経営情報等CSV" sheetId="56" state="hidden" r:id="rId5"/>
    <sheet name="様式１リスト" sheetId="49" state="hidden" r:id="rId6"/>
  </sheets>
  <definedNames>
    <definedName name="_xlnm._FilterDatabase" localSheetId="5" hidden="1">様式１リスト!$A$1:$E$1897</definedName>
    <definedName name="_xlnm.Print_Area" localSheetId="3">'科目（職種）'!$A$1:$F$35</definedName>
    <definedName name="_xlnm.Print_Area" localSheetId="2">'科目（病院）'!$A$1:$E$54</definedName>
    <definedName name="_xlnm.Print_Area" localSheetId="1">様式１!$A$3:$P$81,様式１!$A$83:$P$150,様式１!$A$1:$P$1</definedName>
    <definedName name="_xlnm.Print_Area" localSheetId="5">様式１リスト!$A$1:$C$1897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44" l="1"/>
  <c r="M37" i="44"/>
  <c r="M33" i="44"/>
  <c r="M28" i="44"/>
  <c r="M24" i="44"/>
  <c r="M19" i="44"/>
  <c r="L18" i="44"/>
  <c r="M18" i="44" s="1"/>
  <c r="L19" i="44"/>
  <c r="M32"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l="1"/>
  <c r="L32" i="44"/>
  <c r="L30" i="44"/>
  <c r="L29" i="44"/>
  <c r="L28" i="44"/>
  <c r="L27" i="44"/>
  <c r="L26" i="44"/>
  <c r="L25" i="44"/>
  <c r="L24" i="44"/>
  <c r="L23" i="44"/>
  <c r="L22" i="44"/>
  <c r="L21" i="44"/>
  <c r="L20" i="44"/>
  <c r="G102"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DX2" i="56"/>
  <c r="F102" i="44"/>
  <c r="DW2" i="56" s="1"/>
  <c r="F96" i="44"/>
  <c r="DV2" i="56" s="1"/>
  <c r="L94" i="44"/>
  <c r="DU2" i="56" s="1"/>
  <c r="G94" i="44"/>
  <c r="DT2" i="56" s="1"/>
  <c r="D16" i="44"/>
  <c r="L52" i="44" s="1"/>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C2" i="56" s="1"/>
  <c r="L38" i="44" l="1"/>
  <c r="S37" i="44" s="1"/>
  <c r="R52" i="44"/>
  <c r="L48" i="44"/>
  <c r="R48" i="44" s="1"/>
  <c r="L56" i="44"/>
  <c r="R56" i="44" s="1"/>
  <c r="L54" i="44"/>
  <c r="E2" i="56"/>
  <c r="E38" i="44"/>
  <c r="S2" i="56"/>
  <c r="R75" i="44"/>
  <c r="S63" i="44"/>
  <c r="R50" i="44"/>
  <c r="R61" i="44"/>
  <c r="S58" i="44"/>
  <c r="R65" i="44"/>
  <c r="R55" i="44"/>
  <c r="S74" i="44"/>
  <c r="S62" i="44"/>
  <c r="S18" i="44"/>
  <c r="S72" i="44"/>
  <c r="S60" i="44"/>
  <c r="S57" i="44"/>
  <c r="R71" i="44"/>
  <c r="S69" i="44"/>
  <c r="R76" i="44"/>
  <c r="R70" i="44"/>
  <c r="R64" i="44"/>
  <c r="M2" i="56"/>
  <c r="B2" i="56"/>
  <c r="R46" i="44"/>
  <c r="S67" i="44"/>
  <c r="R39" i="44"/>
  <c r="R47" i="44"/>
  <c r="S28" i="44"/>
  <c r="R30" i="44"/>
  <c r="S20" i="44"/>
  <c r="S21" i="44"/>
  <c r="S22" i="44"/>
  <c r="S49" i="44"/>
  <c r="S32" i="44"/>
  <c r="S24" i="44"/>
  <c r="R42" i="44"/>
  <c r="R40" i="44"/>
  <c r="S23" i="44"/>
  <c r="S41" i="44"/>
  <c r="S33" i="44"/>
  <c r="R25" i="44"/>
  <c r="R34" i="44"/>
  <c r="R43" i="44"/>
  <c r="R53" i="44"/>
  <c r="R26" i="44"/>
  <c r="R35" i="44"/>
  <c r="R44" i="44"/>
  <c r="S19" i="44"/>
  <c r="S27" i="44"/>
  <c r="S36" i="44"/>
  <c r="R45" i="44"/>
  <c r="S51" i="44" l="1"/>
  <c r="BA2" i="56" s="1"/>
  <c r="DC2" i="56"/>
  <c r="R60" i="44"/>
  <c r="DF2" i="56" s="1"/>
  <c r="Q1" i="44"/>
  <c r="S61" i="44"/>
  <c r="BH2" i="56" s="1"/>
  <c r="R49" i="44"/>
  <c r="R37" i="44"/>
  <c r="CM2" i="56" s="1"/>
  <c r="S44" i="44"/>
  <c r="R22" i="44"/>
  <c r="BY2" i="56" s="1"/>
  <c r="R19" i="44"/>
  <c r="BV2" i="56" s="1"/>
  <c r="R74" i="44"/>
  <c r="DQ2" i="56" s="1"/>
  <c r="R51" i="44"/>
  <c r="CY2" i="56" s="1"/>
  <c r="S70" i="44"/>
  <c r="BO2" i="56" s="1"/>
  <c r="R69" i="44"/>
  <c r="S65" i="44"/>
  <c r="BL2" i="56" s="1"/>
  <c r="R41" i="44"/>
  <c r="S43" i="44"/>
  <c r="S76" i="44"/>
  <c r="R32" i="44"/>
  <c r="CH2" i="56" s="1"/>
  <c r="S29" i="44"/>
  <c r="AH2" i="56" s="1"/>
  <c r="R29" i="44"/>
  <c r="CF2" i="56" s="1"/>
  <c r="S46" i="44"/>
  <c r="S71" i="44"/>
  <c r="BP2" i="56" s="1"/>
  <c r="R33" i="44"/>
  <c r="CI2" i="56" s="1"/>
  <c r="S55" i="44"/>
  <c r="S75" i="44"/>
  <c r="R36" i="44"/>
  <c r="CL2" i="56" s="1"/>
  <c r="S53" i="44"/>
  <c r="BB2" i="56" s="1"/>
  <c r="R18" i="44"/>
  <c r="BU2" i="56" s="1"/>
  <c r="S39" i="44"/>
  <c r="AP2" i="56" s="1"/>
  <c r="R24" i="44"/>
  <c r="CA2" i="56" s="1"/>
  <c r="R72" i="44"/>
  <c r="DP2" i="56" s="1"/>
  <c r="S40" i="44"/>
  <c r="AQ2" i="56" s="1"/>
  <c r="R63" i="44"/>
  <c r="DI2" i="56" s="1"/>
  <c r="R21" i="44"/>
  <c r="BX2" i="56" s="1"/>
  <c r="R28" i="44"/>
  <c r="CE2" i="56" s="1"/>
  <c r="S45" i="44"/>
  <c r="AV2" i="56" s="1"/>
  <c r="R27" i="44"/>
  <c r="CD2" i="56" s="1"/>
  <c r="R67" i="44"/>
  <c r="DL2" i="56" s="1"/>
  <c r="S50" i="44"/>
  <c r="AZ2" i="56" s="1"/>
  <c r="S35" i="44"/>
  <c r="AM2" i="56" s="1"/>
  <c r="R58" i="44"/>
  <c r="DE2" i="56" s="1"/>
  <c r="S64" i="44"/>
  <c r="BK2" i="56" s="1"/>
  <c r="S25" i="44"/>
  <c r="AD2" i="56" s="1"/>
  <c r="R62" i="44"/>
  <c r="DH2" i="56" s="1"/>
  <c r="S30" i="44"/>
  <c r="S42" i="44"/>
  <c r="AS2" i="56" s="1"/>
  <c r="S34" i="44"/>
  <c r="AL2" i="56" s="1"/>
  <c r="R57" i="44"/>
  <c r="DD2" i="56" s="1"/>
  <c r="R20" i="44"/>
  <c r="BW2" i="56" s="1"/>
  <c r="R23" i="44"/>
  <c r="BZ2" i="56" s="1"/>
  <c r="S26" i="44"/>
  <c r="AE2" i="56" s="1"/>
  <c r="S47" i="44"/>
  <c r="AX2" i="56" s="1"/>
  <c r="CC2" i="56"/>
  <c r="AB2" i="56"/>
  <c r="Z2" i="56"/>
  <c r="DK2" i="56"/>
  <c r="AR2" i="56"/>
  <c r="CP2" i="56"/>
  <c r="CO2" i="56"/>
  <c r="AI2" i="56"/>
  <c r="CG2" i="56"/>
  <c r="BG2" i="56"/>
  <c r="DG2" i="56"/>
  <c r="CK2" i="56"/>
  <c r="DO2" i="56"/>
  <c r="BE2" i="56"/>
  <c r="AT2" i="56"/>
  <c r="CR2" i="56"/>
  <c r="CQ2" i="56"/>
  <c r="DJ2" i="56"/>
  <c r="BQ2" i="56"/>
  <c r="CX2" i="56"/>
  <c r="AW2" i="56"/>
  <c r="CU2" i="56"/>
  <c r="CZ2" i="56"/>
  <c r="CB2" i="56"/>
  <c r="AC2" i="56"/>
  <c r="AF2" i="56"/>
  <c r="CV2" i="56"/>
  <c r="DN2" i="56"/>
  <c r="AG2" i="56"/>
  <c r="BR2" i="56"/>
  <c r="BM2" i="56"/>
  <c r="W2" i="56"/>
  <c r="BJ2" i="56"/>
  <c r="DB2" i="56"/>
  <c r="BD2" i="56"/>
  <c r="Y2" i="56"/>
  <c r="CT2" i="56"/>
  <c r="AK2" i="56"/>
  <c r="CJ2" i="56"/>
  <c r="CN2" i="56"/>
  <c r="AO2" i="56"/>
  <c r="BI2" i="56"/>
  <c r="DR2" i="56"/>
  <c r="BS2" i="56"/>
  <c r="AN2" i="56"/>
  <c r="AA2" i="56"/>
  <c r="X2" i="56"/>
  <c r="BF2" i="56"/>
  <c r="AJ2" i="56"/>
  <c r="CS2" i="56"/>
  <c r="AU2" i="56"/>
  <c r="AY2" i="56"/>
  <c r="CW2" i="56"/>
  <c r="DM2" i="56"/>
  <c r="BN2" i="56"/>
  <c r="M45"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47" i="44"/>
  <c r="M64" i="44"/>
  <c r="M53"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<sst xmlns="http://schemas.openxmlformats.org/spreadsheetml/2006/main" count="7150" uniqueCount="3193">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</sst>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sz val="11"/>
      <color rgb="FF4472C4"/>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49" fontId="0" fillId="0" borderId="0" xfId="0" applyNumberFormat="1" applyProtection="1">
      <alignment vertical="center"/>
      <protection locked="0"/>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27" fillId="0" borderId="0" xfId="0" applyFont="1" applyAlignment="1">
      <alignment vertical="center" wrapText="1"/>
    </xf>
    <xf numFmtId="0" fontId="28" fillId="0" borderId="0" xfId="0" applyFont="1" applyAlignment="1">
      <alignment vertical="center" wrapText="1"/>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247650</xdr:colOff>
      <xdr:row>0</xdr:row>
      <xdr:rowOff>19050</xdr:rowOff>
    </xdr:from>
    <xdr:to>
      <xdr:col>20</xdr:col>
      <xdr:colOff>636450</xdr:colOff>
      <xdr:row>0</xdr:row>
      <xdr:rowOff>199050</xdr:rowOff>
    </xdr:to>
    <xdr:sp macro="" textlink="">
      <xdr:nvSpPr>
        <xdr:cNvPr id="2" name="テキスト ボックス 1">
          <a:extLst>
            <a:ext uri="{FF2B5EF4-FFF2-40B4-BE49-F238E27FC236}">
              <a16:creationId xmlns:a16="http://schemas.microsoft.com/office/drawing/2014/main" id="{CD28E04F-6E62-2BCF-E15D-759F8E97A211}"/>
            </a:ext>
          </a:extLst>
        </xdr:cNvPr>
        <xdr:cNvSpPr txBox="1"/>
      </xdr:nvSpPr>
      <xdr:spPr>
        <a:xfrm>
          <a:off x="11201400" y="19050"/>
          <a:ext cx="3132000" cy="180000"/>
        </a:xfrm>
        <a:prstGeom prst="wedgeRectCallout">
          <a:avLst>
            <a:gd name="adj1" fmla="val 4891"/>
            <a:gd name="adj2" fmla="val 6808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3" t="s">
        <v>3141</v>
      </c>
      <c r="V1" s="133" t="s">
        <v>3142</v>
      </c>
      <c r="W1" s="133" t="s">
        <v>3143</v>
      </c>
      <c r="X1" s="133" t="s">
        <v>3144</v>
      </c>
      <c r="Y1" s="133" t="s">
        <v>3145</v>
      </c>
      <c r="Z1" s="133" t="s">
        <v>3146</v>
      </c>
      <c r="AA1" s="133" t="s">
        <v>3147</v>
      </c>
      <c r="AB1" s="133" t="s">
        <v>3148</v>
      </c>
      <c r="AC1" s="133" t="s">
        <v>3149</v>
      </c>
      <c r="AD1" s="133" t="s">
        <v>3150</v>
      </c>
      <c r="AE1" s="133" t="s">
        <v>3151</v>
      </c>
      <c r="AF1" s="133" t="s">
        <v>3152</v>
      </c>
      <c r="AG1" s="133" t="s">
        <v>3153</v>
      </c>
      <c r="AH1" s="133" t="s">
        <v>3154</v>
      </c>
      <c r="AI1" s="133" t="s">
        <v>3155</v>
      </c>
      <c r="AJ1" s="133" t="s">
        <v>3156</v>
      </c>
      <c r="AK1" s="133" t="s">
        <v>3157</v>
      </c>
      <c r="AL1" s="133" t="s">
        <v>3158</v>
      </c>
      <c r="AM1" s="133" t="s">
        <v>3159</v>
      </c>
      <c r="AN1" s="175" t="s">
        <v>3136</v>
      </c>
      <c r="AO1" s="133" t="s">
        <v>3160</v>
      </c>
      <c r="AP1" s="133" t="s">
        <v>3161</v>
      </c>
      <c r="AQ1" s="133" t="s">
        <v>3162</v>
      </c>
      <c r="AR1" s="133" t="s">
        <v>3163</v>
      </c>
      <c r="AS1" s="133" t="s">
        <v>3164</v>
      </c>
      <c r="AT1" s="133" t="s">
        <v>3165</v>
      </c>
      <c r="AU1" s="133" t="s">
        <v>3166</v>
      </c>
      <c r="AV1" s="133" t="s">
        <v>3167</v>
      </c>
      <c r="AW1" s="134" t="s">
        <v>3168</v>
      </c>
      <c r="AX1" s="136" t="s">
        <v>3137</v>
      </c>
      <c r="AY1" s="133" t="s">
        <v>3169</v>
      </c>
      <c r="AZ1" s="133" t="s">
        <v>3170</v>
      </c>
      <c r="BA1" s="134" t="s">
        <v>3171</v>
      </c>
      <c r="BB1" s="136" t="s">
        <v>3138</v>
      </c>
      <c r="BC1" s="135" t="s">
        <v>3172</v>
      </c>
      <c r="BD1" s="136" t="s">
        <v>3139</v>
      </c>
      <c r="BE1" s="65" t="s">
        <v>3173</v>
      </c>
      <c r="BF1" s="176" t="s">
        <v>3140</v>
      </c>
      <c r="BG1" s="133" t="s">
        <v>3174</v>
      </c>
      <c r="BH1" s="175" t="s">
        <v>3175</v>
      </c>
      <c r="BI1" s="133" t="s">
        <v>3176</v>
      </c>
      <c r="BJ1" s="133" t="s">
        <v>3177</v>
      </c>
      <c r="BK1" s="133" t="s">
        <v>3178</v>
      </c>
      <c r="BL1" s="133" t="s">
        <v>3179</v>
      </c>
      <c r="BM1" s="133" t="s">
        <v>3180</v>
      </c>
      <c r="BN1" s="133" t="s">
        <v>3181</v>
      </c>
      <c r="BO1" s="133" t="s">
        <v>3182</v>
      </c>
      <c r="BP1" s="133" t="s">
        <v>3183</v>
      </c>
      <c r="BQ1" s="133" t="s">
        <v>3184</v>
      </c>
      <c r="BR1" s="133" t="s">
        <v>3185</v>
      </c>
      <c r="BS1" s="133" t="s">
        <v>3186</v>
      </c>
      <c r="BT1" s="133" t="s">
        <v>3187</v>
      </c>
      <c r="BU1" s="133" t="s">
        <v>3188</v>
      </c>
      <c r="BV1" s="133" t="s">
        <v>3189</v>
      </c>
      <c r="BW1" s="133" t="s">
        <v>3190</v>
      </c>
      <c r="BX1" s="133"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4" customFormat="1" x14ac:dyDescent="0.4">
      <c r="A2" s="140"/>
      <c r="B2" s="141"/>
      <c r="C2" s="140"/>
      <c r="D2" s="140"/>
      <c r="E2" s="140"/>
      <c r="F2" s="140"/>
      <c r="G2" s="140"/>
      <c r="H2" s="140"/>
      <c r="I2" s="140"/>
      <c r="J2" s="140"/>
      <c r="K2" s="139"/>
      <c r="L2" s="140"/>
      <c r="M2" s="140"/>
      <c r="N2" s="140"/>
      <c r="O2" s="142"/>
      <c r="P2" s="142"/>
      <c r="Q2" s="143"/>
      <c r="R2" s="145"/>
      <c r="S2" s="145"/>
      <c r="T2" s="145"/>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5"/>
      <c r="BF2" s="145"/>
      <c r="BG2" s="143"/>
      <c r="BH2" s="143"/>
      <c r="BI2" s="143"/>
      <c r="BJ2" s="143"/>
      <c r="BK2" s="143"/>
      <c r="BL2" s="143"/>
      <c r="BM2" s="143"/>
      <c r="BN2" s="143"/>
      <c r="BO2" s="143"/>
      <c r="BP2" s="143"/>
      <c r="BQ2" s="143"/>
      <c r="BR2" s="143"/>
      <c r="BS2" s="143"/>
      <c r="BT2" s="143"/>
      <c r="BU2" s="143"/>
      <c r="BV2" s="143"/>
      <c r="BW2" s="143"/>
      <c r="BX2" s="143"/>
      <c r="BY2" s="144"/>
      <c r="BZ2" s="144"/>
      <c r="CA2" s="139"/>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row>
  </sheetData>
  <sheetProtection algorithmName="SHA-512" hashValue="ABEPCjfMapkyGccS/uaIE/S/Aqn2fS7HjBmOwg/4eYbBBgI279fVjbAQZn129Q7Jt6iHPxvmdihifwS4fjdXVQ==" saltValue="pH0rq/2cJ7i/FJUQUS2ZFA=="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3E06AC5-0465-4539-A712-AFB7D3AFB03A}">
          <x14:formula1>
            <xm:f>様式１リスト!$G$1:$G$48</xm:f>
          </x14:formula1>
          <xm:sqref>K2</xm:sqref>
        </x14:dataValidation>
        <x14:dataValidation type="list" allowBlank="1" showInputMessage="1" showErrorMessage="1" xr:uid="{46587DB7-3EFE-4734-B6A5-A132D1B5E29D}">
          <x14:formula1>
            <xm:f>OFFSET(様式１リスト!$H$1,,,COUNTA(様式１リスト!$H$2:$H$189)-COUNTIF(様式１リスト!$H$2:$H$189,"")+1)</xm:f>
          </x14:formula1>
          <xm:sqref>L2</xm:sqref>
        </x14:dataValidation>
        <x14:dataValidation type="list" allowBlank="1" showInputMessage="1" showErrorMessage="1" xr:uid="{CD14F1E4-AA93-4F8D-A734-97D9EF3C0FF5}">
          <x14:formula1>
            <xm:f>OFFSET(様式１リスト!$I$1,,,COUNTA(様式１リスト!$I$2:$I$2)-COUNTIF(様式１リスト!$I$2:$I$2,"")+1)</xm:f>
          </x14:formula1>
          <xm:sqref>N2</xm:sqref>
        </x14:dataValidation>
        <x14:dataValidation type="list" allowBlank="1" showInputMessage="1" showErrorMessage="1" xr:uid="{00618A22-998B-436C-8B44-99D45F5174BF}">
          <x14:formula1>
            <xm:f>様式１!$T$4:$T$6</xm:f>
          </x14:formula1>
          <xm:sqref>Q2</xm:sqref>
        </x14:dataValidation>
        <x14:dataValidation type="list" allowBlank="1" showInputMessage="1" showErrorMessage="1" xr:uid="{AEE2A0D3-D1C9-4CE5-B6CC-332063603314}">
          <x14:formula1>
            <xm:f>様式１!$S$4:$S$6</xm:f>
          </x14:formula1>
          <xm:sqref>C2 E2</xm:sqref>
        </x14:dataValidation>
        <x14:dataValidation type="list" allowBlank="1" showInputMessage="1" showErrorMessage="1" xr:uid="{9E1561F6-EA70-4C46-B102-561BB2C195CD}">
          <x14:formula1>
            <xm:f>様式１!$R$4:$R$7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3"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9" t="str">
        <f>Q1</f>
        <v>未記載セルチェック：【未記載セル（色付）が残っています。】</v>
      </c>
      <c r="B1" s="239"/>
      <c r="C1" s="239"/>
      <c r="D1" s="239"/>
      <c r="E1" s="239"/>
      <c r="F1" s="239"/>
      <c r="G1" s="239"/>
      <c r="H1" s="239"/>
      <c r="I1" s="239"/>
      <c r="J1" s="239"/>
      <c r="K1" s="239" t="str">
        <f>R1</f>
        <v>内訳数値チェック：【記載Ｏ.Ｋ.】</v>
      </c>
      <c r="L1" s="239"/>
      <c r="M1" s="239"/>
      <c r="N1" s="239"/>
      <c r="O1" s="239"/>
      <c r="P1" s="239"/>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32="←内訳と不一致",1,0)+IF(M19="←内訳より小さい",1,0)+IF(M24="←内訳より小さい",1,0)+IF(M28="←内訳より小さい",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c r="V1" s="8" t="s">
        <v>3192</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0" t="s">
        <v>117</v>
      </c>
      <c r="B3" s="220"/>
      <c r="C3" s="220"/>
      <c r="D3" s="220"/>
      <c r="E3" s="220"/>
      <c r="F3" s="220"/>
      <c r="G3" s="220"/>
      <c r="H3" s="220"/>
      <c r="I3" s="220"/>
      <c r="J3" s="220"/>
      <c r="K3" s="220"/>
      <c r="L3" s="220"/>
      <c r="M3" s="220"/>
      <c r="N3" s="220"/>
      <c r="O3" s="220"/>
      <c r="P3" s="220"/>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6" t="str">
        <f>IF(入力用CSV!A2="","",入力用CSV!A2)</f>
        <v/>
      </c>
      <c r="O5" s="80"/>
      <c r="P5" s="81"/>
      <c r="Q5" s="64"/>
      <c r="R5" s="128" t="s">
        <v>3056</v>
      </c>
      <c r="S5" s="19" t="s">
        <v>3047</v>
      </c>
      <c r="T5" s="8" t="s">
        <v>2547</v>
      </c>
      <c r="U5" s="8" t="s">
        <v>206</v>
      </c>
      <c r="V5" s="8" t="s">
        <v>207</v>
      </c>
    </row>
    <row r="6" spans="1:22" ht="13.9" customHeight="1" x14ac:dyDescent="0.4">
      <c r="K6" s="9" t="s">
        <v>119</v>
      </c>
      <c r="L6" s="47"/>
      <c r="M6" s="46"/>
      <c r="N6" s="147" t="str">
        <f>IF(入力用CSV!B2="","",入力用CSV!B2)</f>
        <v/>
      </c>
      <c r="O6" s="83"/>
      <c r="P6" s="82"/>
      <c r="Q6" s="19"/>
      <c r="R6" s="128" t="s">
        <v>3057</v>
      </c>
      <c r="S6" s="19" t="s">
        <v>3048</v>
      </c>
      <c r="T6" s="8" t="s">
        <v>2548</v>
      </c>
      <c r="U6" s="18">
        <v>0.1</v>
      </c>
      <c r="V6" s="18">
        <v>0.08</v>
      </c>
    </row>
    <row r="7" spans="1:22" ht="13.9" customHeight="1" x14ac:dyDescent="0.4">
      <c r="K7" s="9" t="s">
        <v>116</v>
      </c>
      <c r="L7" s="48"/>
      <c r="M7" s="148" t="str">
        <f>IF(入力用CSV!C2="","",入力用CSV!C2)</f>
        <v/>
      </c>
      <c r="N7" s="146" t="str">
        <f>IF(入力用CSV!D2="","",入力用CSV!D2)</f>
        <v/>
      </c>
      <c r="O7" s="80"/>
      <c r="P7" s="81"/>
      <c r="Q7" s="19"/>
      <c r="R7" s="128" t="s">
        <v>3054</v>
      </c>
      <c r="S7" s="19"/>
      <c r="U7" s="8">
        <f>1+(1*U6)</f>
        <v>1.1000000000000001</v>
      </c>
      <c r="V7" s="8">
        <f>1+(1*V6)</f>
        <v>1.08</v>
      </c>
    </row>
    <row r="8" spans="1:22" ht="13.9" customHeight="1" x14ac:dyDescent="0.4">
      <c r="K8" s="42" t="s">
        <v>118</v>
      </c>
      <c r="L8" s="48"/>
      <c r="M8" s="149" t="str">
        <f>IF(入力用CSV!E2="","",入力用CSV!E2)</f>
        <v/>
      </c>
      <c r="N8" s="146" t="str">
        <f>IF(入力用CSV!F2="","",入力用CSV!F2)</f>
        <v/>
      </c>
      <c r="O8" s="80"/>
      <c r="P8" s="81"/>
      <c r="Q8" s="19"/>
      <c r="R8" s="19"/>
      <c r="S8" s="19"/>
    </row>
    <row r="9" spans="1:22" ht="6" customHeight="1" x14ac:dyDescent="0.4">
      <c r="Q9" s="12"/>
      <c r="R9" s="12"/>
      <c r="S9" s="12"/>
    </row>
    <row r="10" spans="1:22" ht="13.9" customHeight="1" x14ac:dyDescent="0.4">
      <c r="A10" s="229" t="s">
        <v>87</v>
      </c>
      <c r="B10" s="229"/>
      <c r="C10" s="150"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29" t="s">
        <v>2648</v>
      </c>
      <c r="B11" s="229"/>
      <c r="C11" s="150" t="str">
        <f>IF(入力用CSV!H2="","",入力用CSV!H2)</f>
        <v/>
      </c>
      <c r="D11" s="84"/>
      <c r="E11" s="84"/>
      <c r="F11" s="84"/>
      <c r="G11" s="84"/>
      <c r="H11" s="84"/>
      <c r="I11" s="85"/>
      <c r="J11" s="224" t="s">
        <v>2651</v>
      </c>
      <c r="K11" s="224"/>
      <c r="L11" s="151" t="str">
        <f>IF(入力用CSV!I2="","",入力用CSV!I2)</f>
        <v/>
      </c>
      <c r="M11" s="224" t="s">
        <v>2652</v>
      </c>
      <c r="N11" s="224"/>
      <c r="O11" s="152" t="str">
        <f>IF(入力用CSV!J2="","",入力用CSV!J2)</f>
        <v/>
      </c>
      <c r="P11" s="87"/>
      <c r="Q11" s="12"/>
      <c r="R11" s="12"/>
      <c r="S11" s="12"/>
    </row>
    <row r="12" spans="1:22" ht="13.9" customHeight="1" x14ac:dyDescent="0.4">
      <c r="A12" s="228" t="s">
        <v>2649</v>
      </c>
      <c r="B12" s="228"/>
      <c r="C12" s="224" t="s">
        <v>324</v>
      </c>
      <c r="D12" s="224"/>
      <c r="E12" s="153" t="str">
        <f>IF(入力用CSV!K2="","",入力用CSV!K2)</f>
        <v/>
      </c>
      <c r="F12" s="88"/>
      <c r="G12" s="69" t="s">
        <v>325</v>
      </c>
      <c r="H12" s="153" t="str">
        <f>IF(入力用CSV!L2="","",入力用CSV!L2)</f>
        <v/>
      </c>
      <c r="I12" s="88"/>
      <c r="J12" s="41" t="s">
        <v>2650</v>
      </c>
      <c r="K12" s="153" t="str">
        <f>IF(入力用CSV!M2="","",入力用CSV!M2)</f>
        <v/>
      </c>
      <c r="L12" s="88"/>
      <c r="M12" s="224" t="s">
        <v>2545</v>
      </c>
      <c r="N12" s="224"/>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c r="Q14" s="14"/>
      <c r="R14" s="16" t="s">
        <v>122</v>
      </c>
      <c r="S14" s="14"/>
    </row>
    <row r="15" spans="1:22" ht="6" customHeight="1" x14ac:dyDescent="0.4">
      <c r="Q15" s="12"/>
      <c r="R15" s="12"/>
      <c r="S15" s="12"/>
    </row>
    <row r="16" spans="1:22" ht="13.9" customHeight="1" x14ac:dyDescent="0.4">
      <c r="A16" s="198" t="s">
        <v>88</v>
      </c>
      <c r="B16" s="199"/>
      <c r="C16" s="178"/>
      <c r="D16" s="154" t="str">
        <f>IF(入力用CSV!Q2="","",入力用CSV!Q2)</f>
        <v/>
      </c>
      <c r="E16" s="86"/>
      <c r="P16" s="17" t="s">
        <v>152</v>
      </c>
      <c r="Q16" s="20"/>
      <c r="R16" s="12"/>
      <c r="S16" s="12"/>
    </row>
    <row r="17" spans="1:20" ht="13.9" customHeight="1" x14ac:dyDescent="0.4">
      <c r="A17" s="248" t="s">
        <v>89</v>
      </c>
      <c r="B17" s="248"/>
      <c r="C17" s="248"/>
      <c r="D17" s="248"/>
      <c r="E17" s="248"/>
      <c r="F17" s="248"/>
      <c r="G17" s="248"/>
      <c r="H17" s="248"/>
      <c r="I17" s="248"/>
      <c r="J17" s="248"/>
      <c r="K17" s="248"/>
      <c r="L17" s="67" t="s">
        <v>164</v>
      </c>
      <c r="M17" s="242" t="s">
        <v>163</v>
      </c>
      <c r="N17" s="190"/>
      <c r="O17" s="190"/>
      <c r="P17" s="191"/>
      <c r="Q17" s="13" t="s">
        <v>123</v>
      </c>
      <c r="R17" s="13" t="s">
        <v>120</v>
      </c>
      <c r="S17" s="13" t="s">
        <v>121</v>
      </c>
    </row>
    <row r="18" spans="1:20" ht="13.9" customHeight="1" x14ac:dyDescent="0.4">
      <c r="A18" s="119" t="s">
        <v>125</v>
      </c>
      <c r="B18" s="101"/>
      <c r="C18" s="101"/>
      <c r="D18" s="103" t="s">
        <v>25</v>
      </c>
      <c r="E18" s="103"/>
      <c r="F18" s="103"/>
      <c r="G18" s="103"/>
      <c r="H18" s="103"/>
      <c r="I18" s="103"/>
      <c r="J18" s="103"/>
      <c r="K18" s="103"/>
      <c r="L18" s="155" t="str">
        <f>IF(入力用CSV!U2="","",入力用CSV!U2)</f>
        <v/>
      </c>
      <c r="M18" s="125" t="str">
        <f>IF($L$18="","",IF($L$18=SUM(L19,L23,L24,L28),"","←内訳と不一致"))</f>
        <v/>
      </c>
      <c r="N18" s="101"/>
      <c r="O18" s="103"/>
      <c r="P18" s="104"/>
      <c r="Q18" s="12" t="str">
        <f>D18</f>
        <v>医業収益</v>
      </c>
      <c r="R18" s="77" t="str">
        <f t="shared" ref="R18:R30" si="0">IF($D$16=$T$6,"－",L18)</f>
        <v/>
      </c>
      <c r="S18" s="173" t="str">
        <f>IF(L18=0,0,IF($D$16=$T$5,(L19+ROUNDDOWN(L23*$U$7,0)+L24+ROUNDDOWN(L28*$U$7,0)),L18))</f>
        <v/>
      </c>
    </row>
    <row r="19" spans="1:20" ht="13.9" customHeight="1" x14ac:dyDescent="0.4">
      <c r="A19" s="119" t="s">
        <v>177</v>
      </c>
      <c r="B19" s="101"/>
      <c r="C19" s="101"/>
      <c r="D19" s="101"/>
      <c r="E19" s="101" t="s">
        <v>26</v>
      </c>
      <c r="F19" s="101"/>
      <c r="G19" s="101"/>
      <c r="H19" s="101"/>
      <c r="I19" s="101"/>
      <c r="J19" s="101"/>
      <c r="K19" s="101"/>
      <c r="L19" s="156" t="str">
        <f>IF(入力用CSV!V2="","",入力用CSV!V2)</f>
        <v/>
      </c>
      <c r="M19" s="125" t="str">
        <f>IF($L$19="","",IF($L$19&gt;=SUM(L20:L22),"","←内訳より小さい"))</f>
        <v/>
      </c>
      <c r="N19" s="101"/>
      <c r="O19" s="101"/>
      <c r="P19" s="104"/>
      <c r="Q19" s="12" t="str">
        <f>E19</f>
        <v>入院診療収益</v>
      </c>
      <c r="R19" s="77" t="str">
        <f>IF($D$16=$T$6,"－",L19)</f>
        <v/>
      </c>
      <c r="S19" s="174" t="str">
        <f>IF($D$16=$T$5,L19,L19)</f>
        <v/>
      </c>
      <c r="T19" s="8" t="s">
        <v>320</v>
      </c>
    </row>
    <row r="20" spans="1:20" ht="13.9" customHeight="1" x14ac:dyDescent="0.4">
      <c r="A20" s="119" t="s">
        <v>178</v>
      </c>
      <c r="B20" s="101"/>
      <c r="C20" s="101"/>
      <c r="D20" s="101"/>
      <c r="E20" s="101"/>
      <c r="F20" s="101" t="s">
        <v>2927</v>
      </c>
      <c r="G20" s="101"/>
      <c r="H20" s="101"/>
      <c r="I20" s="101"/>
      <c r="J20" s="101"/>
      <c r="K20" s="101"/>
      <c r="L20" s="157"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9" t="s">
        <v>179</v>
      </c>
      <c r="B21" s="101"/>
      <c r="C21" s="101"/>
      <c r="D21" s="101"/>
      <c r="E21" s="101"/>
      <c r="F21" s="101" t="s">
        <v>2928</v>
      </c>
      <c r="G21" s="101"/>
      <c r="H21" s="101"/>
      <c r="I21" s="101"/>
      <c r="J21" s="101"/>
      <c r="K21" s="101"/>
      <c r="L21" s="156"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9" t="s">
        <v>180</v>
      </c>
      <c r="B22" s="101"/>
      <c r="C22" s="101"/>
      <c r="D22" s="101"/>
      <c r="E22" s="101"/>
      <c r="F22" s="101" t="s">
        <v>2923</v>
      </c>
      <c r="G22" s="101"/>
      <c r="H22" s="101"/>
      <c r="I22" s="101"/>
      <c r="J22" s="101"/>
      <c r="K22" s="101"/>
      <c r="L22" s="156"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9" t="s">
        <v>181</v>
      </c>
      <c r="B23" s="101"/>
      <c r="C23" s="101"/>
      <c r="D23" s="101"/>
      <c r="E23" s="101" t="s">
        <v>27</v>
      </c>
      <c r="F23" s="101"/>
      <c r="G23" s="101"/>
      <c r="H23" s="101"/>
      <c r="I23" s="101"/>
      <c r="J23" s="101"/>
      <c r="K23" s="101"/>
      <c r="L23" s="156" t="str">
        <f>IF(入力用CSV!Z2="","",入力用CSV!Z2)</f>
        <v/>
      </c>
      <c r="M23" s="102"/>
      <c r="N23" s="101"/>
      <c r="O23" s="101"/>
      <c r="P23" s="104"/>
      <c r="Q23" s="15" t="str">
        <f>E23</f>
        <v>室料差額収益</v>
      </c>
      <c r="R23" s="77" t="str">
        <f t="shared" si="0"/>
        <v/>
      </c>
      <c r="S23" s="173" t="str">
        <f>IF($D$16=$T$5,ROUNDDOWN(L23*$U$7,0),L23)</f>
        <v/>
      </c>
      <c r="T23" s="8" t="s">
        <v>0</v>
      </c>
    </row>
    <row r="24" spans="1:20" ht="13.9" customHeight="1" x14ac:dyDescent="0.4">
      <c r="A24" s="119" t="s">
        <v>182</v>
      </c>
      <c r="B24" s="101"/>
      <c r="C24" s="101"/>
      <c r="D24" s="101"/>
      <c r="E24" s="101" t="s">
        <v>28</v>
      </c>
      <c r="F24" s="101"/>
      <c r="G24" s="101"/>
      <c r="H24" s="101"/>
      <c r="I24" s="101"/>
      <c r="J24" s="101"/>
      <c r="K24" s="101"/>
      <c r="L24" s="157" t="str">
        <f>IF(入力用CSV!AA2="","",入力用CSV!AA2)</f>
        <v/>
      </c>
      <c r="M24" s="125" t="str">
        <f>IF($L$24="","",IF($L$24&gt;=SUM(L25:L27),"","←内訳より小さい"))</f>
        <v/>
      </c>
      <c r="N24" s="101"/>
      <c r="O24" s="101"/>
      <c r="P24" s="104"/>
      <c r="Q24" s="12" t="str">
        <f>E24</f>
        <v>外来診療収益</v>
      </c>
      <c r="R24" s="77" t="str">
        <f t="shared" si="0"/>
        <v/>
      </c>
      <c r="S24" s="174" t="str">
        <f>IF($D$16=$T$5,L24,L24)</f>
        <v/>
      </c>
      <c r="T24" s="8" t="s">
        <v>1</v>
      </c>
    </row>
    <row r="25" spans="1:20" ht="13.9" customHeight="1" x14ac:dyDescent="0.4">
      <c r="A25" s="119" t="s">
        <v>183</v>
      </c>
      <c r="B25" s="101"/>
      <c r="C25" s="101"/>
      <c r="D25" s="101"/>
      <c r="E25" s="101"/>
      <c r="F25" s="101" t="s">
        <v>2927</v>
      </c>
      <c r="G25" s="101"/>
      <c r="H25" s="101"/>
      <c r="I25" s="101"/>
      <c r="J25" s="101"/>
      <c r="K25" s="101"/>
      <c r="L25" s="157"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9" t="s">
        <v>184</v>
      </c>
      <c r="B26" s="101"/>
      <c r="C26" s="101"/>
      <c r="D26" s="101"/>
      <c r="E26" s="101"/>
      <c r="F26" s="101" t="s">
        <v>2928</v>
      </c>
      <c r="G26" s="101"/>
      <c r="H26" s="101"/>
      <c r="I26" s="101"/>
      <c r="J26" s="101"/>
      <c r="K26" s="101"/>
      <c r="L26" s="156"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9" t="s">
        <v>2926</v>
      </c>
      <c r="B27" s="101"/>
      <c r="C27" s="101"/>
      <c r="D27" s="101"/>
      <c r="E27" s="101"/>
      <c r="F27" s="101" t="s">
        <v>2923</v>
      </c>
      <c r="G27" s="101"/>
      <c r="H27" s="101"/>
      <c r="I27" s="101"/>
      <c r="J27" s="101"/>
      <c r="K27" s="101"/>
      <c r="L27" s="156"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9" t="s">
        <v>185</v>
      </c>
      <c r="B28" s="101"/>
      <c r="C28" s="101"/>
      <c r="D28" s="101"/>
      <c r="E28" s="101" t="s">
        <v>29</v>
      </c>
      <c r="F28" s="101"/>
      <c r="G28" s="101"/>
      <c r="H28" s="101"/>
      <c r="I28" s="101"/>
      <c r="J28" s="101"/>
      <c r="K28" s="101"/>
      <c r="L28" s="156" t="str">
        <f>IF(入力用CSV!AE2="","",入力用CSV!AE2)</f>
        <v/>
      </c>
      <c r="M28" s="125" t="str">
        <f>IF($L$28="","",IF($L$28&gt;=SUM(L29:L30),"","←内訳より小さい"))</f>
        <v/>
      </c>
      <c r="N28" s="101"/>
      <c r="O28" s="101"/>
      <c r="P28" s="104"/>
      <c r="Q28" s="12" t="str">
        <f>E28</f>
        <v>その他の医業収益</v>
      </c>
      <c r="R28" s="77" t="str">
        <f t="shared" si="0"/>
        <v/>
      </c>
      <c r="S28" s="173" t="str">
        <f>IF($D$16=$T$5,ROUNDDOWN(L28*$U$7,0),L28)</f>
        <v/>
      </c>
      <c r="T28" s="8" t="s">
        <v>319</v>
      </c>
    </row>
    <row r="29" spans="1:20" ht="13.9" customHeight="1" x14ac:dyDescent="0.4">
      <c r="A29" s="119" t="s">
        <v>186</v>
      </c>
      <c r="B29" s="101"/>
      <c r="C29" s="101"/>
      <c r="D29" s="101"/>
      <c r="E29" s="101"/>
      <c r="F29" s="101" t="s">
        <v>2677</v>
      </c>
      <c r="G29" s="101"/>
      <c r="H29" s="101"/>
      <c r="I29" s="101"/>
      <c r="J29" s="101"/>
      <c r="K29" s="101"/>
      <c r="L29" s="157"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9" t="s">
        <v>300</v>
      </c>
      <c r="B30" s="101"/>
      <c r="C30" s="101"/>
      <c r="D30" s="101"/>
      <c r="E30" s="101"/>
      <c r="F30" s="101" t="s">
        <v>2678</v>
      </c>
      <c r="G30" s="101"/>
      <c r="H30" s="101"/>
      <c r="I30" s="101"/>
      <c r="J30" s="101"/>
      <c r="K30" s="101"/>
      <c r="L30" s="157" t="str">
        <f>IF(入力用CSV!AG2="","",入力用CSV!AG2)</f>
        <v/>
      </c>
      <c r="M30" s="102"/>
      <c r="N30" s="101"/>
      <c r="O30" s="101"/>
      <c r="P30" s="104"/>
      <c r="Q30" s="12" t="str">
        <f>F30</f>
        <v>うち運営費補助金収益</v>
      </c>
      <c r="R30" s="77" t="str">
        <f t="shared" si="0"/>
        <v/>
      </c>
      <c r="S30" s="174" t="str">
        <f>IF($D$16=$T$5,L30,L30)</f>
        <v/>
      </c>
      <c r="T30" s="8" t="s">
        <v>305</v>
      </c>
    </row>
    <row r="31" spans="1:20" ht="13.9" customHeight="1" x14ac:dyDescent="0.4">
      <c r="A31" s="119"/>
      <c r="B31" s="101"/>
      <c r="C31" s="101"/>
      <c r="D31" s="101"/>
      <c r="E31" s="101"/>
      <c r="F31" s="101"/>
      <c r="G31" s="101"/>
      <c r="H31" s="101"/>
      <c r="I31" s="101"/>
      <c r="J31" s="101"/>
      <c r="K31" s="101"/>
      <c r="L31" s="98"/>
      <c r="M31" s="102"/>
      <c r="N31" s="101"/>
      <c r="O31" s="101"/>
      <c r="P31" s="104"/>
      <c r="Q31" s="12"/>
      <c r="R31" s="77"/>
      <c r="S31" s="174"/>
    </row>
    <row r="32" spans="1:20" ht="13.9" customHeight="1" x14ac:dyDescent="0.4">
      <c r="A32" s="119" t="s">
        <v>165</v>
      </c>
      <c r="B32" s="101"/>
      <c r="C32" s="101"/>
      <c r="D32" s="101" t="s">
        <v>30</v>
      </c>
      <c r="E32" s="101"/>
      <c r="F32" s="101"/>
      <c r="G32" s="101"/>
      <c r="H32" s="101"/>
      <c r="I32" s="101"/>
      <c r="J32" s="101"/>
      <c r="K32" s="101"/>
      <c r="L32" s="157" t="str">
        <f>IF(入力用CSV!AH2="","",入力用CSV!AH2)</f>
        <v/>
      </c>
      <c r="M32" s="125" t="str">
        <f>IF($L$32="","",IF($L$32=SUM(L33,L37,L45,L47,L51,L53,L56,L57),"","←内訳と不一致"))</f>
        <v/>
      </c>
      <c r="N32" s="101"/>
      <c r="O32" s="105"/>
      <c r="P32" s="106"/>
      <c r="Q32" s="12" t="str">
        <f>D32</f>
        <v>医業費用</v>
      </c>
      <c r="R32" s="77" t="str">
        <f t="shared" ref="R32:R37" si="1">IF($D$16=$T$6,"－",L32)</f>
        <v/>
      </c>
      <c r="S32" s="173" t="str">
        <f>IF(L32=0,0,IF($D$16=$T$5,((L19+ROUNDDOWN(L23*$U$7,0)+L24+ROUNDDOWN(L28*$U$7,0))-L18)+L32,L32))</f>
        <v/>
      </c>
      <c r="T32" s="29"/>
    </row>
    <row r="33" spans="1:20" ht="13.9" customHeight="1" x14ac:dyDescent="0.4">
      <c r="A33" s="119" t="s">
        <v>173</v>
      </c>
      <c r="B33" s="101"/>
      <c r="C33" s="101"/>
      <c r="D33" s="101"/>
      <c r="E33" s="101" t="s">
        <v>23</v>
      </c>
      <c r="F33" s="101"/>
      <c r="G33" s="101"/>
      <c r="H33" s="101"/>
      <c r="I33" s="101"/>
      <c r="J33" s="101"/>
      <c r="K33" s="101"/>
      <c r="L33" s="157" t="str">
        <f>IF(入力用CSV!AI2="","",入力用CSV!AI2)</f>
        <v/>
      </c>
      <c r="M33" s="125" t="str">
        <f>IF($L$33="","",IF($L$33&gt;=SUM(L34:L36),"","←内訳より小さい"))</f>
        <v/>
      </c>
      <c r="N33" s="101"/>
      <c r="O33" s="101"/>
      <c r="P33" s="104"/>
      <c r="Q33" s="12" t="str">
        <f>E33</f>
        <v>材料費</v>
      </c>
      <c r="R33" s="77" t="str">
        <f t="shared" si="1"/>
        <v/>
      </c>
      <c r="S33" s="173" t="str">
        <f>IF($D$16=$T$5,ROUNDDOWN((L33-L36)*U7,0)+ROUNDDOWN(L36*V7,0),L33)</f>
        <v/>
      </c>
    </row>
    <row r="34" spans="1:20" ht="13.9" customHeight="1" x14ac:dyDescent="0.4">
      <c r="A34" s="119" t="s">
        <v>187</v>
      </c>
      <c r="B34" s="101"/>
      <c r="C34" s="101"/>
      <c r="D34" s="101"/>
      <c r="E34" s="101"/>
      <c r="F34" s="101" t="s">
        <v>94</v>
      </c>
      <c r="G34" s="101"/>
      <c r="H34" s="101"/>
      <c r="I34" s="101"/>
      <c r="J34" s="101"/>
      <c r="K34" s="101"/>
      <c r="L34" s="157" t="str">
        <f>IF(入力用CSV!AJ2="","",入力用CSV!AJ2)</f>
        <v/>
      </c>
      <c r="M34" s="102"/>
      <c r="N34" s="101"/>
      <c r="O34" s="101"/>
      <c r="P34" s="104"/>
      <c r="Q34" s="12" t="str">
        <f>F34</f>
        <v>医薬品費</v>
      </c>
      <c r="R34" s="77" t="str">
        <f t="shared" si="1"/>
        <v/>
      </c>
      <c r="S34" s="173" t="str">
        <f>IF($D$16=$T$5,ROUNDDOWN(L34*$U$7,0),L34)</f>
        <v/>
      </c>
      <c r="T34" s="8" t="s">
        <v>95</v>
      </c>
    </row>
    <row r="35" spans="1:20" ht="13.9" customHeight="1" x14ac:dyDescent="0.4">
      <c r="A35" s="119" t="s">
        <v>188</v>
      </c>
      <c r="B35" s="101"/>
      <c r="C35" s="101"/>
      <c r="D35" s="101"/>
      <c r="E35" s="101"/>
      <c r="F35" s="101" t="s">
        <v>96</v>
      </c>
      <c r="G35" s="101"/>
      <c r="H35" s="101"/>
      <c r="I35" s="101"/>
      <c r="J35" s="101"/>
      <c r="K35" s="101"/>
      <c r="L35" s="157" t="str">
        <f>IF(入力用CSV!AK2="","",入力用CSV!AK2)</f>
        <v/>
      </c>
      <c r="M35" s="102"/>
      <c r="N35" s="101"/>
      <c r="O35" s="101"/>
      <c r="P35" s="104"/>
      <c r="Q35" s="12" t="str">
        <f>F35</f>
        <v>診療材料費、医療消耗器具備品費</v>
      </c>
      <c r="R35" s="77" t="str">
        <f t="shared" si="1"/>
        <v/>
      </c>
      <c r="S35" s="173" t="str">
        <f>IF($D$16=$T$5,ROUNDDOWN(L35*$U$7,0),L35)</f>
        <v/>
      </c>
      <c r="T35" s="8" t="s">
        <v>97</v>
      </c>
    </row>
    <row r="36" spans="1:20" ht="13.9" customHeight="1" x14ac:dyDescent="0.4">
      <c r="A36" s="119" t="s">
        <v>189</v>
      </c>
      <c r="B36" s="101"/>
      <c r="C36" s="101"/>
      <c r="D36" s="101"/>
      <c r="E36" s="101"/>
      <c r="F36" s="101" t="s">
        <v>98</v>
      </c>
      <c r="G36" s="101"/>
      <c r="H36" s="101"/>
      <c r="I36" s="101"/>
      <c r="J36" s="101"/>
      <c r="K36" s="101"/>
      <c r="L36" s="158" t="str">
        <f>IF(入力用CSV!AL2="","",入力用CSV!AL2)</f>
        <v/>
      </c>
      <c r="M36" s="102"/>
      <c r="N36" s="101"/>
      <c r="O36" s="101"/>
      <c r="P36" s="104"/>
      <c r="Q36" s="12" t="str">
        <f>F36</f>
        <v>給食用材料費</v>
      </c>
      <c r="R36" s="77" t="str">
        <f t="shared" si="1"/>
        <v/>
      </c>
      <c r="S36" s="78" t="str">
        <f>IF($D$16=$T$5,ROUNDDOWN(L36*$V$7,0),L36)</f>
        <v/>
      </c>
      <c r="T36" s="8" t="s">
        <v>310</v>
      </c>
    </row>
    <row r="37" spans="1:20" ht="13.9" customHeight="1" x14ac:dyDescent="0.4">
      <c r="A37" s="119" t="s">
        <v>174</v>
      </c>
      <c r="B37" s="101"/>
      <c r="C37" s="101"/>
      <c r="D37" s="101"/>
      <c r="E37" s="101" t="s">
        <v>24</v>
      </c>
      <c r="F37" s="101"/>
      <c r="G37" s="101"/>
      <c r="H37" s="101"/>
      <c r="I37" s="101"/>
      <c r="J37" s="101"/>
      <c r="K37" s="101"/>
      <c r="L37" s="158" t="str">
        <f>IF(入力用CSV!AM2="","",入力用CSV!AM2)</f>
        <v/>
      </c>
      <c r="M37" s="125" t="str">
        <f>IF($L$37="","",IF($L$37&gt;=SUM(L39:L44),"","←内訳より小さい"))</f>
        <v/>
      </c>
      <c r="N37" s="101"/>
      <c r="O37" s="101"/>
      <c r="P37" s="104"/>
      <c r="Q37" s="12" t="str">
        <f>E37</f>
        <v>給与費</v>
      </c>
      <c r="R37" s="77" t="str">
        <f t="shared" si="1"/>
        <v/>
      </c>
      <c r="S37" s="173" t="str">
        <f>IF($D$16=$T$5,(L37-L38)+ROUNDDOWN(L38*$U$7,0),L37)</f>
        <v/>
      </c>
    </row>
    <row r="38" spans="1:20" ht="13.9" customHeight="1" x14ac:dyDescent="0.4">
      <c r="A38" s="120"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59" t="str">
        <f>IF(D16=T6,"",IF(入力用CSV!AN2="","",入力用CSV!AN2))</f>
        <v/>
      </c>
      <c r="M38" s="102"/>
      <c r="N38" s="101"/>
      <c r="O38" s="101"/>
      <c r="P38" s="104"/>
      <c r="Q38" s="12"/>
      <c r="R38" s="77"/>
      <c r="S38" s="174"/>
    </row>
    <row r="39" spans="1:20" ht="13.9" customHeight="1" x14ac:dyDescent="0.4">
      <c r="A39" s="119" t="s">
        <v>190</v>
      </c>
      <c r="B39" s="101"/>
      <c r="C39" s="101"/>
      <c r="D39" s="101"/>
      <c r="E39" s="101"/>
      <c r="F39" s="101" t="s">
        <v>311</v>
      </c>
      <c r="G39" s="101"/>
      <c r="H39" s="101"/>
      <c r="I39" s="101"/>
      <c r="J39" s="101"/>
      <c r="K39" s="101"/>
      <c r="L39" s="157" t="str">
        <f>IF(入力用CSV!AO2="","",入力用CSV!AO2)</f>
        <v/>
      </c>
      <c r="M39" s="102"/>
      <c r="N39" s="101"/>
      <c r="O39" s="101"/>
      <c r="P39" s="104"/>
      <c r="Q39" s="12" t="str">
        <f t="shared" ref="Q39:Q44" si="2">F39</f>
        <v>役員報酬</v>
      </c>
      <c r="R39" s="77" t="str">
        <f t="shared" ref="R39:R53" si="3">IF($D$16=$T$6,"－",L39)</f>
        <v/>
      </c>
      <c r="S39" s="174" t="str">
        <f t="shared" ref="S39:S44" si="4">IF($D$16=$T$5,L39,L39)</f>
        <v/>
      </c>
      <c r="T39" s="8" t="s">
        <v>318</v>
      </c>
    </row>
    <row r="40" spans="1:20" ht="13.9" customHeight="1" x14ac:dyDescent="0.4">
      <c r="A40" s="119" t="s">
        <v>191</v>
      </c>
      <c r="B40" s="101"/>
      <c r="C40" s="101"/>
      <c r="D40" s="101"/>
      <c r="E40" s="101"/>
      <c r="F40" s="101" t="s">
        <v>99</v>
      </c>
      <c r="G40" s="101"/>
      <c r="H40" s="101"/>
      <c r="I40" s="101"/>
      <c r="J40" s="101"/>
      <c r="K40" s="101"/>
      <c r="L40" s="157" t="str">
        <f>IF(入力用CSV!AP2="","",入力用CSV!AP2)</f>
        <v/>
      </c>
      <c r="M40" s="102"/>
      <c r="N40" s="101"/>
      <c r="O40" s="101"/>
      <c r="P40" s="104"/>
      <c r="Q40" s="12" t="str">
        <f t="shared" si="2"/>
        <v>給料</v>
      </c>
      <c r="R40" s="77" t="str">
        <f t="shared" si="3"/>
        <v/>
      </c>
      <c r="S40" s="174" t="str">
        <f t="shared" si="4"/>
        <v/>
      </c>
      <c r="T40" s="8" t="s">
        <v>312</v>
      </c>
    </row>
    <row r="41" spans="1:20" ht="13.9" customHeight="1" x14ac:dyDescent="0.4">
      <c r="A41" s="119" t="s">
        <v>314</v>
      </c>
      <c r="B41" s="101"/>
      <c r="C41" s="101"/>
      <c r="D41" s="101"/>
      <c r="E41" s="101"/>
      <c r="F41" s="101" t="s">
        <v>100</v>
      </c>
      <c r="G41" s="101"/>
      <c r="H41" s="101"/>
      <c r="I41" s="101"/>
      <c r="J41" s="101"/>
      <c r="K41" s="101"/>
      <c r="L41" s="157" t="str">
        <f>IF(入力用CSV!AQ2="","",入力用CSV!AQ2)</f>
        <v/>
      </c>
      <c r="M41" s="102"/>
      <c r="N41" s="101"/>
      <c r="O41" s="101"/>
      <c r="P41" s="104"/>
      <c r="Q41" s="12" t="str">
        <f t="shared" si="2"/>
        <v>賞与</v>
      </c>
      <c r="R41" s="77" t="str">
        <f t="shared" si="3"/>
        <v/>
      </c>
      <c r="S41" s="174" t="str">
        <f t="shared" si="4"/>
        <v/>
      </c>
      <c r="T41" s="8" t="s">
        <v>3</v>
      </c>
    </row>
    <row r="42" spans="1:20" ht="13.9" customHeight="1" x14ac:dyDescent="0.4">
      <c r="A42" s="119" t="s">
        <v>315</v>
      </c>
      <c r="B42" s="101"/>
      <c r="C42" s="101"/>
      <c r="D42" s="101"/>
      <c r="E42" s="101"/>
      <c r="F42" s="101" t="s">
        <v>101</v>
      </c>
      <c r="G42" s="101"/>
      <c r="H42" s="101"/>
      <c r="I42" s="101"/>
      <c r="J42" s="101"/>
      <c r="K42" s="101"/>
      <c r="L42" s="157" t="str">
        <f>IF(入力用CSV!AR2="","",入力用CSV!AR2)</f>
        <v/>
      </c>
      <c r="M42" s="102"/>
      <c r="N42" s="101"/>
      <c r="O42" s="101"/>
      <c r="P42" s="104"/>
      <c r="Q42" s="12" t="str">
        <f t="shared" si="2"/>
        <v>賞与引当金繰入額</v>
      </c>
      <c r="R42" s="77" t="str">
        <f t="shared" si="3"/>
        <v/>
      </c>
      <c r="S42" s="174" t="str">
        <f t="shared" si="4"/>
        <v/>
      </c>
      <c r="T42" s="8" t="s">
        <v>4</v>
      </c>
    </row>
    <row r="43" spans="1:20" ht="13.9" customHeight="1" x14ac:dyDescent="0.4">
      <c r="A43" s="119" t="s">
        <v>316</v>
      </c>
      <c r="B43" s="101"/>
      <c r="C43" s="101"/>
      <c r="D43" s="101"/>
      <c r="E43" s="101"/>
      <c r="F43" s="101" t="s">
        <v>102</v>
      </c>
      <c r="G43" s="101"/>
      <c r="H43" s="101"/>
      <c r="I43" s="101"/>
      <c r="J43" s="101"/>
      <c r="K43" s="101"/>
      <c r="L43" s="157" t="str">
        <f>IF(入力用CSV!AS2="","",入力用CSV!AS2)</f>
        <v/>
      </c>
      <c r="M43" s="102"/>
      <c r="N43" s="101"/>
      <c r="O43" s="101"/>
      <c r="P43" s="104"/>
      <c r="Q43" s="12" t="str">
        <f t="shared" si="2"/>
        <v>退職給付費用</v>
      </c>
      <c r="R43" s="77" t="str">
        <f t="shared" si="3"/>
        <v/>
      </c>
      <c r="S43" s="174" t="str">
        <f t="shared" si="4"/>
        <v/>
      </c>
      <c r="T43" s="8" t="s">
        <v>5</v>
      </c>
    </row>
    <row r="44" spans="1:20" ht="13.9" customHeight="1" x14ac:dyDescent="0.4">
      <c r="A44" s="119" t="s">
        <v>317</v>
      </c>
      <c r="B44" s="101"/>
      <c r="C44" s="101"/>
      <c r="D44" s="101"/>
      <c r="E44" s="101"/>
      <c r="F44" s="101" t="s">
        <v>103</v>
      </c>
      <c r="G44" s="101"/>
      <c r="H44" s="101"/>
      <c r="I44" s="101"/>
      <c r="J44" s="101"/>
      <c r="K44" s="101"/>
      <c r="L44" s="157" t="str">
        <f>IF(入力用CSV!AT2="","",入力用CSV!AT2)</f>
        <v/>
      </c>
      <c r="M44" s="102"/>
      <c r="N44" s="101"/>
      <c r="O44" s="101"/>
      <c r="P44" s="104"/>
      <c r="Q44" s="12" t="str">
        <f t="shared" si="2"/>
        <v>法定福利費</v>
      </c>
      <c r="R44" s="77" t="str">
        <f t="shared" si="3"/>
        <v/>
      </c>
      <c r="S44" s="174" t="str">
        <f t="shared" si="4"/>
        <v/>
      </c>
      <c r="T44" s="8" t="s">
        <v>6</v>
      </c>
    </row>
    <row r="45" spans="1:20" ht="13.9" customHeight="1" x14ac:dyDescent="0.4">
      <c r="A45" s="119" t="s">
        <v>175</v>
      </c>
      <c r="B45" s="101"/>
      <c r="C45" s="101"/>
      <c r="D45" s="101"/>
      <c r="E45" s="101" t="s">
        <v>16</v>
      </c>
      <c r="F45" s="101"/>
      <c r="G45" s="101"/>
      <c r="H45" s="101"/>
      <c r="I45" s="101"/>
      <c r="J45" s="101"/>
      <c r="K45" s="101"/>
      <c r="L45" s="157" t="str">
        <f>IF(入力用CSV!AU2="","",入力用CSV!AU2)</f>
        <v/>
      </c>
      <c r="M45" s="125" t="str">
        <f>IF($L$45="","",IF($L$45&gt;=SUM(L46),"","←内訳より小さい"))</f>
        <v/>
      </c>
      <c r="N45" s="101"/>
      <c r="O45" s="101"/>
      <c r="P45" s="104"/>
      <c r="Q45" s="12" t="str">
        <f>E45</f>
        <v>委託費</v>
      </c>
      <c r="R45" s="77" t="str">
        <f t="shared" si="3"/>
        <v/>
      </c>
      <c r="S45" s="173" t="str">
        <f>IF($D$16=$T$5,ROUNDDOWN(L45*$U$7,0),L45)</f>
        <v/>
      </c>
      <c r="T45" s="8" t="s">
        <v>104</v>
      </c>
    </row>
    <row r="46" spans="1:20" ht="13.9" customHeight="1" x14ac:dyDescent="0.4">
      <c r="A46" s="119" t="s">
        <v>192</v>
      </c>
      <c r="B46" s="101"/>
      <c r="C46" s="101"/>
      <c r="D46" s="101"/>
      <c r="E46" s="101"/>
      <c r="F46" s="101" t="s">
        <v>2676</v>
      </c>
      <c r="G46" s="101"/>
      <c r="H46" s="101"/>
      <c r="I46" s="101"/>
      <c r="J46" s="101"/>
      <c r="K46" s="101"/>
      <c r="L46" s="157" t="str">
        <f>IF(入力用CSV!AV2="","",入力用CSV!AV2)</f>
        <v/>
      </c>
      <c r="M46" s="102"/>
      <c r="N46" s="101"/>
      <c r="O46" s="101"/>
      <c r="P46" s="104"/>
      <c r="Q46" s="12" t="str">
        <f>F46</f>
        <v>うち給食委託費</v>
      </c>
      <c r="R46" s="77" t="str">
        <f t="shared" si="3"/>
        <v/>
      </c>
      <c r="S46" s="173" t="str">
        <f>IF($D$16=$T$5,ROUNDDOWN(L46*$U$7,0),L46)</f>
        <v/>
      </c>
      <c r="T46" s="8" t="s">
        <v>7</v>
      </c>
    </row>
    <row r="47" spans="1:20" ht="13.9" customHeight="1" x14ac:dyDescent="0.4">
      <c r="A47" s="119" t="s">
        <v>176</v>
      </c>
      <c r="B47" s="101"/>
      <c r="C47" s="101"/>
      <c r="D47" s="101"/>
      <c r="E47" s="101" t="s">
        <v>105</v>
      </c>
      <c r="F47" s="101"/>
      <c r="G47" s="101"/>
      <c r="H47" s="101"/>
      <c r="I47" s="101"/>
      <c r="J47" s="101"/>
      <c r="K47" s="101"/>
      <c r="L47" s="157" t="str">
        <f>IF(入力用CSV!AW2="","",入力用CSV!AW2)</f>
        <v/>
      </c>
      <c r="M47" s="125" t="str">
        <f>IF($L$47="","",IF($L$47&gt;=SUM(L49:L50),"","←内訳より小さい"))</f>
        <v/>
      </c>
      <c r="N47" s="101"/>
      <c r="O47" s="101"/>
      <c r="P47" s="104"/>
      <c r="Q47" s="12" t="str">
        <f>E47</f>
        <v>設備関係費</v>
      </c>
      <c r="R47" s="77" t="str">
        <f t="shared" si="3"/>
        <v/>
      </c>
      <c r="S47" s="173" t="str">
        <f>IF($D$16=$T$5,(L47-L48)+ROUNDDOWN(L48*$U$7,0),L47)</f>
        <v/>
      </c>
      <c r="T47" s="8" t="s">
        <v>81</v>
      </c>
    </row>
    <row r="48" spans="1:20" ht="13.9" customHeight="1" x14ac:dyDescent="0.4">
      <c r="A48" s="120"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59" t="str">
        <f>IF(D16=T6,"",IF(入力用CSV!AX2="","",入力用CSV!AX2))</f>
        <v/>
      </c>
      <c r="M48" s="102"/>
      <c r="N48" s="101"/>
      <c r="O48" s="101"/>
      <c r="P48" s="104"/>
      <c r="Q48" s="12"/>
      <c r="R48" s="77" t="str">
        <f t="shared" si="3"/>
        <v/>
      </c>
      <c r="S48" s="174"/>
    </row>
    <row r="49" spans="1:20" ht="13.9" customHeight="1" x14ac:dyDescent="0.4">
      <c r="A49" s="119" t="s">
        <v>193</v>
      </c>
      <c r="B49" s="101"/>
      <c r="C49" s="101"/>
      <c r="D49" s="101"/>
      <c r="E49" s="101"/>
      <c r="F49" s="101" t="s">
        <v>2671</v>
      </c>
      <c r="G49" s="101"/>
      <c r="H49" s="101"/>
      <c r="I49" s="101"/>
      <c r="J49" s="101"/>
      <c r="K49" s="101"/>
      <c r="L49" s="157" t="str">
        <f>IF(入力用CSV!AY2="","",入力用CSV!AY2)</f>
        <v/>
      </c>
      <c r="M49" s="102"/>
      <c r="N49" s="101"/>
      <c r="O49" s="101"/>
      <c r="P49" s="104"/>
      <c r="Q49" s="12" t="str">
        <f>F49</f>
        <v>うち減価償却費</v>
      </c>
      <c r="R49" s="77" t="str">
        <f t="shared" si="3"/>
        <v/>
      </c>
      <c r="S49" s="174" t="str">
        <f>IF($D$16=$T$5,L49,L49)</f>
        <v/>
      </c>
      <c r="T49" s="8" t="s">
        <v>8</v>
      </c>
    </row>
    <row r="50" spans="1:20" ht="13.9" customHeight="1" x14ac:dyDescent="0.4">
      <c r="A50" s="119" t="s">
        <v>194</v>
      </c>
      <c r="B50" s="101"/>
      <c r="C50" s="101"/>
      <c r="D50" s="101"/>
      <c r="E50" s="101"/>
      <c r="F50" s="101" t="s">
        <v>2670</v>
      </c>
      <c r="G50" s="101"/>
      <c r="H50" s="101"/>
      <c r="I50" s="101"/>
      <c r="J50" s="101"/>
      <c r="K50" s="101"/>
      <c r="L50" s="157" t="str">
        <f>IF(入力用CSV!AZ2="","",入力用CSV!AZ2)</f>
        <v/>
      </c>
      <c r="M50" s="102"/>
      <c r="N50" s="101"/>
      <c r="O50" s="101"/>
      <c r="P50" s="104"/>
      <c r="Q50" s="12" t="str">
        <f>F50</f>
        <v>うち器機賃借料</v>
      </c>
      <c r="R50" s="77" t="str">
        <f t="shared" si="3"/>
        <v/>
      </c>
      <c r="S50" s="173" t="str">
        <f>IF($D$16=$T$5,ROUNDDOWN(L50*$U$7,0),L50)</f>
        <v/>
      </c>
      <c r="T50" s="8" t="s">
        <v>9</v>
      </c>
    </row>
    <row r="51" spans="1:20" ht="13.9" customHeight="1" x14ac:dyDescent="0.4">
      <c r="A51" s="119" t="s">
        <v>195</v>
      </c>
      <c r="B51" s="101"/>
      <c r="C51" s="101"/>
      <c r="D51" s="101"/>
      <c r="E51" s="101" t="s">
        <v>41</v>
      </c>
      <c r="F51" s="101"/>
      <c r="G51" s="101"/>
      <c r="H51" s="101"/>
      <c r="I51" s="101"/>
      <c r="J51" s="101"/>
      <c r="K51" s="101"/>
      <c r="L51" s="157" t="str">
        <f>IF(入力用CSV!BA2="","",入力用CSV!BA2)</f>
        <v/>
      </c>
      <c r="M51" s="102"/>
      <c r="N51" s="101"/>
      <c r="O51" s="101"/>
      <c r="P51" s="104"/>
      <c r="Q51" s="12" t="str">
        <f>E51</f>
        <v>研究研修費</v>
      </c>
      <c r="R51" s="77" t="str">
        <f t="shared" si="3"/>
        <v/>
      </c>
      <c r="S51" s="173" t="str">
        <f>IF($D$16=$T$5,(L51-L52)+ROUNDDOWN(L52*$U$7,0),L51)</f>
        <v/>
      </c>
      <c r="T51" s="8" t="s">
        <v>106</v>
      </c>
    </row>
    <row r="52" spans="1:20" ht="13.9" customHeight="1" x14ac:dyDescent="0.4">
      <c r="A52" s="120"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59" t="str">
        <f>IF(D16=T6,"",IF(入力用CSV!BB2="","",入力用CSV!BB2))</f>
        <v/>
      </c>
      <c r="M52" s="102"/>
      <c r="N52" s="101"/>
      <c r="O52" s="101"/>
      <c r="P52" s="104"/>
      <c r="Q52" s="12"/>
      <c r="R52" s="77" t="str">
        <f t="shared" si="3"/>
        <v/>
      </c>
      <c r="S52" s="174"/>
    </row>
    <row r="53" spans="1:20" ht="13.9" customHeight="1" x14ac:dyDescent="0.4">
      <c r="A53" s="119" t="s">
        <v>196</v>
      </c>
      <c r="B53" s="101"/>
      <c r="C53" s="101"/>
      <c r="D53" s="101"/>
      <c r="E53" s="101" t="s">
        <v>17</v>
      </c>
      <c r="F53" s="101"/>
      <c r="G53" s="101"/>
      <c r="H53" s="101"/>
      <c r="I53" s="101"/>
      <c r="J53" s="101"/>
      <c r="K53" s="101"/>
      <c r="L53" s="157" t="str">
        <f>IF(入力用CSV!BC2="","",入力用CSV!BC2)</f>
        <v/>
      </c>
      <c r="M53" s="125" t="str">
        <f>IF($L$53="","",IF($L$53&gt;=SUM(L55),"","←内訳より小さい"))</f>
        <v/>
      </c>
      <c r="N53" s="101"/>
      <c r="O53" s="101"/>
      <c r="P53" s="104"/>
      <c r="Q53" s="12" t="str">
        <f>E53</f>
        <v>経費</v>
      </c>
      <c r="R53" s="77" t="str">
        <f t="shared" si="3"/>
        <v/>
      </c>
      <c r="S53" s="173" t="str">
        <f>IF($D$16=$T$5,(L53-L54)+ROUNDDOWN(L54*$U$7,0)+L56+((L19+ROUNDDOWN(L23*$U$7,0)+L24+ROUNDDOWN(L28*$U$7,0))-L18)-((ROUNDDOWN((L32-(L37-L38)-(L47-L48)-(L51-L52)-(L53-L54)-L56-IF(L57="-",0,L57)-L36)*$U$7,0))+((L37-L38)+(L47-L48)+(L51-L52)+(L53-L54)+L56+IF(L57="-",0,L57)+(ROUNDDOWN(L36*$V$7,0)))-L32),L53)</f>
        <v/>
      </c>
      <c r="T53" s="8" t="s">
        <v>107</v>
      </c>
    </row>
    <row r="54" spans="1:20" ht="13.9" customHeight="1" x14ac:dyDescent="0.4">
      <c r="A54" s="120"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59" t="str">
        <f>IF(D16=T6,"",IF(入力用CSV!BD2="","",入力用CSV!BD2))</f>
        <v/>
      </c>
      <c r="M54" s="102"/>
      <c r="N54" s="101"/>
      <c r="O54" s="101"/>
      <c r="P54" s="104"/>
      <c r="Q54" s="12"/>
      <c r="R54" s="77"/>
      <c r="S54" s="174"/>
    </row>
    <row r="55" spans="1:20" ht="13.9" customHeight="1" x14ac:dyDescent="0.4">
      <c r="A55" s="119" t="s">
        <v>197</v>
      </c>
      <c r="B55" s="101"/>
      <c r="C55" s="101"/>
      <c r="D55" s="101"/>
      <c r="E55" s="101"/>
      <c r="F55" s="101" t="s">
        <v>2672</v>
      </c>
      <c r="G55" s="101"/>
      <c r="H55" s="101"/>
      <c r="I55" s="101"/>
      <c r="J55" s="101"/>
      <c r="K55" s="101"/>
      <c r="L55" s="157" t="str">
        <f>IF(入力用CSV!BG2="","",入力用CSV!BG2)</f>
        <v/>
      </c>
      <c r="M55" s="102"/>
      <c r="N55" s="101"/>
      <c r="O55" s="101"/>
      <c r="P55" s="104"/>
      <c r="Q55" s="12" t="str">
        <f>F55</f>
        <v>うち水道光熱費</v>
      </c>
      <c r="R55" s="77" t="str">
        <f>IF($D$16=$T$6,"－",L55)</f>
        <v/>
      </c>
      <c r="S55" s="173" t="str">
        <f>IF($D$16=$T$5,ROUNDDOWN(L55*$U$7,0),L55)</f>
        <v/>
      </c>
      <c r="T55" s="8" t="s">
        <v>10</v>
      </c>
    </row>
    <row r="56" spans="1:20" ht="13.9" customHeight="1" x14ac:dyDescent="0.4">
      <c r="A56" s="120"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0" t="str">
        <f>IF(D16=T6,"",IF(入力用CSV!BH2="","",入力用CSV!BH2))</f>
        <v/>
      </c>
      <c r="M56" s="107"/>
      <c r="N56" s="101"/>
      <c r="O56" s="108"/>
      <c r="P56" s="109"/>
      <c r="Q56" s="12" t="str">
        <f>E56</f>
        <v>控除対象外消費税等負担額</v>
      </c>
      <c r="R56" s="77" t="str">
        <f>IF($D$16=$T$6,"－",L56)</f>
        <v/>
      </c>
      <c r="S56" s="174"/>
      <c r="T56" s="8" t="s">
        <v>11</v>
      </c>
    </row>
    <row r="57" spans="1:20" ht="13.9" customHeight="1" x14ac:dyDescent="0.4">
      <c r="A57" s="119" t="s">
        <v>198</v>
      </c>
      <c r="B57" s="101"/>
      <c r="C57" s="101"/>
      <c r="D57" s="101"/>
      <c r="E57" s="101" t="s">
        <v>31</v>
      </c>
      <c r="F57" s="101"/>
      <c r="G57" s="101"/>
      <c r="H57" s="101"/>
      <c r="I57" s="101"/>
      <c r="J57" s="101"/>
      <c r="K57" s="101"/>
      <c r="L57" s="157" t="str">
        <f>IF(入力用CSV!BI2="","",入力用CSV!BI2)</f>
        <v/>
      </c>
      <c r="M57" s="102"/>
      <c r="N57" s="101"/>
      <c r="O57" s="101"/>
      <c r="P57" s="104"/>
      <c r="Q57" s="12" t="str">
        <f>E57</f>
        <v>本部費配賦額</v>
      </c>
      <c r="R57" s="77" t="str">
        <f>IF($D$16=$T$6,"－",L57)</f>
        <v/>
      </c>
      <c r="S57" s="77" t="str">
        <f>IF($D$16=$T$5,L57,L57)</f>
        <v/>
      </c>
      <c r="T57" s="8" t="s">
        <v>12</v>
      </c>
    </row>
    <row r="58" spans="1:20" ht="13.9" customHeight="1" x14ac:dyDescent="0.4">
      <c r="A58" s="119" t="s">
        <v>166</v>
      </c>
      <c r="B58" s="101"/>
      <c r="C58" s="101"/>
      <c r="D58" s="101" t="s">
        <v>108</v>
      </c>
      <c r="E58" s="101"/>
      <c r="F58" s="101"/>
      <c r="G58" s="101"/>
      <c r="H58" s="101"/>
      <c r="I58" s="101"/>
      <c r="J58" s="101"/>
      <c r="K58" s="101"/>
      <c r="L58" s="157" t="str">
        <f>IF(入力用CSV!BJ2="","",入力用CSV!BJ2)</f>
        <v/>
      </c>
      <c r="M58" s="102"/>
      <c r="N58" s="101"/>
      <c r="O58" s="101"/>
      <c r="P58" s="104"/>
      <c r="Q58" s="15" t="str">
        <f>D58</f>
        <v>医業利益（又は医業損失）</v>
      </c>
      <c r="R58" s="77" t="str">
        <f>IF($D$16=$T$6,"－",L58)</f>
        <v/>
      </c>
      <c r="S58" s="174" t="str">
        <f>IF($D$16=$T$5,L58,L58)</f>
        <v/>
      </c>
    </row>
    <row r="59" spans="1:20" ht="13.9" customHeight="1" x14ac:dyDescent="0.4">
      <c r="A59" s="119"/>
      <c r="B59" s="101"/>
      <c r="C59" s="101"/>
      <c r="D59" s="101"/>
      <c r="E59" s="101"/>
      <c r="F59" s="101"/>
      <c r="G59" s="101"/>
      <c r="H59" s="101"/>
      <c r="I59" s="101"/>
      <c r="J59" s="101"/>
      <c r="K59" s="101"/>
      <c r="L59" s="98"/>
      <c r="M59" s="102"/>
      <c r="N59" s="101"/>
      <c r="O59" s="101"/>
      <c r="P59" s="104"/>
      <c r="Q59" s="12"/>
      <c r="R59" s="77"/>
      <c r="S59" s="174"/>
    </row>
    <row r="60" spans="1:20" ht="13.9" customHeight="1" x14ac:dyDescent="0.4">
      <c r="A60" s="119" t="s">
        <v>199</v>
      </c>
      <c r="B60" s="101"/>
      <c r="C60" s="101"/>
      <c r="D60" s="101" t="s">
        <v>32</v>
      </c>
      <c r="E60" s="101"/>
      <c r="F60" s="101"/>
      <c r="G60" s="101"/>
      <c r="H60" s="101"/>
      <c r="I60" s="101"/>
      <c r="J60" s="101"/>
      <c r="K60" s="101"/>
      <c r="L60" s="157" t="str">
        <f>IF(入力用CSV!BK2="","",入力用CSV!BK2)</f>
        <v/>
      </c>
      <c r="M60" s="125" t="str">
        <f>IF($L$60="","",IF($L$60&gt;=SUM(L61:L63),"","←内訳より小さい"))</f>
        <v/>
      </c>
      <c r="N60" s="101"/>
      <c r="O60" s="101"/>
      <c r="P60" s="104"/>
      <c r="Q60" s="12" t="str">
        <f>D60</f>
        <v>医業外収益</v>
      </c>
      <c r="R60" s="77" t="str">
        <f t="shared" ref="R60:R65" si="5">IF($D$16=$T$6,"－",L60)</f>
        <v/>
      </c>
      <c r="S60" s="174" t="str">
        <f t="shared" ref="S60:S65" si="6">IF($D$16=$T$5,L60,L60)</f>
        <v/>
      </c>
      <c r="T60" s="8" t="s">
        <v>109</v>
      </c>
    </row>
    <row r="61" spans="1:20" ht="13.9" customHeight="1" x14ac:dyDescent="0.4">
      <c r="A61" s="119" t="s">
        <v>167</v>
      </c>
      <c r="B61" s="101"/>
      <c r="C61" s="101"/>
      <c r="D61" s="101"/>
      <c r="E61" s="101" t="s">
        <v>2673</v>
      </c>
      <c r="F61" s="101"/>
      <c r="G61" s="101"/>
      <c r="H61" s="101"/>
      <c r="I61" s="101"/>
      <c r="J61" s="101"/>
      <c r="K61" s="101"/>
      <c r="L61" s="157"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9" t="s">
        <v>168</v>
      </c>
      <c r="B62" s="101"/>
      <c r="C62" s="101"/>
      <c r="D62" s="101"/>
      <c r="E62" s="101" t="s">
        <v>2674</v>
      </c>
      <c r="F62" s="101"/>
      <c r="G62" s="101"/>
      <c r="H62" s="101"/>
      <c r="I62" s="101"/>
      <c r="J62" s="101"/>
      <c r="K62" s="101"/>
      <c r="L62" s="157" t="str">
        <f>IF(入力用CSV!BM2="","",入力用CSV!BM2)</f>
        <v/>
      </c>
      <c r="M62" s="102"/>
      <c r="N62" s="101"/>
      <c r="O62" s="101"/>
      <c r="P62" s="104"/>
      <c r="Q62" s="12" t="str">
        <f>E62</f>
        <v>うち運営費補助金収益</v>
      </c>
      <c r="R62" s="77" t="str">
        <f t="shared" si="5"/>
        <v/>
      </c>
      <c r="S62" s="174" t="str">
        <f t="shared" si="6"/>
        <v/>
      </c>
      <c r="T62" s="8" t="s">
        <v>306</v>
      </c>
    </row>
    <row r="63" spans="1:20" ht="13.9" customHeight="1" x14ac:dyDescent="0.4">
      <c r="A63" s="119" t="s">
        <v>170</v>
      </c>
      <c r="B63" s="101"/>
      <c r="C63" s="101"/>
      <c r="D63" s="101"/>
      <c r="E63" s="101" t="s">
        <v>2675</v>
      </c>
      <c r="F63" s="101"/>
      <c r="G63" s="101"/>
      <c r="H63" s="101"/>
      <c r="I63" s="101"/>
      <c r="J63" s="101"/>
      <c r="K63" s="101"/>
      <c r="L63" s="157" t="str">
        <f>IF(入力用CSV!BN2="","",入力用CSV!BN2)</f>
        <v/>
      </c>
      <c r="M63" s="102"/>
      <c r="N63" s="101"/>
      <c r="O63" s="101"/>
      <c r="P63" s="104"/>
      <c r="Q63" s="15" t="str">
        <f>E63</f>
        <v>うち施設設備補助金収益</v>
      </c>
      <c r="R63" s="77" t="str">
        <f t="shared" si="5"/>
        <v/>
      </c>
      <c r="S63" s="174" t="str">
        <f t="shared" si="6"/>
        <v/>
      </c>
      <c r="T63" s="8" t="s">
        <v>307</v>
      </c>
    </row>
    <row r="64" spans="1:20" ht="13.9" customHeight="1" x14ac:dyDescent="0.4">
      <c r="A64" s="119" t="s">
        <v>130</v>
      </c>
      <c r="B64" s="101"/>
      <c r="C64" s="101"/>
      <c r="D64" s="101" t="s">
        <v>36</v>
      </c>
      <c r="E64" s="101"/>
      <c r="F64" s="101"/>
      <c r="G64" s="101"/>
      <c r="H64" s="101"/>
      <c r="I64" s="101"/>
      <c r="J64" s="101"/>
      <c r="K64" s="101"/>
      <c r="L64" s="157" t="str">
        <f>IF(入力用CSV!BO2="","",入力用CSV!BO2)</f>
        <v/>
      </c>
      <c r="M64" s="125" t="str">
        <f>IF($L$64="","",IF($L$64&gt;=SUM(L65),"","←内訳より小さい"))</f>
        <v/>
      </c>
      <c r="N64" s="101"/>
      <c r="O64" s="101"/>
      <c r="P64" s="104"/>
      <c r="Q64" s="12" t="str">
        <f>D64</f>
        <v>医業外費用</v>
      </c>
      <c r="R64" s="77" t="str">
        <f t="shared" si="5"/>
        <v/>
      </c>
      <c r="S64" s="174" t="str">
        <f t="shared" si="6"/>
        <v/>
      </c>
      <c r="T64" s="8" t="s">
        <v>110</v>
      </c>
    </row>
    <row r="65" spans="1:20" ht="13.9" customHeight="1" x14ac:dyDescent="0.4">
      <c r="A65" s="119" t="s">
        <v>135</v>
      </c>
      <c r="B65" s="101"/>
      <c r="C65" s="101"/>
      <c r="D65" s="101"/>
      <c r="E65" s="101" t="s">
        <v>2679</v>
      </c>
      <c r="F65" s="101"/>
      <c r="G65" s="101"/>
      <c r="H65" s="101"/>
      <c r="I65" s="101"/>
      <c r="J65" s="101"/>
      <c r="K65" s="101"/>
      <c r="L65" s="157"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9"/>
      <c r="B66" s="101"/>
      <c r="C66" s="101"/>
      <c r="D66" s="101"/>
      <c r="E66" s="101"/>
      <c r="F66" s="101"/>
      <c r="G66" s="101"/>
      <c r="H66" s="101"/>
      <c r="I66" s="101"/>
      <c r="J66" s="101"/>
      <c r="K66" s="101"/>
      <c r="L66" s="98"/>
      <c r="M66" s="102"/>
      <c r="N66" s="101"/>
      <c r="O66" s="101"/>
      <c r="P66" s="104"/>
      <c r="Q66" s="12"/>
      <c r="R66" s="77"/>
      <c r="S66" s="174"/>
    </row>
    <row r="67" spans="1:20" ht="13.9" customHeight="1" x14ac:dyDescent="0.4">
      <c r="A67" s="119" t="s">
        <v>131</v>
      </c>
      <c r="B67" s="101"/>
      <c r="C67" s="101"/>
      <c r="D67" s="101" t="s">
        <v>45</v>
      </c>
      <c r="E67" s="101"/>
      <c r="F67" s="101"/>
      <c r="G67" s="101"/>
      <c r="H67" s="101"/>
      <c r="I67" s="101"/>
      <c r="J67" s="101"/>
      <c r="K67" s="101"/>
      <c r="L67" s="157" t="str">
        <f>IF(入力用CSV!BQ2="","",入力用CSV!BQ2)</f>
        <v/>
      </c>
      <c r="M67" s="102"/>
      <c r="N67" s="101"/>
      <c r="O67" s="101"/>
      <c r="P67" s="104"/>
      <c r="Q67" s="15" t="str">
        <f>D67</f>
        <v>経常利益（又は経常損失）</v>
      </c>
      <c r="R67" s="77" t="str">
        <f>IF($D$16=$T$6,"－",L67)</f>
        <v/>
      </c>
      <c r="S67" s="174" t="str">
        <f>IF($D$16=$T$5,L67,L67)</f>
        <v/>
      </c>
    </row>
    <row r="68" spans="1:20" ht="13.9" customHeight="1" x14ac:dyDescent="0.4">
      <c r="A68" s="119"/>
      <c r="B68" s="101"/>
      <c r="C68" s="101"/>
      <c r="D68" s="101"/>
      <c r="E68" s="101"/>
      <c r="F68" s="101"/>
      <c r="G68" s="101"/>
      <c r="H68" s="101"/>
      <c r="I68" s="101"/>
      <c r="J68" s="101"/>
      <c r="K68" s="101"/>
      <c r="L68" s="98"/>
      <c r="M68" s="102"/>
      <c r="N68" s="101"/>
      <c r="O68" s="101"/>
      <c r="P68" s="104"/>
      <c r="Q68" s="12"/>
      <c r="R68" s="77"/>
      <c r="S68" s="174"/>
    </row>
    <row r="69" spans="1:20" ht="13.9" customHeight="1" x14ac:dyDescent="0.4">
      <c r="A69" s="119" t="s">
        <v>200</v>
      </c>
      <c r="B69" s="101"/>
      <c r="C69" s="101"/>
      <c r="D69" s="101" t="s">
        <v>37</v>
      </c>
      <c r="E69" s="101"/>
      <c r="F69" s="101"/>
      <c r="G69" s="101"/>
      <c r="H69" s="101"/>
      <c r="I69" s="101"/>
      <c r="J69" s="101"/>
      <c r="K69" s="101"/>
      <c r="L69" s="157" t="str">
        <f>IF(入力用CSV!BR2="","",入力用CSV!BR2)</f>
        <v/>
      </c>
      <c r="M69" s="125" t="str">
        <f>IF($L$69="","",IF($L$69&gt;=SUM(L70:L71),"","←内訳より小さい"))</f>
        <v/>
      </c>
      <c r="N69" s="101"/>
      <c r="O69" s="101"/>
      <c r="P69" s="104"/>
      <c r="Q69" s="15" t="str">
        <f>D69</f>
        <v>臨時収益</v>
      </c>
      <c r="R69" s="77" t="str">
        <f>IF($D$16=$T$6,"－",L69)</f>
        <v/>
      </c>
      <c r="S69" s="174" t="str">
        <f>IF($D$16=$T$5,L69,L69)</f>
        <v/>
      </c>
      <c r="T69" s="8" t="s">
        <v>44</v>
      </c>
    </row>
    <row r="70" spans="1:20" ht="13.9" customHeight="1" x14ac:dyDescent="0.4">
      <c r="A70" s="119" t="s">
        <v>299</v>
      </c>
      <c r="B70" s="101"/>
      <c r="C70" s="101"/>
      <c r="D70" s="101"/>
      <c r="E70" s="101" t="s">
        <v>2674</v>
      </c>
      <c r="F70" s="101"/>
      <c r="G70" s="101"/>
      <c r="H70" s="101"/>
      <c r="I70" s="101"/>
      <c r="J70" s="101"/>
      <c r="K70" s="101"/>
      <c r="L70" s="157" t="str">
        <f>IF(入力用CSV!BS2="","",入力用CSV!BS2)</f>
        <v/>
      </c>
      <c r="M70" s="102"/>
      <c r="N70" s="101"/>
      <c r="O70" s="101"/>
      <c r="P70" s="104"/>
      <c r="Q70" s="15" t="str">
        <f>E70</f>
        <v>うち運営費補助金収益</v>
      </c>
      <c r="R70" s="77" t="str">
        <f>IF($D$16=$T$6,"－",L70)</f>
        <v/>
      </c>
      <c r="S70" s="174" t="str">
        <f>IF($D$16=$T$5,L70,L70)</f>
        <v/>
      </c>
      <c r="T70" s="8" t="s">
        <v>303</v>
      </c>
    </row>
    <row r="71" spans="1:20" ht="13.9" customHeight="1" x14ac:dyDescent="0.4">
      <c r="A71" s="119" t="s">
        <v>301</v>
      </c>
      <c r="B71" s="101"/>
      <c r="C71" s="101"/>
      <c r="D71" s="101"/>
      <c r="E71" s="101" t="s">
        <v>2675</v>
      </c>
      <c r="F71" s="101"/>
      <c r="G71" s="101"/>
      <c r="H71" s="101"/>
      <c r="I71" s="101"/>
      <c r="J71" s="101"/>
      <c r="K71" s="101"/>
      <c r="L71" s="157" t="str">
        <f>IF(入力用CSV!BT2="","",入力用CSV!BT2)</f>
        <v/>
      </c>
      <c r="M71" s="102"/>
      <c r="N71" s="101"/>
      <c r="O71" s="101"/>
      <c r="P71" s="104"/>
      <c r="Q71" s="15" t="str">
        <f>E71</f>
        <v>うち施設設備補助金収益</v>
      </c>
      <c r="R71" s="77" t="str">
        <f>IF($D$16=$T$6,"－",L71)</f>
        <v/>
      </c>
      <c r="S71" s="174" t="str">
        <f>IF($D$16=$T$5,L71,L71)</f>
        <v/>
      </c>
      <c r="T71" s="8" t="s">
        <v>304</v>
      </c>
    </row>
    <row r="72" spans="1:20" ht="13.9" customHeight="1" x14ac:dyDescent="0.4">
      <c r="A72" s="119" t="s">
        <v>201</v>
      </c>
      <c r="B72" s="101"/>
      <c r="C72" s="101"/>
      <c r="D72" s="101" t="s">
        <v>38</v>
      </c>
      <c r="E72" s="101"/>
      <c r="F72" s="101"/>
      <c r="G72" s="101"/>
      <c r="H72" s="101"/>
      <c r="I72" s="101"/>
      <c r="J72" s="101"/>
      <c r="K72" s="101"/>
      <c r="L72" s="157" t="str">
        <f>IF(入力用CSV!BU2="","",入力用CSV!BU2)</f>
        <v/>
      </c>
      <c r="M72" s="102"/>
      <c r="N72" s="101"/>
      <c r="O72" s="101"/>
      <c r="P72" s="104"/>
      <c r="Q72" s="15" t="str">
        <f>D72</f>
        <v>臨時費用</v>
      </c>
      <c r="R72" s="77" t="str">
        <f>IF($D$16=$T$6,"－",L72)</f>
        <v/>
      </c>
      <c r="S72" s="174" t="str">
        <f>IF($D$16=$T$5,L72,L72)</f>
        <v/>
      </c>
      <c r="T72" s="8" t="s">
        <v>111</v>
      </c>
    </row>
    <row r="73" spans="1:20" ht="13.9" customHeight="1" x14ac:dyDescent="0.4">
      <c r="A73" s="119"/>
      <c r="B73" s="101"/>
      <c r="C73" s="110"/>
      <c r="D73" s="101"/>
      <c r="E73" s="101"/>
      <c r="F73" s="101"/>
      <c r="G73" s="101"/>
      <c r="H73" s="101"/>
      <c r="I73" s="101"/>
      <c r="J73" s="101"/>
      <c r="K73" s="101"/>
      <c r="L73" s="132"/>
      <c r="M73" s="102"/>
      <c r="N73" s="110"/>
      <c r="O73" s="101"/>
      <c r="P73" s="104"/>
      <c r="Q73" s="12"/>
      <c r="R73" s="77"/>
      <c r="S73" s="174"/>
    </row>
    <row r="74" spans="1:20" ht="13.9" customHeight="1" x14ac:dyDescent="0.4">
      <c r="A74" s="121" t="s">
        <v>202</v>
      </c>
      <c r="B74" s="112"/>
      <c r="C74" s="101"/>
      <c r="D74" s="112" t="s">
        <v>112</v>
      </c>
      <c r="E74" s="112"/>
      <c r="F74" s="112"/>
      <c r="G74" s="112"/>
      <c r="H74" s="112"/>
      <c r="I74" s="112"/>
      <c r="J74" s="112"/>
      <c r="K74" s="112"/>
      <c r="L74" s="157" t="str">
        <f>IF(入力用CSV!BV2="","",入力用CSV!BV2)</f>
        <v/>
      </c>
      <c r="M74" s="111"/>
      <c r="N74" s="101"/>
      <c r="O74" s="112"/>
      <c r="P74" s="113"/>
      <c r="Q74" s="15" t="str">
        <f>D74</f>
        <v>税引前当期純利益（又は税引前当期純損失）</v>
      </c>
      <c r="R74" s="77" t="str">
        <f>IF($D$16=$T$6,"－",L74)</f>
        <v/>
      </c>
      <c r="S74" s="174" t="str">
        <f>IF($D$16=$T$5,L74,L74)</f>
        <v/>
      </c>
      <c r="T74" s="8" t="s">
        <v>3010</v>
      </c>
    </row>
    <row r="75" spans="1:20" ht="13.9" customHeight="1" x14ac:dyDescent="0.4">
      <c r="A75" s="122" t="s">
        <v>203</v>
      </c>
      <c r="B75" s="110"/>
      <c r="C75" s="110"/>
      <c r="D75" s="110" t="s">
        <v>113</v>
      </c>
      <c r="E75" s="110"/>
      <c r="F75" s="110"/>
      <c r="G75" s="110"/>
      <c r="H75" s="110"/>
      <c r="I75" s="110"/>
      <c r="J75" s="110"/>
      <c r="K75" s="110"/>
      <c r="L75" s="161" t="str">
        <f>IF(入力用CSV!BW2="","",入力用CSV!BW2)</f>
        <v/>
      </c>
      <c r="M75" s="102" t="s">
        <v>205</v>
      </c>
      <c r="N75" s="110"/>
      <c r="O75" s="110"/>
      <c r="P75" s="114"/>
      <c r="Q75" s="15" t="str">
        <f>D75</f>
        <v>法人税、住民税及び事業税負担額</v>
      </c>
      <c r="R75" s="77" t="str">
        <f>IF($D$16=$T$6,"－",L75)</f>
        <v/>
      </c>
      <c r="S75" s="77" t="str">
        <f>IF($D$16=$T$5,L75,L75)</f>
        <v/>
      </c>
      <c r="T75" s="8" t="s">
        <v>114</v>
      </c>
    </row>
    <row r="76" spans="1:20" ht="13.9" customHeight="1" x14ac:dyDescent="0.4">
      <c r="A76" s="122" t="s">
        <v>204</v>
      </c>
      <c r="B76" s="116"/>
      <c r="C76" s="116"/>
      <c r="D76" s="116" t="s">
        <v>115</v>
      </c>
      <c r="E76" s="116"/>
      <c r="F76" s="116"/>
      <c r="G76" s="116"/>
      <c r="H76" s="116"/>
      <c r="I76" s="116"/>
      <c r="J76" s="116"/>
      <c r="K76" s="116"/>
      <c r="L76" s="162" t="str">
        <f>IF(入力用CSV!BX2="","",入力用CSV!BX2)</f>
        <v/>
      </c>
      <c r="M76" s="115"/>
      <c r="N76" s="116"/>
      <c r="O76" s="116"/>
      <c r="P76" s="117"/>
      <c r="Q76" s="15" t="str">
        <f>D76</f>
        <v>当期純利益（又は当期純損失）</v>
      </c>
      <c r="R76" s="77" t="str">
        <f>IF($D$16=$T$6,"－",L76)</f>
        <v/>
      </c>
      <c r="S76" s="77" t="str">
        <f>IF($D$16=$T$5,L76,L76)</f>
        <v/>
      </c>
    </row>
    <row r="77" spans="1:20" ht="13.9" customHeight="1" x14ac:dyDescent="0.4">
      <c r="A77" s="123" t="s">
        <v>2919</v>
      </c>
      <c r="B77" s="103"/>
      <c r="C77" s="103"/>
      <c r="D77" s="103"/>
      <c r="E77" s="103"/>
      <c r="F77" s="103"/>
      <c r="G77" s="103"/>
      <c r="H77" s="103"/>
      <c r="I77" s="103"/>
      <c r="J77" s="103"/>
      <c r="K77" s="118"/>
      <c r="L77" s="118"/>
      <c r="M77" s="118"/>
      <c r="N77" s="103"/>
      <c r="O77" s="103"/>
      <c r="P77" s="103"/>
      <c r="Q77" s="15"/>
      <c r="R77" s="77"/>
      <c r="S77" s="77"/>
    </row>
    <row r="78" spans="1:20" ht="13.9" customHeight="1" x14ac:dyDescent="0.4">
      <c r="A78" s="123" t="s">
        <v>2920</v>
      </c>
      <c r="B78" s="103"/>
      <c r="C78" s="103"/>
      <c r="D78" s="103"/>
      <c r="E78" s="103"/>
      <c r="F78" s="103"/>
      <c r="G78" s="103"/>
      <c r="H78" s="103"/>
      <c r="I78" s="103"/>
      <c r="J78" s="103"/>
      <c r="K78" s="118"/>
      <c r="L78" s="118"/>
      <c r="M78" s="118"/>
      <c r="N78" s="103"/>
      <c r="O78" s="103"/>
      <c r="P78" s="103"/>
      <c r="Q78" s="15"/>
      <c r="R78" s="77"/>
      <c r="S78" s="77"/>
    </row>
    <row r="79" spans="1:20" ht="13.9" customHeight="1" x14ac:dyDescent="0.4">
      <c r="A79" s="123" t="s">
        <v>2921</v>
      </c>
      <c r="B79" s="103"/>
      <c r="C79" s="103"/>
      <c r="D79" s="103"/>
      <c r="E79" s="103"/>
      <c r="F79" s="103"/>
      <c r="G79" s="103"/>
      <c r="H79" s="103"/>
      <c r="I79" s="103"/>
      <c r="J79" s="103"/>
      <c r="K79" s="118"/>
      <c r="L79" s="118"/>
      <c r="M79" s="118"/>
      <c r="N79" s="103"/>
      <c r="O79" s="103"/>
      <c r="P79" s="103"/>
      <c r="Q79" s="15"/>
      <c r="R79" s="77"/>
      <c r="S79" s="77"/>
    </row>
    <row r="80" spans="1:20" ht="13.9" customHeight="1" x14ac:dyDescent="0.4">
      <c r="A80" s="123" t="s">
        <v>2922</v>
      </c>
      <c r="B80" s="103"/>
      <c r="C80" s="103"/>
      <c r="D80" s="103"/>
      <c r="E80" s="103"/>
      <c r="F80" s="103"/>
      <c r="G80" s="103"/>
      <c r="H80" s="103"/>
      <c r="I80" s="103"/>
      <c r="J80" s="103"/>
      <c r="K80" s="118"/>
      <c r="L80" s="118"/>
      <c r="M80" s="118"/>
      <c r="N80" s="103"/>
      <c r="O80" s="103"/>
      <c r="P80" s="103"/>
      <c r="Q80" s="15"/>
      <c r="R80" s="77"/>
      <c r="S80" s="77"/>
    </row>
    <row r="81" spans="1:19" ht="13.9" customHeight="1" x14ac:dyDescent="0.4">
      <c r="A81" s="123"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0" t="s">
        <v>3009</v>
      </c>
      <c r="B83" s="220"/>
      <c r="C83" s="220"/>
      <c r="D83" s="220"/>
      <c r="E83" s="220"/>
      <c r="F83" s="220"/>
      <c r="G83" s="220"/>
      <c r="H83" s="220"/>
      <c r="I83" s="220"/>
      <c r="J83" s="220"/>
      <c r="K83" s="220"/>
      <c r="L83" s="220"/>
      <c r="M83" s="220"/>
      <c r="N83" s="220"/>
      <c r="O83" s="220"/>
      <c r="P83" s="220"/>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205" t="str">
        <f>IF(N5="","",N5)</f>
        <v/>
      </c>
      <c r="O85" s="206"/>
      <c r="P85" s="207"/>
      <c r="Q85" s="17"/>
      <c r="R85" s="17"/>
      <c r="S85" s="19"/>
    </row>
    <row r="86" spans="1:19" ht="13.9" customHeight="1" x14ac:dyDescent="0.4">
      <c r="K86" s="9" t="s">
        <v>119</v>
      </c>
      <c r="L86" s="26"/>
      <c r="M86" s="46"/>
      <c r="N86" s="208" t="str">
        <f>IF(N6="","",N6)</f>
        <v/>
      </c>
      <c r="O86" s="209"/>
      <c r="P86" s="210"/>
      <c r="Q86" s="17"/>
      <c r="R86" s="17"/>
      <c r="S86" s="19"/>
    </row>
    <row r="87" spans="1:19" ht="13.9" customHeight="1" x14ac:dyDescent="0.4">
      <c r="K87" s="9" t="s">
        <v>116</v>
      </c>
      <c r="L87" s="26"/>
      <c r="M87" s="100" t="str">
        <f>IF(M7="","",M7)</f>
        <v/>
      </c>
      <c r="N87" s="205" t="str">
        <f>IF(N7="","",N7)</f>
        <v/>
      </c>
      <c r="O87" s="206"/>
      <c r="P87" s="207"/>
      <c r="Q87" s="17"/>
      <c r="R87" s="17"/>
      <c r="S87" s="19"/>
    </row>
    <row r="88" spans="1:19" ht="13.9" customHeight="1" x14ac:dyDescent="0.4">
      <c r="K88" s="42" t="s">
        <v>118</v>
      </c>
      <c r="L88" s="43"/>
      <c r="M88" s="100" t="str">
        <f>IF(M8="","",M8)</f>
        <v/>
      </c>
      <c r="N88" s="205" t="str">
        <f>IF(N8="","",N8)</f>
        <v/>
      </c>
      <c r="O88" s="206"/>
      <c r="P88" s="207"/>
      <c r="Q88" s="17"/>
      <c r="R88" s="17"/>
      <c r="S88" s="19"/>
    </row>
    <row r="89" spans="1:19" ht="6" customHeight="1" x14ac:dyDescent="0.4">
      <c r="R89" s="12"/>
    </row>
    <row r="90" spans="1:19" ht="13.9" customHeight="1" x14ac:dyDescent="0.4">
      <c r="A90" s="72" t="s">
        <v>87</v>
      </c>
      <c r="B90" s="73"/>
      <c r="C90" s="200" t="str">
        <f>IF(C10="","",C10)</f>
        <v/>
      </c>
      <c r="D90" s="201"/>
      <c r="E90" s="201"/>
      <c r="F90" s="201"/>
      <c r="G90" s="201"/>
      <c r="H90" s="201"/>
      <c r="I90" s="201"/>
      <c r="J90" s="201"/>
      <c r="K90" s="201"/>
      <c r="L90" s="201"/>
      <c r="M90" s="201"/>
      <c r="N90" s="201"/>
      <c r="O90" s="201"/>
      <c r="P90" s="202"/>
      <c r="Q90" s="30"/>
      <c r="R90" s="12"/>
    </row>
    <row r="91" spans="1:19" ht="13.9" customHeight="1" x14ac:dyDescent="0.4">
      <c r="A91" s="72" t="s">
        <v>2648</v>
      </c>
      <c r="B91" s="73"/>
      <c r="C91" s="200" t="str">
        <f>IF(C11="","",C11)</f>
        <v/>
      </c>
      <c r="D91" s="201"/>
      <c r="E91" s="201"/>
      <c r="F91" s="201"/>
      <c r="G91" s="201"/>
      <c r="H91" s="201"/>
      <c r="I91" s="202"/>
      <c r="J91" s="211" t="s">
        <v>2651</v>
      </c>
      <c r="K91" s="212"/>
      <c r="L91" s="97" t="str">
        <f>IF(L11="","",L11)</f>
        <v/>
      </c>
      <c r="M91" s="203" t="s">
        <v>2652</v>
      </c>
      <c r="N91" s="204"/>
      <c r="O91" s="226" t="str">
        <f>IF(O11="","",O11)</f>
        <v/>
      </c>
      <c r="P91" s="227"/>
      <c r="Q91" s="30"/>
      <c r="R91" s="12"/>
    </row>
    <row r="92" spans="1:19" ht="13.9" customHeight="1" x14ac:dyDescent="0.4">
      <c r="A92" s="215" t="s">
        <v>2649</v>
      </c>
      <c r="B92" s="216"/>
      <c r="C92" s="200" t="s">
        <v>324</v>
      </c>
      <c r="D92" s="202"/>
      <c r="E92" s="180" t="str">
        <f>IF(E12="","",E12)</f>
        <v/>
      </c>
      <c r="F92" s="181"/>
      <c r="G92" s="75" t="s">
        <v>325</v>
      </c>
      <c r="H92" s="180" t="str">
        <f>IF(H12="","",H12)</f>
        <v/>
      </c>
      <c r="I92" s="181"/>
      <c r="J92" s="74" t="s">
        <v>2650</v>
      </c>
      <c r="K92" s="225" t="str">
        <f>IF(K12="","",K12)</f>
        <v/>
      </c>
      <c r="L92" s="225"/>
      <c r="M92" s="200" t="s">
        <v>2545</v>
      </c>
      <c r="N92" s="202"/>
      <c r="O92" s="225" t="str">
        <f>IF(O12="","",O12)</f>
        <v/>
      </c>
      <c r="P92" s="225"/>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row>
    <row r="95" spans="1:19" ht="6" customHeight="1" x14ac:dyDescent="0.4"/>
    <row r="96" spans="1:19" ht="13.9" customHeight="1" x14ac:dyDescent="0.4">
      <c r="A96" s="198" t="s">
        <v>3055</v>
      </c>
      <c r="B96" s="199"/>
      <c r="C96" s="199"/>
      <c r="D96" s="199"/>
      <c r="E96" s="178"/>
      <c r="F96" s="163" t="str">
        <f>IF(入力用CSV!CA2="","",入力用CSV!CA2)</f>
        <v/>
      </c>
      <c r="G96" s="129"/>
      <c r="P96" s="17" t="s">
        <v>152</v>
      </c>
      <c r="Q96" s="28"/>
      <c r="S96" s="12"/>
    </row>
    <row r="97" spans="1:16" ht="13.9" customHeight="1" thickBot="1" x14ac:dyDescent="0.45">
      <c r="A97" s="249" t="s">
        <v>157</v>
      </c>
      <c r="B97" s="250"/>
      <c r="C97" s="250"/>
      <c r="D97" s="250"/>
      <c r="E97" s="251"/>
      <c r="F97" s="243" t="s">
        <v>2935</v>
      </c>
      <c r="G97" s="244"/>
      <c r="H97" s="244"/>
      <c r="I97" s="244"/>
      <c r="J97" s="244"/>
      <c r="K97" s="245"/>
      <c r="L97" s="217" t="s">
        <v>2934</v>
      </c>
      <c r="M97" s="221" t="s">
        <v>2936</v>
      </c>
      <c r="N97" s="222"/>
      <c r="O97" s="222"/>
      <c r="P97" s="223"/>
    </row>
    <row r="98" spans="1:16" ht="13.9" customHeight="1" x14ac:dyDescent="0.4">
      <c r="A98" s="252"/>
      <c r="B98" s="239"/>
      <c r="C98" s="239"/>
      <c r="D98" s="239"/>
      <c r="E98" s="239"/>
      <c r="F98" s="183" t="s">
        <v>2704</v>
      </c>
      <c r="G98" s="184"/>
      <c r="H98" s="184"/>
      <c r="I98" s="185"/>
      <c r="J98" s="183" t="s">
        <v>2933</v>
      </c>
      <c r="K98" s="185"/>
      <c r="L98" s="218"/>
      <c r="M98" s="183" t="s">
        <v>2705</v>
      </c>
      <c r="N98" s="184"/>
      <c r="O98" s="184"/>
      <c r="P98" s="246" t="s">
        <v>2707</v>
      </c>
    </row>
    <row r="99" spans="1:16" ht="13.9" customHeight="1" x14ac:dyDescent="0.4">
      <c r="A99" s="252"/>
      <c r="B99" s="239"/>
      <c r="C99" s="239"/>
      <c r="D99" s="239"/>
      <c r="E99" s="239"/>
      <c r="F99" s="189" t="s">
        <v>2705</v>
      </c>
      <c r="G99" s="190"/>
      <c r="H99" s="191"/>
      <c r="I99" s="192" t="s">
        <v>2707</v>
      </c>
      <c r="J99" s="195" t="s">
        <v>2706</v>
      </c>
      <c r="K99" s="192" t="s">
        <v>2707</v>
      </c>
      <c r="L99" s="218"/>
      <c r="M99" s="240" t="s">
        <v>2916</v>
      </c>
      <c r="N99" s="241"/>
      <c r="O99" s="186" t="s">
        <v>2722</v>
      </c>
      <c r="P99" s="194"/>
    </row>
    <row r="100" spans="1:16" ht="13.9" customHeight="1" x14ac:dyDescent="0.4">
      <c r="A100" s="252"/>
      <c r="B100" s="239"/>
      <c r="C100" s="239"/>
      <c r="D100" s="239"/>
      <c r="E100" s="239"/>
      <c r="F100" s="177" t="s">
        <v>2916</v>
      </c>
      <c r="G100" s="178"/>
      <c r="H100" s="187" t="s">
        <v>2722</v>
      </c>
      <c r="I100" s="193"/>
      <c r="J100" s="196"/>
      <c r="K100" s="193"/>
      <c r="L100" s="218"/>
      <c r="M100" s="179" t="s">
        <v>2702</v>
      </c>
      <c r="N100" s="182" t="s">
        <v>2703</v>
      </c>
      <c r="O100" s="186"/>
      <c r="P100" s="194"/>
    </row>
    <row r="101" spans="1:16" ht="13.9" customHeight="1" x14ac:dyDescent="0.4">
      <c r="A101" s="253"/>
      <c r="B101" s="254"/>
      <c r="C101" s="254"/>
      <c r="D101" s="254"/>
      <c r="E101" s="254"/>
      <c r="F101" s="126" t="s">
        <v>158</v>
      </c>
      <c r="G101" s="100" t="s">
        <v>159</v>
      </c>
      <c r="H101" s="188"/>
      <c r="I101" s="194"/>
      <c r="J101" s="197"/>
      <c r="K101" s="194"/>
      <c r="L101" s="218"/>
      <c r="M101" s="179"/>
      <c r="N101" s="182"/>
      <c r="O101" s="186"/>
      <c r="P101" s="247"/>
    </row>
    <row r="102" spans="1:16" ht="21" customHeight="1" x14ac:dyDescent="0.4">
      <c r="A102" s="79" t="s">
        <v>124</v>
      </c>
      <c r="B102" s="213" t="s">
        <v>2708</v>
      </c>
      <c r="C102" s="214"/>
      <c r="D102" s="214"/>
      <c r="E102" s="214"/>
      <c r="F102" s="164" t="str">
        <f>IF(入力用CSV!CB2="","",入力用CSV!CB2)</f>
        <v/>
      </c>
      <c r="G102" s="165" t="str">
        <f>IF(入力用CSV!CC2="","",入力用CSV!CC2)</f>
        <v/>
      </c>
      <c r="H102" s="165" t="str">
        <f>IF(入力用CSV!CD2="","",入力用CSV!CD2)</f>
        <v/>
      </c>
      <c r="I102" s="166" t="str">
        <f>IF(入力用CSV!CE2="","",入力用CSV!CE2)</f>
        <v/>
      </c>
      <c r="J102" s="164" t="str">
        <f>IF(入力用CSV!CF2="","",入力用CSV!CF2)</f>
        <v/>
      </c>
      <c r="K102" s="167" t="str">
        <f>IF(入力用CSV!CG2="","",入力用CSV!CG2)</f>
        <v/>
      </c>
      <c r="L102" s="218"/>
      <c r="M102" s="164" t="str">
        <f>IF(入力用CSV!CH2="","",入力用CSV!CH2)</f>
        <v/>
      </c>
      <c r="N102" s="165" t="str">
        <f>IF(入力用CSV!CI2="","",入力用CSV!CI2)</f>
        <v/>
      </c>
      <c r="O102" s="165" t="str">
        <f>IF(入力用CSV!CJ2="","",入力用CSV!CJ2)</f>
        <v/>
      </c>
      <c r="P102" s="167" t="str">
        <f>IF(入力用CSV!CK2="","",入力用CSV!CK2)</f>
        <v/>
      </c>
    </row>
    <row r="103" spans="1:16" ht="21" customHeight="1" x14ac:dyDescent="0.4">
      <c r="A103" s="79" t="s">
        <v>126</v>
      </c>
      <c r="B103" s="213" t="s">
        <v>2709</v>
      </c>
      <c r="C103" s="214"/>
      <c r="D103" s="214"/>
      <c r="E103" s="214"/>
      <c r="F103" s="168" t="str">
        <f>IF(入力用CSV!CL2="","",入力用CSV!CL2)</f>
        <v/>
      </c>
      <c r="G103" s="165" t="str">
        <f>IF(入力用CSV!CM2="","",入力用CSV!CM2)</f>
        <v/>
      </c>
      <c r="H103" s="165" t="str">
        <f>IF(入力用CSV!CN2="","",入力用CSV!CN2)</f>
        <v/>
      </c>
      <c r="I103" s="166" t="str">
        <f>IF(入力用CSV!CO2="","",入力用CSV!CO2)</f>
        <v/>
      </c>
      <c r="J103" s="168" t="str">
        <f>IF(入力用CSV!CP2="","",入力用CSV!CP2)</f>
        <v/>
      </c>
      <c r="K103" s="167" t="str">
        <f>IF(入力用CSV!CQ2="","",入力用CSV!CQ2)</f>
        <v/>
      </c>
      <c r="L103" s="218"/>
      <c r="M103" s="168" t="str">
        <f>IF(入力用CSV!CR2="","",入力用CSV!CR2)</f>
        <v/>
      </c>
      <c r="N103" s="165" t="str">
        <f>IF(入力用CSV!CS2="","",入力用CSV!CS2)</f>
        <v/>
      </c>
      <c r="O103" s="165" t="str">
        <f>IF(入力用CSV!CT2="","",入力用CSV!CT2)</f>
        <v/>
      </c>
      <c r="P103" s="167" t="str">
        <f>IF(入力用CSV!CU2="","",入力用CSV!CU2)</f>
        <v/>
      </c>
    </row>
    <row r="104" spans="1:16" ht="21" customHeight="1" x14ac:dyDescent="0.4">
      <c r="A104" s="79" t="s">
        <v>127</v>
      </c>
      <c r="B104" s="213" t="s">
        <v>2710</v>
      </c>
      <c r="C104" s="214"/>
      <c r="D104" s="214"/>
      <c r="E104" s="214"/>
      <c r="F104" s="168" t="str">
        <f>IF(入力用CSV!CV2="","",入力用CSV!CV2)</f>
        <v/>
      </c>
      <c r="G104" s="165" t="str">
        <f>IF(入力用CSV!CW2="","",入力用CSV!CW2)</f>
        <v/>
      </c>
      <c r="H104" s="165" t="str">
        <f>IF(入力用CSV!CX2="","",入力用CSV!CX2)</f>
        <v/>
      </c>
      <c r="I104" s="166" t="str">
        <f>IF(入力用CSV!CY2="","",入力用CSV!CY2)</f>
        <v/>
      </c>
      <c r="J104" s="168" t="str">
        <f>IF(入力用CSV!CZ2="","",入力用CSV!CZ2)</f>
        <v/>
      </c>
      <c r="K104" s="167" t="str">
        <f>IF(入力用CSV!DA2="","",入力用CSV!DA2)</f>
        <v/>
      </c>
      <c r="L104" s="218"/>
      <c r="M104" s="168" t="str">
        <f>IF(入力用CSV!DB2="","",入力用CSV!DB2)</f>
        <v/>
      </c>
      <c r="N104" s="165" t="str">
        <f>IF(入力用CSV!DC2="","",入力用CSV!DC2)</f>
        <v/>
      </c>
      <c r="O104" s="165" t="str">
        <f>IF(入力用CSV!DD2="","",入力用CSV!DD2)</f>
        <v/>
      </c>
      <c r="P104" s="167" t="str">
        <f>IF(入力用CSV!DE2="","",入力用CSV!DE2)</f>
        <v/>
      </c>
    </row>
    <row r="105" spans="1:16" ht="21" customHeight="1" x14ac:dyDescent="0.4">
      <c r="A105" s="79" t="s">
        <v>128</v>
      </c>
      <c r="B105" s="233" t="s">
        <v>59</v>
      </c>
      <c r="C105" s="234"/>
      <c r="D105" s="234"/>
      <c r="E105" s="234"/>
      <c r="F105" s="168" t="str">
        <f>IF(入力用CSV!DF2="","",入力用CSV!DF2)</f>
        <v/>
      </c>
      <c r="G105" s="165" t="str">
        <f>IF(入力用CSV!DG2="","",入力用CSV!DG2)</f>
        <v/>
      </c>
      <c r="H105" s="165" t="str">
        <f>IF(入力用CSV!DH2="","",入力用CSV!DH2)</f>
        <v/>
      </c>
      <c r="I105" s="166" t="str">
        <f>IF(入力用CSV!DI2="","",入力用CSV!DI2)</f>
        <v/>
      </c>
      <c r="J105" s="168" t="str">
        <f>IF(入力用CSV!DJ2="","",入力用CSV!DJ2)</f>
        <v/>
      </c>
      <c r="K105" s="167" t="str">
        <f>IF(入力用CSV!DK2="","",入力用CSV!DK2)</f>
        <v/>
      </c>
      <c r="L105" s="218"/>
      <c r="M105" s="168" t="str">
        <f>IF(入力用CSV!DL2="","",入力用CSV!DL2)</f>
        <v/>
      </c>
      <c r="N105" s="165" t="str">
        <f>IF(入力用CSV!DM2="","",入力用CSV!DM2)</f>
        <v/>
      </c>
      <c r="O105" s="165" t="str">
        <f>IF(入力用CSV!DN2="","",入力用CSV!DN2)</f>
        <v/>
      </c>
      <c r="P105" s="167" t="str">
        <f>IF(入力用CSV!DO2="","",入力用CSV!DO2)</f>
        <v/>
      </c>
    </row>
    <row r="106" spans="1:16" ht="21" customHeight="1" x14ac:dyDescent="0.4">
      <c r="A106" s="79" t="s">
        <v>167</v>
      </c>
      <c r="B106" s="230" t="s">
        <v>155</v>
      </c>
      <c r="C106" s="232" t="s">
        <v>64</v>
      </c>
      <c r="D106" s="214"/>
      <c r="E106" s="214"/>
      <c r="F106" s="168" t="str">
        <f>IF(入力用CSV!DP2="","",入力用CSV!DP2)</f>
        <v/>
      </c>
      <c r="G106" s="165" t="str">
        <f>IF(入力用CSV!DQ2="","",入力用CSV!DQ2)</f>
        <v/>
      </c>
      <c r="H106" s="165" t="str">
        <f>IF(入力用CSV!DR2="","",入力用CSV!DR2)</f>
        <v/>
      </c>
      <c r="I106" s="166" t="str">
        <f>IF(入力用CSV!DS2="","",入力用CSV!DS2)</f>
        <v/>
      </c>
      <c r="J106" s="168" t="str">
        <f>IF(入力用CSV!DT2="","",入力用CSV!DT2)</f>
        <v/>
      </c>
      <c r="K106" s="167" t="str">
        <f>IF(入力用CSV!DU2="","",入力用CSV!DU2)</f>
        <v/>
      </c>
      <c r="L106" s="218"/>
      <c r="M106" s="168" t="str">
        <f>IF(入力用CSV!DV2="","",入力用CSV!DV2)</f>
        <v/>
      </c>
      <c r="N106" s="165" t="str">
        <f>IF(入力用CSV!DW2="","",入力用CSV!DW2)</f>
        <v/>
      </c>
      <c r="O106" s="165" t="str">
        <f>IF(入力用CSV!DX2="","",入力用CSV!DX2)</f>
        <v/>
      </c>
      <c r="P106" s="167" t="str">
        <f>IF(入力用CSV!DY2="","",入力用CSV!DY2)</f>
        <v/>
      </c>
    </row>
    <row r="107" spans="1:16" ht="21" customHeight="1" x14ac:dyDescent="0.4">
      <c r="A107" s="79" t="s">
        <v>169</v>
      </c>
      <c r="B107" s="230"/>
      <c r="C107" s="213" t="s">
        <v>2711</v>
      </c>
      <c r="D107" s="214"/>
      <c r="E107" s="214"/>
      <c r="F107" s="168" t="str">
        <f>IF(入力用CSV!DZ2="","",入力用CSV!DZ2)</f>
        <v/>
      </c>
      <c r="G107" s="165" t="str">
        <f>IF(入力用CSV!EA2="","",入力用CSV!EA2)</f>
        <v/>
      </c>
      <c r="H107" s="165" t="str">
        <f>IF(入力用CSV!EB2="","",入力用CSV!EB2)</f>
        <v/>
      </c>
      <c r="I107" s="166" t="str">
        <f>IF(入力用CSV!EC2="","",入力用CSV!EC2)</f>
        <v/>
      </c>
      <c r="J107" s="168" t="str">
        <f>IF(入力用CSV!ED2="","",入力用CSV!ED2)</f>
        <v/>
      </c>
      <c r="K107" s="167" t="str">
        <f>IF(入力用CSV!EE2="","",入力用CSV!EE2)</f>
        <v/>
      </c>
      <c r="L107" s="218"/>
      <c r="M107" s="168" t="str">
        <f>IF(入力用CSV!EF2="","",入力用CSV!EF2)</f>
        <v/>
      </c>
      <c r="N107" s="165" t="str">
        <f>IF(入力用CSV!EG2="","",入力用CSV!EG2)</f>
        <v/>
      </c>
      <c r="O107" s="165" t="str">
        <f>IF(入力用CSV!EH2="","",入力用CSV!EH2)</f>
        <v/>
      </c>
      <c r="P107" s="167" t="str">
        <f>IF(入力用CSV!EI2="","",入力用CSV!EI2)</f>
        <v/>
      </c>
    </row>
    <row r="108" spans="1:16" ht="21" customHeight="1" x14ac:dyDescent="0.4">
      <c r="A108" s="79" t="s">
        <v>171</v>
      </c>
      <c r="B108" s="230"/>
      <c r="C108" s="213" t="s">
        <v>2712</v>
      </c>
      <c r="D108" s="214"/>
      <c r="E108" s="214"/>
      <c r="F108" s="168" t="str">
        <f>IF(入力用CSV!EJ2="","",入力用CSV!EJ2)</f>
        <v/>
      </c>
      <c r="G108" s="165" t="str">
        <f>IF(入力用CSV!EK2="","",入力用CSV!EK2)</f>
        <v/>
      </c>
      <c r="H108" s="165" t="str">
        <f>IF(入力用CSV!EL2="","",入力用CSV!EL2)</f>
        <v/>
      </c>
      <c r="I108" s="166" t="str">
        <f>IF(入力用CSV!EM2="","",入力用CSV!EM2)</f>
        <v/>
      </c>
      <c r="J108" s="168" t="str">
        <f>IF(入力用CSV!EN2="","",入力用CSV!EN2)</f>
        <v/>
      </c>
      <c r="K108" s="167" t="str">
        <f>IF(入力用CSV!EO2="","",入力用CSV!EO2)</f>
        <v/>
      </c>
      <c r="L108" s="218"/>
      <c r="M108" s="168" t="str">
        <f>IF(入力用CSV!EP2="","",入力用CSV!EP2)</f>
        <v/>
      </c>
      <c r="N108" s="165" t="str">
        <f>IF(入力用CSV!EQ2="","",入力用CSV!EQ2)</f>
        <v/>
      </c>
      <c r="O108" s="165" t="str">
        <f>IF(入力用CSV!ER2="","",入力用CSV!ER2)</f>
        <v/>
      </c>
      <c r="P108" s="167" t="str">
        <f>IF(入力用CSV!ES2="","",入力用CSV!ES2)</f>
        <v/>
      </c>
    </row>
    <row r="109" spans="1:16" ht="21" customHeight="1" x14ac:dyDescent="0.4">
      <c r="A109" s="79" t="s">
        <v>172</v>
      </c>
      <c r="B109" s="231"/>
      <c r="C109" s="213" t="s">
        <v>2713</v>
      </c>
      <c r="D109" s="214"/>
      <c r="E109" s="214"/>
      <c r="F109" s="168" t="str">
        <f>IF(入力用CSV!ET2="","",入力用CSV!ET2)</f>
        <v/>
      </c>
      <c r="G109" s="165" t="str">
        <f>IF(入力用CSV!EU2="","",入力用CSV!EU2)</f>
        <v/>
      </c>
      <c r="H109" s="165" t="str">
        <f>IF(入力用CSV!EV2="","",入力用CSV!EV2)</f>
        <v/>
      </c>
      <c r="I109" s="166" t="str">
        <f>IF(入力用CSV!EW2="","",入力用CSV!EW2)</f>
        <v/>
      </c>
      <c r="J109" s="168" t="str">
        <f>IF(入力用CSV!EX2="","",入力用CSV!EX2)</f>
        <v/>
      </c>
      <c r="K109" s="167" t="str">
        <f>IF(入力用CSV!EY2="","",入力用CSV!EY2)</f>
        <v/>
      </c>
      <c r="L109" s="218"/>
      <c r="M109" s="168" t="str">
        <f>IF(入力用CSV!EZ2="","",入力用CSV!EZ2)</f>
        <v/>
      </c>
      <c r="N109" s="165" t="str">
        <f>IF(入力用CSV!FA2="","",入力用CSV!FA2)</f>
        <v/>
      </c>
      <c r="O109" s="165" t="str">
        <f>IF(入力用CSV!FB2="","",入力用CSV!FB2)</f>
        <v/>
      </c>
      <c r="P109" s="167" t="str">
        <f>IF(入力用CSV!FC2="","",入力用CSV!FC2)</f>
        <v/>
      </c>
    </row>
    <row r="110" spans="1:16" ht="21" customHeight="1" x14ac:dyDescent="0.4">
      <c r="A110" s="79" t="s">
        <v>129</v>
      </c>
      <c r="B110" s="233" t="s">
        <v>75</v>
      </c>
      <c r="C110" s="234"/>
      <c r="D110" s="234"/>
      <c r="E110" s="234"/>
      <c r="F110" s="168" t="str">
        <f>IF(入力用CSV!FD2="","",入力用CSV!FD2)</f>
        <v/>
      </c>
      <c r="G110" s="165" t="str">
        <f>IF(入力用CSV!FE2="","",入力用CSV!FE2)</f>
        <v/>
      </c>
      <c r="H110" s="165" t="str">
        <f>IF(入力用CSV!FF2="","",入力用CSV!FF2)</f>
        <v/>
      </c>
      <c r="I110" s="166" t="str">
        <f>IF(入力用CSV!FG2="","",入力用CSV!FG2)</f>
        <v/>
      </c>
      <c r="J110" s="168" t="str">
        <f>IF(入力用CSV!FH2="","",入力用CSV!FH2)</f>
        <v/>
      </c>
      <c r="K110" s="167" t="str">
        <f>IF(入力用CSV!FI2="","",入力用CSV!FI2)</f>
        <v/>
      </c>
      <c r="L110" s="218"/>
      <c r="M110" s="168" t="str">
        <f>IF(入力用CSV!FJ2="","",入力用CSV!FJ2)</f>
        <v/>
      </c>
      <c r="N110" s="165" t="str">
        <f>IF(入力用CSV!FK2="","",入力用CSV!FK2)</f>
        <v/>
      </c>
      <c r="O110" s="165" t="str">
        <f>IF(入力用CSV!FL2="","",入力用CSV!FL2)</f>
        <v/>
      </c>
      <c r="P110" s="167" t="str">
        <f>IF(入力用CSV!FM2="","",入力用CSV!FM2)</f>
        <v/>
      </c>
    </row>
    <row r="111" spans="1:16" ht="21" customHeight="1" x14ac:dyDescent="0.4">
      <c r="A111" s="79" t="s">
        <v>134</v>
      </c>
      <c r="B111" s="230" t="s">
        <v>156</v>
      </c>
      <c r="C111" s="213" t="s">
        <v>2714</v>
      </c>
      <c r="D111" s="214"/>
      <c r="E111" s="214"/>
      <c r="F111" s="168" t="str">
        <f>IF(入力用CSV!FN2="","",入力用CSV!FN2)</f>
        <v/>
      </c>
      <c r="G111" s="165" t="str">
        <f>IF(入力用CSV!FO2="","",入力用CSV!FO2)</f>
        <v/>
      </c>
      <c r="H111" s="165" t="str">
        <f>IF(入力用CSV!FP2="","",入力用CSV!FP2)</f>
        <v/>
      </c>
      <c r="I111" s="166" t="str">
        <f>IF(入力用CSV!FQ2="","",入力用CSV!FQ2)</f>
        <v/>
      </c>
      <c r="J111" s="168" t="str">
        <f>IF(入力用CSV!FR2="","",入力用CSV!FR2)</f>
        <v/>
      </c>
      <c r="K111" s="167" t="str">
        <f>IF(入力用CSV!FS2="","",入力用CSV!FS2)</f>
        <v/>
      </c>
      <c r="L111" s="218"/>
      <c r="M111" s="168" t="str">
        <f>IF(入力用CSV!FT2="","",入力用CSV!FT2)</f>
        <v/>
      </c>
      <c r="N111" s="165" t="str">
        <f>IF(入力用CSV!FU2="","",入力用CSV!FU2)</f>
        <v/>
      </c>
      <c r="O111" s="165" t="str">
        <f>IF(入力用CSV!FV2="","",入力用CSV!FV2)</f>
        <v/>
      </c>
      <c r="P111" s="167" t="str">
        <f>IF(入力用CSV!FW2="","",入力用CSV!FW2)</f>
        <v/>
      </c>
    </row>
    <row r="112" spans="1:16" ht="21" customHeight="1" x14ac:dyDescent="0.4">
      <c r="A112" s="79" t="s">
        <v>136</v>
      </c>
      <c r="B112" s="230"/>
      <c r="C112" s="213" t="s">
        <v>2715</v>
      </c>
      <c r="D112" s="214"/>
      <c r="E112" s="214"/>
      <c r="F112" s="168" t="str">
        <f>IF(入力用CSV!FX2="","",入力用CSV!FX2)</f>
        <v/>
      </c>
      <c r="G112" s="165" t="str">
        <f>IF(入力用CSV!FY2="","",入力用CSV!FY2)</f>
        <v/>
      </c>
      <c r="H112" s="165" t="str">
        <f>IF(入力用CSV!FZ2="","",入力用CSV!FZ2)</f>
        <v/>
      </c>
      <c r="I112" s="166" t="str">
        <f>IF(入力用CSV!GA2="","",入力用CSV!GA2)</f>
        <v/>
      </c>
      <c r="J112" s="168" t="str">
        <f>IF(入力用CSV!GB2="","",入力用CSV!GB2)</f>
        <v/>
      </c>
      <c r="K112" s="167" t="str">
        <f>IF(入力用CSV!GC2="","",入力用CSV!GC2)</f>
        <v/>
      </c>
      <c r="L112" s="218"/>
      <c r="M112" s="168" t="str">
        <f>IF(入力用CSV!GD2="","",入力用CSV!GD2)</f>
        <v/>
      </c>
      <c r="N112" s="165" t="str">
        <f>IF(入力用CSV!GE2="","",入力用CSV!GE2)</f>
        <v/>
      </c>
      <c r="O112" s="165" t="str">
        <f>IF(入力用CSV!GF2="","",入力用CSV!GF2)</f>
        <v/>
      </c>
      <c r="P112" s="167" t="str">
        <f>IF(入力用CSV!GG2="","",入力用CSV!GG2)</f>
        <v/>
      </c>
    </row>
    <row r="113" spans="1:16" ht="21" customHeight="1" x14ac:dyDescent="0.4">
      <c r="A113" s="79" t="s">
        <v>137</v>
      </c>
      <c r="B113" s="230"/>
      <c r="C113" s="213" t="s">
        <v>2716</v>
      </c>
      <c r="D113" s="214"/>
      <c r="E113" s="214"/>
      <c r="F113" s="168" t="str">
        <f>IF(入力用CSV!GH2="","",入力用CSV!GH2)</f>
        <v/>
      </c>
      <c r="G113" s="165" t="str">
        <f>IF(入力用CSV!GI2="","",入力用CSV!GI2)</f>
        <v/>
      </c>
      <c r="H113" s="165" t="str">
        <f>IF(入力用CSV!GJ2="","",入力用CSV!GJ2)</f>
        <v/>
      </c>
      <c r="I113" s="166" t="str">
        <f>IF(入力用CSV!GK2="","",入力用CSV!GK2)</f>
        <v/>
      </c>
      <c r="J113" s="168" t="str">
        <f>IF(入力用CSV!GL2="","",入力用CSV!GL2)</f>
        <v/>
      </c>
      <c r="K113" s="167" t="str">
        <f>IF(入力用CSV!GM2="","",入力用CSV!GM2)</f>
        <v/>
      </c>
      <c r="L113" s="218"/>
      <c r="M113" s="168" t="str">
        <f>IF(入力用CSV!GN2="","",入力用CSV!GN2)</f>
        <v/>
      </c>
      <c r="N113" s="165" t="str">
        <f>IF(入力用CSV!GO2="","",入力用CSV!GO2)</f>
        <v/>
      </c>
      <c r="O113" s="165" t="str">
        <f>IF(入力用CSV!GP2="","",入力用CSV!GP2)</f>
        <v/>
      </c>
      <c r="P113" s="167" t="str">
        <f>IF(入力用CSV!GQ2="","",入力用CSV!GQ2)</f>
        <v/>
      </c>
    </row>
    <row r="114" spans="1:16" ht="21" customHeight="1" x14ac:dyDescent="0.4">
      <c r="A114" s="79" t="s">
        <v>138</v>
      </c>
      <c r="B114" s="230"/>
      <c r="C114" s="233" t="s">
        <v>72</v>
      </c>
      <c r="D114" s="234"/>
      <c r="E114" s="234"/>
      <c r="F114" s="168" t="str">
        <f>IF(入力用CSV!GR2="","",入力用CSV!GR2)</f>
        <v/>
      </c>
      <c r="G114" s="165" t="str">
        <f>IF(入力用CSV!GS2="","",入力用CSV!GS2)</f>
        <v/>
      </c>
      <c r="H114" s="165" t="str">
        <f>IF(入力用CSV!GT2="","",入力用CSV!GT2)</f>
        <v/>
      </c>
      <c r="I114" s="166" t="str">
        <f>IF(入力用CSV!GU2="","",入力用CSV!GU2)</f>
        <v/>
      </c>
      <c r="J114" s="168" t="str">
        <f>IF(入力用CSV!GV2="","",入力用CSV!GV2)</f>
        <v/>
      </c>
      <c r="K114" s="167" t="str">
        <f>IF(入力用CSV!GW2="","",入力用CSV!GW2)</f>
        <v/>
      </c>
      <c r="L114" s="218"/>
      <c r="M114" s="168" t="str">
        <f>IF(入力用CSV!GX2="","",入力用CSV!GX2)</f>
        <v/>
      </c>
      <c r="N114" s="165" t="str">
        <f>IF(入力用CSV!GY2="","",入力用CSV!GY2)</f>
        <v/>
      </c>
      <c r="O114" s="165" t="str">
        <f>IF(入力用CSV!GZ2="","",入力用CSV!GZ2)</f>
        <v/>
      </c>
      <c r="P114" s="167" t="str">
        <f>IF(入力用CSV!HA2="","",入力用CSV!HA2)</f>
        <v/>
      </c>
    </row>
    <row r="115" spans="1:16" ht="21" customHeight="1" x14ac:dyDescent="0.4">
      <c r="A115" s="79" t="s">
        <v>139</v>
      </c>
      <c r="B115" s="230"/>
      <c r="C115" s="230" t="s">
        <v>154</v>
      </c>
      <c r="D115" s="213" t="s">
        <v>2717</v>
      </c>
      <c r="E115" s="214"/>
      <c r="F115" s="168" t="str">
        <f>IF(入力用CSV!HB2="","",入力用CSV!HB2)</f>
        <v/>
      </c>
      <c r="G115" s="165" t="str">
        <f>IF(入力用CSV!HC2="","",入力用CSV!HC2)</f>
        <v/>
      </c>
      <c r="H115" s="165" t="str">
        <f>IF(入力用CSV!HD2="","",入力用CSV!HD2)</f>
        <v/>
      </c>
      <c r="I115" s="166" t="str">
        <f>IF(入力用CSV!HE2="","",入力用CSV!HE2)</f>
        <v/>
      </c>
      <c r="J115" s="168" t="str">
        <f>IF(入力用CSV!HF2="","",入力用CSV!HF2)</f>
        <v/>
      </c>
      <c r="K115" s="167" t="str">
        <f>IF(入力用CSV!HG2="","",入力用CSV!HG2)</f>
        <v/>
      </c>
      <c r="L115" s="218"/>
      <c r="M115" s="168" t="str">
        <f>IF(入力用CSV!HH2="","",入力用CSV!HH2)</f>
        <v/>
      </c>
      <c r="N115" s="165" t="str">
        <f>IF(入力用CSV!HI2="","",入力用CSV!HI2)</f>
        <v/>
      </c>
      <c r="O115" s="165" t="str">
        <f>IF(入力用CSV!HJ2="","",入力用CSV!HJ2)</f>
        <v/>
      </c>
      <c r="P115" s="167" t="str">
        <f>IF(入力用CSV!HK2="","",入力用CSV!HK2)</f>
        <v/>
      </c>
    </row>
    <row r="116" spans="1:16" ht="21" customHeight="1" x14ac:dyDescent="0.4">
      <c r="A116" s="79" t="s">
        <v>140</v>
      </c>
      <c r="B116" s="230"/>
      <c r="C116" s="230"/>
      <c r="D116" s="213" t="s">
        <v>2718</v>
      </c>
      <c r="E116" s="214"/>
      <c r="F116" s="168" t="str">
        <f>IF(入力用CSV!HL2="","",入力用CSV!HL2)</f>
        <v/>
      </c>
      <c r="G116" s="165" t="str">
        <f>IF(入力用CSV!HM2="","",入力用CSV!HM2)</f>
        <v/>
      </c>
      <c r="H116" s="165" t="str">
        <f>IF(入力用CSV!HN2="","",入力用CSV!HN2)</f>
        <v/>
      </c>
      <c r="I116" s="166" t="str">
        <f>IF(入力用CSV!HO2="","",入力用CSV!HO2)</f>
        <v/>
      </c>
      <c r="J116" s="168" t="str">
        <f>IF(入力用CSV!HP2="","",入力用CSV!HP2)</f>
        <v/>
      </c>
      <c r="K116" s="167" t="str">
        <f>IF(入力用CSV!HQ2="","",入力用CSV!HQ2)</f>
        <v/>
      </c>
      <c r="L116" s="218"/>
      <c r="M116" s="168" t="str">
        <f>IF(入力用CSV!HR2="","",入力用CSV!HR2)</f>
        <v/>
      </c>
      <c r="N116" s="165" t="str">
        <f>IF(入力用CSV!HS2="","",入力用CSV!HS2)</f>
        <v/>
      </c>
      <c r="O116" s="165" t="str">
        <f>IF(入力用CSV!HT2="","",入力用CSV!HT2)</f>
        <v/>
      </c>
      <c r="P116" s="167" t="str">
        <f>IF(入力用CSV!HU2="","",入力用CSV!HU2)</f>
        <v/>
      </c>
    </row>
    <row r="117" spans="1:16" ht="21" customHeight="1" x14ac:dyDescent="0.4">
      <c r="A117" s="79" t="s">
        <v>141</v>
      </c>
      <c r="B117" s="230"/>
      <c r="C117" s="230"/>
      <c r="D117" s="232" t="s">
        <v>65</v>
      </c>
      <c r="E117" s="235"/>
      <c r="F117" s="168" t="str">
        <f>IF(入力用CSV!HV2="","",入力用CSV!HV2)</f>
        <v/>
      </c>
      <c r="G117" s="165" t="str">
        <f>IF(入力用CSV!HW2="","",入力用CSV!HW2)</f>
        <v/>
      </c>
      <c r="H117" s="165" t="str">
        <f>IF(入力用CSV!HX2="","",入力用CSV!HX2)</f>
        <v/>
      </c>
      <c r="I117" s="166" t="str">
        <f>IF(入力用CSV!HY2="","",入力用CSV!HY2)</f>
        <v/>
      </c>
      <c r="J117" s="168" t="str">
        <f>IF(入力用CSV!HZ2="","",入力用CSV!HZ2)</f>
        <v/>
      </c>
      <c r="K117" s="167" t="str">
        <f>IF(入力用CSV!IA2="","",入力用CSV!IA2)</f>
        <v/>
      </c>
      <c r="L117" s="218"/>
      <c r="M117" s="168" t="str">
        <f>IF(入力用CSV!IB2="","",入力用CSV!IB2)</f>
        <v/>
      </c>
      <c r="N117" s="165" t="str">
        <f>IF(入力用CSV!IC2="","",入力用CSV!IC2)</f>
        <v/>
      </c>
      <c r="O117" s="165" t="str">
        <f>IF(入力用CSV!ID2="","",入力用CSV!ID2)</f>
        <v/>
      </c>
      <c r="P117" s="167" t="str">
        <f>IF(入力用CSV!IE2="","",入力用CSV!IE2)</f>
        <v/>
      </c>
    </row>
    <row r="118" spans="1:16" ht="21" customHeight="1" x14ac:dyDescent="0.4">
      <c r="A118" s="79" t="s">
        <v>2546</v>
      </c>
      <c r="B118" s="230"/>
      <c r="C118" s="231"/>
      <c r="D118" s="213" t="s">
        <v>2719</v>
      </c>
      <c r="E118" s="214"/>
      <c r="F118" s="168" t="str">
        <f>IF(入力用CSV!IF2="","",入力用CSV!IF2)</f>
        <v/>
      </c>
      <c r="G118" s="165" t="str">
        <f>IF(入力用CSV!IG2="","",入力用CSV!IG2)</f>
        <v/>
      </c>
      <c r="H118" s="165" t="str">
        <f>IF(入力用CSV!IH2="","",入力用CSV!IH2)</f>
        <v/>
      </c>
      <c r="I118" s="166" t="str">
        <f>IF(入力用CSV!II2="","",入力用CSV!II2)</f>
        <v/>
      </c>
      <c r="J118" s="168" t="str">
        <f>IF(入力用CSV!IJ2="","",入力用CSV!IJ2)</f>
        <v/>
      </c>
      <c r="K118" s="167" t="str">
        <f>IF(入力用CSV!IK2="","",入力用CSV!IK2)</f>
        <v/>
      </c>
      <c r="L118" s="218"/>
      <c r="M118" s="168" t="str">
        <f>IF(入力用CSV!IL2="","",入力用CSV!IL2)</f>
        <v/>
      </c>
      <c r="N118" s="165" t="str">
        <f>IF(入力用CSV!IM2="","",入力用CSV!IM2)</f>
        <v/>
      </c>
      <c r="O118" s="165" t="str">
        <f>IF(入力用CSV!IN2="","",入力用CSV!IN2)</f>
        <v/>
      </c>
      <c r="P118" s="167" t="str">
        <f>IF(入力用CSV!IO2="","",入力用CSV!IO2)</f>
        <v/>
      </c>
    </row>
    <row r="119" spans="1:16" ht="21" customHeight="1" x14ac:dyDescent="0.4">
      <c r="A119" s="79" t="s">
        <v>142</v>
      </c>
      <c r="B119" s="230"/>
      <c r="C119" s="232" t="s">
        <v>66</v>
      </c>
      <c r="D119" s="235"/>
      <c r="E119" s="235"/>
      <c r="F119" s="168" t="str">
        <f>IF(入力用CSV!IP2="","",入力用CSV!IP2)</f>
        <v/>
      </c>
      <c r="G119" s="165" t="str">
        <f>IF(入力用CSV!IQ2="","",入力用CSV!IQ2)</f>
        <v/>
      </c>
      <c r="H119" s="165" t="str">
        <f>IF(入力用CSV!IR2="","",入力用CSV!IR2)</f>
        <v/>
      </c>
      <c r="I119" s="166" t="str">
        <f>IF(入力用CSV!IS2="","",入力用CSV!IS2)</f>
        <v/>
      </c>
      <c r="J119" s="168" t="str">
        <f>IF(入力用CSV!IT2="","",入力用CSV!IT2)</f>
        <v/>
      </c>
      <c r="K119" s="167" t="str">
        <f>IF(入力用CSV!IU2="","",入力用CSV!IU2)</f>
        <v/>
      </c>
      <c r="L119" s="218"/>
      <c r="M119" s="168" t="str">
        <f>IF(入力用CSV!IV2="","",入力用CSV!IV2)</f>
        <v/>
      </c>
      <c r="N119" s="165" t="str">
        <f>IF(入力用CSV!IW2="","",入力用CSV!IW2)</f>
        <v/>
      </c>
      <c r="O119" s="165" t="str">
        <f>IF(入力用CSV!IX2="","",入力用CSV!IX2)</f>
        <v/>
      </c>
      <c r="P119" s="167" t="str">
        <f>IF(入力用CSV!IY2="","",入力用CSV!IY2)</f>
        <v/>
      </c>
    </row>
    <row r="120" spans="1:16" ht="21" customHeight="1" x14ac:dyDescent="0.4">
      <c r="A120" s="79" t="s">
        <v>143</v>
      </c>
      <c r="B120" s="230"/>
      <c r="C120" s="232" t="s">
        <v>67</v>
      </c>
      <c r="D120" s="235"/>
      <c r="E120" s="235"/>
      <c r="F120" s="168" t="str">
        <f>IF(入力用CSV!IZ2="","",入力用CSV!IZ2)</f>
        <v/>
      </c>
      <c r="G120" s="165" t="str">
        <f>IF(入力用CSV!JA2="","",入力用CSV!JA2)</f>
        <v/>
      </c>
      <c r="H120" s="165" t="str">
        <f>IF(入力用CSV!JB2="","",入力用CSV!JB2)</f>
        <v/>
      </c>
      <c r="I120" s="166" t="str">
        <f>IF(入力用CSV!JC2="","",入力用CSV!JC2)</f>
        <v/>
      </c>
      <c r="J120" s="168" t="str">
        <f>IF(入力用CSV!JD2="","",入力用CSV!JD2)</f>
        <v/>
      </c>
      <c r="K120" s="167" t="str">
        <f>IF(入力用CSV!JE2="","",入力用CSV!JE2)</f>
        <v/>
      </c>
      <c r="L120" s="218"/>
      <c r="M120" s="168" t="str">
        <f>IF(入力用CSV!JF2="","",入力用CSV!JF2)</f>
        <v/>
      </c>
      <c r="N120" s="165" t="str">
        <f>IF(入力用CSV!JG2="","",入力用CSV!JG2)</f>
        <v/>
      </c>
      <c r="O120" s="165" t="str">
        <f>IF(入力用CSV!JH2="","",入力用CSV!JH2)</f>
        <v/>
      </c>
      <c r="P120" s="167" t="str">
        <f>IF(入力用CSV!JI2="","",入力用CSV!JI2)</f>
        <v/>
      </c>
    </row>
    <row r="121" spans="1:16" ht="21" customHeight="1" x14ac:dyDescent="0.4">
      <c r="A121" s="79" t="s">
        <v>144</v>
      </c>
      <c r="B121" s="230"/>
      <c r="C121" s="233" t="s">
        <v>76</v>
      </c>
      <c r="D121" s="238"/>
      <c r="E121" s="238"/>
      <c r="F121" s="168" t="str">
        <f>IF(入力用CSV!JJ2="","",入力用CSV!JJ2)</f>
        <v/>
      </c>
      <c r="G121" s="165" t="str">
        <f>IF(入力用CSV!JK2="","",入力用CSV!JK2)</f>
        <v/>
      </c>
      <c r="H121" s="165" t="str">
        <f>IF(入力用CSV!JL2="","",入力用CSV!JL2)</f>
        <v/>
      </c>
      <c r="I121" s="166" t="str">
        <f>IF(入力用CSV!JM2="","",入力用CSV!JM2)</f>
        <v/>
      </c>
      <c r="J121" s="168" t="str">
        <f>IF(入力用CSV!JN2="","",入力用CSV!JN2)</f>
        <v/>
      </c>
      <c r="K121" s="167" t="str">
        <f>IF(入力用CSV!JO2="","",入力用CSV!JO2)</f>
        <v/>
      </c>
      <c r="L121" s="218"/>
      <c r="M121" s="168" t="str">
        <f>IF(入力用CSV!JP2="","",入力用CSV!JP2)</f>
        <v/>
      </c>
      <c r="N121" s="165" t="str">
        <f>IF(入力用CSV!JQ2="","",入力用CSV!JQ2)</f>
        <v/>
      </c>
      <c r="O121" s="165" t="str">
        <f>IF(入力用CSV!JR2="","",入力用CSV!JR2)</f>
        <v/>
      </c>
      <c r="P121" s="167" t="str">
        <f>IF(入力用CSV!JS2="","",入力用CSV!JS2)</f>
        <v/>
      </c>
    </row>
    <row r="122" spans="1:16" ht="21" customHeight="1" x14ac:dyDescent="0.4">
      <c r="A122" s="79" t="s">
        <v>145</v>
      </c>
      <c r="B122" s="230"/>
      <c r="C122" s="230" t="s">
        <v>153</v>
      </c>
      <c r="D122" s="213" t="s">
        <v>2720</v>
      </c>
      <c r="E122" s="214"/>
      <c r="F122" s="168" t="str">
        <f>IF(入力用CSV!JT2="","",入力用CSV!JT2)</f>
        <v/>
      </c>
      <c r="G122" s="165" t="str">
        <f>IF(入力用CSV!JU2="","",入力用CSV!JU2)</f>
        <v/>
      </c>
      <c r="H122" s="165" t="str">
        <f>IF(入力用CSV!JV2="","",入力用CSV!JV2)</f>
        <v/>
      </c>
      <c r="I122" s="166" t="str">
        <f>IF(入力用CSV!JW2="","",入力用CSV!JW2)</f>
        <v/>
      </c>
      <c r="J122" s="168" t="str">
        <f>IF(入力用CSV!JX2="","",入力用CSV!JX2)</f>
        <v/>
      </c>
      <c r="K122" s="167" t="str">
        <f>IF(入力用CSV!JY2="","",入力用CSV!JY2)</f>
        <v/>
      </c>
      <c r="L122" s="218"/>
      <c r="M122" s="168" t="str">
        <f>IF(入力用CSV!JZ2="","",入力用CSV!JZ2)</f>
        <v/>
      </c>
      <c r="N122" s="165" t="str">
        <f>IF(入力用CSV!KA2="","",入力用CSV!KA2)</f>
        <v/>
      </c>
      <c r="O122" s="165" t="str">
        <f>IF(入力用CSV!KB2="","",入力用CSV!KB2)</f>
        <v/>
      </c>
      <c r="P122" s="167" t="str">
        <f>IF(入力用CSV!KC2="","",入力用CSV!KC2)</f>
        <v/>
      </c>
    </row>
    <row r="123" spans="1:16" ht="21" customHeight="1" x14ac:dyDescent="0.4">
      <c r="A123" s="79" t="s">
        <v>146</v>
      </c>
      <c r="B123" s="230"/>
      <c r="C123" s="230"/>
      <c r="D123" s="232" t="s">
        <v>77</v>
      </c>
      <c r="E123" s="235"/>
      <c r="F123" s="168" t="str">
        <f>IF(入力用CSV!KD2="","",入力用CSV!KD2)</f>
        <v/>
      </c>
      <c r="G123" s="165" t="str">
        <f>IF(入力用CSV!KE2="","",入力用CSV!KE2)</f>
        <v/>
      </c>
      <c r="H123" s="165" t="str">
        <f>IF(入力用CSV!KF2="","",入力用CSV!KF2)</f>
        <v/>
      </c>
      <c r="I123" s="166" t="str">
        <f>IF(入力用CSV!KG2="","",入力用CSV!KG2)</f>
        <v/>
      </c>
      <c r="J123" s="168" t="str">
        <f>IF(入力用CSV!KH2="","",入力用CSV!KH2)</f>
        <v/>
      </c>
      <c r="K123" s="167" t="str">
        <f>IF(入力用CSV!KI2="","",入力用CSV!KI2)</f>
        <v/>
      </c>
      <c r="L123" s="218"/>
      <c r="M123" s="168" t="str">
        <f>IF(入力用CSV!KJ2="","",入力用CSV!KJ2)</f>
        <v/>
      </c>
      <c r="N123" s="165" t="str">
        <f>IF(入力用CSV!KK2="","",入力用CSV!KK2)</f>
        <v/>
      </c>
      <c r="O123" s="165" t="str">
        <f>IF(入力用CSV!KL2="","",入力用CSV!KL2)</f>
        <v/>
      </c>
      <c r="P123" s="167" t="str">
        <f>IF(入力用CSV!KM2="","",入力用CSV!KM2)</f>
        <v/>
      </c>
    </row>
    <row r="124" spans="1:16" ht="21" customHeight="1" x14ac:dyDescent="0.4">
      <c r="A124" s="79" t="s">
        <v>147</v>
      </c>
      <c r="B124" s="230"/>
      <c r="C124" s="231"/>
      <c r="D124" s="232" t="s">
        <v>78</v>
      </c>
      <c r="E124" s="235"/>
      <c r="F124" s="168" t="str">
        <f>IF(入力用CSV!KN2="","",入力用CSV!KN2)</f>
        <v/>
      </c>
      <c r="G124" s="165" t="str">
        <f>IF(入力用CSV!KO2="","",入力用CSV!KO2)</f>
        <v/>
      </c>
      <c r="H124" s="165" t="str">
        <f>IF(入力用CSV!KP2="","",入力用CSV!KP2)</f>
        <v/>
      </c>
      <c r="I124" s="166" t="str">
        <f>IF(入力用CSV!KQ2="","",入力用CSV!KQ2)</f>
        <v/>
      </c>
      <c r="J124" s="168" t="str">
        <f>IF(入力用CSV!KR2="","",入力用CSV!KR2)</f>
        <v/>
      </c>
      <c r="K124" s="167" t="str">
        <f>IF(入力用CSV!KS2="","",入力用CSV!KS2)</f>
        <v/>
      </c>
      <c r="L124" s="218"/>
      <c r="M124" s="168" t="str">
        <f>IF(入力用CSV!KT2="","",入力用CSV!KT2)</f>
        <v/>
      </c>
      <c r="N124" s="165" t="str">
        <f>IF(入力用CSV!KU2="","",入力用CSV!KU2)</f>
        <v/>
      </c>
      <c r="O124" s="165" t="str">
        <f>IF(入力用CSV!KV2="","",入力用CSV!KV2)</f>
        <v/>
      </c>
      <c r="P124" s="167" t="str">
        <f>IF(入力用CSV!KW2="","",入力用CSV!KW2)</f>
        <v/>
      </c>
    </row>
    <row r="125" spans="1:16" ht="21" customHeight="1" x14ac:dyDescent="0.4">
      <c r="A125" s="79" t="s">
        <v>148</v>
      </c>
      <c r="B125" s="230"/>
      <c r="C125" s="232" t="s">
        <v>74</v>
      </c>
      <c r="D125" s="235"/>
      <c r="E125" s="235"/>
      <c r="F125" s="168" t="str">
        <f>IF(入力用CSV!KX2="","",入力用CSV!KX2)</f>
        <v/>
      </c>
      <c r="G125" s="165" t="str">
        <f>IF(入力用CSV!KY2="","",入力用CSV!KY2)</f>
        <v/>
      </c>
      <c r="H125" s="165" t="str">
        <f>IF(入力用CSV!KZ2="","",入力用CSV!KZ2)</f>
        <v/>
      </c>
      <c r="I125" s="166" t="str">
        <f>IF(入力用CSV!LA2="","",入力用CSV!LA2)</f>
        <v/>
      </c>
      <c r="J125" s="168" t="str">
        <f>IF(入力用CSV!LB2="","",入力用CSV!LB2)</f>
        <v/>
      </c>
      <c r="K125" s="167" t="str">
        <f>IF(入力用CSV!LC2="","",入力用CSV!LC2)</f>
        <v/>
      </c>
      <c r="L125" s="218"/>
      <c r="M125" s="168" t="str">
        <f>IF(入力用CSV!LD2="","",入力用CSV!LD2)</f>
        <v/>
      </c>
      <c r="N125" s="165" t="str">
        <f>IF(入力用CSV!LE2="","",入力用CSV!LE2)</f>
        <v/>
      </c>
      <c r="O125" s="165" t="str">
        <f>IF(入力用CSV!LF2="","",入力用CSV!LF2)</f>
        <v/>
      </c>
      <c r="P125" s="167" t="str">
        <f>IF(入力用CSV!LG2="","",入力用CSV!LG2)</f>
        <v/>
      </c>
    </row>
    <row r="126" spans="1:16" ht="21" customHeight="1" x14ac:dyDescent="0.4">
      <c r="A126" s="79" t="s">
        <v>149</v>
      </c>
      <c r="B126" s="230"/>
      <c r="C126" s="232" t="s">
        <v>68</v>
      </c>
      <c r="D126" s="235"/>
      <c r="E126" s="235"/>
      <c r="F126" s="168" t="str">
        <f>IF(入力用CSV!LH2="","",入力用CSV!LH2)</f>
        <v/>
      </c>
      <c r="G126" s="165" t="str">
        <f>IF(入力用CSV!LI2="","",入力用CSV!LI2)</f>
        <v/>
      </c>
      <c r="H126" s="165" t="str">
        <f>IF(入力用CSV!LJ2="","",入力用CSV!LJ2)</f>
        <v/>
      </c>
      <c r="I126" s="166" t="str">
        <f>IF(入力用CSV!LK2="","",入力用CSV!LK2)</f>
        <v/>
      </c>
      <c r="J126" s="168" t="str">
        <f>IF(入力用CSV!LL2="","",入力用CSV!LL2)</f>
        <v/>
      </c>
      <c r="K126" s="167" t="str">
        <f>IF(入力用CSV!LM2="","",入力用CSV!LM2)</f>
        <v/>
      </c>
      <c r="L126" s="218"/>
      <c r="M126" s="168" t="str">
        <f>IF(入力用CSV!LN2="","",入力用CSV!LN2)</f>
        <v/>
      </c>
      <c r="N126" s="165" t="str">
        <f>IF(入力用CSV!LO2="","",入力用CSV!LO2)</f>
        <v/>
      </c>
      <c r="O126" s="165" t="str">
        <f>IF(入力用CSV!LP2="","",入力用CSV!LP2)</f>
        <v/>
      </c>
      <c r="P126" s="167" t="str">
        <f>IF(入力用CSV!LQ2="","",入力用CSV!LQ2)</f>
        <v/>
      </c>
    </row>
    <row r="127" spans="1:16" ht="21" customHeight="1" x14ac:dyDescent="0.4">
      <c r="A127" s="79" t="s">
        <v>132</v>
      </c>
      <c r="B127" s="230"/>
      <c r="C127" s="232" t="s">
        <v>73</v>
      </c>
      <c r="D127" s="235"/>
      <c r="E127" s="235"/>
      <c r="F127" s="168" t="str">
        <f>IF(入力用CSV!LR2="","",入力用CSV!LR2)</f>
        <v/>
      </c>
      <c r="G127" s="165" t="str">
        <f>IF(入力用CSV!LS2="","",入力用CSV!LS2)</f>
        <v/>
      </c>
      <c r="H127" s="165" t="str">
        <f>IF(入力用CSV!LT2="","",入力用CSV!LT2)</f>
        <v/>
      </c>
      <c r="I127" s="166" t="str">
        <f>IF(入力用CSV!LU2="","",入力用CSV!LU2)</f>
        <v/>
      </c>
      <c r="J127" s="168" t="str">
        <f>IF(入力用CSV!LV2="","",入力用CSV!LV2)</f>
        <v/>
      </c>
      <c r="K127" s="167" t="str">
        <f>IF(入力用CSV!LW2="","",入力用CSV!LW2)</f>
        <v/>
      </c>
      <c r="L127" s="218"/>
      <c r="M127" s="168" t="str">
        <f>IF(入力用CSV!LX2="","",入力用CSV!LX2)</f>
        <v/>
      </c>
      <c r="N127" s="165" t="str">
        <f>IF(入力用CSV!LY2="","",入力用CSV!LY2)</f>
        <v/>
      </c>
      <c r="O127" s="165" t="str">
        <f>IF(入力用CSV!LZ2="","",入力用CSV!LZ2)</f>
        <v/>
      </c>
      <c r="P127" s="167" t="str">
        <f>IF(入力用CSV!MA2="","",入力用CSV!MA2)</f>
        <v/>
      </c>
    </row>
    <row r="128" spans="1:16" ht="21" customHeight="1" x14ac:dyDescent="0.4">
      <c r="A128" s="79" t="s">
        <v>133</v>
      </c>
      <c r="B128" s="230"/>
      <c r="C128" s="213" t="s">
        <v>2721</v>
      </c>
      <c r="D128" s="214"/>
      <c r="E128" s="214"/>
      <c r="F128" s="168" t="str">
        <f>IF(入力用CSV!MB2="","",入力用CSV!MB2)</f>
        <v/>
      </c>
      <c r="G128" s="165" t="str">
        <f>IF(入力用CSV!MC2="","",入力用CSV!MC2)</f>
        <v/>
      </c>
      <c r="H128" s="165" t="str">
        <f>IF(入力用CSV!MD2="","",入力用CSV!MD2)</f>
        <v/>
      </c>
      <c r="I128" s="166" t="str">
        <f>IF(入力用CSV!ME2="","",入力用CSV!ME2)</f>
        <v/>
      </c>
      <c r="J128" s="168" t="str">
        <f>IF(入力用CSV!MF2="","",入力用CSV!MF2)</f>
        <v/>
      </c>
      <c r="K128" s="167" t="str">
        <f>IF(入力用CSV!MG2="","",入力用CSV!MG2)</f>
        <v/>
      </c>
      <c r="L128" s="218"/>
      <c r="M128" s="168" t="str">
        <f>IF(入力用CSV!MH2="","",入力用CSV!MH2)</f>
        <v/>
      </c>
      <c r="N128" s="165" t="str">
        <f>IF(入力用CSV!MI2="","",入力用CSV!MI2)</f>
        <v/>
      </c>
      <c r="O128" s="165" t="str">
        <f>IF(入力用CSV!MJ2="","",入力用CSV!MJ2)</f>
        <v/>
      </c>
      <c r="P128" s="167" t="str">
        <f>IF(入力用CSV!MK2="","",入力用CSV!MK2)</f>
        <v/>
      </c>
    </row>
    <row r="129" spans="1:16" ht="21" customHeight="1" x14ac:dyDescent="0.4">
      <c r="A129" s="79" t="s">
        <v>150</v>
      </c>
      <c r="B129" s="230"/>
      <c r="C129" s="233" t="s">
        <v>2696</v>
      </c>
      <c r="D129" s="235"/>
      <c r="E129" s="235"/>
      <c r="F129" s="168" t="str">
        <f>IF(入力用CSV!ML2="","",入力用CSV!ML2)</f>
        <v/>
      </c>
      <c r="G129" s="165" t="str">
        <f>IF(入力用CSV!MM2="","",入力用CSV!MM2)</f>
        <v/>
      </c>
      <c r="H129" s="165" t="str">
        <f>IF(入力用CSV!MN2="","",入力用CSV!MN2)</f>
        <v/>
      </c>
      <c r="I129" s="166" t="str">
        <f>IF(入力用CSV!MO2="","",入力用CSV!MO2)</f>
        <v/>
      </c>
      <c r="J129" s="168" t="str">
        <f>IF(入力用CSV!MP2="","",入力用CSV!MP2)</f>
        <v/>
      </c>
      <c r="K129" s="167" t="str">
        <f>IF(入力用CSV!MQ2="","",入力用CSV!MQ2)</f>
        <v/>
      </c>
      <c r="L129" s="218"/>
      <c r="M129" s="168" t="str">
        <f>IF(入力用CSV!MR2="","",入力用CSV!MR2)</f>
        <v/>
      </c>
      <c r="N129" s="165" t="str">
        <f>IF(入力用CSV!MS2="","",入力用CSV!MS2)</f>
        <v/>
      </c>
      <c r="O129" s="165" t="str">
        <f>IF(入力用CSV!MT2="","",入力用CSV!MT2)</f>
        <v/>
      </c>
      <c r="P129" s="167" t="str">
        <f>IF(入力用CSV!MU2="","",入力用CSV!MU2)</f>
        <v/>
      </c>
    </row>
    <row r="130" spans="1:16" ht="21" customHeight="1" x14ac:dyDescent="0.4">
      <c r="A130" s="79" t="s">
        <v>2681</v>
      </c>
      <c r="B130" s="230"/>
      <c r="C130" s="230" t="s">
        <v>2680</v>
      </c>
      <c r="D130" s="236" t="s">
        <v>2723</v>
      </c>
      <c r="E130" s="237"/>
      <c r="F130" s="168" t="str">
        <f>IF(入力用CSV!MV2="","",入力用CSV!MV2)</f>
        <v/>
      </c>
      <c r="G130" s="165" t="str">
        <f>IF(入力用CSV!MW2="","",入力用CSV!MW2)</f>
        <v/>
      </c>
      <c r="H130" s="165" t="str">
        <f>IF(入力用CSV!MX2="","",入力用CSV!MX2)</f>
        <v/>
      </c>
      <c r="I130" s="166" t="str">
        <f>IF(入力用CSV!MY2="","",入力用CSV!MY2)</f>
        <v/>
      </c>
      <c r="J130" s="168" t="str">
        <f>IF(入力用CSV!MZ2="","",入力用CSV!MZ2)</f>
        <v/>
      </c>
      <c r="K130" s="167" t="str">
        <f>IF(入力用CSV!NA2="","",入力用CSV!NA2)</f>
        <v/>
      </c>
      <c r="L130" s="218"/>
      <c r="M130" s="168" t="str">
        <f>IF(入力用CSV!NB2="","",入力用CSV!NB2)</f>
        <v/>
      </c>
      <c r="N130" s="165" t="str">
        <f>IF(入力用CSV!NC2="","",入力用CSV!NC2)</f>
        <v/>
      </c>
      <c r="O130" s="165" t="str">
        <f>IF(入力用CSV!ND2="","",入力用CSV!ND2)</f>
        <v/>
      </c>
      <c r="P130" s="167" t="str">
        <f>IF(入力用CSV!NE2="","",入力用CSV!NE2)</f>
        <v/>
      </c>
    </row>
    <row r="131" spans="1:16" ht="21" customHeight="1" x14ac:dyDescent="0.4">
      <c r="A131" s="79" t="s">
        <v>2682</v>
      </c>
      <c r="B131" s="230"/>
      <c r="C131" s="230"/>
      <c r="D131" s="198" t="s">
        <v>70</v>
      </c>
      <c r="E131" s="199"/>
      <c r="F131" s="168" t="str">
        <f>IF(入力用CSV!NF2="","",入力用CSV!NF2)</f>
        <v/>
      </c>
      <c r="G131" s="165" t="str">
        <f>IF(入力用CSV!NG2="","",入力用CSV!NG2)</f>
        <v/>
      </c>
      <c r="H131" s="165" t="str">
        <f>IF(入力用CSV!NH2="","",入力用CSV!NH2)</f>
        <v/>
      </c>
      <c r="I131" s="166" t="str">
        <f>IF(入力用CSV!NI2="","",入力用CSV!NI2)</f>
        <v/>
      </c>
      <c r="J131" s="168" t="str">
        <f>IF(入力用CSV!NJ2="","",入力用CSV!NJ2)</f>
        <v/>
      </c>
      <c r="K131" s="167" t="str">
        <f>IF(入力用CSV!NK2="","",入力用CSV!NK2)</f>
        <v/>
      </c>
      <c r="L131" s="218"/>
      <c r="M131" s="168" t="str">
        <f>IF(入力用CSV!NL2="","",入力用CSV!NL2)</f>
        <v/>
      </c>
      <c r="N131" s="165" t="str">
        <f>IF(入力用CSV!NM2="","",入力用CSV!NM2)</f>
        <v/>
      </c>
      <c r="O131" s="165" t="str">
        <f>IF(入力用CSV!NN2="","",入力用CSV!NN2)</f>
        <v/>
      </c>
      <c r="P131" s="167" t="str">
        <f>IF(入力用CSV!NO2="","",入力用CSV!NO2)</f>
        <v/>
      </c>
    </row>
    <row r="132" spans="1:16" ht="21" customHeight="1" x14ac:dyDescent="0.4">
      <c r="A132" s="79" t="s">
        <v>2683</v>
      </c>
      <c r="B132" s="230"/>
      <c r="C132" s="231"/>
      <c r="D132" s="198" t="s">
        <v>71</v>
      </c>
      <c r="E132" s="199"/>
      <c r="F132" s="168" t="str">
        <f>IF(入力用CSV!NP2="","",入力用CSV!NP2)</f>
        <v/>
      </c>
      <c r="G132" s="165" t="str">
        <f>IF(入力用CSV!NQ2="","",入力用CSV!NQ2)</f>
        <v/>
      </c>
      <c r="H132" s="165" t="str">
        <f>IF(入力用CSV!NR2="","",入力用CSV!NR2)</f>
        <v/>
      </c>
      <c r="I132" s="166" t="str">
        <f>IF(入力用CSV!NS2="","",入力用CSV!NS2)</f>
        <v/>
      </c>
      <c r="J132" s="168" t="str">
        <f>IF(入力用CSV!NT2="","",入力用CSV!NT2)</f>
        <v/>
      </c>
      <c r="K132" s="167" t="str">
        <f>IF(入力用CSV!NU2="","",入力用CSV!NU2)</f>
        <v/>
      </c>
      <c r="L132" s="218"/>
      <c r="M132" s="168" t="str">
        <f>IF(入力用CSV!NV2="","",入力用CSV!NV2)</f>
        <v/>
      </c>
      <c r="N132" s="165" t="str">
        <f>IF(入力用CSV!NW2="","",入力用CSV!NW2)</f>
        <v/>
      </c>
      <c r="O132" s="165" t="str">
        <f>IF(入力用CSV!NX2="","",入力用CSV!NX2)</f>
        <v/>
      </c>
      <c r="P132" s="167" t="str">
        <f>IF(入力用CSV!NY2="","",入力用CSV!NY2)</f>
        <v/>
      </c>
    </row>
    <row r="133" spans="1:16" ht="21" customHeight="1" thickBot="1" x14ac:dyDescent="0.45">
      <c r="A133" s="79" t="s">
        <v>151</v>
      </c>
      <c r="B133" s="231"/>
      <c r="C133" s="232" t="s">
        <v>69</v>
      </c>
      <c r="D133" s="235"/>
      <c r="E133" s="235"/>
      <c r="F133" s="169" t="str">
        <f>IF(入力用CSV!NZ2="","",入力用CSV!NZ2)</f>
        <v/>
      </c>
      <c r="G133" s="170" t="str">
        <f>IF(入力用CSV!OA2="","",入力用CSV!OA2)</f>
        <v/>
      </c>
      <c r="H133" s="170" t="str">
        <f>IF(入力用CSV!OB2="","",入力用CSV!OB2)</f>
        <v/>
      </c>
      <c r="I133" s="171" t="str">
        <f>IF(入力用CSV!OC2="","",入力用CSV!OC2)</f>
        <v/>
      </c>
      <c r="J133" s="169" t="str">
        <f>IF(入力用CSV!OD2="","",入力用CSV!OD2)</f>
        <v/>
      </c>
      <c r="K133" s="172" t="str">
        <f>IF(入力用CSV!OE2="","",入力用CSV!OE2)</f>
        <v/>
      </c>
      <c r="L133" s="219"/>
      <c r="M133" s="169" t="str">
        <f>IF(入力用CSV!OF2="","",入力用CSV!OF2)</f>
        <v/>
      </c>
      <c r="N133" s="170" t="str">
        <f>IF(入力用CSV!OG2="","",入力用CSV!OG2)</f>
        <v/>
      </c>
      <c r="O133" s="170" t="str">
        <f>IF(入力用CSV!OH2="","",入力用CSV!OH2)</f>
        <v/>
      </c>
      <c r="P133" s="172" t="str">
        <f>IF(入力用CSV!OI2="","",入力用CSV!OI2)</f>
        <v/>
      </c>
    </row>
    <row r="134" spans="1:16" ht="13.9" customHeight="1" x14ac:dyDescent="0.4">
      <c r="A134" s="130" t="s">
        <v>3065</v>
      </c>
    </row>
    <row r="135" spans="1:16" ht="13.9" customHeight="1" x14ac:dyDescent="0.4">
      <c r="A135" s="130" t="s">
        <v>3002</v>
      </c>
    </row>
    <row r="136" spans="1:16" ht="13.9" customHeight="1" x14ac:dyDescent="0.4">
      <c r="A136" s="130" t="s">
        <v>3003</v>
      </c>
    </row>
    <row r="137" spans="1:16" ht="13.9" customHeight="1" x14ac:dyDescent="0.4">
      <c r="A137" s="130" t="s">
        <v>3052</v>
      </c>
    </row>
    <row r="138" spans="1:16" ht="13.9" customHeight="1" x14ac:dyDescent="0.4">
      <c r="A138" s="130" t="s">
        <v>3053</v>
      </c>
    </row>
    <row r="139" spans="1:16" ht="13.9" customHeight="1" x14ac:dyDescent="0.4">
      <c r="A139" s="130" t="s">
        <v>2918</v>
      </c>
    </row>
    <row r="140" spans="1:16" ht="13.9" customHeight="1" x14ac:dyDescent="0.4">
      <c r="A140" s="130" t="s">
        <v>3059</v>
      </c>
    </row>
    <row r="141" spans="1:16" ht="13.9" customHeight="1" x14ac:dyDescent="0.4">
      <c r="A141" s="130" t="s">
        <v>2917</v>
      </c>
    </row>
    <row r="142" spans="1:16" ht="13.9" customHeight="1" x14ac:dyDescent="0.4">
      <c r="A142" s="130" t="s">
        <v>2937</v>
      </c>
    </row>
    <row r="143" spans="1:16" ht="13.9" customHeight="1" x14ac:dyDescent="0.4">
      <c r="A143" s="130" t="s">
        <v>3070</v>
      </c>
    </row>
    <row r="144" spans="1:16" ht="13.9" customHeight="1" x14ac:dyDescent="0.4">
      <c r="A144" s="130" t="s">
        <v>3058</v>
      </c>
    </row>
    <row r="145" spans="1:2" ht="13.9" customHeight="1" x14ac:dyDescent="0.4">
      <c r="A145" s="130" t="s">
        <v>3067</v>
      </c>
    </row>
    <row r="146" spans="1:2" ht="13.9" customHeight="1" x14ac:dyDescent="0.4">
      <c r="A146" s="130" t="s">
        <v>3066</v>
      </c>
    </row>
    <row r="147" spans="1:2" ht="15" customHeight="1" x14ac:dyDescent="0.4">
      <c r="A147" s="130" t="s">
        <v>3060</v>
      </c>
    </row>
    <row r="148" spans="1:2" ht="15" customHeight="1" x14ac:dyDescent="0.4">
      <c r="A148" s="130" t="s">
        <v>3068</v>
      </c>
      <c r="B148" s="131"/>
    </row>
    <row r="149" spans="1:2" ht="15" customHeight="1" x14ac:dyDescent="0.4">
      <c r="A149" s="130" t="s">
        <v>3069</v>
      </c>
      <c r="B149" s="131"/>
    </row>
    <row r="150" spans="1:2" ht="15" customHeight="1" x14ac:dyDescent="0.4">
      <c r="A150" s="130" t="s">
        <v>3064</v>
      </c>
    </row>
  </sheetData>
  <sheetProtection algorithmName="SHA-512" hashValue="nhJG58QAz16+ixHMOuVEmLo9GMUnebVS5cEhuH4V1u4/5k8YUppMkAhOyoxRngvpt1w/nolcbIopXVYlCk5W7w==" saltValue="91p7TT2PtmUtxLjnOEbP3Q=="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27" priority="1385">
      <formula>AND($N$5="")</formula>
    </cfRule>
  </conditionalFormatting>
  <conditionalFormatting sqref="N6">
    <cfRule type="expression" dxfId="426" priority="1384">
      <formula>AND($N$6="")</formula>
    </cfRule>
  </conditionalFormatting>
  <conditionalFormatting sqref="M7">
    <cfRule type="expression" dxfId="425" priority="1383">
      <formula>AND($M$7="")</formula>
    </cfRule>
  </conditionalFormatting>
  <conditionalFormatting sqref="M8">
    <cfRule type="expression" dxfId="424" priority="1382">
      <formula>AND($M$8="")</formula>
    </cfRule>
  </conditionalFormatting>
  <conditionalFormatting sqref="N7">
    <cfRule type="expression" dxfId="423" priority="1381">
      <formula>AND($N$7="",$M$7&lt;&gt;"２無")</formula>
    </cfRule>
  </conditionalFormatting>
  <conditionalFormatting sqref="N8">
    <cfRule type="expression" dxfId="422" priority="1380">
      <formula>AND($N$8="",$M$8&lt;&gt;"２無")</formula>
    </cfRule>
  </conditionalFormatting>
  <conditionalFormatting sqref="C10">
    <cfRule type="expression" dxfId="421" priority="1379">
      <formula>AND($C$10="")</formula>
    </cfRule>
  </conditionalFormatting>
  <conditionalFormatting sqref="C11">
    <cfRule type="expression" dxfId="420" priority="1378">
      <formula>AND($C$11="")</formula>
    </cfRule>
  </conditionalFormatting>
  <conditionalFormatting sqref="L11">
    <cfRule type="expression" dxfId="419" priority="1377">
      <formula>AND($L$11="")</formula>
    </cfRule>
  </conditionalFormatting>
  <conditionalFormatting sqref="O11">
    <cfRule type="expression" dxfId="418" priority="1376">
      <formula>AND($O$11="")</formula>
    </cfRule>
  </conditionalFormatting>
  <conditionalFormatting sqref="E12">
    <cfRule type="expression" dxfId="417" priority="1375">
      <formula>AND($E$12="")</formula>
    </cfRule>
  </conditionalFormatting>
  <conditionalFormatting sqref="H12">
    <cfRule type="expression" dxfId="416" priority="1374">
      <formula>AND($H$12="")</formula>
    </cfRule>
  </conditionalFormatting>
  <conditionalFormatting sqref="K12">
    <cfRule type="expression" dxfId="415" priority="1373">
      <formula>AND($K$12="")</formula>
    </cfRule>
  </conditionalFormatting>
  <conditionalFormatting sqref="G14">
    <cfRule type="expression" dxfId="414" priority="1371">
      <formula>AND($G$14="")</formula>
    </cfRule>
  </conditionalFormatting>
  <conditionalFormatting sqref="L14">
    <cfRule type="expression" dxfId="413" priority="1370">
      <formula>AND($L$14="")</formula>
    </cfRule>
  </conditionalFormatting>
  <conditionalFormatting sqref="D16">
    <cfRule type="expression" dxfId="412" priority="1369">
      <formula>AND($D$16="")</formula>
    </cfRule>
  </conditionalFormatting>
  <conditionalFormatting sqref="G94">
    <cfRule type="expression" dxfId="411" priority="1320">
      <formula>AND($G$94="")</formula>
    </cfRule>
  </conditionalFormatting>
  <conditionalFormatting sqref="L94">
    <cfRule type="expression" dxfId="410" priority="1319">
      <formula>AND($L$94="")</formula>
    </cfRule>
  </conditionalFormatting>
  <conditionalFormatting sqref="L18">
    <cfRule type="expression" dxfId="409" priority="1464">
      <formula>AND($L$18="")</formula>
    </cfRule>
  </conditionalFormatting>
  <conditionalFormatting sqref="L20">
    <cfRule type="expression" dxfId="408" priority="1466">
      <formula>AND($L$20="")</formula>
    </cfRule>
  </conditionalFormatting>
  <conditionalFormatting sqref="L22">
    <cfRule type="expression" dxfId="407" priority="1468">
      <formula>AND($L$22="")</formula>
    </cfRule>
  </conditionalFormatting>
  <conditionalFormatting sqref="L23">
    <cfRule type="expression" dxfId="406" priority="1472">
      <formula>AND($L$23="")</formula>
    </cfRule>
  </conditionalFormatting>
  <conditionalFormatting sqref="L25">
    <cfRule type="expression" dxfId="405" priority="1474">
      <formula>AND($L$25="")</formula>
    </cfRule>
  </conditionalFormatting>
  <conditionalFormatting sqref="L29">
    <cfRule type="expression" dxfId="404" priority="1480">
      <formula>AND($L$29="")</formula>
    </cfRule>
  </conditionalFormatting>
  <conditionalFormatting sqref="L30">
    <cfRule type="expression" dxfId="403" priority="1482">
      <formula>AND($L$30="")</formula>
    </cfRule>
  </conditionalFormatting>
  <conditionalFormatting sqref="L32">
    <cfRule type="expression" dxfId="402" priority="1484">
      <formula>AND($L$32="")</formula>
    </cfRule>
  </conditionalFormatting>
  <conditionalFormatting sqref="L35">
    <cfRule type="expression" dxfId="401" priority="1490">
      <formula>AND($L$35="")</formula>
    </cfRule>
  </conditionalFormatting>
  <conditionalFormatting sqref="L36">
    <cfRule type="expression" dxfId="400" priority="1492">
      <formula>AND($L$36="")</formula>
    </cfRule>
  </conditionalFormatting>
  <conditionalFormatting sqref="L39">
    <cfRule type="expression" dxfId="399" priority="1494">
      <formula>AND($L$39="")</formula>
    </cfRule>
  </conditionalFormatting>
  <conditionalFormatting sqref="L40">
    <cfRule type="expression" dxfId="398" priority="1496">
      <formula>AND($L$40="")</formula>
    </cfRule>
  </conditionalFormatting>
  <conditionalFormatting sqref="L41">
    <cfRule type="expression" dxfId="397" priority="1498">
      <formula>AND($L$41="")</formula>
    </cfRule>
  </conditionalFormatting>
  <conditionalFormatting sqref="L42">
    <cfRule type="expression" dxfId="396" priority="1500">
      <formula>AND($L$42="")</formula>
    </cfRule>
  </conditionalFormatting>
  <conditionalFormatting sqref="L43">
    <cfRule type="expression" dxfId="395" priority="1502">
      <formula>AND($L$43="")</formula>
    </cfRule>
  </conditionalFormatting>
  <conditionalFormatting sqref="L44">
    <cfRule type="expression" dxfId="394" priority="1504">
      <formula>AND($L$44="")</formula>
    </cfRule>
  </conditionalFormatting>
  <conditionalFormatting sqref="L45">
    <cfRule type="expression" dxfId="393" priority="1506">
      <formula>AND($L$45="")</formula>
    </cfRule>
  </conditionalFormatting>
  <conditionalFormatting sqref="L46">
    <cfRule type="expression" dxfId="392" priority="1508">
      <formula>AND($L$46="")</formula>
    </cfRule>
  </conditionalFormatting>
  <conditionalFormatting sqref="L47">
    <cfRule type="expression" dxfId="391" priority="1510">
      <formula>AND($L$47="")</formula>
    </cfRule>
  </conditionalFormatting>
  <conditionalFormatting sqref="L49">
    <cfRule type="expression" dxfId="390" priority="1512">
      <formula>AND($L$49="")</formula>
    </cfRule>
  </conditionalFormatting>
  <conditionalFormatting sqref="L50">
    <cfRule type="expression" dxfId="389" priority="1514">
      <formula>AND($L$50="")</formula>
    </cfRule>
  </conditionalFormatting>
  <conditionalFormatting sqref="L51">
    <cfRule type="expression" dxfId="388" priority="1516">
      <formula>AND($L$51="")</formula>
    </cfRule>
  </conditionalFormatting>
  <conditionalFormatting sqref="L53">
    <cfRule type="expression" dxfId="387" priority="1518">
      <formula>AND($L$53="")</formula>
    </cfRule>
  </conditionalFormatting>
  <conditionalFormatting sqref="L55">
    <cfRule type="expression" dxfId="386" priority="1520">
      <formula>AND($L$55="")</formula>
    </cfRule>
  </conditionalFormatting>
  <conditionalFormatting sqref="L57">
    <cfRule type="expression" dxfId="385" priority="1522">
      <formula>AND($L$57="")</formula>
    </cfRule>
  </conditionalFormatting>
  <conditionalFormatting sqref="L60">
    <cfRule type="expression" dxfId="384" priority="1524">
      <formula>AND($L$60="")</formula>
    </cfRule>
  </conditionalFormatting>
  <conditionalFormatting sqref="L61">
    <cfRule type="expression" dxfId="383" priority="1526">
      <formula>AND($L$61="")</formula>
    </cfRule>
  </conditionalFormatting>
  <conditionalFormatting sqref="L62">
    <cfRule type="expression" dxfId="382" priority="1528">
      <formula>AND($L$62="")</formula>
    </cfRule>
  </conditionalFormatting>
  <conditionalFormatting sqref="L63">
    <cfRule type="expression" dxfId="381" priority="1530">
      <formula>AND($L$63="")</formula>
    </cfRule>
  </conditionalFormatting>
  <conditionalFormatting sqref="L64">
    <cfRule type="expression" dxfId="380" priority="1532">
      <formula>AND($L$64="")</formula>
    </cfRule>
  </conditionalFormatting>
  <conditionalFormatting sqref="L65">
    <cfRule type="expression" dxfId="379" priority="1534">
      <formula>AND($L$65="")</formula>
    </cfRule>
  </conditionalFormatting>
  <conditionalFormatting sqref="L69">
    <cfRule type="expression" dxfId="378" priority="1536">
      <formula>AND($L$69="")</formula>
    </cfRule>
  </conditionalFormatting>
  <conditionalFormatting sqref="L70">
    <cfRule type="expression" dxfId="377" priority="1538">
      <formula>AND($L$70="")</formula>
    </cfRule>
  </conditionalFormatting>
  <conditionalFormatting sqref="L71">
    <cfRule type="expression" dxfId="376" priority="1540">
      <formula>AND($L$71="")</formula>
    </cfRule>
  </conditionalFormatting>
  <conditionalFormatting sqref="L72">
    <cfRule type="expression" dxfId="375" priority="1542">
      <formula>AND($L$72="")</formula>
    </cfRule>
  </conditionalFormatting>
  <conditionalFormatting sqref="L75">
    <cfRule type="expression" dxfId="374" priority="1544">
      <formula>AND($L$75="")</formula>
    </cfRule>
  </conditionalFormatting>
  <conditionalFormatting sqref="L38">
    <cfRule type="expression" dxfId="373" priority="1738">
      <formula>AND($D$16&lt;&gt;$T$6,$L$38="")</formula>
    </cfRule>
    <cfRule type="expression" dxfId="372" priority="1773">
      <formula>AND($D$16=$T$6,$L$38&lt;&gt;0)</formula>
    </cfRule>
    <cfRule type="expression" dxfId="371" priority="1774">
      <formula>AND($D$16=$T$6,$L$38=0)</formula>
    </cfRule>
  </conditionalFormatting>
  <conditionalFormatting sqref="L34">
    <cfRule type="expression" dxfId="370" priority="1487">
      <formula>AND($L$34="")</formula>
    </cfRule>
  </conditionalFormatting>
  <conditionalFormatting sqref="L48">
    <cfRule type="expression" dxfId="369" priority="1749">
      <formula>AND($D$16&lt;&gt;$T$6,$L$48="")</formula>
    </cfRule>
    <cfRule type="expression" dxfId="368" priority="1750">
      <formula>AND($D$16=$T$6,$L$48=0)</formula>
    </cfRule>
    <cfRule type="expression" dxfId="367" priority="1751">
      <formula>AND($D$16=$T$6,$L$48&lt;&gt;0)</formula>
    </cfRule>
  </conditionalFormatting>
  <conditionalFormatting sqref="L52">
    <cfRule type="expression" dxfId="366" priority="1755">
      <formula>AND($D$16&lt;&gt;$T$6,$L$52="")</formula>
    </cfRule>
    <cfRule type="expression" dxfId="365" priority="1756">
      <formula>AND($D$16=$T$6,$L$52&lt;&gt;0)</formula>
    </cfRule>
    <cfRule type="expression" dxfId="364" priority="1757">
      <formula>AND($D$16=$T$6,$L$52=0)</formula>
    </cfRule>
  </conditionalFormatting>
  <conditionalFormatting sqref="L54">
    <cfRule type="expression" dxfId="363" priority="1761">
      <formula>AND($D$16&lt;&gt;$T$6,$L$54="")</formula>
    </cfRule>
    <cfRule type="expression" dxfId="362" priority="1762">
      <formula>AND($D$16=$T$6,$L$54&lt;&gt;0)</formula>
    </cfRule>
    <cfRule type="expression" dxfId="361" priority="1763">
      <formula>AND($D$16=$T$6,$L$54=0)</formula>
    </cfRule>
  </conditionalFormatting>
  <conditionalFormatting sqref="L56">
    <cfRule type="expression" dxfId="360" priority="1767">
      <formula>AND($D$16&lt;&gt;$T$6,$L$56="")</formula>
    </cfRule>
    <cfRule type="expression" dxfId="359" priority="1768">
      <formula>AND($D$16=$T$6,$L$56&lt;&gt;0)</formula>
    </cfRule>
    <cfRule type="expression" dxfId="358" priority="1769">
      <formula>AND($D$16=$T$6,$L$56=0)</formula>
    </cfRule>
  </conditionalFormatting>
  <conditionalFormatting sqref="O12">
    <cfRule type="expression" dxfId="357" priority="992">
      <formula>AND($O$12="")</formula>
    </cfRule>
  </conditionalFormatting>
  <conditionalFormatting sqref="L19">
    <cfRule type="expression" dxfId="356" priority="672">
      <formula>AND($L$19="")</formula>
    </cfRule>
  </conditionalFormatting>
  <conditionalFormatting sqref="L24">
    <cfRule type="expression" dxfId="355" priority="671">
      <formula>AND($L$24="")</formula>
    </cfRule>
  </conditionalFormatting>
  <conditionalFormatting sqref="L26">
    <cfRule type="expression" dxfId="354" priority="666">
      <formula>AND($L$26="")</formula>
    </cfRule>
  </conditionalFormatting>
  <conditionalFormatting sqref="A1:J1">
    <cfRule type="expression" dxfId="353" priority="665">
      <formula>AND(A1="未記載セルチェック：【未記載セル（色付）が残っています。】")</formula>
    </cfRule>
  </conditionalFormatting>
  <conditionalFormatting sqref="K1:P1">
    <cfRule type="expression" dxfId="352" priority="664">
      <formula>AND(K1="内訳数値チェック：【内訳より小さい又は不一致の科目あり】")</formula>
    </cfRule>
  </conditionalFormatting>
  <conditionalFormatting sqref="M32">
    <cfRule type="expression" dxfId="351" priority="663">
      <formula>AND($M$32="←内訳と不一致")</formula>
    </cfRule>
  </conditionalFormatting>
  <conditionalFormatting sqref="M45">
    <cfRule type="expression" dxfId="350" priority="662">
      <formula>AND($M$45="←内訳より小さい")</formula>
    </cfRule>
  </conditionalFormatting>
  <conditionalFormatting sqref="M47">
    <cfRule type="expression" dxfId="349" priority="661">
      <formula>AND($M$47="←内訳より小さい")</formula>
    </cfRule>
  </conditionalFormatting>
  <conditionalFormatting sqref="M53">
    <cfRule type="expression" dxfId="348" priority="660">
      <formula>AND($M$53="←内訳より小さい")</formula>
    </cfRule>
  </conditionalFormatting>
  <conditionalFormatting sqref="M60">
    <cfRule type="expression" dxfId="347" priority="659">
      <formula>AND($M$60="←内訳より小さい")</formula>
    </cfRule>
  </conditionalFormatting>
  <conditionalFormatting sqref="M64">
    <cfRule type="expression" dxfId="346" priority="658">
      <formula>AND($M$64="←内訳より小さい")</formula>
    </cfRule>
  </conditionalFormatting>
  <conditionalFormatting sqref="M69">
    <cfRule type="expression" dxfId="345" priority="657">
      <formula>AND($M$69="←内訳より小さい")</formula>
    </cfRule>
  </conditionalFormatting>
  <conditionalFormatting sqref="F102">
    <cfRule type="expression" dxfId="344" priority="240">
      <formula>AND($F$102="",$M$102="",$N$102="",$O$102="",OR($P$102="",$P$102="-"))</formula>
    </cfRule>
  </conditionalFormatting>
  <conditionalFormatting sqref="F103">
    <cfRule type="expression" dxfId="343" priority="239">
      <formula>AND($F$103="",$M$103="",$N$103="",$O$103="",OR($P$103="",$P$103="-"))</formula>
    </cfRule>
  </conditionalFormatting>
  <conditionalFormatting sqref="F104">
    <cfRule type="expression" dxfId="342" priority="238">
      <formula>AND($F$104="",$M$104="",$N$104="",$O$104="",OR($P$104="",$P$104="-"))</formula>
    </cfRule>
  </conditionalFormatting>
  <conditionalFormatting sqref="F106">
    <cfRule type="expression" dxfId="341" priority="237">
      <formula>AND($F$106="",$M$106="",$N$106="",$O$106="",$P$106="")</formula>
    </cfRule>
  </conditionalFormatting>
  <conditionalFormatting sqref="F107">
    <cfRule type="expression" dxfId="340" priority="236">
      <formula>AND($F$107="",$M$107="",$N$107="",$O$107="",OR($P$107="",$P$107="-"))</formula>
    </cfRule>
  </conditionalFormatting>
  <conditionalFormatting sqref="F108">
    <cfRule type="expression" dxfId="339" priority="235">
      <formula>AND($F$108="",$M$108="",$N$108="",$O$108="",OR($P$108="",$P$108="-"))</formula>
    </cfRule>
  </conditionalFormatting>
  <conditionalFormatting sqref="F111">
    <cfRule type="expression" dxfId="338" priority="234">
      <formula>AND($F$111="",$M$111="",$N$111="",$O$111="",OR($P$111="",$P$111="-"))</formula>
    </cfRule>
  </conditionalFormatting>
  <conditionalFormatting sqref="F112">
    <cfRule type="expression" dxfId="337" priority="233">
      <formula>AND($F$112="",$M$112="",$N$112="",$O$112="",OR($P$112="",$P$112="-"))</formula>
    </cfRule>
  </conditionalFormatting>
  <conditionalFormatting sqref="F113">
    <cfRule type="expression" dxfId="336" priority="232">
      <formula>AND($F$113="",$M$113="",$N$113="",$O$113="",OR($P$113="",$P$113="-"))</formula>
    </cfRule>
  </conditionalFormatting>
  <conditionalFormatting sqref="F114">
    <cfRule type="expression" dxfId="335" priority="231">
      <formula>OR($F$114="",AND(_xlfn.ISFORMULA($F$114)&lt;&gt;FALSE,OR($F$115="*",$F$115="＊"),OR($F$116="*",$F$116="＊"),OR($F$117="*",$F$117="＊"),OR($F$118="*",$F$118="＊")))</formula>
    </cfRule>
  </conditionalFormatting>
  <conditionalFormatting sqref="F115">
    <cfRule type="expression" dxfId="334" priority="230">
      <formula>AND($F$115="",$M$115="",$N$115="",$O$115="",OR($P$115="",$P$115="-"))</formula>
    </cfRule>
  </conditionalFormatting>
  <conditionalFormatting sqref="F116">
    <cfRule type="expression" dxfId="333" priority="229">
      <formula>AND($F$116="",$M$116="",$N$116="",$O$116="",OR($P$116="",$P$116="-"))</formula>
    </cfRule>
  </conditionalFormatting>
  <conditionalFormatting sqref="F117">
    <cfRule type="expression" dxfId="332" priority="228">
      <formula>AND($F$117="",$M$117="",$N$117="",$O$117="",$P$117="")</formula>
    </cfRule>
  </conditionalFormatting>
  <conditionalFormatting sqref="F118">
    <cfRule type="expression" dxfId="331" priority="227">
      <formula>AND($F$118="",$M$118="",$N$118="",$O$118="",OR($P$118="",$P$118="-"))</formula>
    </cfRule>
  </conditionalFormatting>
  <conditionalFormatting sqref="F119">
    <cfRule type="expression" dxfId="330" priority="226">
      <formula>AND($F$119="",$M$119="",$N$119="",$O$119="",$P$119="")</formula>
    </cfRule>
  </conditionalFormatting>
  <conditionalFormatting sqref="F120">
    <cfRule type="expression" dxfId="329" priority="225">
      <formula>AND($F$120="",$M$120="",$N$120="",$O$120="",$P$120="")</formula>
    </cfRule>
  </conditionalFormatting>
  <conditionalFormatting sqref="F125">
    <cfRule type="expression" dxfId="328" priority="224">
      <formula>AND($F$125="",$M$125="",$N$125="",$O$125="",$P$125="")</formula>
    </cfRule>
  </conditionalFormatting>
  <conditionalFormatting sqref="F126">
    <cfRule type="expression" dxfId="327" priority="223">
      <formula>AND($F$126="",$M$126="",$N$126="",$O$126="",$P$126="")</formula>
    </cfRule>
  </conditionalFormatting>
  <conditionalFormatting sqref="F127">
    <cfRule type="expression" dxfId="326" priority="222">
      <formula>AND($F$127="",$M$127="",$N$127="",$O$127="",$P$127="")</formula>
    </cfRule>
  </conditionalFormatting>
  <conditionalFormatting sqref="F128">
    <cfRule type="expression" dxfId="325" priority="221">
      <formula>AND($F$128="",$M$128="",$N$128="",$O$128="",OR($P$128="",$P$128="-"))</formula>
    </cfRule>
  </conditionalFormatting>
  <conditionalFormatting sqref="F133">
    <cfRule type="expression" dxfId="324" priority="220">
      <formula>AND($F$133="",$M$133="",$N$133="",$O$133="",$P$133="")</formula>
    </cfRule>
  </conditionalFormatting>
  <conditionalFormatting sqref="F121">
    <cfRule type="expression" dxfId="323" priority="219">
      <formula>OR($F$121="",AND(_xlfn.ISFORMULA($F$121)&lt;&gt;FALSE,OR($F$122="*",$F$122="＊"),OR($F$123="*",$F$123="＊"),OR($F$124="*",$F$124="＊")))</formula>
    </cfRule>
  </conditionalFormatting>
  <conditionalFormatting sqref="F122">
    <cfRule type="expression" dxfId="322" priority="218">
      <formula>AND($F$122="",$M$122="",$N$122="",$O$122="",OR($P$122="",$P$122="-"))</formula>
    </cfRule>
  </conditionalFormatting>
  <conditionalFormatting sqref="F123">
    <cfRule type="expression" dxfId="321" priority="217">
      <formula>AND($F$123="",$M$123="",$N$123="",$O$123="",$P$123="")</formula>
    </cfRule>
  </conditionalFormatting>
  <conditionalFormatting sqref="F124">
    <cfRule type="expression" dxfId="320" priority="216">
      <formula>AND($F$124="",$M$124="",$N$124="",$O$124="",$P$124="")</formula>
    </cfRule>
  </conditionalFormatting>
  <conditionalFormatting sqref="F129">
    <cfRule type="expression" dxfId="319" priority="215">
      <formula>OR($F$129="",AND(_xlfn.ISFORMULA($F$129)&lt;&gt;FALSE,OR($F$130="*",$F$130="＊"),OR($F$131="*",$F$131="＊"),OR($F$132="*",$F$132="＊")))</formula>
    </cfRule>
  </conditionalFormatting>
  <conditionalFormatting sqref="F130">
    <cfRule type="expression" dxfId="318" priority="214">
      <formula>AND($F$130="",$M$130="",$N$130="",$O$130="",$P$130="")</formula>
    </cfRule>
  </conditionalFormatting>
  <conditionalFormatting sqref="F131">
    <cfRule type="expression" dxfId="317" priority="213">
      <formula>AND($F$131="",$M$131="",$N$131="",$O$131="",$P$131="")</formula>
    </cfRule>
  </conditionalFormatting>
  <conditionalFormatting sqref="F132">
    <cfRule type="expression" dxfId="316" priority="212">
      <formula>AND($F$132="",$M$132="",$N$132="",$O$132="",$P$132="")</formula>
    </cfRule>
  </conditionalFormatting>
  <conditionalFormatting sqref="F110">
    <cfRule type="expression" dxfId="315" priority="211">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4" priority="210">
      <formula>OR($F$105="",AND(_xlfn.ISFORMULA($F$105)&lt;&gt;FALSE,OR($F$106="*",$F$106="＊"),OR($F$107="*",$F$107="＊"),OR($F$108="*",$F$108="＊"),OR($F$109="*",$F$109="＊")))</formula>
    </cfRule>
  </conditionalFormatting>
  <conditionalFormatting sqref="G102">
    <cfRule type="expression" dxfId="313" priority="241">
      <formula>AND($G$102="",$M$102="",$N$102="",$O$102="",OR($P$102="",$P$102="-"))</formula>
    </cfRule>
  </conditionalFormatting>
  <conditionalFormatting sqref="G103">
    <cfRule type="expression" dxfId="312" priority="242">
      <formula>AND($G$103="",$M$103="",$N$103="",$O$103="",OR($P$103="",$P$103="-"))</formula>
    </cfRule>
  </conditionalFormatting>
  <conditionalFormatting sqref="G104">
    <cfRule type="expression" dxfId="311" priority="243">
      <formula>AND($G$104="",$M$104="",$N$104="",$O$104="",OR($P$104="",$P$104="-"))</formula>
    </cfRule>
  </conditionalFormatting>
  <conditionalFormatting sqref="G105">
    <cfRule type="expression" dxfId="310" priority="244">
      <formula>OR($G$105="",AND(_xlfn.ISFORMULA($G$105)&lt;&gt;FALSE,OR($G$106="*",$G$106="＊"),OR($G$107="*",$G$107="＊"),OR($G$108="*",$G$108="＊"),OR($G$109="*",$G$109="＊")))</formula>
    </cfRule>
  </conditionalFormatting>
  <conditionalFormatting sqref="G106">
    <cfRule type="expression" dxfId="309" priority="245">
      <formula>AND($G$106="",$M$106="",$N$106="",$O$106="",$P$106="")</formula>
    </cfRule>
  </conditionalFormatting>
  <conditionalFormatting sqref="G107">
    <cfRule type="expression" dxfId="308" priority="246">
      <formula>AND($G$107="",$M$107="",$N$107="",$O$107="",OR($P$107="",$P$107="-"))</formula>
    </cfRule>
  </conditionalFormatting>
  <conditionalFormatting sqref="G108">
    <cfRule type="expression" dxfId="307" priority="247">
      <formula>AND($G$108="",$M$108="",$N$108="",$O$108="",OR($P$108="",$P$108="-"))</formula>
    </cfRule>
  </conditionalFormatting>
  <conditionalFormatting sqref="G109">
    <cfRule type="expression" dxfId="306" priority="248">
      <formula>AND($G$109="",$M$109="",$N$109="",$O$109="",OR($P$109="",$P$109="-"))</formula>
    </cfRule>
  </conditionalFormatting>
  <conditionalFormatting sqref="G110">
    <cfRule type="expression" dxfId="305" priority="249">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4" priority="250">
      <formula>AND($G$111="",$M$111="",$N$111="",$O$111="",OR($P$111="",$P$111="-"))</formula>
    </cfRule>
  </conditionalFormatting>
  <conditionalFormatting sqref="G112">
    <cfRule type="expression" dxfId="303" priority="251">
      <formula>AND($G$112="",$M$112="",$N$112="",$O$112="",OR($P$112="",$P$112="-"))</formula>
    </cfRule>
  </conditionalFormatting>
  <conditionalFormatting sqref="G113">
    <cfRule type="expression" dxfId="302" priority="252">
      <formula>AND($G$113="",$M$113="",$N$113="",$O$113="",OR($P$113="",$P$113="-"))</formula>
    </cfRule>
  </conditionalFormatting>
  <conditionalFormatting sqref="G114">
    <cfRule type="expression" dxfId="301" priority="253">
      <formula>OR($G$114="",AND(_xlfn.ISFORMULA($G$114)&lt;&gt;FALSE,OR($G$115="*",$G$115="＊"),OR($G$116="*",$G$116="＊"),OR($G$117="*",$G$117="＊"),OR($G$118="*",$G$118="＊")))</formula>
    </cfRule>
  </conditionalFormatting>
  <conditionalFormatting sqref="G115">
    <cfRule type="expression" dxfId="300" priority="254">
      <formula>AND($G$115="",$M$115="",$N$115="",$O$115="",OR($P$115="",$P$115="-"))</formula>
    </cfRule>
  </conditionalFormatting>
  <conditionalFormatting sqref="G116">
    <cfRule type="expression" dxfId="299" priority="255">
      <formula>AND($G$116="",$M$116="",$N$116="",$O$116="",OR($P$116="",$P$116="-"))</formula>
    </cfRule>
  </conditionalFormatting>
  <conditionalFormatting sqref="G117">
    <cfRule type="expression" dxfId="298" priority="256">
      <formula>AND($G$117="",$M$117="",$N$117="",$O$117="",$P$117="")</formula>
    </cfRule>
  </conditionalFormatting>
  <conditionalFormatting sqref="G118">
    <cfRule type="expression" dxfId="297" priority="257">
      <formula>AND($G$118="",$M$118="",$N$118="",$O$118="",OR($P$118="",$P$118="-"))</formula>
    </cfRule>
  </conditionalFormatting>
  <conditionalFormatting sqref="G119">
    <cfRule type="expression" dxfId="296" priority="258">
      <formula>AND($G$119="",$M$119="",$N$119="",$O$119="",$P$119="")</formula>
    </cfRule>
  </conditionalFormatting>
  <conditionalFormatting sqref="G120">
    <cfRule type="expression" dxfId="295" priority="259">
      <formula>AND($G$120="",$M$120="",$N$120="",$O$120="",$P$120="")</formula>
    </cfRule>
  </conditionalFormatting>
  <conditionalFormatting sqref="G121">
    <cfRule type="expression" dxfId="294" priority="260">
      <formula>OR($G$121="",AND(_xlfn.ISFORMULA($G$121)&lt;&gt;FALSE,OR($G$122="*",$G$122="＊"),OR($G$123="*",$G$123="＊"),OR($G$124="*",$G$124="＊")))</formula>
    </cfRule>
  </conditionalFormatting>
  <conditionalFormatting sqref="G122">
    <cfRule type="expression" dxfId="293" priority="261">
      <formula>AND($G$122="",$M$122="",$N$122="",$O$122="",OR($P$122="",$P$122="-"))</formula>
    </cfRule>
  </conditionalFormatting>
  <conditionalFormatting sqref="G123">
    <cfRule type="expression" dxfId="292" priority="262">
      <formula>AND($G$123="",$M$123="",$N$123="",$O$123="",$P$123="")</formula>
    </cfRule>
  </conditionalFormatting>
  <conditionalFormatting sqref="G124">
    <cfRule type="expression" dxfId="291" priority="263">
      <formula>AND($G$124="",$M$124="",$N$124="",$O$124="",$P$124="")</formula>
    </cfRule>
  </conditionalFormatting>
  <conditionalFormatting sqref="G125">
    <cfRule type="expression" dxfId="290" priority="264">
      <formula>AND($G$125="",$M$125="",$N$125="",$O$125="",$P$125="")</formula>
    </cfRule>
  </conditionalFormatting>
  <conditionalFormatting sqref="G126">
    <cfRule type="expression" dxfId="289" priority="265">
      <formula>AND($G$126="",$M$126="",$N$126="",$O$126="",$P$126="")</formula>
    </cfRule>
  </conditionalFormatting>
  <conditionalFormatting sqref="G127">
    <cfRule type="expression" dxfId="288" priority="266">
      <formula>AND($G$127="",$M$127="",$N$127="",$O$127="",$P$127="")</formula>
    </cfRule>
  </conditionalFormatting>
  <conditionalFormatting sqref="G128">
    <cfRule type="expression" dxfId="287" priority="267">
      <formula>AND($G$128="",$M$128="",$N$128="",$O$128="",OR($P$128="",$P$128="-"))</formula>
    </cfRule>
  </conditionalFormatting>
  <conditionalFormatting sqref="G129">
    <cfRule type="expression" dxfId="286" priority="268">
      <formula>OR($G$129="",AND(_xlfn.ISFORMULA($G$129)&lt;&gt;FALSE,OR($G$130="*",$G$130="＊"),OR($G$131="*",$G$131="＊"),OR($G$132="*",$G$132="＊")))</formula>
    </cfRule>
  </conditionalFormatting>
  <conditionalFormatting sqref="G130">
    <cfRule type="expression" dxfId="285" priority="269">
      <formula>AND($G$130="",$M$130="",$N$130="",$O$130="",$P$130="")</formula>
    </cfRule>
  </conditionalFormatting>
  <conditionalFormatting sqref="G131">
    <cfRule type="expression" dxfId="284" priority="270">
      <formula>AND($G$131="",$M$131="",$N$131="",$O$131="",$P$131="")</formula>
    </cfRule>
  </conditionalFormatting>
  <conditionalFormatting sqref="G132">
    <cfRule type="expression" dxfId="283" priority="271">
      <formula>AND($G$132="",$M$132="",$N$132="",$O$132="",$P$132="")</formula>
    </cfRule>
  </conditionalFormatting>
  <conditionalFormatting sqref="G133">
    <cfRule type="expression" dxfId="282" priority="272">
      <formula>AND($G$133="",$M$133="",$N$133="",$O$133="",$P$133="")</formula>
    </cfRule>
  </conditionalFormatting>
  <conditionalFormatting sqref="H102">
    <cfRule type="expression" dxfId="281" priority="273">
      <formula>AND($H$102="",$M$102="",$N$102="",$O$102="",OR($P$102="",$P$102="-"))</formula>
    </cfRule>
  </conditionalFormatting>
  <conditionalFormatting sqref="H103">
    <cfRule type="expression" dxfId="280" priority="274">
      <formula>AND($H$103="",$M$103="",$N$103="",$O$103="",OR($P$103="",$P$103="-"))</formula>
    </cfRule>
  </conditionalFormatting>
  <conditionalFormatting sqref="H104">
    <cfRule type="expression" dxfId="279" priority="275">
      <formula>AND($H$104="",$M$104="",$N$104="",$O$104="",OR($P$104="",$P$104="-"))</formula>
    </cfRule>
  </conditionalFormatting>
  <conditionalFormatting sqref="H105">
    <cfRule type="expression" dxfId="278" priority="276">
      <formula>OR($H$105="",AND(_xlfn.ISFORMULA($H$105)&lt;&gt;FALSE,OR($H$106="*",$H$106="＊"),OR($H$107="*",$H$107="＊"),OR($H$108="*",$H$108="＊"),OR($H$109="*",$H$109="＊")))</formula>
    </cfRule>
  </conditionalFormatting>
  <conditionalFormatting sqref="H106">
    <cfRule type="expression" dxfId="277" priority="277">
      <formula>AND($H$106="",$M$106="",$N$106="",$O$106="",$P$106="")</formula>
    </cfRule>
  </conditionalFormatting>
  <conditionalFormatting sqref="H107">
    <cfRule type="expression" dxfId="276" priority="278">
      <formula>AND($H$107="",$M$107="",$N$107="",$O$107="",OR($P$107="",$P$107="-"))</formula>
    </cfRule>
  </conditionalFormatting>
  <conditionalFormatting sqref="H108">
    <cfRule type="expression" dxfId="275" priority="279">
      <formula>AND($H$108="",$M$108="",$N$108="",$O$108="",OR($P$108="",$P$108="-"))</formula>
    </cfRule>
  </conditionalFormatting>
  <conditionalFormatting sqref="H109">
    <cfRule type="expression" dxfId="274" priority="280">
      <formula>AND($H$109="",$M$109="",$N$109="",$O$109="",OR($P$109="",$P$109="-"))</formula>
    </cfRule>
  </conditionalFormatting>
  <conditionalFormatting sqref="H110">
    <cfRule type="expression" dxfId="273" priority="281">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2" priority="282">
      <formula>AND($H$111="",$M$111="",$N$111="",$O$111="",OR($P$111="",$P$111="-"))</formula>
    </cfRule>
  </conditionalFormatting>
  <conditionalFormatting sqref="H112">
    <cfRule type="expression" dxfId="271" priority="283">
      <formula>AND($H$112="",$M$112="",$N$112="",$O$112="",OR($P$112="",$P$112="-"))</formula>
    </cfRule>
  </conditionalFormatting>
  <conditionalFormatting sqref="H113">
    <cfRule type="expression" dxfId="270" priority="284">
      <formula>AND($H$113="",$M$113="",$N$113="",$O$113="",OR($P$113="",$P$113="-"))</formula>
    </cfRule>
  </conditionalFormatting>
  <conditionalFormatting sqref="H114">
    <cfRule type="expression" dxfId="269" priority="285">
      <formula>OR($H$114="",AND(_xlfn.ISFORMULA($H$114)&lt;&gt;FALSE,OR($H$115="*",$H$115="＊"),OR($H$116="*",$H$116="＊"),OR($H$117="*",$H$117="＊"),OR($H$118="*",$H$118="＊")))</formula>
    </cfRule>
  </conditionalFormatting>
  <conditionalFormatting sqref="H115">
    <cfRule type="expression" dxfId="268" priority="286">
      <formula>AND($H$115="",$M$115="",$N$115="",$O$115="",OR($P$115="",$P$115="-"))</formula>
    </cfRule>
  </conditionalFormatting>
  <conditionalFormatting sqref="H116">
    <cfRule type="expression" dxfId="267" priority="287">
      <formula>AND($H$116="",$M$116="",$N$116="",$O$116="",OR($P$116="",$P$116="-"))</formula>
    </cfRule>
  </conditionalFormatting>
  <conditionalFormatting sqref="H117">
    <cfRule type="expression" dxfId="266" priority="288">
      <formula>AND($H$117="",$M$117="",$N$117="",$O$117="",$P$117="")</formula>
    </cfRule>
  </conditionalFormatting>
  <conditionalFormatting sqref="H118">
    <cfRule type="expression" dxfId="265" priority="289">
      <formula>AND($H$118="",$M$118="",$N$118="",$O$118="",OR($P$118="",$P$118="-"))</formula>
    </cfRule>
  </conditionalFormatting>
  <conditionalFormatting sqref="H119">
    <cfRule type="expression" dxfId="264" priority="290">
      <formula>AND($H$119="",$M$119="",$N$119="",$O$119="",$P$119="")</formula>
    </cfRule>
  </conditionalFormatting>
  <conditionalFormatting sqref="H120">
    <cfRule type="expression" dxfId="263" priority="291">
      <formula>AND($H$120="",$M$120="",$N$120="",$O$120="",$P$120="")</formula>
    </cfRule>
  </conditionalFormatting>
  <conditionalFormatting sqref="H121">
    <cfRule type="expression" dxfId="262" priority="292">
      <formula>OR($H$121="",AND(_xlfn.ISFORMULA($H$121)&lt;&gt;FALSE,OR($H$122="*",$H$122="＊"),OR($H$123="*",$H$123="＊"),OR($H$124="*",$H$124="＊")))</formula>
    </cfRule>
  </conditionalFormatting>
  <conditionalFormatting sqref="H122">
    <cfRule type="expression" dxfId="261" priority="293">
      <formula>AND($H$122="",$M$122="",$N$122="",$O$122="",OR($P$122="",$P$122="-"))</formula>
    </cfRule>
  </conditionalFormatting>
  <conditionalFormatting sqref="H123">
    <cfRule type="expression" dxfId="260" priority="294">
      <formula>AND($H$123="",$M$123="",$N$123="",$O$123="",$P$123="")</formula>
    </cfRule>
  </conditionalFormatting>
  <conditionalFormatting sqref="H124">
    <cfRule type="expression" dxfId="259" priority="295">
      <formula>AND($H$124="",$M$124="",$N$124="",$O$124="",$P$124="")</formula>
    </cfRule>
  </conditionalFormatting>
  <conditionalFormatting sqref="H125">
    <cfRule type="expression" dxfId="258" priority="296">
      <formula>AND($H$125="",$M$125="",$N$125="",$O$125="",$P$125="")</formula>
    </cfRule>
  </conditionalFormatting>
  <conditionalFormatting sqref="H126">
    <cfRule type="expression" dxfId="257" priority="297">
      <formula>AND($H$126="",$M$126="",$N$126="",$O$126="",$P$126="")</formula>
    </cfRule>
  </conditionalFormatting>
  <conditionalFormatting sqref="H127">
    <cfRule type="expression" dxfId="256" priority="298">
      <formula>AND($H$127="",$M$127="",$N$127="",$O$127="",$P$127="")</formula>
    </cfRule>
  </conditionalFormatting>
  <conditionalFormatting sqref="H128">
    <cfRule type="expression" dxfId="255" priority="299">
      <formula>AND($H$128="",$M$128="",$N$128="",$O$128="",OR($P$128="",$P$128="-"))</formula>
    </cfRule>
  </conditionalFormatting>
  <conditionalFormatting sqref="H129">
    <cfRule type="expression" dxfId="254" priority="300">
      <formula>OR($H$129="",AND(_xlfn.ISFORMULA($H$129)&lt;&gt;FALSE,OR($H$130="*",$H$130="＊"),OR($H$131="*",$H$131="＊"),OR($H$132="*",$H$132="＊")))</formula>
    </cfRule>
  </conditionalFormatting>
  <conditionalFormatting sqref="H130">
    <cfRule type="expression" dxfId="253" priority="301">
      <formula>AND($H$130="",$M$130="",$N$130="",$O$130="",$P$130="")</formula>
    </cfRule>
  </conditionalFormatting>
  <conditionalFormatting sqref="H131">
    <cfRule type="expression" dxfId="252" priority="302">
      <formula>AND($H$131="",$M$131="",$N$131="",$O$131="",$P$131="")</formula>
    </cfRule>
  </conditionalFormatting>
  <conditionalFormatting sqref="H132">
    <cfRule type="expression" dxfId="251" priority="303">
      <formula>AND($H$132="",$M$132="",$N$132="",$O$132="",$P$132="")</formula>
    </cfRule>
  </conditionalFormatting>
  <conditionalFormatting sqref="H133">
    <cfRule type="expression" dxfId="250" priority="304">
      <formula>AND($H$133="",$M$133="",$N$133="",$O$133="",$P$133="")</formula>
    </cfRule>
  </conditionalFormatting>
  <conditionalFormatting sqref="I102">
    <cfRule type="expression" dxfId="249" priority="305">
      <formula>AND($I$102="",$M$102="",$N$102="",$O$102="",OR($P$102="",$P$102="-"))</formula>
    </cfRule>
  </conditionalFormatting>
  <conditionalFormatting sqref="I103">
    <cfRule type="expression" dxfId="248" priority="306">
      <formula>AND($I$103="",$M$103="",$N$103="",$O$103="",OR($P$103="",$P$103="-"))</formula>
    </cfRule>
  </conditionalFormatting>
  <conditionalFormatting sqref="I104">
    <cfRule type="expression" dxfId="247" priority="307">
      <formula>AND($I$104="",$M$104="",$N$104="",$O$104="",OR($P$104="",$P$104="-"))</formula>
    </cfRule>
  </conditionalFormatting>
  <conditionalFormatting sqref="I105">
    <cfRule type="expression" dxfId="246" priority="308">
      <formula>OR($I$105="",AND(_xlfn.ISFORMULA($I$105)&lt;&gt;FALSE,OR($I$106="*",$I$106="＊"),OR($I$107="*",$I$107="＊"),OR($I$108="*",$I$108="＊"),OR($I$109="*",$I$109="＊")))</formula>
    </cfRule>
  </conditionalFormatting>
  <conditionalFormatting sqref="I106">
    <cfRule type="expression" dxfId="245" priority="309">
      <formula>AND($I$106="",$M$106="",$N$106="",$O$106="",$P$106="")</formula>
    </cfRule>
  </conditionalFormatting>
  <conditionalFormatting sqref="I107">
    <cfRule type="expression" dxfId="244" priority="310">
      <formula>AND($I$107="",$M$107="",$N$107="",$O$107="",OR($P$107="",$P$107="-"))</formula>
    </cfRule>
  </conditionalFormatting>
  <conditionalFormatting sqref="I108">
    <cfRule type="expression" dxfId="243" priority="311">
      <formula>AND($I$108="",$M$108="",$N$108="",$O$108="",OR($P$108="",$P$108="-"))</formula>
    </cfRule>
  </conditionalFormatting>
  <conditionalFormatting sqref="I109">
    <cfRule type="expression" dxfId="242" priority="312">
      <formula>AND($I$109="",$M$109="",$N$109="",$O$109="",OR($P$109="",$P$109="-"))</formula>
    </cfRule>
  </conditionalFormatting>
  <conditionalFormatting sqref="I110">
    <cfRule type="expression" dxfId="241" priority="313">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0" priority="314">
      <formula>AND($I$111="",$M$111="",$N$111="",$O$111="",OR($P$111="",$P$111="-"))</formula>
    </cfRule>
  </conditionalFormatting>
  <conditionalFormatting sqref="I112">
    <cfRule type="expression" dxfId="239" priority="315">
      <formula>AND($I$112="",$M$112="",$N$112="",$O$112="",OR($P$112="",$P$112="-"))</formula>
    </cfRule>
  </conditionalFormatting>
  <conditionalFormatting sqref="I113">
    <cfRule type="expression" dxfId="238" priority="316">
      <formula>AND($I$113="",$M$113="",$N$113="",$O$113="",OR($P$113="",$P$113="-"))</formula>
    </cfRule>
  </conditionalFormatting>
  <conditionalFormatting sqref="I114">
    <cfRule type="expression" dxfId="237" priority="317">
      <formula>OR($I$114="",AND(_xlfn.ISFORMULA($I$114)&lt;&gt;FALSE,OR($I$115="*",$I$115="＊"),OR($I$116="*",$I$116="＊"),OR($I$117="*",$I$117="＊"),OR($I$118="*",$I$118="＊")))</formula>
    </cfRule>
  </conditionalFormatting>
  <conditionalFormatting sqref="I115">
    <cfRule type="expression" dxfId="236" priority="318">
      <formula>AND($I$115="",$M$115="",$N$115="",$O$115="",OR($P$115="",$P$115="-"))</formula>
    </cfRule>
  </conditionalFormatting>
  <conditionalFormatting sqref="I116">
    <cfRule type="expression" dxfId="235" priority="319">
      <formula>AND($I$116="",$M$116="",$N$116="",$O$116="",OR($P$116="",$P$116="-"))</formula>
    </cfRule>
  </conditionalFormatting>
  <conditionalFormatting sqref="I117">
    <cfRule type="expression" dxfId="234" priority="320">
      <formula>AND($I$117="",$M$117="",$N$117="",$O$117="",$P$117="")</formula>
    </cfRule>
  </conditionalFormatting>
  <conditionalFormatting sqref="I118">
    <cfRule type="expression" dxfId="233" priority="321">
      <formula>AND($I$118="",$M$118="",$N$118="",$O$118="",OR($P$118="",$P$118="-"))</formula>
    </cfRule>
  </conditionalFormatting>
  <conditionalFormatting sqref="I119">
    <cfRule type="expression" dxfId="232" priority="322">
      <formula>AND($I$119="",$M$119="",$N$119="",$O$119="",$P$119="")</formula>
    </cfRule>
  </conditionalFormatting>
  <conditionalFormatting sqref="I120">
    <cfRule type="expression" dxfId="231" priority="323">
      <formula>AND($I$120="",$M$120="",$N$120="",$O$120="",$P$120="")</formula>
    </cfRule>
  </conditionalFormatting>
  <conditionalFormatting sqref="I121">
    <cfRule type="expression" dxfId="230" priority="324">
      <formula>OR($I$121="",AND(_xlfn.ISFORMULA($I$121)&lt;&gt;FALSE,OR($I$122="*",$I$122="＊"),OR($I$123="*",$I$123="＊"),OR($I$124="*",$I$124="＊")))</formula>
    </cfRule>
  </conditionalFormatting>
  <conditionalFormatting sqref="I122">
    <cfRule type="expression" dxfId="229" priority="325">
      <formula>AND($I$122="",$M$122="",$N$122="",$O$122="",OR($P$122="",$P$122="-"))</formula>
    </cfRule>
  </conditionalFormatting>
  <conditionalFormatting sqref="I123">
    <cfRule type="expression" dxfId="228" priority="326">
      <formula>AND($I$123="",$M$123="",$N$123="",$O$123="",$P$123="")</formula>
    </cfRule>
  </conditionalFormatting>
  <conditionalFormatting sqref="I124">
    <cfRule type="expression" dxfId="227" priority="327">
      <formula>AND($I$124="",$M$124="",$N$124="",$O$124="",$P$124="")</formula>
    </cfRule>
  </conditionalFormatting>
  <conditionalFormatting sqref="I125">
    <cfRule type="expression" dxfId="226" priority="328">
      <formula>AND($I$125="",$M$125="",$N$125="",$O$125="",$P$125="")</formula>
    </cfRule>
  </conditionalFormatting>
  <conditionalFormatting sqref="I126">
    <cfRule type="expression" dxfId="225" priority="329">
      <formula>AND($I$126="",$M$126="",$N$126="",$O$126="",$P$126="")</formula>
    </cfRule>
  </conditionalFormatting>
  <conditionalFormatting sqref="I127">
    <cfRule type="expression" dxfId="224" priority="330">
      <formula>AND($I$127="",$M$127="",$N$127="",$O$127="",$P$127="")</formula>
    </cfRule>
  </conditionalFormatting>
  <conditionalFormatting sqref="I128">
    <cfRule type="expression" dxfId="223" priority="331">
      <formula>AND($I$128="",$M$128="",$N$128="",$O$128="",OR($P$128="",$P$128="-"))</formula>
    </cfRule>
  </conditionalFormatting>
  <conditionalFormatting sqref="I129">
    <cfRule type="expression" dxfId="222" priority="332">
      <formula>OR($I$129="",AND(_xlfn.ISFORMULA($I$129)&lt;&gt;FALSE,OR($I$130="*",$I$130="＊"),OR($I$131="*",$I$131="＊"),OR($I$132="*",$I$132="＊")))</formula>
    </cfRule>
  </conditionalFormatting>
  <conditionalFormatting sqref="I130">
    <cfRule type="expression" dxfId="221" priority="333">
      <formula>AND($I$130="",$M$130="",$N$130="",$O$130="",$P$130="")</formula>
    </cfRule>
  </conditionalFormatting>
  <conditionalFormatting sqref="I131">
    <cfRule type="expression" dxfId="220" priority="334">
      <formula>AND($I$131="",$M$131="",$N$131="",$O$131="",$P$131="")</formula>
    </cfRule>
  </conditionalFormatting>
  <conditionalFormatting sqref="I132">
    <cfRule type="expression" dxfId="219" priority="335">
      <formula>AND($I$132="",$M$132="",$N$132="",$O$132="",$P$132="")</formula>
    </cfRule>
  </conditionalFormatting>
  <conditionalFormatting sqref="I133">
    <cfRule type="expression" dxfId="218" priority="336">
      <formula>AND($I$133="",$M$133="",$N$133="",$O$133="",$P$133="")</formula>
    </cfRule>
  </conditionalFormatting>
  <conditionalFormatting sqref="J102">
    <cfRule type="expression" dxfId="217" priority="209">
      <formula>AND($J$102="",$M$102="",$N$102="",$O$102="",OR($P$102="",$P$102="-"))</formula>
    </cfRule>
  </conditionalFormatting>
  <conditionalFormatting sqref="J103">
    <cfRule type="expression" dxfId="216" priority="208">
      <formula>AND($J$103="",$M$103="",$N$103="",$O$103="",OR($P$103="",$P$103="-"))</formula>
    </cfRule>
  </conditionalFormatting>
  <conditionalFormatting sqref="J104">
    <cfRule type="expression" dxfId="215" priority="207">
      <formula>AND($J$104="",$M$104="",$N$104="",$O$104="",OR($P$104="",$P$104="-"))</formula>
    </cfRule>
  </conditionalFormatting>
  <conditionalFormatting sqref="J106">
    <cfRule type="expression" dxfId="214" priority="206">
      <formula>AND($J$106="",$M$106="",$N$106="",$O$106="",$P$106="")</formula>
    </cfRule>
  </conditionalFormatting>
  <conditionalFormatting sqref="J107">
    <cfRule type="expression" dxfId="213" priority="205">
      <formula>AND($J$107="",$M$107="",$N$107="",$O$107="",OR($P$107="",$P$107="-"))</formula>
    </cfRule>
  </conditionalFormatting>
  <conditionalFormatting sqref="J108">
    <cfRule type="expression" dxfId="212" priority="204">
      <formula>AND($J$108="",$M$108="",$N$108="",$O$108="",OR($P$108="",$P$108="-"))</formula>
    </cfRule>
  </conditionalFormatting>
  <conditionalFormatting sqref="J109">
    <cfRule type="expression" dxfId="211" priority="203">
      <formula>AND($J$109="",$M$109="",$N$109="",$O$109="",OR($P$109="",$P$109="-"))</formula>
    </cfRule>
  </conditionalFormatting>
  <conditionalFormatting sqref="J111">
    <cfRule type="expression" dxfId="210" priority="202">
      <formula>AND($J$111="",$M$111="",$N$111="",$O$111="",OR($P$111="",$P$111="-"))</formula>
    </cfRule>
  </conditionalFormatting>
  <conditionalFormatting sqref="J112">
    <cfRule type="expression" dxfId="209" priority="201">
      <formula>AND($J$112="",$M$112="",$N$112="",$O$112="",OR($P$112="",$P$112="-"))</formula>
    </cfRule>
  </conditionalFormatting>
  <conditionalFormatting sqref="J113">
    <cfRule type="expression" dxfId="208" priority="200">
      <formula>AND($J$113="",$M$113="",$N$113="",$O$113="",OR($P$113="",$P$113="-"))</formula>
    </cfRule>
  </conditionalFormatting>
  <conditionalFormatting sqref="J114">
    <cfRule type="expression" dxfId="207" priority="199">
      <formula>OR($J$114="",AND(_xlfn.ISFORMULA($J$114)&lt;&gt;FALSE,OR($J$115="*",$J$115="＊"),OR($J$116="*",$J$116="＊"),OR($J$117="*",$J$117="＊"),OR($J$118="*",$J$118="＊")))</formula>
    </cfRule>
  </conditionalFormatting>
  <conditionalFormatting sqref="J115">
    <cfRule type="expression" dxfId="206" priority="198">
      <formula>AND($J$115="",$M$115="",$N$115="",$O$115="",OR($P$115="",$P$115="-"))</formula>
    </cfRule>
  </conditionalFormatting>
  <conditionalFormatting sqref="J116">
    <cfRule type="expression" dxfId="205" priority="197">
      <formula>AND($J$116="",$M$116="",$N$116="",$O$116="",OR($P$116="",$P$116="-"))</formula>
    </cfRule>
  </conditionalFormatting>
  <conditionalFormatting sqref="J117">
    <cfRule type="expression" dxfId="204" priority="196">
      <formula>AND($J$117="",$M$117="",$N$117="",$O$117="",$P$117="")</formula>
    </cfRule>
  </conditionalFormatting>
  <conditionalFormatting sqref="J118">
    <cfRule type="expression" dxfId="203" priority="195">
      <formula>AND($J$118="",$M$118="",$N$118="",$O$118="",OR($P$118="",$P$118="-"))</formula>
    </cfRule>
  </conditionalFormatting>
  <conditionalFormatting sqref="J119">
    <cfRule type="expression" dxfId="202" priority="194">
      <formula>AND($J$119="",$M$119="",$N$119="",$O$119="",$P$119="")</formula>
    </cfRule>
  </conditionalFormatting>
  <conditionalFormatting sqref="J120">
    <cfRule type="expression" dxfId="201" priority="193">
      <formula>AND($J$120="",$M$120="",$N$120="",$O$120="",$P$120="")</formula>
    </cfRule>
  </conditionalFormatting>
  <conditionalFormatting sqref="J125">
    <cfRule type="expression" dxfId="200" priority="192">
      <formula>AND($J$125="",$M$125="",$N$125="",$O$125="",$P$125="")</formula>
    </cfRule>
  </conditionalFormatting>
  <conditionalFormatting sqref="J126">
    <cfRule type="expression" dxfId="199" priority="191">
      <formula>AND($J$126="",$M$126="",$N$126="",$O$126="",$P$126="")</formula>
    </cfRule>
  </conditionalFormatting>
  <conditionalFormatting sqref="J127">
    <cfRule type="expression" dxfId="198" priority="190">
      <formula>AND($J$127="",$M$127="",$N$127="",$O$127="",$P$127="")</formula>
    </cfRule>
  </conditionalFormatting>
  <conditionalFormatting sqref="J128">
    <cfRule type="expression" dxfId="197" priority="189">
      <formula>AND($J$128="",$M$128="",$N$128="",$O$128="",OR($P$128="",$P$128="-"))</formula>
    </cfRule>
  </conditionalFormatting>
  <conditionalFormatting sqref="J133">
    <cfRule type="expression" dxfId="196" priority="188">
      <formula>AND($J$133="",$M$133="",$N$133="",$O$133="",$P$133="")</formula>
    </cfRule>
  </conditionalFormatting>
  <conditionalFormatting sqref="J121">
    <cfRule type="expression" dxfId="195" priority="187">
      <formula>OR($J$121="",AND(_xlfn.ISFORMULA($J$121)&lt;&gt;FALSE,OR($J$122="*",$J$122="＊"),OR($J$123="*",$J$123="＊"),OR($J$124="*",$J$124="＊")))</formula>
    </cfRule>
  </conditionalFormatting>
  <conditionalFormatting sqref="J122">
    <cfRule type="expression" dxfId="194" priority="186">
      <formula>AND($J$122="",$M$122="",$N$122="",$O$122="",OR($P$122="",$P$122="-"))</formula>
    </cfRule>
  </conditionalFormatting>
  <conditionalFormatting sqref="J123">
    <cfRule type="expression" dxfId="193" priority="185">
      <formula>AND($J$123="",$M$123="",$N$123="",$O$123="",$P$123="")</formula>
    </cfRule>
  </conditionalFormatting>
  <conditionalFormatting sqref="J124">
    <cfRule type="expression" dxfId="192" priority="184">
      <formula>AND($J$124="",$M$124="",$N$124="",$O$124="",$P$124="")</formula>
    </cfRule>
  </conditionalFormatting>
  <conditionalFormatting sqref="J129">
    <cfRule type="expression" dxfId="191" priority="183">
      <formula>OR($J$129="",AND(_xlfn.ISFORMULA($J$129)&lt;&gt;FALSE,OR($J$130="*",$J$130="＊"),OR($J$131="*",$J$131="＊"),OR($J$132="*",$J$132="＊")))</formula>
    </cfRule>
  </conditionalFormatting>
  <conditionalFormatting sqref="J130">
    <cfRule type="expression" dxfId="190" priority="182">
      <formula>AND($J$130="",$M$130="",$N$130="",$O$130="",$P$130="")</formula>
    </cfRule>
  </conditionalFormatting>
  <conditionalFormatting sqref="J131">
    <cfRule type="expression" dxfId="189" priority="181">
      <formula>AND($J$131="",$M$131="",$N$131="",$O$131="",$P$131="")</formula>
    </cfRule>
  </conditionalFormatting>
  <conditionalFormatting sqref="J132">
    <cfRule type="expression" dxfId="188" priority="180">
      <formula>AND($J$132="",$M$132="",$N$132="",$O$132="",$P$132="")</formula>
    </cfRule>
  </conditionalFormatting>
  <conditionalFormatting sqref="J110">
    <cfRule type="expression" dxfId="187" priority="179">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6" priority="178">
      <formula>OR($J$105="",AND(_xlfn.ISFORMULA($J$105)&lt;&gt;FALSE,OR($J$106="*",$J$106="＊"),OR($J$107="*",$J$107="＊"),OR($J$108="*",$J$108="＊"),OR($J$109="*",$J$109="＊")))</formula>
    </cfRule>
  </conditionalFormatting>
  <conditionalFormatting sqref="K102">
    <cfRule type="expression" dxfId="185" priority="146">
      <formula>AND($K$102="",$M$102="",$N$102="",$O$102="",OR($P$102="",$P$102="-"))</formula>
    </cfRule>
  </conditionalFormatting>
  <conditionalFormatting sqref="K103">
    <cfRule type="expression" dxfId="184" priority="147">
      <formula>AND($K$103="",$M$103="",$N$103="",$O$103="",OR($P$103="",$P$103="-"))</formula>
    </cfRule>
  </conditionalFormatting>
  <conditionalFormatting sqref="K104">
    <cfRule type="expression" dxfId="183" priority="148">
      <formula>AND($K$104="",$M$104="",$N$104="",$O$104="",OR($P$104="",$P$104="-"))</formula>
    </cfRule>
  </conditionalFormatting>
  <conditionalFormatting sqref="K105">
    <cfRule type="expression" dxfId="182" priority="149">
      <formula>OR($K$105="",AND(_xlfn.ISFORMULA($K$105)&lt;&gt;FALSE,OR($K$106="*",$K$106="＊"),OR($K$107="*",$K$107="＊"),OR($K$108="*",$K$108="＊"),OR($K$109="*",$K$109="＊")))</formula>
    </cfRule>
  </conditionalFormatting>
  <conditionalFormatting sqref="K106">
    <cfRule type="expression" dxfId="181" priority="150">
      <formula>AND($K$106="",$M$106="",$N$106="",$O$106="",$P$106="")</formula>
    </cfRule>
  </conditionalFormatting>
  <conditionalFormatting sqref="K107">
    <cfRule type="expression" dxfId="180" priority="151">
      <formula>AND($K$107="",$M$107="",$N$107="",$O$107="",OR($P$107="",$P$107="-"))</formula>
    </cfRule>
  </conditionalFormatting>
  <conditionalFormatting sqref="K108">
    <cfRule type="expression" dxfId="179" priority="152">
      <formula>AND($K$108="",$M$108="",$N$108="",$O$108="",OR($P$108="",$P$108="-"))</formula>
    </cfRule>
  </conditionalFormatting>
  <conditionalFormatting sqref="K109">
    <cfRule type="expression" dxfId="178" priority="153">
      <formula>AND($K$109="",$M$109="",$N$109="",$O$109="",OR($P$109="",$P$109="-"))</formula>
    </cfRule>
  </conditionalFormatting>
  <conditionalFormatting sqref="K110">
    <cfRule type="expression" dxfId="177" priority="154">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6" priority="155">
      <formula>AND($K$111="",$M$111="",$N$111="",$O$111="",OR($P$111="",$P$111="-"))</formula>
    </cfRule>
  </conditionalFormatting>
  <conditionalFormatting sqref="K112">
    <cfRule type="expression" dxfId="175" priority="156">
      <formula>AND($K$112="",$M$112="",$N$112="",$O$112="",OR($P$112="",$P$112="-"))</formula>
    </cfRule>
  </conditionalFormatting>
  <conditionalFormatting sqref="K113">
    <cfRule type="expression" dxfId="174" priority="157">
      <formula>AND($K$113="",$M$113="",$N$113="",$O$113="",OR($P$113="",$P$113="-"))</formula>
    </cfRule>
  </conditionalFormatting>
  <conditionalFormatting sqref="K114">
    <cfRule type="expression" dxfId="173" priority="158">
      <formula>OR($K$114="",AND(_xlfn.ISFORMULA($K$114)&lt;&gt;FALSE,OR($K$115="*",$K$115="＊"),OR($K$116="*",$K$116="＊"),OR($K$117="*",$K$117="＊"),OR($K$118="*",$K$118="＊")))</formula>
    </cfRule>
  </conditionalFormatting>
  <conditionalFormatting sqref="K115">
    <cfRule type="expression" dxfId="172" priority="159">
      <formula>AND($K$115="",$M$115="",$N$115="",$O$115="",OR($P$115="",$P$115="-"))</formula>
    </cfRule>
  </conditionalFormatting>
  <conditionalFormatting sqref="K116">
    <cfRule type="expression" dxfId="171" priority="160">
      <formula>AND($K$116="",$M$116="",$N$116="",$O$116="",OR($P$116="",$P$116="-"))</formula>
    </cfRule>
  </conditionalFormatting>
  <conditionalFormatting sqref="K117">
    <cfRule type="expression" dxfId="170" priority="161">
      <formula>AND($K$117="",$M$117="",$N$117="",$O$117="",$P$117="")</formula>
    </cfRule>
  </conditionalFormatting>
  <conditionalFormatting sqref="K118">
    <cfRule type="expression" dxfId="169" priority="162">
      <formula>AND($K$118="",$M$118="",$N$118="",$O$118="",OR($P$118="",$P$118="-"))</formula>
    </cfRule>
  </conditionalFormatting>
  <conditionalFormatting sqref="K119">
    <cfRule type="expression" dxfId="168" priority="163">
      <formula>AND($K$119="",$M$119="",$N$119="",$O$119="",$P$119="")</formula>
    </cfRule>
  </conditionalFormatting>
  <conditionalFormatting sqref="K120">
    <cfRule type="expression" dxfId="167" priority="164">
      <formula>AND($K$120="",$M$120="",$N$120="",$O$120="",$P$120="")</formula>
    </cfRule>
  </conditionalFormatting>
  <conditionalFormatting sqref="K121">
    <cfRule type="expression" dxfId="166" priority="165">
      <formula>OR($K$121="",AND(_xlfn.ISFORMULA($K$121)&lt;&gt;FALSE,OR($K$122="*",$K$122="＊"),OR($K$123="*",$K$123="＊"),OR($K$124="*",$K$124="＊")))</formula>
    </cfRule>
  </conditionalFormatting>
  <conditionalFormatting sqref="K122">
    <cfRule type="expression" dxfId="165" priority="166">
      <formula>AND($K$122="",$M$122="",$N$122="",$O$122="",OR($P$122="",$P$122="-"))</formula>
    </cfRule>
  </conditionalFormatting>
  <conditionalFormatting sqref="K123">
    <cfRule type="expression" dxfId="164" priority="167">
      <formula>AND($K$123="",$M$123="",$N$123="",$O$123="",$P$123="")</formula>
    </cfRule>
  </conditionalFormatting>
  <conditionalFormatting sqref="K124">
    <cfRule type="expression" dxfId="163" priority="168">
      <formula>AND($K$124="",$M$124="",$N$124="",$O$124="",$P$124="")</formula>
    </cfRule>
  </conditionalFormatting>
  <conditionalFormatting sqref="K125">
    <cfRule type="expression" dxfId="162" priority="169">
      <formula>AND($K$125="",$M$125="",$N$125="",$O$125="",$P$125="")</formula>
    </cfRule>
  </conditionalFormatting>
  <conditionalFormatting sqref="K126">
    <cfRule type="expression" dxfId="161" priority="170">
      <formula>AND($K$126="",$M$126="",$N$126="",$O$126="",$P$126="")</formula>
    </cfRule>
  </conditionalFormatting>
  <conditionalFormatting sqref="K127">
    <cfRule type="expression" dxfId="160" priority="171">
      <formula>AND($K$127="",$M$127="",$N$127="",$O$127="",$P$127="")</formula>
    </cfRule>
  </conditionalFormatting>
  <conditionalFormatting sqref="K128">
    <cfRule type="expression" dxfId="159" priority="172">
      <formula>AND($K$128="",$M$128="",$N$128="",$O$128="",OR($P$128="",$P$128="-"))</formula>
    </cfRule>
  </conditionalFormatting>
  <conditionalFormatting sqref="K129">
    <cfRule type="expression" dxfId="158" priority="173">
      <formula>OR($K$129="",AND(_xlfn.ISFORMULA($K$129)&lt;&gt;FALSE,OR($K$130="*",$K$130="＊"),OR($K$131="*",$K$131="＊"),OR($K$132="*",$K$132="＊")))</formula>
    </cfRule>
  </conditionalFormatting>
  <conditionalFormatting sqref="K130">
    <cfRule type="expression" dxfId="157" priority="174">
      <formula>AND($K$130="",$M$130="",$N$130="",$O$130="",$P$130="")</formula>
    </cfRule>
  </conditionalFormatting>
  <conditionalFormatting sqref="K131">
    <cfRule type="expression" dxfId="156" priority="175">
      <formula>AND($K$131="",$M$131="",$N$131="",$O$131="",$P$131="")</formula>
    </cfRule>
  </conditionalFormatting>
  <conditionalFormatting sqref="K132">
    <cfRule type="expression" dxfId="155" priority="176">
      <formula>AND($K$132="",$M$132="",$N$132="",$O$132="",$P$132="")</formula>
    </cfRule>
  </conditionalFormatting>
  <conditionalFormatting sqref="K133">
    <cfRule type="expression" dxfId="154" priority="177">
      <formula>AND($K$133="",$M$133="",$N$133="",$O$133="",$P$133="")</formula>
    </cfRule>
  </conditionalFormatting>
  <conditionalFormatting sqref="M102">
    <cfRule type="expression" dxfId="153" priority="49">
      <formula>AND($M$102="",$F$102="",$G$102="",$H$102="",OR($I$102="",$I$102="-"),$J$102="",OR($K$102="",$K$102="-"))</formula>
    </cfRule>
  </conditionalFormatting>
  <conditionalFormatting sqref="M103">
    <cfRule type="expression" dxfId="152" priority="48">
      <formula>AND($M$103="",$F$103="",$G$103="",$H$103="",OR($I$103="",$I$103="-"),$J$103="",OR($K$103="",$K$103="-"))</formula>
    </cfRule>
  </conditionalFormatting>
  <conditionalFormatting sqref="M104">
    <cfRule type="expression" dxfId="151" priority="47">
      <formula>AND($M$104="",$F$104="",$G$104="",$H$104="",OR($I$104="",$I$104="-"),$J$104="",OR($K$104="",$K$104="-"))</formula>
    </cfRule>
  </conditionalFormatting>
  <conditionalFormatting sqref="M106">
    <cfRule type="expression" dxfId="150" priority="46">
      <formula>AND($M$106="",$F$106="",$G$106="",$H$106="",$I$106="",$J$106="",$K$106="")</formula>
    </cfRule>
  </conditionalFormatting>
  <conditionalFormatting sqref="M107">
    <cfRule type="expression" dxfId="149" priority="45">
      <formula>AND($M$107="",$F$107="",$G$107="",$H$107="",OR($I$107="",$I$107="-"),$J$107="",OR($K$107="",$K$107="-"))</formula>
    </cfRule>
  </conditionalFormatting>
  <conditionalFormatting sqref="M108">
    <cfRule type="expression" dxfId="148" priority="44">
      <formula>AND($M$108="",$F$108="",$G$108="",$H$108="",OR($I$108="",$I$108="-"),$J$108="",OR($K$108="",$K$108="-"))</formula>
    </cfRule>
  </conditionalFormatting>
  <conditionalFormatting sqref="M109">
    <cfRule type="expression" dxfId="147" priority="43">
      <formula>AND($M$109="",$F$109="",$G$109="",$H$109="",OR($I$109="",$I$109="-"),$J$109="",OR($K$109="",$K$109="-"))</formula>
    </cfRule>
  </conditionalFormatting>
  <conditionalFormatting sqref="M111">
    <cfRule type="expression" dxfId="146" priority="42">
      <formula>AND($M$111="",$F$111="",$G$111="",$H$111="",OR($I$111="",$I$111="-"),$J$111="",OR($K$111="",$K$111="-"))</formula>
    </cfRule>
  </conditionalFormatting>
  <conditionalFormatting sqref="M112">
    <cfRule type="expression" dxfId="145" priority="41">
      <formula>AND($M$112="",$F$112="",$G$112="",$H$112="",OR($I$112="",$I$112="-"),$J$112="",OR($K$112="",$K$112="-"))</formula>
    </cfRule>
  </conditionalFormatting>
  <conditionalFormatting sqref="M113">
    <cfRule type="expression" dxfId="144" priority="40">
      <formula>AND($M$113="",$F$113="",$G$113="",$H$113="",OR($I$113="",$I$113="-"),$J$113="",OR($K$113="",$K$113="-"))</formula>
    </cfRule>
  </conditionalFormatting>
  <conditionalFormatting sqref="M114">
    <cfRule type="expression" dxfId="143" priority="39">
      <formula>OR($M$114="",AND(_xlfn.ISFORMULA($M$114)&lt;&gt;FALSE,OR($M$115="*",$M$115="＊"),OR($M$116="*",$M$116="＊"),OR($M$117="*",$M$117="＊"),OR($M$118="*",$M$118="＊")))</formula>
    </cfRule>
  </conditionalFormatting>
  <conditionalFormatting sqref="M115">
    <cfRule type="expression" dxfId="142" priority="38">
      <formula>AND($M$115="",$F$115="",$G$115="",$H$115="",OR($I$115="",$I$115="-"),$J$115="",OR($K$115="",$K$115="-"))</formula>
    </cfRule>
  </conditionalFormatting>
  <conditionalFormatting sqref="M116">
    <cfRule type="expression" dxfId="141" priority="37">
      <formula>AND($M$116="",$F$116="",$G$116="",$H$116="",OR($I$116="",$I$116="-"),$J$116="",OR($K$116="",$K$116="-"))</formula>
    </cfRule>
  </conditionalFormatting>
  <conditionalFormatting sqref="M117">
    <cfRule type="expression" dxfId="140" priority="36">
      <formula>AND($M$117="",$F$117="",$G$117="",$H$117="",$I$117="",$J$117="",$K$117="")</formula>
    </cfRule>
  </conditionalFormatting>
  <conditionalFormatting sqref="M118">
    <cfRule type="expression" dxfId="139" priority="35">
      <formula>AND($M$118="",$F$118="",$G$118="",$H$118="",OR($I$118="",$I$118="-"),$J$118="",OR($K$118="",$K$118="-"))</formula>
    </cfRule>
  </conditionalFormatting>
  <conditionalFormatting sqref="M119">
    <cfRule type="expression" dxfId="138" priority="34">
      <formula>AND($M$119="",$F$119="",$G$119="",$H$119="",$I$119="",$J$119="",$K$119="")</formula>
    </cfRule>
  </conditionalFormatting>
  <conditionalFormatting sqref="M120">
    <cfRule type="expression" dxfId="137" priority="33">
      <formula>AND($M$120="",$F$120="",$G$120="",$H$120="",$I$120="",$J$120="",$K$120="")</formula>
    </cfRule>
  </conditionalFormatting>
  <conditionalFormatting sqref="M125">
    <cfRule type="expression" dxfId="136" priority="32">
      <formula>AND($M$125="",$F$125="",$G$125="",$H$125="",$I$125="",$J$125="",$K$125="")</formula>
    </cfRule>
  </conditionalFormatting>
  <conditionalFormatting sqref="M126">
    <cfRule type="expression" dxfId="135" priority="31">
      <formula>AND($M$126="",$F$126="",$G$126="",$H$126="",$I$126="",$J$126="",$K$126="")</formula>
    </cfRule>
  </conditionalFormatting>
  <conditionalFormatting sqref="M127">
    <cfRule type="expression" dxfId="134" priority="30">
      <formula>AND($M$127="",$F$127="",$G$127="",$H$127="",$I$127="",$J$127="",$K$127="")</formula>
    </cfRule>
  </conditionalFormatting>
  <conditionalFormatting sqref="M128">
    <cfRule type="expression" dxfId="133" priority="29">
      <formula>AND($M$128="",$F$128="",$G$128="",$H$128="",OR($I$128="",$I$128="-"),$J$128="",OR($K$128="",$K$128="-"))</formula>
    </cfRule>
  </conditionalFormatting>
  <conditionalFormatting sqref="M133">
    <cfRule type="expression" dxfId="132" priority="28">
      <formula>AND($M$133="",$F$133="",$G$133="",$H$133="",$I$133="",$J$133="",$K$133="")</formula>
    </cfRule>
  </conditionalFormatting>
  <conditionalFormatting sqref="M121">
    <cfRule type="expression" dxfId="131" priority="27">
      <formula>OR($M$121="",AND(_xlfn.ISFORMULA($M$121)&lt;&gt;FALSE,OR($M$122="*",$M$122="＊"),OR($M$123="*",$M$123="＊"),OR($M$124="*",$M$124="＊")))</formula>
    </cfRule>
  </conditionalFormatting>
  <conditionalFormatting sqref="M122">
    <cfRule type="expression" dxfId="130" priority="26">
      <formula>AND($M$122="",$F$122="",$G$122="",$H$122="",OR($I$122="",$I$122="-"),$J$122="",OR($K$122="",$K$122="-"))</formula>
    </cfRule>
  </conditionalFormatting>
  <conditionalFormatting sqref="M123">
    <cfRule type="expression" dxfId="129" priority="25">
      <formula>AND($M$123="",$F$123="",$G$123="",$H$123="",$I$123="",$J$123="",$K$123="")</formula>
    </cfRule>
  </conditionalFormatting>
  <conditionalFormatting sqref="M124">
    <cfRule type="expression" dxfId="128" priority="24">
      <formula>AND($M$124="",$F$124="",$G$124="",$H$124="",$I$124="",$J$124="",$K$124="")</formula>
    </cfRule>
  </conditionalFormatting>
  <conditionalFormatting sqref="M129">
    <cfRule type="expression" dxfId="127" priority="23">
      <formula>OR($M$129="",AND(_xlfn.ISFORMULA($M$129)&lt;&gt;FALSE,OR($M$130="*",$M$130="＊"),OR($M$131="*",$M$131="＊"),OR($M$132="*",$M$132="＊")))</formula>
    </cfRule>
  </conditionalFormatting>
  <conditionalFormatting sqref="M130">
    <cfRule type="expression" dxfId="126" priority="22">
      <formula>AND($M$130="",$F$130="",$G$130="",$H$130="",$I$130="",$J$130="",$K$130="")</formula>
    </cfRule>
  </conditionalFormatting>
  <conditionalFormatting sqref="M131">
    <cfRule type="expression" dxfId="125" priority="21">
      <formula>AND($M$131="",$F$131="",$G$131="",$H$131="",$I$131="",$J$131="",$K$131="")</formula>
    </cfRule>
  </conditionalFormatting>
  <conditionalFormatting sqref="M132">
    <cfRule type="expression" dxfId="124" priority="20">
      <formula>AND($M$132="",$F$132="",$G$132="",$H$132="",$I$132="",$J$132="",$K$132="")</formula>
    </cfRule>
  </conditionalFormatting>
  <conditionalFormatting sqref="M110">
    <cfRule type="expression" dxfId="123" priority="19">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2" priority="18">
      <formula>OR($M$105="",AND(_xlfn.ISFORMULA($M$105)&lt;&gt;FALSE,OR($M$106="*",$M$106="＊"),OR($M$107="*",$M$107="＊"),OR($M$108="*",$M$108="＊"),OR($M$109="*",$M$109="＊")))</formula>
    </cfRule>
  </conditionalFormatting>
  <conditionalFormatting sqref="N102">
    <cfRule type="expression" dxfId="121" priority="50">
      <formula>AND($N$102="",$F$102="",$G$102="",$H$102="",OR($I$102="",$I$102="-"),$J$102="",OR($K$102="",$K$102="-"))</formula>
    </cfRule>
  </conditionalFormatting>
  <conditionalFormatting sqref="N103">
    <cfRule type="expression" dxfId="120" priority="51">
      <formula>AND($N$103="",$F$103="",$G$103="",$H$103="",OR($I$103="",$I$103="-"),$J$103="",OR($K$103="",$K$103="-"))</formula>
    </cfRule>
  </conditionalFormatting>
  <conditionalFormatting sqref="N104">
    <cfRule type="expression" dxfId="119" priority="52">
      <formula>AND($N$104="",$F$104="",$G$104="",$H$104="",OR($I$104="",$I$104="-"),$J$104="",OR($K$104="",$K$104="-"))</formula>
    </cfRule>
  </conditionalFormatting>
  <conditionalFormatting sqref="N105">
    <cfRule type="expression" dxfId="118" priority="53">
      <formula>OR($N$105="",AND(_xlfn.ISFORMULA($N$105)&lt;&gt;FALSE,OR($N$106="*",$N$106="＊"),OR($N$107="*",$N$107="＊"),OR($N$108="*",$N$108="＊"),OR($N$109="*",$N$109="＊")))</formula>
    </cfRule>
  </conditionalFormatting>
  <conditionalFormatting sqref="N106">
    <cfRule type="expression" dxfId="117" priority="54">
      <formula>AND($N$106="",$F$106="",$G$106="",$H$106="",$I$106="",$J$106="",$K$106="")</formula>
    </cfRule>
  </conditionalFormatting>
  <conditionalFormatting sqref="N107">
    <cfRule type="expression" dxfId="116" priority="55">
      <formula>AND($N$107="",$F$107="",$G$107="",$H$107="",OR($I$107="",$I$107="-"),$J$107="",OR($K$107="",$K$107="-"))</formula>
    </cfRule>
  </conditionalFormatting>
  <conditionalFormatting sqref="N108">
    <cfRule type="expression" dxfId="115" priority="56">
      <formula>AND($N$108="",$F$108="",$G$108="",$H$108="",OR($I$108="",$I$108="-"),$J$108="",OR($K$108="",$K$108="-"))</formula>
    </cfRule>
  </conditionalFormatting>
  <conditionalFormatting sqref="N109">
    <cfRule type="expression" dxfId="114" priority="57">
      <formula>AND($N$109="",$F$109="",$G$109="",$H$109="",OR($I$109="",$I$109="-"),$J$109="",OR($K$109="",$K$109="-"))</formula>
    </cfRule>
  </conditionalFormatting>
  <conditionalFormatting sqref="N110">
    <cfRule type="expression" dxfId="113" priority="58">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2" priority="59">
      <formula>AND($N$111="",$F$111="",$G$111="",$H$111="",OR($I$111="",$I$111="-"),$J$111="",OR($K$111="",$K$111="-"))</formula>
    </cfRule>
  </conditionalFormatting>
  <conditionalFormatting sqref="N112">
    <cfRule type="expression" dxfId="111" priority="60">
      <formula>AND($N$112="",$F$112="",$G$112="",$H$112="",OR($I$112="",$I$112="-"),$J$112="",OR($K$112="",$K$112="-"))</formula>
    </cfRule>
  </conditionalFormatting>
  <conditionalFormatting sqref="N113">
    <cfRule type="expression" dxfId="110" priority="61">
      <formula>AND($N$113="",$F$113="",$G$113="",$H$113="",OR($I$113="",$I$113="-"),$J$113="",OR($K$113="",$K$113="-"))</formula>
    </cfRule>
  </conditionalFormatting>
  <conditionalFormatting sqref="N114">
    <cfRule type="expression" dxfId="109" priority="62">
      <formula>OR($N$114="",AND(_xlfn.ISFORMULA($N$114)&lt;&gt;FALSE,OR($N$115="*",$N$115="＊"),OR($N$116="*",$N$116="＊"),OR($N$117="*",$N$117="＊"),OR($N$118="*",$N$118="＊")))</formula>
    </cfRule>
  </conditionalFormatting>
  <conditionalFormatting sqref="N115">
    <cfRule type="expression" dxfId="108" priority="63">
      <formula>AND($N$115="",$F$115="",$G$115="",$H$115="",OR($I$115="",$I$115="-"),$J$115="",OR($K$115="",$K$115="-"))</formula>
    </cfRule>
  </conditionalFormatting>
  <conditionalFormatting sqref="N116">
    <cfRule type="expression" dxfId="107" priority="64">
      <formula>AND($N$116="",$F$116="",$G$116="",$H$116="",OR($I$116="",$I$116="-"),$J$116="",OR($K$116="",$K$116="-"))</formula>
    </cfRule>
  </conditionalFormatting>
  <conditionalFormatting sqref="N117">
    <cfRule type="expression" dxfId="106" priority="65">
      <formula>AND($N$117="",$F$117="",$G$117="",$H$117="",$I$117="",$J$117="",$K$117="")</formula>
    </cfRule>
  </conditionalFormatting>
  <conditionalFormatting sqref="N118">
    <cfRule type="expression" dxfId="105" priority="66">
      <formula>AND($N$118="",$F$118="",$G$118="",$H$118="",OR($I$118="",$I$118="-"),$J$118="",OR($K$118="",$K$118="-"))</formula>
    </cfRule>
  </conditionalFormatting>
  <conditionalFormatting sqref="N119">
    <cfRule type="expression" dxfId="104" priority="67">
      <formula>AND($N$119="",$F$119="",$G$119="",$H$119="",$I$119="",$J$119="",$K$119="")</formula>
    </cfRule>
  </conditionalFormatting>
  <conditionalFormatting sqref="N120">
    <cfRule type="expression" dxfId="103" priority="68">
      <formula>AND($N$120="",$F$120="",$G$120="",$H$120="",$I$120="",$J$120="",$K$120="")</formula>
    </cfRule>
  </conditionalFormatting>
  <conditionalFormatting sqref="N121">
    <cfRule type="expression" dxfId="102" priority="69">
      <formula>OR($N$121="",AND(_xlfn.ISFORMULA($N$121)&lt;&gt;FALSE,OR($N$122="*",$N$122="＊"),OR($N$123="*",$N$123="＊"),OR($N$124="*",$N$124="＊")))</formula>
    </cfRule>
  </conditionalFormatting>
  <conditionalFormatting sqref="N122">
    <cfRule type="expression" dxfId="101" priority="70">
      <formula>AND($N$122="",$F$122="",$G$122="",$H$122="",OR($I$122="",$I$122="-"),$J$122="",OR($K$122="",$K$122="-"))</formula>
    </cfRule>
  </conditionalFormatting>
  <conditionalFormatting sqref="N123">
    <cfRule type="expression" dxfId="100" priority="71">
      <formula>AND($N$123="",$F$123="",$G$123="",$H$123="",$I$123="",$J$123="",$K$123="")</formula>
    </cfRule>
  </conditionalFormatting>
  <conditionalFormatting sqref="N124">
    <cfRule type="expression" dxfId="99" priority="72">
      <formula>AND($N$124="",$F$124="",$G$124="",$H$124="",$I$124="",$J$124="",$K$124="")</formula>
    </cfRule>
  </conditionalFormatting>
  <conditionalFormatting sqref="N125">
    <cfRule type="expression" dxfId="98" priority="73">
      <formula>AND($N$125="",$F$125="",$G$125="",$H$125="",$I$125="",$J$125="",$K$125="")</formula>
    </cfRule>
  </conditionalFormatting>
  <conditionalFormatting sqref="N126">
    <cfRule type="expression" dxfId="97" priority="74">
      <formula>AND($N$126="",$F$126="",$G$126="",$H$126="",$I$126="",$J$126="",$K$126="")</formula>
    </cfRule>
  </conditionalFormatting>
  <conditionalFormatting sqref="N127">
    <cfRule type="expression" dxfId="96" priority="75">
      <formula>AND($N$127="",$F$127="",$G$127="",$H$127="",$I$127="",$J$127="",$K$127="")</formula>
    </cfRule>
  </conditionalFormatting>
  <conditionalFormatting sqref="N128">
    <cfRule type="expression" dxfId="95" priority="76">
      <formula>AND($N$128="",$F$128="",$G$128="",$H$128="",OR($I$128="",$I$128="-"),$J$128="",OR($K$128="",$K$128="-"))</formula>
    </cfRule>
  </conditionalFormatting>
  <conditionalFormatting sqref="N129">
    <cfRule type="expression" dxfId="94" priority="77">
      <formula>OR($N$129="",AND(_xlfn.ISFORMULA($N$129)&lt;&gt;FALSE,OR($N$130="*",$N$130="＊"),OR($N$131="*",$N$131="＊"),OR($N$132="*",$N$132="＊")))</formula>
    </cfRule>
  </conditionalFormatting>
  <conditionalFormatting sqref="N130">
    <cfRule type="expression" dxfId="93" priority="78">
      <formula>AND($N$130="",$F$130="",$G$130="",$H$130="",$I$130="",$J$130="",$K$130="")</formula>
    </cfRule>
  </conditionalFormatting>
  <conditionalFormatting sqref="N131">
    <cfRule type="expression" dxfId="92" priority="79">
      <formula>AND($N$131="",$F$131="",$G$131="",$H$131="",$I$131="",$J$131="",$K$131="")</formula>
    </cfRule>
  </conditionalFormatting>
  <conditionalFormatting sqref="N132">
    <cfRule type="expression" dxfId="91" priority="80">
      <formula>AND($N$132="",$F$132="",$G$132="",$H$132="",$I$132="",$J$132="",$K$132="")</formula>
    </cfRule>
  </conditionalFormatting>
  <conditionalFormatting sqref="N133">
    <cfRule type="expression" dxfId="90" priority="81">
      <formula>AND($N$133="",$F$133="",$G$133="",$H$133="",$I$133="",$J$133="",$K$133="")</formula>
    </cfRule>
  </conditionalFormatting>
  <conditionalFormatting sqref="O102">
    <cfRule type="expression" dxfId="89" priority="82">
      <formula>AND($O$102="",$F$102="",$G$102="",$H$102="",OR($I$102="",$I$102="-"),$J$102="",OR($K$102="",$K$102="-"))</formula>
    </cfRule>
  </conditionalFormatting>
  <conditionalFormatting sqref="O103">
    <cfRule type="expression" dxfId="88" priority="83">
      <formula>AND($O$103="",$F$103="",$G$103="",$H$103="",OR($I$103="",$I$103="-"),$J$103="",OR($K$103="",$K$103="-"))</formula>
    </cfRule>
  </conditionalFormatting>
  <conditionalFormatting sqref="O104">
    <cfRule type="expression" dxfId="87" priority="84">
      <formula>AND($O$104="",$F$104="",$G$104="",$H$104="",OR($I$104="",$I$104="-"),$J$104="",OR($K$104="",$K$104="-"))</formula>
    </cfRule>
  </conditionalFormatting>
  <conditionalFormatting sqref="O105">
    <cfRule type="expression" dxfId="86" priority="85">
      <formula>OR($O$105="",AND(_xlfn.ISFORMULA($O$105)&lt;&gt;FALSE,OR($O$106="*",$O$106="＊"),OR($O$107="*",$O$107="＊"),OR($O$108="*",$O$108="＊"),OR($O$109="*",$O$109="＊")))</formula>
    </cfRule>
  </conditionalFormatting>
  <conditionalFormatting sqref="O106">
    <cfRule type="expression" dxfId="85" priority="86">
      <formula>AND($O$106="",$F$106="",$G$106="",$H$106="",$I$106="",$J$106="",$K$106="")</formula>
    </cfRule>
  </conditionalFormatting>
  <conditionalFormatting sqref="O107">
    <cfRule type="expression" dxfId="84" priority="87">
      <formula>AND($O$107="",$F$107="",$G$107="",$H$107="",OR($I$107="",$I$107="-"),$J$107="",OR($K$107="",$K$107="-"))</formula>
    </cfRule>
  </conditionalFormatting>
  <conditionalFormatting sqref="O108">
    <cfRule type="expression" dxfId="83" priority="88">
      <formula>AND($O$108="",$F$108="",$G$108="",$H$108="",OR($I$108="",$I$108="-"),$J$108="",OR($K$108="",$K$108="-"))</formula>
    </cfRule>
  </conditionalFormatting>
  <conditionalFormatting sqref="O109">
    <cfRule type="expression" dxfId="82" priority="89">
      <formula>AND($O$109="",$F$109="",$G$109="",$H$109="",OR($I$109="",$I$109="-"),$J$109="",OR($K$109="",$K$109="-"))</formula>
    </cfRule>
  </conditionalFormatting>
  <conditionalFormatting sqref="O110">
    <cfRule type="expression" dxfId="81" priority="90">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0" priority="91">
      <formula>AND($O$111="",$F$111="",$G$111="",$H$111="",OR($I$111="",$I$111="-"),$J$111="",OR($K$111="",$K$111="-"))</formula>
    </cfRule>
  </conditionalFormatting>
  <conditionalFormatting sqref="O112">
    <cfRule type="expression" dxfId="79" priority="92">
      <formula>AND($O$112="",$F$112="",$G$112="",$H$112="",OR($I$112="",$I$112="-"),$J$112="",OR($K$112="",$K$112="-"))</formula>
    </cfRule>
  </conditionalFormatting>
  <conditionalFormatting sqref="O113">
    <cfRule type="expression" dxfId="78" priority="93">
      <formula>AND($O$113="",$F$113="",$G$113="",$H$113="",OR($I$113="",$I$113="-"),$J$113="",OR($K$113="",$K$113="-"))</formula>
    </cfRule>
  </conditionalFormatting>
  <conditionalFormatting sqref="O114">
    <cfRule type="expression" dxfId="77" priority="94">
      <formula>OR($O$114="",AND(_xlfn.ISFORMULA($O$114)&lt;&gt;FALSE,OR($O$115="*",$O$115="＊"),OR($O$116="*",$O$116="＊"),OR($O$117="*",$O$117="＊"),OR($O$118="*",$O$118="＊")))</formula>
    </cfRule>
  </conditionalFormatting>
  <conditionalFormatting sqref="O115">
    <cfRule type="expression" dxfId="76" priority="95">
      <formula>AND($O$115="",$F$115="",$G$115="",$H$115="",OR($I$115="",$I$115="-"),$J$115="",OR($K$115="",$K$115="-"))</formula>
    </cfRule>
  </conditionalFormatting>
  <conditionalFormatting sqref="O116">
    <cfRule type="expression" dxfId="75" priority="96">
      <formula>AND($O$116="",$F$116="",$G$116="",$H$116="",OR($I$116="",$I$116="-"),$J$116="",OR($K$116="",$K$116="-"))</formula>
    </cfRule>
  </conditionalFormatting>
  <conditionalFormatting sqref="O117">
    <cfRule type="expression" dxfId="74" priority="97">
      <formula>AND($O$117="",$F$117="",$G$117="",$H$117="",$I$117="",$J$117="",$K$117="")</formula>
    </cfRule>
  </conditionalFormatting>
  <conditionalFormatting sqref="O118">
    <cfRule type="expression" dxfId="73" priority="98">
      <formula>AND($O$118="",$F$118="",$G$118="",$H$118="",OR($I$118="",$I$118="-"),$J$118="",OR($K$118="",$K$118="-"))</formula>
    </cfRule>
  </conditionalFormatting>
  <conditionalFormatting sqref="O119">
    <cfRule type="expression" dxfId="72" priority="99">
      <formula>AND($O$119="",$F$119="",$G$119="",$H$119="",$I$119="",$J$119="",$K$119="")</formula>
    </cfRule>
  </conditionalFormatting>
  <conditionalFormatting sqref="O120">
    <cfRule type="expression" dxfId="71" priority="100">
      <formula>AND($O$120="",$F$120="",$G$120="",$H$120="",$I$120="",$J$120="",$K$120="")</formula>
    </cfRule>
  </conditionalFormatting>
  <conditionalFormatting sqref="O121">
    <cfRule type="expression" dxfId="70" priority="101">
      <formula>OR($O$121="",AND(_xlfn.ISFORMULA($O$121)&lt;&gt;FALSE,OR($O$122="*",$O$122="＊"),OR($O$123="*",$O$123="＊"),OR($O$124="*",$O$124="＊")))</formula>
    </cfRule>
  </conditionalFormatting>
  <conditionalFormatting sqref="O122">
    <cfRule type="expression" dxfId="69" priority="102">
      <formula>AND($O$122="",$F$122="",$G$122="",$H$122="",OR($I$122="",$I$122="-"),$J$122="",OR($K$122="",$K$122="-"))</formula>
    </cfRule>
  </conditionalFormatting>
  <conditionalFormatting sqref="O123">
    <cfRule type="expression" dxfId="68" priority="103">
      <formula>AND($O$123="",$F$123="",$G$123="",$H$123="",$I$123="",$J$123="",$K$123="")</formula>
    </cfRule>
  </conditionalFormatting>
  <conditionalFormatting sqref="O124">
    <cfRule type="expression" dxfId="67" priority="104">
      <formula>AND($O$124="",$F$124="",$G$124="",$H$124="",$I$124="",$J$124="",$K$124="")</formula>
    </cfRule>
  </conditionalFormatting>
  <conditionalFormatting sqref="O125">
    <cfRule type="expression" dxfId="66" priority="105">
      <formula>AND($O$125="",$F$125="",$G$125="",$H$125="",$I$125="",$J$125="",$K$125="")</formula>
    </cfRule>
  </conditionalFormatting>
  <conditionalFormatting sqref="O126">
    <cfRule type="expression" dxfId="65" priority="106">
      <formula>AND($O$126="",$F$126="",$G$126="",$H$126="",$I$126="",$J$126="",$K$126="")</formula>
    </cfRule>
  </conditionalFormatting>
  <conditionalFormatting sqref="O127">
    <cfRule type="expression" dxfId="64" priority="107">
      <formula>AND($O$127="",$F$127="",$G$127="",$H$127="",$I$127="",$J$127="",$K$127="")</formula>
    </cfRule>
  </conditionalFormatting>
  <conditionalFormatting sqref="O128">
    <cfRule type="expression" dxfId="63" priority="108">
      <formula>AND($O$128="",$F$128="",$G$128="",$H$128="",OR($I$128="",$I$128="-"),$J$128="",OR($K$128="",$K$128="-"))</formula>
    </cfRule>
  </conditionalFormatting>
  <conditionalFormatting sqref="O129">
    <cfRule type="expression" dxfId="62" priority="109">
      <formula>OR($O$129="",AND(_xlfn.ISFORMULA($O$129)&lt;&gt;FALSE,OR($O$130="*",$O$130="＊"),OR($O$131="*",$O$131="＊"),OR($O$132="*",$O$132="＊")))</formula>
    </cfRule>
  </conditionalFormatting>
  <conditionalFormatting sqref="O130">
    <cfRule type="expression" dxfId="61" priority="110">
      <formula>AND($O$130="",$F$130="",$G$130="",$H$130="",$I$130="",$J$130="",$K$130="")</formula>
    </cfRule>
  </conditionalFormatting>
  <conditionalFormatting sqref="O131">
    <cfRule type="expression" dxfId="60" priority="111">
      <formula>AND($O$131="",$F$131="",$G$131="",$H$131="",$I$131="",$J$131="",$K$131="")</formula>
    </cfRule>
  </conditionalFormatting>
  <conditionalFormatting sqref="O132">
    <cfRule type="expression" dxfId="59" priority="112">
      <formula>AND($O$132="",$F$132="",$G$132="",$H$132="",$I$132="",$J$132="",$K$132="")</formula>
    </cfRule>
  </conditionalFormatting>
  <conditionalFormatting sqref="O133">
    <cfRule type="expression" dxfId="58" priority="113">
      <formula>AND($O$133="",$F$133="",$G$133="",$H$133="",$I$133="",$J$133="",$K$133="")</formula>
    </cfRule>
  </conditionalFormatting>
  <conditionalFormatting sqref="P102">
    <cfRule type="expression" dxfId="57" priority="114">
      <formula>AND($P$102="",$F$102="",$G$102="",$H$102="",OR($I$102="",$I$102="-"),$J$102="",OR($K$102="",$K$102="-"))</formula>
    </cfRule>
  </conditionalFormatting>
  <conditionalFormatting sqref="P103">
    <cfRule type="expression" dxfId="56" priority="115">
      <formula>AND($P$103="",$F$103="",$G$103="",$H$103="",OR($I$103="",$I$103="-"),$J$103="",OR($K$103="",$K$103="-"))</formula>
    </cfRule>
  </conditionalFormatting>
  <conditionalFormatting sqref="P104">
    <cfRule type="expression" dxfId="55" priority="116">
      <formula>AND($P$104="",$F$104="",$G$104="",$H$104="",OR($I$104="",$I$104="-"),$J$104="",OR($K$104="",$K$104="-"))</formula>
    </cfRule>
  </conditionalFormatting>
  <conditionalFormatting sqref="P105">
    <cfRule type="expression" dxfId="54" priority="117">
      <formula>OR($P$105="",AND(_xlfn.ISFORMULA($P$105)&lt;&gt;FALSE,OR($P$106="*",$P$106="＊"),OR($P$107="*",$P$107="＊"),OR($P$108="*",$P$108="＊"),OR($P$109="*",$P$109="＊")))</formula>
    </cfRule>
  </conditionalFormatting>
  <conditionalFormatting sqref="P106">
    <cfRule type="expression" dxfId="53" priority="118">
      <formula>AND($P$106="",$F$106="",$G$106="",$H$106="",$I$106="",$J$106="",$K$106="")</formula>
    </cfRule>
  </conditionalFormatting>
  <conditionalFormatting sqref="P107">
    <cfRule type="expression" dxfId="52" priority="119">
      <formula>AND($P$107="",$F$107="",$G$107="",$H$107="",OR($I$107="",$I$107="-"),$J$107="",OR($K$107="",$K$107="-"))</formula>
    </cfRule>
  </conditionalFormatting>
  <conditionalFormatting sqref="P108">
    <cfRule type="expression" dxfId="51" priority="120">
      <formula>AND($P$108="",$F$108="",$G$108="",$H$108="",OR($I$108="",$I$108="-"),$J$108="",OR($K$108="",$K$108="-"))</formula>
    </cfRule>
  </conditionalFormatting>
  <conditionalFormatting sqref="P109">
    <cfRule type="expression" dxfId="50" priority="121">
      <formula>AND($P$109="",$F$109="",$G$109="",$H$109="",OR($I$109="",$I$109="-"),$J$109="",OR($K$109="",$K$109="-"))</formula>
    </cfRule>
  </conditionalFormatting>
  <conditionalFormatting sqref="P110">
    <cfRule type="expression" dxfId="49" priority="122">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8" priority="123">
      <formula>AND($P$111="",$F$111="",$G$111="",$H$111="",OR($I$111="",$I$111="-"),$J$111="",OR($K$111="",$K$111="-"))</formula>
    </cfRule>
  </conditionalFormatting>
  <conditionalFormatting sqref="P112">
    <cfRule type="expression" dxfId="47" priority="124">
      <formula>AND($P$112="",$F$112="",$G$112="",$H$112="",OR($I$112="",$I$112="-"),$J$112="",OR($K$112="",$K$112="-"))</formula>
    </cfRule>
  </conditionalFormatting>
  <conditionalFormatting sqref="P113">
    <cfRule type="expression" dxfId="46" priority="125">
      <formula>AND($P$113="",$F$113="",$G$113="",$H$113="",OR($I$113="",$I$113="-"),$J$113="",OR($K$113="",$K$113="-"))</formula>
    </cfRule>
  </conditionalFormatting>
  <conditionalFormatting sqref="P114">
    <cfRule type="expression" dxfId="45" priority="126">
      <formula>OR($P$114="",AND(_xlfn.ISFORMULA($P$114)&lt;&gt;FALSE,OR($P$115="*",$P$115="＊"),OR($P$116="*",$P$116="＊"),OR($P$117="*",$P$117="＊"),OR($P$118="*",$P$118="＊")))</formula>
    </cfRule>
  </conditionalFormatting>
  <conditionalFormatting sqref="P115">
    <cfRule type="expression" dxfId="44" priority="127">
      <formula>AND($P$115="",$F$115="",$G$115="",$H$115="",OR($I$115="",$I$115="-"),$J$115="",OR($K$115="",$K$115="-"))</formula>
    </cfRule>
  </conditionalFormatting>
  <conditionalFormatting sqref="P116">
    <cfRule type="expression" dxfId="43" priority="128">
      <formula>AND($P$116="",$F$116="",$G$116="",$H$116="",OR($I$116="",$I$116="-"),$J$116="",OR($K$116="",$K$116="-"))</formula>
    </cfRule>
  </conditionalFormatting>
  <conditionalFormatting sqref="P117">
    <cfRule type="expression" dxfId="42" priority="129">
      <formula>AND($P$117="",$F$117="",$G$117="",$H$117="",$I$117="",$J$117="",$K$117="")</formula>
    </cfRule>
  </conditionalFormatting>
  <conditionalFormatting sqref="P118">
    <cfRule type="expression" dxfId="41" priority="130">
      <formula>AND($P$118="",$F$118="",$G$118="",$H$118="",OR($I$118="",$I$118="-"),$J$118="",OR($K$118="",$K$118="-"))</formula>
    </cfRule>
  </conditionalFormatting>
  <conditionalFormatting sqref="P119">
    <cfRule type="expression" dxfId="40" priority="131">
      <formula>AND($P$119="",$F$119="",$G$119="",$H$119="",$I$119="",$J$119="",$K$119="")</formula>
    </cfRule>
  </conditionalFormatting>
  <conditionalFormatting sqref="P120">
    <cfRule type="expression" dxfId="39" priority="132">
      <formula>AND($P$120="",$F$120="",$G$120="",$H$120="",$I$120="",$J$120="",$K$120="")</formula>
    </cfRule>
  </conditionalFormatting>
  <conditionalFormatting sqref="P121">
    <cfRule type="expression" dxfId="38" priority="133">
      <formula>OR($P$121="",AND(_xlfn.ISFORMULA($P$121)&lt;&gt;FALSE,OR($P$122="*",$P$122="＊"),OR($P$123="*",$P$123="＊"),OR($P$124="*",$P$124="＊")))</formula>
    </cfRule>
  </conditionalFormatting>
  <conditionalFormatting sqref="P122">
    <cfRule type="expression" dxfId="37" priority="134">
      <formula>AND($P$122="",$F$122="",$G$122="",$H$122="",OR($I$122="",$I$122="-"),$J$122="",OR($K$122="",$K$122="-"))</formula>
    </cfRule>
  </conditionalFormatting>
  <conditionalFormatting sqref="P123">
    <cfRule type="expression" dxfId="36" priority="135">
      <formula>AND($P$123="",$F$123="",$G$123="",$H$123="",$I$123="",$J$123="",$K$123="")</formula>
    </cfRule>
  </conditionalFormatting>
  <conditionalFormatting sqref="P124">
    <cfRule type="expression" dxfId="35" priority="136">
      <formula>AND($P$124="",$F$124="",$G$124="",$H$124="",$I$124="",$J$124="",$K$124="")</formula>
    </cfRule>
  </conditionalFormatting>
  <conditionalFormatting sqref="P125">
    <cfRule type="expression" dxfId="34" priority="137">
      <formula>AND($P$125="",$F$125="",$G$125="",$H$125="",$I$125="",$J$125="",$K$125="")</formula>
    </cfRule>
  </conditionalFormatting>
  <conditionalFormatting sqref="P126">
    <cfRule type="expression" dxfId="33" priority="138">
      <formula>AND($P$126="",$F$126="",$G$126="",$H$126="",$I$126="",$J$126="",$K$126="")</formula>
    </cfRule>
  </conditionalFormatting>
  <conditionalFormatting sqref="P127">
    <cfRule type="expression" dxfId="32" priority="139">
      <formula>AND($P$127="",$F$127="",$G$127="",$H$127="",$I$127="",$J$127="",$K$127="")</formula>
    </cfRule>
  </conditionalFormatting>
  <conditionalFormatting sqref="P128">
    <cfRule type="expression" dxfId="31" priority="140">
      <formula>AND($P$128="",$F$128="",$G$128="",$H$128="",OR($I$128="",$I$128="-"),$J$128="",OR($K$128="",$K$128="-"))</formula>
    </cfRule>
  </conditionalFormatting>
  <conditionalFormatting sqref="P129">
    <cfRule type="expression" dxfId="30" priority="141">
      <formula>OR($P$129="",AND(_xlfn.ISFORMULA($P$129)&lt;&gt;FALSE,OR($P$130="*",$P$130="＊"),OR($P$131="*",$P$131="＊"),OR($P$132="*",$P$132="＊")))</formula>
    </cfRule>
  </conditionalFormatting>
  <conditionalFormatting sqref="P130">
    <cfRule type="expression" dxfId="29" priority="142">
      <formula>AND($P$130="",$F$130="",$G$130="",$H$130="",$I$130="",$J$130="",$K$130="")</formula>
    </cfRule>
  </conditionalFormatting>
  <conditionalFormatting sqref="P131">
    <cfRule type="expression" dxfId="28" priority="143">
      <formula>AND($P$131="",$F$131="",$G$131="",$H$131="",$I$131="",$J$131="",$K$131="")</formula>
    </cfRule>
  </conditionalFormatting>
  <conditionalFormatting sqref="P132">
    <cfRule type="expression" dxfId="27" priority="144">
      <formula>AND($P$132="",$F$132="",$G$132="",$H$132="",$I$132="",$J$132="",$K$132="")</formula>
    </cfRule>
  </conditionalFormatting>
  <conditionalFormatting sqref="P133">
    <cfRule type="expression" dxfId="26" priority="145">
      <formula>AND($P$133="",$F$133="",$G$133="",$H$133="",$I$133="",$J$133="",$K$133="")</formula>
    </cfRule>
  </conditionalFormatting>
  <conditionalFormatting sqref="F109">
    <cfRule type="expression" dxfId="25" priority="17">
      <formula>AND($F$109="",$M$109="",$N$109="",$O$109="",OR($P$109="",$P$109="-"))</formula>
    </cfRule>
  </conditionalFormatting>
  <conditionalFormatting sqref="F96">
    <cfRule type="expression" dxfId="24" priority="16">
      <formula>AND($F$96="")</formula>
    </cfRule>
  </conditionalFormatting>
  <conditionalFormatting sqref="L67">
    <cfRule type="expression" dxfId="23" priority="15">
      <formula>AND($L$67="")</formula>
    </cfRule>
  </conditionalFormatting>
  <conditionalFormatting sqref="L74">
    <cfRule type="expression" dxfId="22" priority="14">
      <formula>AND($L$74="")</formula>
    </cfRule>
  </conditionalFormatting>
  <conditionalFormatting sqref="L76">
    <cfRule type="expression" dxfId="21" priority="13">
      <formula>AND($L$76="")</formula>
    </cfRule>
  </conditionalFormatting>
  <conditionalFormatting sqref="L27">
    <cfRule type="expression" dxfId="20" priority="12">
      <formula>AND($L$27="")</formula>
    </cfRule>
  </conditionalFormatting>
  <conditionalFormatting sqref="L28">
    <cfRule type="expression" dxfId="19" priority="11">
      <formula>AND($L$28="")</formula>
    </cfRule>
  </conditionalFormatting>
  <conditionalFormatting sqref="L33">
    <cfRule type="expression" dxfId="18" priority="10">
      <formula>AND($L$33="")</formula>
    </cfRule>
  </conditionalFormatting>
  <conditionalFormatting sqref="L37">
    <cfRule type="expression" dxfId="17" priority="9">
      <formula>AND($L$37="")</formula>
    </cfRule>
  </conditionalFormatting>
  <conditionalFormatting sqref="L58">
    <cfRule type="expression" dxfId="16" priority="8">
      <formula>AND($L$58="")</formula>
    </cfRule>
  </conditionalFormatting>
  <conditionalFormatting sqref="L21">
    <cfRule type="expression" dxfId="15" priority="7">
      <formula>AND($L$21="")</formula>
    </cfRule>
  </conditionalFormatting>
  <conditionalFormatting sqref="M18">
    <cfRule type="expression" dxfId="14" priority="6">
      <formula>AND($M$18="←内訳と不一致")</formula>
    </cfRule>
  </conditionalFormatting>
  <conditionalFormatting sqref="M19">
    <cfRule type="expression" dxfId="13" priority="5">
      <formula>AND($M$19="←内訳より小さい")</formula>
    </cfRule>
  </conditionalFormatting>
  <conditionalFormatting sqref="M24">
    <cfRule type="expression" dxfId="12" priority="4">
      <formula>AND($M$24="←内訳より小さい")</formula>
    </cfRule>
  </conditionalFormatting>
  <conditionalFormatting sqref="M28">
    <cfRule type="expression" dxfId="11" priority="3">
      <formula>AND($M$28="←内訳より小さい")</formula>
    </cfRule>
  </conditionalFormatting>
  <conditionalFormatting sqref="M33">
    <cfRule type="expression" dxfId="10" priority="2">
      <formula>AND($M$33="←内訳より小さい")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3" sqref="B3:C3"/>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0" t="s">
        <v>212</v>
      </c>
      <c r="C2" s="261"/>
      <c r="D2" s="50" t="s">
        <v>213</v>
      </c>
      <c r="E2" s="90"/>
    </row>
    <row r="3" spans="2:5" ht="19.5" customHeight="1" x14ac:dyDescent="0.4">
      <c r="B3" s="257" t="s">
        <v>215</v>
      </c>
      <c r="C3" s="257"/>
      <c r="D3" s="51" t="s">
        <v>214</v>
      </c>
      <c r="E3" s="90"/>
    </row>
    <row r="4" spans="2:5" ht="49.5" customHeight="1" x14ac:dyDescent="0.4">
      <c r="B4" s="255" t="s">
        <v>211</v>
      </c>
      <c r="C4" s="256"/>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62" t="s">
        <v>221</v>
      </c>
      <c r="C8" s="263"/>
      <c r="D8" s="6" t="s">
        <v>2685</v>
      </c>
      <c r="E8" s="90"/>
    </row>
    <row r="9" spans="2:5" ht="39.75" customHeight="1" x14ac:dyDescent="0.4">
      <c r="B9" s="255" t="s">
        <v>222</v>
      </c>
      <c r="C9" s="256"/>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55" t="s">
        <v>223</v>
      </c>
      <c r="C13" s="256"/>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7" t="s">
        <v>30</v>
      </c>
      <c r="C16" s="257"/>
      <c r="D16" s="51" t="s">
        <v>216</v>
      </c>
      <c r="E16" s="90"/>
    </row>
    <row r="17" spans="2:5" ht="19.5" customHeight="1" x14ac:dyDescent="0.4">
      <c r="B17" s="258" t="s">
        <v>224</v>
      </c>
      <c r="C17" s="259"/>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58"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58" t="s">
        <v>226</v>
      </c>
      <c r="C29" s="259"/>
      <c r="D29" s="6" t="s">
        <v>220</v>
      </c>
      <c r="E29" s="90"/>
    </row>
    <row r="30" spans="2:5" ht="19.5" customHeight="1" x14ac:dyDescent="0.4">
      <c r="B30" s="2"/>
      <c r="C30" s="21" t="s">
        <v>48</v>
      </c>
      <c r="D30" s="6" t="s">
        <v>80</v>
      </c>
      <c r="E30" s="90"/>
    </row>
    <row r="31" spans="2:5" ht="39.75" customHeight="1" x14ac:dyDescent="0.4">
      <c r="B31" s="255" t="s">
        <v>227</v>
      </c>
      <c r="C31" s="256"/>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62" t="s">
        <v>228</v>
      </c>
      <c r="C34" s="263"/>
      <c r="D34" s="6" t="s">
        <v>82</v>
      </c>
      <c r="E34" s="90"/>
    </row>
    <row r="35" spans="2:5" ht="49.5" customHeight="1" x14ac:dyDescent="0.4">
      <c r="B35" s="255" t="s">
        <v>229</v>
      </c>
      <c r="C35" s="256"/>
      <c r="D35" s="6" t="s">
        <v>21</v>
      </c>
      <c r="E35" s="90"/>
    </row>
    <row r="36" spans="2:5" ht="30" customHeight="1" x14ac:dyDescent="0.4">
      <c r="B36" s="2"/>
      <c r="C36" s="21" t="s">
        <v>39</v>
      </c>
      <c r="D36" s="6" t="s">
        <v>10</v>
      </c>
      <c r="E36" s="90"/>
    </row>
    <row r="37" spans="2:5" ht="49.5" customHeight="1" x14ac:dyDescent="0.4">
      <c r="B37" s="262" t="s">
        <v>230</v>
      </c>
      <c r="C37" s="263"/>
      <c r="D37" s="6" t="s">
        <v>3007</v>
      </c>
      <c r="E37" s="90"/>
    </row>
    <row r="38" spans="2:5" ht="39.75" customHeight="1" x14ac:dyDescent="0.4">
      <c r="B38" s="262" t="s">
        <v>231</v>
      </c>
      <c r="C38" s="263"/>
      <c r="D38" s="6" t="s">
        <v>79</v>
      </c>
      <c r="E38" s="90"/>
    </row>
    <row r="39" spans="2:5" ht="19.5" customHeight="1" x14ac:dyDescent="0.4">
      <c r="B39" s="266" t="s">
        <v>208</v>
      </c>
      <c r="C39" s="266"/>
      <c r="D39" s="7" t="s">
        <v>208</v>
      </c>
      <c r="E39" s="90"/>
    </row>
    <row r="40" spans="2:5" ht="39.75" customHeight="1" x14ac:dyDescent="0.4">
      <c r="B40" s="265" t="s">
        <v>32</v>
      </c>
      <c r="C40" s="257"/>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7" t="s">
        <v>36</v>
      </c>
      <c r="C44" s="257"/>
      <c r="D44" s="7" t="s">
        <v>83</v>
      </c>
      <c r="E44" s="90"/>
    </row>
    <row r="45" spans="2:5" ht="19.5" customHeight="1" x14ac:dyDescent="0.4">
      <c r="B45" s="262" t="s">
        <v>232</v>
      </c>
      <c r="C45" s="263"/>
      <c r="D45" s="6" t="s">
        <v>85</v>
      </c>
      <c r="E45" s="90"/>
    </row>
    <row r="46" spans="2:5" ht="19.5" customHeight="1" x14ac:dyDescent="0.4">
      <c r="B46" s="257" t="s">
        <v>209</v>
      </c>
      <c r="C46" s="257"/>
      <c r="D46" s="7" t="s">
        <v>209</v>
      </c>
      <c r="E46" s="90"/>
    </row>
    <row r="47" spans="2:5" ht="19.5" customHeight="1" x14ac:dyDescent="0.4">
      <c r="B47" s="265" t="s">
        <v>37</v>
      </c>
      <c r="C47" s="257"/>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7" t="s">
        <v>38</v>
      </c>
      <c r="C50" s="268"/>
      <c r="D50" s="10" t="s">
        <v>233</v>
      </c>
      <c r="E50" s="90"/>
    </row>
    <row r="51" spans="1:5" ht="30" customHeight="1" x14ac:dyDescent="0.4">
      <c r="A51" s="4"/>
      <c r="B51" s="267" t="s">
        <v>210</v>
      </c>
      <c r="C51" s="269"/>
      <c r="D51" s="6" t="s">
        <v>3008</v>
      </c>
      <c r="E51" s="90"/>
    </row>
    <row r="52" spans="1:5" ht="30" customHeight="1" collapsed="1" x14ac:dyDescent="0.4">
      <c r="A52" s="4"/>
      <c r="B52" s="267" t="s">
        <v>113</v>
      </c>
      <c r="C52" s="268"/>
      <c r="D52" s="10" t="s">
        <v>22</v>
      </c>
      <c r="E52" s="90"/>
    </row>
    <row r="53" spans="1:5" ht="30" customHeight="1" collapsed="1" x14ac:dyDescent="0.4">
      <c r="A53" s="4"/>
      <c r="B53" s="267" t="s">
        <v>234</v>
      </c>
      <c r="C53" s="268"/>
      <c r="D53" s="51" t="s">
        <v>234</v>
      </c>
      <c r="E53" s="90"/>
    </row>
    <row r="54" spans="1:5" ht="19.5" customHeight="1" x14ac:dyDescent="0.4">
      <c r="D54" s="7"/>
      <c r="E54" s="91"/>
    </row>
  </sheetData>
  <sheetProtection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3" sqref="B3:D3"/>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0" t="s">
        <v>63</v>
      </c>
      <c r="C2" s="270"/>
      <c r="D2" s="261"/>
      <c r="E2" s="11" t="s">
        <v>213</v>
      </c>
      <c r="G2" s="5" t="s">
        <v>257</v>
      </c>
      <c r="H2" s="5" t="s">
        <v>280</v>
      </c>
      <c r="I2" s="5" t="s">
        <v>288</v>
      </c>
      <c r="J2" s="5" t="s">
        <v>321</v>
      </c>
    </row>
    <row r="3" spans="2:10" ht="39.75" customHeight="1" x14ac:dyDescent="0.4">
      <c r="B3" s="257" t="s">
        <v>235</v>
      </c>
      <c r="C3" s="257"/>
      <c r="D3" s="257"/>
      <c r="E3" s="25" t="s">
        <v>3050</v>
      </c>
      <c r="G3" s="24" t="s">
        <v>256</v>
      </c>
    </row>
    <row r="4" spans="2:10" ht="54" customHeight="1" x14ac:dyDescent="0.4">
      <c r="B4" s="267" t="s">
        <v>236</v>
      </c>
      <c r="C4" s="269"/>
      <c r="D4" s="268"/>
      <c r="E4" s="25" t="s">
        <v>3051</v>
      </c>
      <c r="G4" s="5" t="s">
        <v>258</v>
      </c>
    </row>
    <row r="5" spans="2:10" ht="39.75" customHeight="1" x14ac:dyDescent="0.4">
      <c r="B5" s="267" t="s">
        <v>237</v>
      </c>
      <c r="C5" s="269"/>
      <c r="D5" s="268"/>
      <c r="E5" s="25" t="s">
        <v>260</v>
      </c>
      <c r="G5" s="5" t="s">
        <v>259</v>
      </c>
    </row>
    <row r="6" spans="2:10" ht="39.75" customHeight="1" x14ac:dyDescent="0.4">
      <c r="B6" s="258" t="s">
        <v>238</v>
      </c>
      <c r="C6" s="264"/>
      <c r="D6" s="259"/>
      <c r="E6" s="25" t="s">
        <v>281</v>
      </c>
    </row>
    <row r="7" spans="2:10" ht="39.75" customHeight="1" x14ac:dyDescent="0.4">
      <c r="B7" s="3"/>
      <c r="C7" s="267" t="s">
        <v>239</v>
      </c>
      <c r="D7" s="268"/>
      <c r="E7" s="25" t="s">
        <v>265</v>
      </c>
      <c r="G7" s="5" t="s">
        <v>261</v>
      </c>
    </row>
    <row r="8" spans="2:10" ht="39.75" customHeight="1" x14ac:dyDescent="0.4">
      <c r="B8" s="3"/>
      <c r="C8" s="267" t="s">
        <v>62</v>
      </c>
      <c r="D8" s="268"/>
      <c r="E8" s="25" t="s">
        <v>262</v>
      </c>
      <c r="G8" s="5" t="s">
        <v>262</v>
      </c>
    </row>
    <row r="9" spans="2:10" ht="39.75" customHeight="1" x14ac:dyDescent="0.4">
      <c r="B9" s="3"/>
      <c r="C9" s="267" t="s">
        <v>60</v>
      </c>
      <c r="D9" s="268"/>
      <c r="E9" s="25" t="s">
        <v>263</v>
      </c>
      <c r="G9" s="5" t="s">
        <v>263</v>
      </c>
    </row>
    <row r="10" spans="2:10" ht="39.75" customHeight="1" x14ac:dyDescent="0.4">
      <c r="B10" s="2"/>
      <c r="C10" s="267" t="s">
        <v>61</v>
      </c>
      <c r="D10" s="268"/>
      <c r="E10" s="25" t="s">
        <v>264</v>
      </c>
      <c r="G10" s="5" t="s">
        <v>264</v>
      </c>
    </row>
    <row r="11" spans="2:10" ht="39.75" customHeight="1" x14ac:dyDescent="0.4">
      <c r="B11" s="258" t="s">
        <v>240</v>
      </c>
      <c r="C11" s="269"/>
      <c r="D11" s="268"/>
      <c r="E11" s="25" t="s">
        <v>285</v>
      </c>
    </row>
    <row r="12" spans="2:10" ht="39.75" customHeight="1" x14ac:dyDescent="0.4">
      <c r="B12" s="3"/>
      <c r="C12" s="267" t="s">
        <v>241</v>
      </c>
      <c r="D12" s="268"/>
      <c r="E12" s="25" t="s">
        <v>266</v>
      </c>
      <c r="G12" s="5" t="s">
        <v>266</v>
      </c>
    </row>
    <row r="13" spans="2:10" ht="39.75" customHeight="1" x14ac:dyDescent="0.4">
      <c r="B13" s="3"/>
      <c r="C13" s="267" t="s">
        <v>242</v>
      </c>
      <c r="D13" s="268"/>
      <c r="E13" s="25" t="s">
        <v>287</v>
      </c>
      <c r="I13" s="5" t="s">
        <v>286</v>
      </c>
    </row>
    <row r="14" spans="2:10" ht="39.75" customHeight="1" x14ac:dyDescent="0.4">
      <c r="B14" s="3"/>
      <c r="C14" s="267" t="s">
        <v>243</v>
      </c>
      <c r="D14" s="268"/>
      <c r="E14" s="25" t="s">
        <v>267</v>
      </c>
      <c r="G14" s="5" t="s">
        <v>267</v>
      </c>
    </row>
    <row r="15" spans="2:10" ht="39.75" customHeight="1" x14ac:dyDescent="0.4">
      <c r="B15" s="3"/>
      <c r="C15" s="258" t="s">
        <v>72</v>
      </c>
      <c r="D15" s="268"/>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7" t="s">
        <v>66</v>
      </c>
      <c r="D20" s="268"/>
      <c r="E20" s="25" t="s">
        <v>273</v>
      </c>
      <c r="G20" s="5" t="s">
        <v>273</v>
      </c>
    </row>
    <row r="21" spans="2:10" ht="39.75" customHeight="1" x14ac:dyDescent="0.4">
      <c r="B21" s="3"/>
      <c r="C21" s="267" t="s">
        <v>67</v>
      </c>
      <c r="D21" s="268"/>
      <c r="E21" s="25" t="s">
        <v>2695</v>
      </c>
      <c r="G21" s="5" t="s">
        <v>274</v>
      </c>
      <c r="J21" s="5" t="s">
        <v>322</v>
      </c>
    </row>
    <row r="22" spans="2:10" ht="39.75" customHeight="1" x14ac:dyDescent="0.4">
      <c r="B22" s="3"/>
      <c r="C22" s="258" t="s">
        <v>248</v>
      </c>
      <c r="D22" s="268"/>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7" t="s">
        <v>252</v>
      </c>
      <c r="D26" s="268"/>
      <c r="E26" s="25" t="s">
        <v>293</v>
      </c>
      <c r="I26" s="5" t="s">
        <v>291</v>
      </c>
    </row>
    <row r="27" spans="2:10" ht="75" customHeight="1" x14ac:dyDescent="0.4">
      <c r="B27" s="3"/>
      <c r="C27" s="267" t="s">
        <v>68</v>
      </c>
      <c r="D27" s="268"/>
      <c r="E27" s="25" t="s">
        <v>2699</v>
      </c>
      <c r="I27" s="5" t="s">
        <v>292</v>
      </c>
    </row>
    <row r="28" spans="2:10" ht="39.75" customHeight="1" x14ac:dyDescent="0.4">
      <c r="B28" s="3"/>
      <c r="C28" s="267" t="s">
        <v>73</v>
      </c>
      <c r="D28" s="268"/>
      <c r="E28" s="25" t="s">
        <v>277</v>
      </c>
      <c r="G28" s="5" t="s">
        <v>276</v>
      </c>
    </row>
    <row r="29" spans="2:10" ht="39.75" customHeight="1" x14ac:dyDescent="0.4">
      <c r="B29" s="3"/>
      <c r="C29" s="267" t="s">
        <v>253</v>
      </c>
      <c r="D29" s="268"/>
      <c r="E29" s="25" t="s">
        <v>296</v>
      </c>
      <c r="G29" s="24" t="s">
        <v>297</v>
      </c>
      <c r="H29" s="24"/>
    </row>
    <row r="30" spans="2:10" ht="39.75" customHeight="1" x14ac:dyDescent="0.4">
      <c r="B30" s="3"/>
      <c r="C30" s="258" t="s">
        <v>2696</v>
      </c>
      <c r="D30" s="268"/>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7" t="s">
        <v>255</v>
      </c>
      <c r="D34" s="268"/>
      <c r="E34" s="25" t="s">
        <v>285</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177</v>
      </c>
      <c r="B2" s="33" t="str">
        <f>IFERROR(VLOOKUP(様式１!E12,様式１リスト!G2:J48,4,0),"")</f>
        <v/>
      </c>
      <c r="C2" s="33" t="str">
        <f>IF(様式１!N5="","",様式１!N5)</f>
        <v/>
      </c>
      <c r="D2" s="138" t="str">
        <f>IF(様式１!N6="","",様式１!N6)</f>
        <v/>
      </c>
      <c r="E2" s="33" t="str">
        <f>IF(様式１!M7="","",様式１!M7)</f>
        <v/>
      </c>
      <c r="F2" s="33" t="str">
        <f>IF(様式１!N7="","",様式１!N7)</f>
        <v/>
      </c>
      <c r="G2" s="33" t="str">
        <f>IF(様式１!M8="","",様式１!M8)</f>
        <v/>
      </c>
      <c r="H2" s="33" t="str">
        <f>IF(様式１!N8="","",様式１!N8)</f>
        <v/>
      </c>
      <c r="I2" s="33" t="str">
        <f>IF(様式１!C10="","",様式１!C10)</f>
        <v/>
      </c>
      <c r="J2" s="33" t="str">
        <f>IF(様式１!C11="","",様式１!C11)</f>
        <v/>
      </c>
      <c r="K2" s="33" t="str">
        <f>IF(様式１!L11="","",様式１!L11)</f>
        <v/>
      </c>
      <c r="L2" s="33" t="str">
        <f>IF(様式１!O11="","",様式１!O11)</f>
        <v/>
      </c>
      <c r="M2" s="33" t="str">
        <f>IF(様式１!E12="","",様式１!E12)</f>
        <v/>
      </c>
      <c r="N2" s="33" t="str">
        <f>IF(様式１!H12="","",様式１!H12)</f>
        <v/>
      </c>
      <c r="O2" s="33" t="str">
        <f>IF(様式１!K12="","",様式１!K12)</f>
        <v/>
      </c>
      <c r="P2" s="33" t="str">
        <f>IF(様式１!O12="","",様式１!O12)</f>
        <v/>
      </c>
      <c r="Q2" s="127" t="str">
        <f>IF(様式１!G14="","",様式１!G14)</f>
        <v/>
      </c>
      <c r="R2" s="127" t="str">
        <f>IF(様式１!L14="","",様式１!L14)</f>
        <v/>
      </c>
      <c r="S2" t="str">
        <f>IF(様式１!D16="","",様式１!D16)</f>
        <v/>
      </c>
      <c r="W2" t="str">
        <f>IF(様式１!L18="","",様式１!S18)</f>
        <v/>
      </c>
      <c r="X2" t="str">
        <f>IF(様式１!L19="","",様式１!S19)</f>
        <v/>
      </c>
      <c r="Y2" t="str">
        <f>IF(様式１!L20="","",様式１!S20)</f>
        <v/>
      </c>
      <c r="Z2" t="str">
        <f>IF(様式１!L21="","",様式１!S21)</f>
        <v/>
      </c>
      <c r="AA2" t="str">
        <f>IF(様式１!L19="","",様式１!S22)</f>
        <v/>
      </c>
      <c r="AB2" t="str">
        <f>IF(様式１!L23="","",様式１!S23)</f>
        <v/>
      </c>
      <c r="AC2" t="str">
        <f>IF(様式１!L24="","",様式１!S24)</f>
        <v/>
      </c>
      <c r="AD2" t="str">
        <f>IF(様式１!L25="","",様式１!S25)</f>
        <v/>
      </c>
      <c r="AE2" t="str">
        <f>IF(様式１!L26="","",様式１!S26)</f>
        <v/>
      </c>
      <c r="AF2" t="str">
        <f>IF(様式１!L24="","",様式１!S27)</f>
        <v/>
      </c>
      <c r="AG2" t="str">
        <f>IF(様式１!L18="","",様式１!S28)</f>
        <v/>
      </c>
      <c r="AH2" t="str">
        <f>IF(様式１!L29="","",様式１!S29)</f>
        <v/>
      </c>
      <c r="AI2" t="str">
        <f>IF(様式１!L30="","",様式１!S30)</f>
        <v/>
      </c>
      <c r="AJ2" t="str">
        <f>IF(様式１!L32="","",様式１!S32)</f>
        <v/>
      </c>
      <c r="AK2" t="str">
        <f>IF(様式１!L34="","",様式１!S33)</f>
        <v/>
      </c>
      <c r="AL2" t="str">
        <f>IF(様式１!L34="","",様式１!S34)</f>
        <v/>
      </c>
      <c r="AM2" t="str">
        <f>IF(様式１!L35="","",様式１!S35)</f>
        <v/>
      </c>
      <c r="AN2" t="str">
        <f>IF(様式１!L36="","",様式１!S36)</f>
        <v/>
      </c>
      <c r="AO2" t="str">
        <f>IF(様式１!L39="","",様式１!S37)</f>
        <v/>
      </c>
      <c r="AP2" t="str">
        <f>IF(様式１!L39="","",様式１!S39)</f>
        <v/>
      </c>
      <c r="AQ2" t="str">
        <f>IF(様式１!L40="","",様式１!S40)</f>
        <v/>
      </c>
      <c r="AR2" t="str">
        <f>IF(様式１!L41="","",様式１!S41)</f>
        <v/>
      </c>
      <c r="AS2" t="str">
        <f>IF(様式１!L42="","",様式１!S42)</f>
        <v/>
      </c>
      <c r="AT2" t="str">
        <f>IF(様式１!L43="","",様式１!S43)</f>
        <v/>
      </c>
      <c r="AU2" t="str">
        <f>IF(様式１!L44="","",様式１!S44)</f>
        <v/>
      </c>
      <c r="AV2" t="str">
        <f>IF(様式１!L45="","",様式１!S45)</f>
        <v/>
      </c>
      <c r="AW2" t="str">
        <f>IF(様式１!L46="","",様式１!S46)</f>
        <v/>
      </c>
      <c r="AX2" t="str">
        <f>IF(様式１!L47="","",様式１!S47)</f>
        <v/>
      </c>
      <c r="AY2" t="str">
        <f>IF(様式１!L49="","",様式１!S49)</f>
        <v/>
      </c>
      <c r="AZ2" t="str">
        <f>IF(様式１!L50="","",様式１!S50)</f>
        <v/>
      </c>
      <c r="BA2" t="str">
        <f>IF(様式１!L51="","",様式１!S51)</f>
        <v/>
      </c>
      <c r="BB2" t="str">
        <f>IF(様式１!L53="","",様式１!S53)</f>
        <v/>
      </c>
      <c r="BD2" t="str">
        <f>IF(様式１!L55="","",様式１!S55)</f>
        <v/>
      </c>
      <c r="BE2" t="str">
        <f>IF(様式１!L57="","",様式１!S57)</f>
        <v/>
      </c>
      <c r="BF2" t="str">
        <f>IF(様式１!L32="","",様式１!S58)</f>
        <v/>
      </c>
      <c r="BG2" t="str">
        <f>IF(様式１!L60="","",様式１!S60)</f>
        <v/>
      </c>
      <c r="BH2" t="str">
        <f>IF(様式１!L61="","",様式１!S61)</f>
        <v/>
      </c>
      <c r="BI2" t="str">
        <f>IF(様式１!L62="","",様式１!S62)</f>
        <v/>
      </c>
      <c r="BJ2" t="str">
        <f>IF(様式１!L63="","",様式１!S63)</f>
        <v/>
      </c>
      <c r="BK2" t="str">
        <f>IF(様式１!L64="","",様式１!S64)</f>
        <v/>
      </c>
      <c r="BL2" t="str">
        <f>IF(様式１!L65="","",様式１!S65)</f>
        <v/>
      </c>
      <c r="BM2" t="str">
        <f>IF(様式１!L18="","",様式１!S67)</f>
        <v/>
      </c>
      <c r="BN2" t="str">
        <f>IF(様式１!L69="","",様式１!S69)</f>
        <v/>
      </c>
      <c r="BO2" t="str">
        <f>IF(様式１!L70="","",様式１!S70)</f>
        <v/>
      </c>
      <c r="BP2" t="str">
        <f>IF(様式１!L71="","",様式１!S71)</f>
        <v/>
      </c>
      <c r="BQ2" t="str">
        <f>IF(様式１!L72="","",様式１!S72)</f>
        <v/>
      </c>
      <c r="BR2" t="str">
        <f>IF(様式１!L18="","",様式１!S74)</f>
        <v/>
      </c>
      <c r="BS2" t="str">
        <f>IF(様式１!L75="","",様式１!S75)</f>
        <v/>
      </c>
      <c r="BT2" t="str">
        <f>IF(様式１!L76="-","",様式１!S76)</f>
        <v/>
      </c>
      <c r="BU2" t="str">
        <f>IF(様式１!L18="","",様式１!R18)</f>
        <v/>
      </c>
      <c r="BV2" t="str">
        <f>IF(様式１!L19="","",様式１!R19)</f>
        <v/>
      </c>
      <c r="BW2" t="str">
        <f>IF(様式１!L20="","",様式１!R20)</f>
        <v/>
      </c>
      <c r="BX2" t="str">
        <f>IF(様式１!L21="","",様式１!R21)</f>
        <v/>
      </c>
      <c r="BY2" t="str">
        <f>IF(様式１!L19="","",様式１!R22)</f>
        <v/>
      </c>
      <c r="BZ2" t="str">
        <f>IF(様式１!L23="","",様式１!R23)</f>
        <v/>
      </c>
      <c r="CA2" t="str">
        <f>IF(様式１!L24="","",様式１!R24)</f>
        <v/>
      </c>
      <c r="CB2" t="str">
        <f>IF(様式１!L25="","",様式１!R25)</f>
        <v/>
      </c>
      <c r="CC2" t="str">
        <f>IF(様式１!L26="","",様式１!R26)</f>
        <v/>
      </c>
      <c r="CD2" t="str">
        <f>IF(様式１!L24="","",様式１!R27)</f>
        <v/>
      </c>
      <c r="CE2" t="str">
        <f>IF(様式１!L18="","",様式１!R28)</f>
        <v/>
      </c>
      <c r="CF2" t="str">
        <f>IF(様式１!L29="","",様式１!R29)</f>
        <v/>
      </c>
      <c r="CG2" t="str">
        <f>IF(様式１!L30="","",様式１!R30)</f>
        <v/>
      </c>
      <c r="CH2" t="str">
        <f>IF(様式１!L32="","",様式１!R32)</f>
        <v/>
      </c>
      <c r="CI2" t="str">
        <f>IF(様式１!L34="","",様式１!R33)</f>
        <v/>
      </c>
      <c r="CJ2" t="str">
        <f>IF(様式１!L34="","",様式１!R34)</f>
        <v/>
      </c>
      <c r="CK2" t="str">
        <f>IF(様式１!L35="","",様式１!R35)</f>
        <v/>
      </c>
      <c r="CL2" t="str">
        <f>IF(様式１!L36="","",様式１!R36)</f>
        <v/>
      </c>
      <c r="CM2" t="str">
        <f>IF(様式１!L39="","",様式１!R37)</f>
        <v/>
      </c>
      <c r="CN2" t="str">
        <f>IF(様式１!L39="","",様式１!R39)</f>
        <v/>
      </c>
      <c r="CO2" t="str">
        <f>IF(様式１!L40="","",様式１!R40)</f>
        <v/>
      </c>
      <c r="CP2" t="str">
        <f>IF(様式１!L41="","",様式１!R41)</f>
        <v/>
      </c>
      <c r="CQ2" t="str">
        <f>IF(様式１!L42="","",様式１!R42)</f>
        <v/>
      </c>
      <c r="CR2" t="str">
        <f>IF(様式１!L43="","",様式１!R43)</f>
        <v/>
      </c>
      <c r="CS2" t="str">
        <f>IF(様式１!L44="","",様式１!R44)</f>
        <v/>
      </c>
      <c r="CT2" t="str">
        <f>IF(様式１!L45="","",様式１!R45)</f>
        <v/>
      </c>
      <c r="CU2" t="str">
        <f>IF(様式１!L46="","",様式１!R46)</f>
        <v/>
      </c>
      <c r="CV2" t="str">
        <f>IF(様式１!L47="","",様式１!R47)</f>
        <v/>
      </c>
      <c r="CW2" t="str">
        <f>IF(様式１!L49="","",様式１!R49)</f>
        <v/>
      </c>
      <c r="CX2" t="str">
        <f>IF(様式１!L50="","",様式１!R50)</f>
        <v/>
      </c>
      <c r="CY2" t="str">
        <f>IF(様式１!L51="","",様式１!R51)</f>
        <v/>
      </c>
      <c r="CZ2" t="str">
        <f>IF(様式１!L53="","",様式１!R53)</f>
        <v/>
      </c>
      <c r="DB2" t="str">
        <f>IF(様式１!L55="","",様式１!R55)</f>
        <v/>
      </c>
      <c r="DC2" t="str">
        <f>IF(様式１!L56="","",様式１!R56)</f>
        <v/>
      </c>
      <c r="DD2" t="str">
        <f>IF(様式１!L57="","",様式１!R57)</f>
        <v/>
      </c>
      <c r="DE2" t="str">
        <f>IF(様式１!L18="","",様式１!R58)</f>
        <v/>
      </c>
      <c r="DF2" t="str">
        <f>IF(様式１!L60="","",様式１!R60)</f>
        <v/>
      </c>
      <c r="DG2" t="str">
        <f>IF(様式１!L61="","",様式１!R61)</f>
        <v/>
      </c>
      <c r="DH2" t="str">
        <f>IF(様式１!L62="","",様式１!R62)</f>
        <v/>
      </c>
      <c r="DI2" t="str">
        <f>IF(様式１!L63="","",様式１!R63)</f>
        <v/>
      </c>
      <c r="DJ2" t="str">
        <f>IF(様式１!L64="","",様式１!R64)</f>
        <v/>
      </c>
      <c r="DK2" t="str">
        <f>IF(様式１!L65="","",様式１!R65)</f>
        <v/>
      </c>
      <c r="DL2" t="str">
        <f>IF(様式１!L18="","",様式１!R67)</f>
        <v/>
      </c>
      <c r="DM2" t="str">
        <f>IF(様式１!L69="","",様式１!R69)</f>
        <v/>
      </c>
      <c r="DN2" t="str">
        <f>IF(様式１!L70="","",様式１!R70)</f>
        <v/>
      </c>
      <c r="DO2" t="str">
        <f>IF(様式１!L71="","",様式１!R71)</f>
        <v/>
      </c>
      <c r="DP2" t="str">
        <f>IF(様式１!L72="","",様式１!R72)</f>
        <v/>
      </c>
      <c r="DQ2" t="str">
        <f>IF(様式１!L18="","",様式１!R74)</f>
        <v/>
      </c>
      <c r="DR2" t="str">
        <f>IF(様式１!L75="","",様式１!R75)</f>
        <v/>
      </c>
      <c r="DS2" t="str">
        <f>IF(様式１!L76="-","",様式１!R76)</f>
        <v/>
      </c>
      <c r="DT2" s="127" t="str">
        <f>IF(様式１!G94="","",様式１!G94)</f>
        <v/>
      </c>
      <c r="DU2" s="127"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t="str">
        <f>IF(様式１!$F105="","",様式１!$F105)</f>
        <v/>
      </c>
      <c r="FB2" t="str">
        <f>IF(様式１!$G105="","",様式１!$G105)</f>
        <v/>
      </c>
      <c r="FC2" t="str">
        <f>IF(様式１!$H105="","",様式１!$H105)</f>
        <v/>
      </c>
      <c r="FD2" t="str">
        <f>IF(様式１!$I105="","",様式１!$I105)</f>
        <v/>
      </c>
      <c r="FE2" t="str">
        <f>IF(様式１!$J105="","",様式１!$J105)</f>
        <v/>
      </c>
      <c r="FF2" t="str">
        <f>IF(様式１!$K105="","",様式１!$K105)</f>
        <v/>
      </c>
      <c r="FG2" t="str">
        <f>IF(様式１!$M105="","",様式１!$M105)</f>
        <v/>
      </c>
      <c r="FH2" t="str">
        <f>IF(様式１!$N105="","",様式１!$N105)</f>
        <v/>
      </c>
      <c r="FI2" t="str">
        <f>IF(様式１!$O105="","",様式１!$O105)</f>
        <v/>
      </c>
      <c r="FJ2" t="str">
        <f>IF(様式１!$P105="","",様式１!$P105)</f>
        <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t="str">
        <f>IF(様式１!$F110="","",様式１!$F110)</f>
        <v/>
      </c>
      <c r="GZ2" t="str">
        <f>IF(様式１!$G110="","",様式１!$G110)</f>
        <v/>
      </c>
      <c r="HA2" t="str">
        <f>IF(様式１!$H110="","",様式１!$H110)</f>
        <v/>
      </c>
      <c r="HB2" t="str">
        <f>IF(様式１!$I110="","",様式１!$I110)</f>
        <v/>
      </c>
      <c r="HC2" t="str">
        <f>IF(様式１!$J110="","",様式１!$J110)</f>
        <v/>
      </c>
      <c r="HD2" t="str">
        <f>IF(様式１!$K110="","",様式１!$K110)</f>
        <v/>
      </c>
      <c r="HE2" t="str">
        <f>IF(様式１!$M110="","",様式１!$M110)</f>
        <v/>
      </c>
      <c r="HF2" t="str">
        <f>IF(様式１!$N110="","",様式１!$N110)</f>
        <v/>
      </c>
      <c r="HG2" t="str">
        <f>IF(様式１!$O110="","",様式１!$O110)</f>
        <v/>
      </c>
      <c r="HH2" t="str">
        <f>IF(様式１!$P110="","",様式１!$P110)</f>
        <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t="str">
        <f>IF(様式１!$F114="","",様式１!$F114)</f>
        <v/>
      </c>
      <c r="IN2" t="str">
        <f>IF(様式１!$G114="","",様式１!$G114)</f>
        <v/>
      </c>
      <c r="IO2" t="str">
        <f>IF(様式１!$H114="","",様式１!$H114)</f>
        <v/>
      </c>
      <c r="IP2" t="str">
        <f>IF(様式１!$I114="","",様式１!$I114)</f>
        <v/>
      </c>
      <c r="IQ2" t="str">
        <f>IF(様式１!$J114="","",様式１!$J114)</f>
        <v/>
      </c>
      <c r="IR2" t="str">
        <f>IF(様式１!$K114="","",様式１!$K114)</f>
        <v/>
      </c>
      <c r="IS2" t="str">
        <f>IF(様式１!$M114="","",様式１!$M114)</f>
        <v/>
      </c>
      <c r="IT2" t="str">
        <f>IF(様式１!$N114="","",様式１!$N114)</f>
        <v/>
      </c>
      <c r="IU2" t="str">
        <f>IF(様式１!$O114="","",様式１!$O114)</f>
        <v/>
      </c>
      <c r="IV2" t="str">
        <f>IF(様式１!$P114="","",様式１!$P114)</f>
        <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t="str">
        <f>IF(様式１!$F121="","",様式１!$F121)</f>
        <v/>
      </c>
      <c r="LF2" t="str">
        <f>IF(様式１!$G121="","",様式１!$G121)</f>
        <v/>
      </c>
      <c r="LG2" t="str">
        <f>IF(様式１!$H121="","",様式１!$H121)</f>
        <v/>
      </c>
      <c r="LH2" t="str">
        <f>IF(様式１!$I121="","",様式１!$I121)</f>
        <v/>
      </c>
      <c r="LI2" t="str">
        <f>IF(様式１!$J121="","",様式１!$J121)</f>
        <v/>
      </c>
      <c r="LJ2" t="str">
        <f>IF(様式１!$K121="","",様式１!$K121)</f>
        <v/>
      </c>
      <c r="LK2" t="str">
        <f>IF(様式１!$M121="","",様式１!$M121)</f>
        <v/>
      </c>
      <c r="LL2" t="str">
        <f>IF(様式１!$N121="","",様式１!$N121)</f>
        <v/>
      </c>
      <c r="LM2" t="str">
        <f>IF(様式１!$O121="","",様式１!$O121)</f>
        <v/>
      </c>
      <c r="LN2" t="str">
        <f>IF(様式１!$P121="","",様式１!$P121)</f>
        <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t="str">
        <f>IF(様式１!$F129="","",様式１!$F129)</f>
        <v/>
      </c>
      <c r="OH2" t="str">
        <f>IF(様式１!$G129="","",様式１!$G129)</f>
        <v/>
      </c>
      <c r="OI2" t="str">
        <f>IF(様式１!$H129="","",様式１!$H129)</f>
        <v/>
      </c>
      <c r="OJ2" t="str">
        <f>IF(様式１!$I129="","",様式１!$I129)</f>
        <v/>
      </c>
      <c r="OK2" t="str">
        <f>IF(様式１!$J129="","",様式１!$J129)</f>
        <v/>
      </c>
      <c r="OL2" t="str">
        <f>IF(様式１!$K129="","",様式１!$K129)</f>
        <v/>
      </c>
      <c r="OM2" t="str">
        <f>IF(様式１!$M129="","",様式１!$M129)</f>
        <v/>
      </c>
      <c r="ON2" t="str">
        <f>IF(様式１!$N129="","",様式１!$N129)</f>
        <v/>
      </c>
      <c r="OO2" t="str">
        <f>IF(様式１!$O129="","",様式１!$O129)</f>
        <v/>
      </c>
      <c r="OP2" t="str">
        <f>IF(様式１!$P129="","",様式１!$P129)</f>
        <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xoCWmZLMT5Em82FEhIzBZi/tZESrGuI441908IK/f7nkvdqnDoGxWEaqT/j717QEOawk3SiDuxOc9tf0GaLQ8Q==" saltValue="R3twQPTRzdJav23T1nRFaQ=="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2023-07-20T06:38:56Z</cp:lastPrinted>
  <dcterms:created xsi:type="dcterms:W3CDTF">2023-02-03T00:54:25Z</dcterms:created>
  <dcterms:modified xsi:type="dcterms:W3CDTF">2023-10-05T07:01:24Z</dcterms:modified>
</cp:coreProperties>
</file>