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15EF3E0B-A7A2-4768-B331-555BBC1A8743}" xr6:coauthVersionLast="47" xr6:coauthVersionMax="47" xr10:uidLastSave="{00000000-0000-0000-0000-000000000000}"/>
  <bookViews>
    <workbookView xWindow="-28920" yWindow="-1935" windowWidth="29040" windowHeight="15840" xr2:uid="{00000000-000D-0000-FFFF-FFFF00000000}"/>
  </bookViews>
  <sheets>
    <sheet name="歳入予算一覧" sheetId="3" r:id="rId1"/>
  </sheets>
  <definedNames>
    <definedName name="_xlnm._FilterDatabase" localSheetId="0" hidden="1">歳入予算一覧!$A$6:$GP$126</definedName>
    <definedName name="_xlnm.Print_Area" localSheetId="0">歳入予算一覧!$A$1:$K$126</definedName>
    <definedName name="_xlnm.Print_Titles" localSheetId="0">歳入予算一覧!$4:$7</definedName>
    <definedName name="Z_01EAA192_030B_4B32_8504_E8B9ACF08987_.wvu.FilterData" localSheetId="0" hidden="1">歳入予算一覧!$A$6:$AT$126</definedName>
    <definedName name="Z_03AE82A1_1BE2_4ECA_87A2_03B930490FC4_.wvu.FilterData" localSheetId="0" hidden="1">歳入予算一覧!$A$6:$GP$126</definedName>
    <definedName name="Z_04C8A1BA_9D22_46C9_9CEB_2BC0004FC685_.wvu.FilterData" localSheetId="0" hidden="1">歳入予算一覧!$B$6:$V$126</definedName>
    <definedName name="Z_04D09D8C_94A5_461B_8EBD_462A08259C45_.wvu.FilterData" localSheetId="0" hidden="1">歳入予算一覧!$A$6:$GP$126</definedName>
    <definedName name="Z_052F3F11_C124_459E_99F9_1A701D48C614_.wvu.Cols" localSheetId="0" hidden="1">歳入予算一覧!$R:$S</definedName>
    <definedName name="Z_052F3F11_C124_459E_99F9_1A701D48C614_.wvu.FilterData" localSheetId="0" hidden="1">歳入予算一覧!$A$6:$GP$126</definedName>
    <definedName name="Z_052F3F11_C124_459E_99F9_1A701D48C614_.wvu.PrintArea" localSheetId="0" hidden="1">歳入予算一覧!$A$1:$K$128</definedName>
    <definedName name="Z_052F3F11_C124_459E_99F9_1A701D48C614_.wvu.PrintTitles" localSheetId="0" hidden="1">歳入予算一覧!$4:$7</definedName>
    <definedName name="Z_06B37801_B90C_4714_B129_94818EB4F65E_.wvu.Cols" localSheetId="0" hidden="1">歳入予算一覧!$M:$S</definedName>
    <definedName name="Z_06B37801_B90C_4714_B129_94818EB4F65E_.wvu.FilterData" localSheetId="0" hidden="1">歳入予算一覧!$A$6:$GP$126</definedName>
    <definedName name="Z_06B37801_B90C_4714_B129_94818EB4F65E_.wvu.PrintArea" localSheetId="0" hidden="1">歳入予算一覧!$A$1:$K$127</definedName>
    <definedName name="Z_06B37801_B90C_4714_B129_94818EB4F65E_.wvu.PrintTitles" localSheetId="0" hidden="1">歳入予算一覧!$4:$7</definedName>
    <definedName name="Z_0984F2AA_60F2_4912_A9FF_2F9A955D5FE3_.wvu.FilterData" localSheetId="0" hidden="1">歳入予算一覧!$A$7:$GP$126</definedName>
    <definedName name="Z_0C68AD9F_EAAC_4D8C_8595_325E5145CCC9_.wvu.FilterData" localSheetId="0" hidden="1">歳入予算一覧!$B$6:$V$126</definedName>
    <definedName name="Z_0EC137BB_4649_439E_A306_A2900F1F636A_.wvu.FilterData" localSheetId="0" hidden="1">歳入予算一覧!$B$6:$V$126</definedName>
    <definedName name="Z_1199D24E_5AB2_4E7F_AA3B_409733D51AC4_.wvu.FilterData" localSheetId="0" hidden="1">歳入予算一覧!$A$6:$GP$126</definedName>
    <definedName name="Z_1E7D5732_EF56_415D_8F2A_A9A6136A4DC3_.wvu.FilterData" localSheetId="0" hidden="1">歳入予算一覧!$B$6:$V$126</definedName>
    <definedName name="Z_20E8B0EC_118D_49EF_9836_FFD168BFA307_.wvu.FilterData" localSheetId="0" hidden="1">歳入予算一覧!$A$6:$AU$126</definedName>
    <definedName name="Z_22995149_BE93_441E_A433_BD1625B87C24_.wvu.Cols" localSheetId="0" hidden="1">歳入予算一覧!$R:$S</definedName>
    <definedName name="Z_22995149_BE93_441E_A433_BD1625B87C24_.wvu.FilterData" localSheetId="0" hidden="1">歳入予算一覧!$A$6:$GP$126</definedName>
    <definedName name="Z_22995149_BE93_441E_A433_BD1625B87C24_.wvu.PrintArea" localSheetId="0" hidden="1">歳入予算一覧!$A$1:$K$128</definedName>
    <definedName name="Z_22995149_BE93_441E_A433_BD1625B87C24_.wvu.PrintTitles" localSheetId="0" hidden="1">歳入予算一覧!$4:$7</definedName>
    <definedName name="Z_22CA7278_0BB0_43BE_B164_268A2E7E7747_.wvu.Cols" localSheetId="0" hidden="1">歳入予算一覧!$R:$S</definedName>
    <definedName name="Z_22CA7278_0BB0_43BE_B164_268A2E7E7747_.wvu.FilterData" localSheetId="0" hidden="1">歳入予算一覧!$A$6:$GP$126</definedName>
    <definedName name="Z_22CA7278_0BB0_43BE_B164_268A2E7E7747_.wvu.PrintArea" localSheetId="0" hidden="1">歳入予算一覧!$A$1:$K$128</definedName>
    <definedName name="Z_22CA7278_0BB0_43BE_B164_268A2E7E7747_.wvu.PrintTitles" localSheetId="0" hidden="1">歳入予算一覧!$4:$7</definedName>
    <definedName name="Z_23F43B3A_3258_499E_84AA_5934348FFA54_.wvu.FilterData" localSheetId="0" hidden="1">歳入予算一覧!$A$6:$GP$126</definedName>
    <definedName name="Z_24D4AB45_3A64_4C2A_93AD_95EA6B944657_.wvu.FilterData" localSheetId="0" hidden="1">歳入予算一覧!$B$6:$V$126</definedName>
    <definedName name="Z_27FE125A_CAC0_4187_BAC1_FA85A21F8068_.wvu.FilterData" localSheetId="0" hidden="1">歳入予算一覧!$A$6:$GP$126</definedName>
    <definedName name="Z_291BEBD1_3E67_44D7_B7E4_9799E8B2AEED_.wvu.FilterData" localSheetId="0" hidden="1">歳入予算一覧!$B$6:$V$126</definedName>
    <definedName name="Z_2AC5AF6D_E947_4E06_81E5_FE5E3908C039_.wvu.Cols" localSheetId="0" hidden="1">歳入予算一覧!$R:$S</definedName>
    <definedName name="Z_2AC5AF6D_E947_4E06_81E5_FE5E3908C039_.wvu.FilterData" localSheetId="0" hidden="1">歳入予算一覧!$A$6:$GP$126</definedName>
    <definedName name="Z_2AC5AF6D_E947_4E06_81E5_FE5E3908C039_.wvu.PrintArea" localSheetId="0" hidden="1">歳入予算一覧!$A$1:$K$128</definedName>
    <definedName name="Z_2AC5AF6D_E947_4E06_81E5_FE5E3908C039_.wvu.PrintTitles" localSheetId="0" hidden="1">歳入予算一覧!$4:$7</definedName>
    <definedName name="Z_2C82E193_3E09_4CE3_80B4_E2A9361A46F4_.wvu.FilterData" localSheetId="0" hidden="1">歳入予算一覧!$B$6:$V$126</definedName>
    <definedName name="Z_300532A4_C979_47B6_AE96_7529D1452A32_.wvu.FilterData" localSheetId="0" hidden="1">歳入予算一覧!$A$6:$GP$126</definedName>
    <definedName name="Z_340A5395_F3C0_4C00_AD4A_45ABD0096A3A_.wvu.FilterData" localSheetId="0" hidden="1">歳入予算一覧!$A$7:$GP$126</definedName>
    <definedName name="Z_366D8082_4247_4BD2_8EA9_CB5780D5FB7B_.wvu.Cols" localSheetId="0" hidden="1">歳入予算一覧!$R:$S</definedName>
    <definedName name="Z_366D8082_4247_4BD2_8EA9_CB5780D5FB7B_.wvu.FilterData" localSheetId="0" hidden="1">歳入予算一覧!$A$6:$GP$126</definedName>
    <definedName name="Z_366D8082_4247_4BD2_8EA9_CB5780D5FB7B_.wvu.PrintArea" localSheetId="0" hidden="1">歳入予算一覧!$A$1:$K$128</definedName>
    <definedName name="Z_366D8082_4247_4BD2_8EA9_CB5780D5FB7B_.wvu.PrintTitles" localSheetId="0" hidden="1">歳入予算一覧!$4:$7</definedName>
    <definedName name="Z_374AF662_332C_4305_9FF2_82EBDABE1ECA_.wvu.FilterData" localSheetId="0" hidden="1">歳入予算一覧!$B$6:$V$126</definedName>
    <definedName name="Z_38677CFC_38FD_428F_B2E6_28D6556AF30E_.wvu.FilterData" localSheetId="0" hidden="1">歳入予算一覧!$A$6:$AT$126</definedName>
    <definedName name="Z_3EED8F5F_471C_4B50_994D_BB7BEF016969_.wvu.FilterData" localSheetId="0" hidden="1">歳入予算一覧!$B$6:$V$126</definedName>
    <definedName name="Z_44110B35_593F_4B4A_A409_C3E96DF3A694_.wvu.Cols" localSheetId="0" hidden="1">歳入予算一覧!$R:$S</definedName>
    <definedName name="Z_44110B35_593F_4B4A_A409_C3E96DF3A694_.wvu.FilterData" localSheetId="0" hidden="1">歳入予算一覧!$A$7:$GP$126</definedName>
    <definedName name="Z_44110B35_593F_4B4A_A409_C3E96DF3A694_.wvu.PrintArea" localSheetId="0" hidden="1">歳入予算一覧!$A$1:$K$128</definedName>
    <definedName name="Z_44110B35_593F_4B4A_A409_C3E96DF3A694_.wvu.PrintTitles" localSheetId="0" hidden="1">歳入予算一覧!$4:$7</definedName>
    <definedName name="Z_443FC1F6_4EB0_4043_84B4_EA880B09B87F_.wvu.FilterData" localSheetId="0" hidden="1">歳入予算一覧!$A$6:$AU$126</definedName>
    <definedName name="Z_444B054F_1122_4B41_9106_F9A119111E6C_.wvu.Cols" localSheetId="0" hidden="1">歳入予算一覧!$R:$S</definedName>
    <definedName name="Z_444B054F_1122_4B41_9106_F9A119111E6C_.wvu.FilterData" localSheetId="0" hidden="1">歳入予算一覧!$A$6:$GP$126</definedName>
    <definedName name="Z_444B054F_1122_4B41_9106_F9A119111E6C_.wvu.PrintArea" localSheetId="0" hidden="1">歳入予算一覧!$A$1:$K$128</definedName>
    <definedName name="Z_444B054F_1122_4B41_9106_F9A119111E6C_.wvu.PrintTitles" localSheetId="0" hidden="1">歳入予算一覧!$4:$7</definedName>
    <definedName name="Z_45D004E6_D125_4BDB_B604_8C7F9987A296_.wvu.Cols" localSheetId="0" hidden="1">歳入予算一覧!$R:$S</definedName>
    <definedName name="Z_45D004E6_D125_4BDB_B604_8C7F9987A296_.wvu.FilterData" localSheetId="0" hidden="1">歳入予算一覧!$A$6:$GP$126</definedName>
    <definedName name="Z_45D004E6_D125_4BDB_B604_8C7F9987A296_.wvu.PrintArea" localSheetId="0" hidden="1">歳入予算一覧!$A$1:$K$128</definedName>
    <definedName name="Z_45D004E6_D125_4BDB_B604_8C7F9987A296_.wvu.PrintTitles" localSheetId="0" hidden="1">歳入予算一覧!$4:$7</definedName>
    <definedName name="Z_4697FA6B_DE17_44B8_B6B3_A9559B9E7087_.wvu.Cols" localSheetId="0" hidden="1">歳入予算一覧!$R:$S</definedName>
    <definedName name="Z_4697FA6B_DE17_44B8_B6B3_A9559B9E7087_.wvu.FilterData" localSheetId="0" hidden="1">歳入予算一覧!$A$6:$GP$126</definedName>
    <definedName name="Z_4697FA6B_DE17_44B8_B6B3_A9559B9E7087_.wvu.PrintArea" localSheetId="0" hidden="1">歳入予算一覧!$A$1:$K$128</definedName>
    <definedName name="Z_4697FA6B_DE17_44B8_B6B3_A9559B9E7087_.wvu.PrintTitles" localSheetId="0" hidden="1">歳入予算一覧!$4:$7</definedName>
    <definedName name="Z_4FA438CA_84A7_4E4A_B647_D9C724313A30_.wvu.FilterData" localSheetId="0" hidden="1">歳入予算一覧!$A$6:$AT$126</definedName>
    <definedName name="Z_50AC8F9C_2188_4C12_A141_8BE304C786F0_.wvu.Cols" localSheetId="0" hidden="1">歳入予算一覧!$R:$S</definedName>
    <definedName name="Z_50AC8F9C_2188_4C12_A141_8BE304C786F0_.wvu.FilterData" localSheetId="0" hidden="1">歳入予算一覧!$A$6:$GP$126</definedName>
    <definedName name="Z_50AC8F9C_2188_4C12_A141_8BE304C786F0_.wvu.PrintArea" localSheetId="0" hidden="1">歳入予算一覧!$A$1:$K$127</definedName>
    <definedName name="Z_50AC8F9C_2188_4C12_A141_8BE304C786F0_.wvu.PrintTitles" localSheetId="0" hidden="1">歳入予算一覧!$4:$7</definedName>
    <definedName name="Z_554CCE7A_C6CE_47E9_833C_4F6A16FE021F_.wvu.FilterData" localSheetId="0" hidden="1">歳入予算一覧!$A$6:$GP$126</definedName>
    <definedName name="Z_5668B71E_8807_468B_9970_38F9A9F9382A_.wvu.FilterData" localSheetId="0" hidden="1">歳入予算一覧!$B$6:$V$126</definedName>
    <definedName name="Z_56C3E958_62F0_4D5E_80EF_1B0A7490DD11_.wvu.FilterData" localSheetId="0" hidden="1">歳入予算一覧!$A$6:$GP$126</definedName>
    <definedName name="Z_571E855B_8DA1_45D3_B25A_CFB379B91A2B_.wvu.FilterData" localSheetId="0" hidden="1">歳入予算一覧!$A$7:$AY$126</definedName>
    <definedName name="Z_57745067_BF0B_4087_B5A6_8A5691A551DD_.wvu.FilterData" localSheetId="0" hidden="1">歳入予算一覧!$A$6:$AU$126</definedName>
    <definedName name="Z_581BD237_B078_4701_B24C_0BFF302F5B2F_.wvu.Cols" localSheetId="0" hidden="1">歳入予算一覧!$R:$S</definedName>
    <definedName name="Z_581BD237_B078_4701_B24C_0BFF302F5B2F_.wvu.FilterData" localSheetId="0" hidden="1">歳入予算一覧!$A$6:$GP$126</definedName>
    <definedName name="Z_581BD237_B078_4701_B24C_0BFF302F5B2F_.wvu.PrintArea" localSheetId="0" hidden="1">歳入予算一覧!$A$1:$K$128</definedName>
    <definedName name="Z_581BD237_B078_4701_B24C_0BFF302F5B2F_.wvu.PrintTitles" localSheetId="0" hidden="1">歳入予算一覧!$4:$7</definedName>
    <definedName name="Z_593CF9A4_75B1_449B_AD6A_05BC18F73933_.wvu.FilterData" localSheetId="0" hidden="1">歳入予算一覧!$A$6:$GP$126</definedName>
    <definedName name="Z_5F0F1A79_0791_4C2C_8D13_6CD22FD0499B_.wvu.Cols" localSheetId="0" hidden="1">歳入予算一覧!$R:$S</definedName>
    <definedName name="Z_5F0F1A79_0791_4C2C_8D13_6CD22FD0499B_.wvu.FilterData" localSheetId="0" hidden="1">歳入予算一覧!$A$6:$AU$126</definedName>
    <definedName name="Z_5F0F1A79_0791_4C2C_8D13_6CD22FD0499B_.wvu.PrintArea" localSheetId="0" hidden="1">歳入予算一覧!$A$1:$K$128</definedName>
    <definedName name="Z_5F0F1A79_0791_4C2C_8D13_6CD22FD0499B_.wvu.PrintTitles" localSheetId="0" hidden="1">歳入予算一覧!$4:$7</definedName>
    <definedName name="Z_5F6E0A5B_1F3F_4878_8986_ED55F9EE06F4_.wvu.Cols" localSheetId="0" hidden="1">歳入予算一覧!$R:$S</definedName>
    <definedName name="Z_5F6E0A5B_1F3F_4878_8986_ED55F9EE06F4_.wvu.FilterData" localSheetId="0" hidden="1">歳入予算一覧!$A$6:$GP$126</definedName>
    <definedName name="Z_5F6E0A5B_1F3F_4878_8986_ED55F9EE06F4_.wvu.PrintArea" localSheetId="0" hidden="1">歳入予算一覧!$A$1:$K$128</definedName>
    <definedName name="Z_5F6E0A5B_1F3F_4878_8986_ED55F9EE06F4_.wvu.PrintTitles" localSheetId="0" hidden="1">歳入予算一覧!$4:$7</definedName>
    <definedName name="Z_640D24A1_F93A_49AE_989A_09EA35DB6178_.wvu.FilterData" localSheetId="0" hidden="1">歳入予算一覧!$A$7:$GP$126</definedName>
    <definedName name="Z_64D5DF4B_9089_4084_958D_1D0FB5779114_.wvu.Cols" localSheetId="0" hidden="1">歳入予算一覧!$R:$S</definedName>
    <definedName name="Z_64D5DF4B_9089_4084_958D_1D0FB5779114_.wvu.FilterData" localSheetId="0" hidden="1">歳入予算一覧!$A$6:$GP$126</definedName>
    <definedName name="Z_64D5DF4B_9089_4084_958D_1D0FB5779114_.wvu.PrintArea" localSheetId="0" hidden="1">歳入予算一覧!$A$1:$K$128</definedName>
    <definedName name="Z_64D5DF4B_9089_4084_958D_1D0FB5779114_.wvu.PrintTitles" localSheetId="0" hidden="1">歳入予算一覧!$4:$7</definedName>
    <definedName name="Z_66224404_EA19_4356_92BE_A2F395931004_.wvu.FilterData" localSheetId="0" hidden="1">歳入予算一覧!$A$6:$AT$126</definedName>
    <definedName name="Z_665488CF_8ABE_4275_9644_48E5F5043390_.wvu.FilterData" localSheetId="0" hidden="1">歳入予算一覧!$B$6:$V$126</definedName>
    <definedName name="Z_6989C8E8_DF8B_443A_A0DC_63D85A87347B_.wvu.Cols" localSheetId="0" hidden="1">歳入予算一覧!$R:$S</definedName>
    <definedName name="Z_6989C8E8_DF8B_443A_A0DC_63D85A87347B_.wvu.FilterData" localSheetId="0" hidden="1">歳入予算一覧!$A$6:$GP$126</definedName>
    <definedName name="Z_6989C8E8_DF8B_443A_A0DC_63D85A87347B_.wvu.PrintArea" localSheetId="0" hidden="1">歳入予算一覧!$A$1:$K$128</definedName>
    <definedName name="Z_6989C8E8_DF8B_443A_A0DC_63D85A87347B_.wvu.PrintTitles" localSheetId="0" hidden="1">歳入予算一覧!$4:$7</definedName>
    <definedName name="Z_70837B7F_EB31_4D6D_B20E_5962F6B0E27E_.wvu.Cols" localSheetId="0" hidden="1">歳入予算一覧!$R:$S</definedName>
    <definedName name="Z_70837B7F_EB31_4D6D_B20E_5962F6B0E27E_.wvu.FilterData" localSheetId="0" hidden="1">歳入予算一覧!$A$6:$GP$126</definedName>
    <definedName name="Z_70837B7F_EB31_4D6D_B20E_5962F6B0E27E_.wvu.PrintArea" localSheetId="0" hidden="1">歳入予算一覧!$A$1:$K$128</definedName>
    <definedName name="Z_70837B7F_EB31_4D6D_B20E_5962F6B0E27E_.wvu.PrintTitles" localSheetId="0" hidden="1">歳入予算一覧!$4:$7</definedName>
    <definedName name="Z_70924426_1D8A_405C_99DB_5F184299D133_.wvu.FilterData" localSheetId="0" hidden="1">歳入予算一覧!$A$6:$GP$126</definedName>
    <definedName name="Z_749145BA_5224_4309_8744_80063D3AC2A1_.wvu.FilterData" localSheetId="0" hidden="1">歳入予算一覧!$B$6:$V$126</definedName>
    <definedName name="Z_7959981C_996C_4AED_A61B_9791C16E24F0_.wvu.FilterData" localSheetId="0" hidden="1">歳入予算一覧!$A$6:$GP$126</definedName>
    <definedName name="Z_7A18676E_04A4_4AFB_8334_7BB0F24E5EE3_.wvu.FilterData" localSheetId="0" hidden="1">歳入予算一覧!$A$7:$GP$126</definedName>
    <definedName name="Z_7BAEEC97_8C0D_4727_9C2C_C181F26DD884_.wvu.Cols" localSheetId="0" hidden="1">歳入予算一覧!$R:$S</definedName>
    <definedName name="Z_7BAEEC97_8C0D_4727_9C2C_C181F26DD884_.wvu.FilterData" localSheetId="0" hidden="1">歳入予算一覧!$A$6:$GP$126</definedName>
    <definedName name="Z_7BAEEC97_8C0D_4727_9C2C_C181F26DD884_.wvu.PrintArea" localSheetId="0" hidden="1">歳入予算一覧!$A$1:$K$127</definedName>
    <definedName name="Z_7BAEEC97_8C0D_4727_9C2C_C181F26DD884_.wvu.PrintTitles" localSheetId="0" hidden="1">歳入予算一覧!$4:$7</definedName>
    <definedName name="Z_7D518F9E_8A7F_4DB5_A328_AF9BA1D8A68F_.wvu.FilterData" localSheetId="0" hidden="1">歳入予算一覧!$B$6:$V$126</definedName>
    <definedName name="Z_7D7B3232_DD2F_4BAD_9D61_7BB9E8FBC5D0_.wvu.FilterData" localSheetId="0" hidden="1">歳入予算一覧!$A$7:$GP$126</definedName>
    <definedName name="Z_7E2DCBD7_F134_4F01_A073_369742F025BC_.wvu.FilterData" localSheetId="0" hidden="1">歳入予算一覧!$B$6:$V$126</definedName>
    <definedName name="Z_7F4591BF_0F6E_463C_863C_F8DFB75D20FC_.wvu.Cols" localSheetId="0" hidden="1">歳入予算一覧!$R:$S</definedName>
    <definedName name="Z_7F4591BF_0F6E_463C_863C_F8DFB75D20FC_.wvu.FilterData" localSheetId="0" hidden="1">歳入予算一覧!$A$6:$AU$126</definedName>
    <definedName name="Z_7F4591BF_0F6E_463C_863C_F8DFB75D20FC_.wvu.PrintArea" localSheetId="0" hidden="1">歳入予算一覧!$A$1:$K$128</definedName>
    <definedName name="Z_7F4591BF_0F6E_463C_863C_F8DFB75D20FC_.wvu.PrintTitles" localSheetId="0" hidden="1">歳入予算一覧!$4:$7</definedName>
    <definedName name="Z_7F9543F0_7900_417C_8668_8D9DC3C6A87C_.wvu.FilterData" localSheetId="0" hidden="1">歳入予算一覧!$B$6:$V$126</definedName>
    <definedName name="Z_81B5A484_EBF1_4915_9B07_DDCCFE2DB28C_.wvu.FilterData" localSheetId="0" hidden="1">歳入予算一覧!$B$6:$V$126</definedName>
    <definedName name="Z_86736FF6_D9DA_4CB4_A1A0_805D5D48FA90_.wvu.FilterData" localSheetId="0" hidden="1">歳入予算一覧!$B$6:$V$126</definedName>
    <definedName name="Z_88E44795_6332_42B5_AD03_CD37EB030AF2_.wvu.FilterData" localSheetId="0" hidden="1">歳入予算一覧!$B$6:$V$126</definedName>
    <definedName name="Z_89110E34_4E32_4289_9AEB_D2891C4E270B_.wvu.FilterData" localSheetId="0" hidden="1">歳入予算一覧!$A$6:$AU$126</definedName>
    <definedName name="Z_89C710E6_1500_4641_966A_C6D35D6B7EB2_.wvu.FilterData" localSheetId="0" hidden="1">歳入予算一覧!$B$6:$V$126</definedName>
    <definedName name="Z_8B9E1F4E_8704_47E3_AFC2_BD7B7399C304_.wvu.FilterData" localSheetId="0" hidden="1">歳入予算一覧!$B$6:$V$126</definedName>
    <definedName name="Z_8DE503A8_656E_41FA_9ED6_359FA3721ACF_.wvu.Cols" localSheetId="0" hidden="1">歳入予算一覧!$R:$S</definedName>
    <definedName name="Z_8DE503A8_656E_41FA_9ED6_359FA3721ACF_.wvu.FilterData" localSheetId="0" hidden="1">歳入予算一覧!$A$6:$GP$126</definedName>
    <definedName name="Z_8DE503A8_656E_41FA_9ED6_359FA3721ACF_.wvu.PrintArea" localSheetId="0" hidden="1">歳入予算一覧!$A$1:$K$127</definedName>
    <definedName name="Z_8DE503A8_656E_41FA_9ED6_359FA3721ACF_.wvu.PrintTitles" localSheetId="0" hidden="1">歳入予算一覧!$4:$7</definedName>
    <definedName name="Z_901A4DB5_9501_4EB6_9268_72DC5604D1B1_.wvu.FilterData" localSheetId="0" hidden="1">歳入予算一覧!$A$7:$GP$126</definedName>
    <definedName name="Z_938E702C_B36A_4670_81CA_FE17F251577A_.wvu.FilterData" localSheetId="0" hidden="1">歳入予算一覧!$A$7:$GP$126</definedName>
    <definedName name="Z_97250119_8D07_4D98_BD4A_0062145CE139_.wvu.FilterData" localSheetId="0" hidden="1">歳入予算一覧!$A$7:$GP$126</definedName>
    <definedName name="Z_99CD74FC_8B79_402C_9E5F_4C8C844F7522_.wvu.Cols" localSheetId="0" hidden="1">歳入予算一覧!$R:$S</definedName>
    <definedName name="Z_99CD74FC_8B79_402C_9E5F_4C8C844F7522_.wvu.FilterData" localSheetId="0" hidden="1">歳入予算一覧!$A$6:$AU$126</definedName>
    <definedName name="Z_99CD74FC_8B79_402C_9E5F_4C8C844F7522_.wvu.PrintArea" localSheetId="0" hidden="1">歳入予算一覧!$A$1:$K$128</definedName>
    <definedName name="Z_99CD74FC_8B79_402C_9E5F_4C8C844F7522_.wvu.PrintTitles" localSheetId="0" hidden="1">歳入予算一覧!$4:$7</definedName>
    <definedName name="Z_9B02B18F_FBC3_4003_B64D_6BF6D2FAF148_.wvu.Cols" localSheetId="0" hidden="1">歳入予算一覧!$R:$S</definedName>
    <definedName name="Z_9B02B18F_FBC3_4003_B64D_6BF6D2FAF148_.wvu.FilterData" localSheetId="0" hidden="1">歳入予算一覧!$A$6:$GP$126</definedName>
    <definedName name="Z_9B02B18F_FBC3_4003_B64D_6BF6D2FAF148_.wvu.PrintArea" localSheetId="0" hidden="1">歳入予算一覧!$A$1:$K$128</definedName>
    <definedName name="Z_9B02B18F_FBC3_4003_B64D_6BF6D2FAF148_.wvu.PrintTitles" localSheetId="0" hidden="1">歳入予算一覧!$4:$7</definedName>
    <definedName name="Z_9B4A25DD_435F_45A5_893D_7D8E03D5FC78_.wvu.FilterData" localSheetId="0" hidden="1">歳入予算一覧!$B$6:$V$126</definedName>
    <definedName name="Z_9C01AE63_CFF0_4106_9038_7FADD737BB91_.wvu.Cols" localSheetId="0" hidden="1">歳入予算一覧!$R:$S</definedName>
    <definedName name="Z_9C01AE63_CFF0_4106_9038_7FADD737BB91_.wvu.FilterData" localSheetId="0" hidden="1">歳入予算一覧!$A$6:$GP$126</definedName>
    <definedName name="Z_9C01AE63_CFF0_4106_9038_7FADD737BB91_.wvu.PrintArea" localSheetId="0" hidden="1">歳入予算一覧!$A$1:$K$128</definedName>
    <definedName name="Z_9C01AE63_CFF0_4106_9038_7FADD737BB91_.wvu.PrintTitles" localSheetId="0" hidden="1">歳入予算一覧!$4:$7</definedName>
    <definedName name="Z_9C40EDED_6440_486C_B2C2_1C1E7F80BEFD_.wvu.FilterData" localSheetId="0" hidden="1">歳入予算一覧!$A$6:$GP$126</definedName>
    <definedName name="Z_A0CE4855_8BF5_4B09_B255_E1A19C4E3053_.wvu.Cols" localSheetId="0" hidden="1">歳入予算一覧!$R:$S</definedName>
    <definedName name="Z_A0CE4855_8BF5_4B09_B255_E1A19C4E3053_.wvu.FilterData" localSheetId="0" hidden="1">歳入予算一覧!$A$7:$GP$126</definedName>
    <definedName name="Z_A0CE4855_8BF5_4B09_B255_E1A19C4E3053_.wvu.PrintArea" localSheetId="0" hidden="1">歳入予算一覧!$A$1:$K$128</definedName>
    <definedName name="Z_A0CE4855_8BF5_4B09_B255_E1A19C4E3053_.wvu.PrintTitles" localSheetId="0" hidden="1">歳入予算一覧!$4:$7</definedName>
    <definedName name="Z_A0D972C1_3D2C_4C11_9E56_A82C309030EE_.wvu.Cols" localSheetId="0" hidden="1">歳入予算一覧!$R:$S</definedName>
    <definedName name="Z_A0D972C1_3D2C_4C11_9E56_A82C309030EE_.wvu.FilterData" localSheetId="0" hidden="1">歳入予算一覧!$A$6:$GP$126</definedName>
    <definedName name="Z_A0D972C1_3D2C_4C11_9E56_A82C309030EE_.wvu.PrintArea" localSheetId="0" hidden="1">歳入予算一覧!$A$1:$K$128</definedName>
    <definedName name="Z_A0D972C1_3D2C_4C11_9E56_A82C309030EE_.wvu.PrintTitles" localSheetId="0" hidden="1">歳入予算一覧!$4:$7</definedName>
    <definedName name="Z_A1410A53_A816_48E6_BA3B_34AFBECBBF89_.wvu.FilterData" localSheetId="0" hidden="1">歳入予算一覧!$A$6:$GP$126</definedName>
    <definedName name="Z_A5081DD8_9472_4A84_A31C_C87428B96836_.wvu.FilterData" localSheetId="0" hidden="1">歳入予算一覧!$A$6:$GP$126</definedName>
    <definedName name="Z_A62B912E_02A1_47A6_A44F_AD1D542D7EAA_.wvu.FilterData" localSheetId="0" hidden="1">歳入予算一覧!$B$6:$V$126</definedName>
    <definedName name="Z_A899A51E_0321_424E_A816_E762C6453A5E_.wvu.Cols" localSheetId="0" hidden="1">歳入予算一覧!$R:$S</definedName>
    <definedName name="Z_A899A51E_0321_424E_A816_E762C6453A5E_.wvu.FilterData" localSheetId="0" hidden="1">歳入予算一覧!$A$7:$GP$126</definedName>
    <definedName name="Z_A899A51E_0321_424E_A816_E762C6453A5E_.wvu.PrintArea" localSheetId="0" hidden="1">歳入予算一覧!$A$1:$K$128</definedName>
    <definedName name="Z_A899A51E_0321_424E_A816_E762C6453A5E_.wvu.PrintTitles" localSheetId="0" hidden="1">歳入予算一覧!$4:$7</definedName>
    <definedName name="Z_AB5F7232_79D3_4A00_BF97_AF858AB78B28_.wvu.FilterData" localSheetId="0" hidden="1">歳入予算一覧!$A$6:$AU$126</definedName>
    <definedName name="Z_ABE7CFFB_C659_4189_B81A_6BEE666EADF0_.wvu.FilterData" localSheetId="0" hidden="1">歳入予算一覧!$B$6:$V$126</definedName>
    <definedName name="Z_AC548A2E_C48E_45CC_879A_E2EBB2B33EEA_.wvu.Cols" localSheetId="0" hidden="1">歳入予算一覧!$R:$S</definedName>
    <definedName name="Z_AC548A2E_C48E_45CC_879A_E2EBB2B33EEA_.wvu.FilterData" localSheetId="0" hidden="1">歳入予算一覧!$A$6:$AT$126</definedName>
    <definedName name="Z_AC548A2E_C48E_45CC_879A_E2EBB2B33EEA_.wvu.PrintArea" localSheetId="0" hidden="1">歳入予算一覧!$A$1:$K$127</definedName>
    <definedName name="Z_AC548A2E_C48E_45CC_879A_E2EBB2B33EEA_.wvu.PrintTitles" localSheetId="0" hidden="1">歳入予算一覧!$4:$7</definedName>
    <definedName name="Z_ACF9747A_930D_4496_B09E_8726FC61D724_.wvu.FilterData" localSheetId="0" hidden="1">歳入予算一覧!$B$6:$V$126</definedName>
    <definedName name="Z_AD4EEFD1_EF9D_4286_82C0_7E3CB759B6A3_.wvu.FilterData" localSheetId="0" hidden="1">歳入予算一覧!$A$7:$GP$126</definedName>
    <definedName name="Z_B02E5B7B_53CC_43E2_B229_62838E357858_.wvu.FilterData" localSheetId="0" hidden="1">歳入予算一覧!$A$6:$GP$126</definedName>
    <definedName name="Z_B0B21E7F_41F6_4286_9120_7856223C7AC9_.wvu.FilterData" localSheetId="0" hidden="1">歳入予算一覧!$A$6:$AY$126</definedName>
    <definedName name="Z_B1C44EF9_9F01_4248_AAFB_58D37EA4F0EC_.wvu.Cols" localSheetId="0" hidden="1">歳入予算一覧!$R:$S</definedName>
    <definedName name="Z_B1C44EF9_9F01_4248_AAFB_58D37EA4F0EC_.wvu.FilterData" localSheetId="0" hidden="1">歳入予算一覧!$A$6:$AU$126</definedName>
    <definedName name="Z_B1C44EF9_9F01_4248_AAFB_58D37EA4F0EC_.wvu.PrintArea" localSheetId="0" hidden="1">歳入予算一覧!$A$1:$K$128</definedName>
    <definedName name="Z_B1C44EF9_9F01_4248_AAFB_58D37EA4F0EC_.wvu.PrintTitles" localSheetId="0" hidden="1">歳入予算一覧!$4:$7</definedName>
    <definedName name="Z_B1F42F59_5BB5_41C4_97C6_4484184E13F1_.wvu.FilterData" localSheetId="0" hidden="1">歳入予算一覧!$A$6:$AU$126</definedName>
    <definedName name="Z_B2687233_4AA3_4362_A023_25CC6BE303C3_.wvu.FilterData" localSheetId="0" hidden="1">歳入予算一覧!$A$7:$GP$126</definedName>
    <definedName name="Z_B2D441E7_D750_4466_9F5C_BED9F80CA5C9_.wvu.Cols" localSheetId="0" hidden="1">歳入予算一覧!$R:$S</definedName>
    <definedName name="Z_B2D441E7_D750_4466_9F5C_BED9F80CA5C9_.wvu.FilterData" localSheetId="0" hidden="1">歳入予算一覧!$A$6:$GP$126</definedName>
    <definedName name="Z_B2D441E7_D750_4466_9F5C_BED9F80CA5C9_.wvu.PrintArea" localSheetId="0" hidden="1">歳入予算一覧!$A$1:$K$128</definedName>
    <definedName name="Z_B2D441E7_D750_4466_9F5C_BED9F80CA5C9_.wvu.PrintTitles" localSheetId="0" hidden="1">歳入予算一覧!$4:$7</definedName>
    <definedName name="Z_B4678970_F49A_41CB_BDF8_35F7BBC61272_.wvu.FilterData" localSheetId="0" hidden="1">歳入予算一覧!$A$6:$GP$126</definedName>
    <definedName name="Z_B46A0E73_873C_4404_B73B_B777317F5A7C_.wvu.Cols" localSheetId="0" hidden="1">歳入予算一覧!$R:$S</definedName>
    <definedName name="Z_B46A0E73_873C_4404_B73B_B777317F5A7C_.wvu.FilterData" localSheetId="0" hidden="1">歳入予算一覧!$A$6:$AT$126</definedName>
    <definedName name="Z_B46A0E73_873C_4404_B73B_B777317F5A7C_.wvu.PrintArea" localSheetId="0" hidden="1">歳入予算一覧!$A$1:$K$127</definedName>
    <definedName name="Z_B46A0E73_873C_4404_B73B_B777317F5A7C_.wvu.PrintTitles" localSheetId="0" hidden="1">歳入予算一覧!$4:$7</definedName>
    <definedName name="Z_B4B87361_AF8D_47C5_957E_E5D261105FF8_.wvu.FilterData" localSheetId="0" hidden="1">歳入予算一覧!$B$6:$V$126</definedName>
    <definedName name="Z_B6553749_8496_48D9_9B28_2FAA782B16AA_.wvu.FilterData" localSheetId="0" hidden="1">歳入予算一覧!$A$6:$AU$126</definedName>
    <definedName name="Z_B8061F44_4299_433B_992E_389B11EF0957_.wvu.Cols" localSheetId="0" hidden="1">歳入予算一覧!$R:$S</definedName>
    <definedName name="Z_B8061F44_4299_433B_992E_389B11EF0957_.wvu.FilterData" localSheetId="0" hidden="1">歳入予算一覧!$A$6:$GP$126</definedName>
    <definedName name="Z_B8061F44_4299_433B_992E_389B11EF0957_.wvu.PrintArea" localSheetId="0" hidden="1">歳入予算一覧!$A$1:$K$128</definedName>
    <definedName name="Z_B8061F44_4299_433B_992E_389B11EF0957_.wvu.PrintTitles" localSheetId="0" hidden="1">歳入予算一覧!$4:$7</definedName>
    <definedName name="Z_B8F489ED_1D77_4F4E_A920_2AEA32928870_.wvu.Cols" localSheetId="0" hidden="1">歳入予算一覧!$R:$S</definedName>
    <definedName name="Z_B8F489ED_1D77_4F4E_A920_2AEA32928870_.wvu.FilterData" localSheetId="0" hidden="1">歳入予算一覧!$A$6:$AT$126</definedName>
    <definedName name="Z_B8F489ED_1D77_4F4E_A920_2AEA32928870_.wvu.PrintArea" localSheetId="0" hidden="1">歳入予算一覧!$A$1:$K$128</definedName>
    <definedName name="Z_B8F489ED_1D77_4F4E_A920_2AEA32928870_.wvu.PrintTitles" localSheetId="0" hidden="1">歳入予算一覧!$4:$7</definedName>
    <definedName name="Z_BEBE1D7C_DEFF_404E_81F6_1D5210FB524E_.wvu.FilterData" localSheetId="0" hidden="1">歳入予算一覧!$A$6:$AY$126</definedName>
    <definedName name="Z_C0F05C73_B9DA_46F9_A090_B8FE2204D51E_.wvu.Cols" localSheetId="0" hidden="1">歳入予算一覧!$R:$S</definedName>
    <definedName name="Z_C0F05C73_B9DA_46F9_A090_B8FE2204D51E_.wvu.FilterData" localSheetId="0" hidden="1">歳入予算一覧!$A$6:$GP$126</definedName>
    <definedName name="Z_C0F05C73_B9DA_46F9_A090_B8FE2204D51E_.wvu.PrintArea" localSheetId="0" hidden="1">歳入予算一覧!$A$1:$K$128</definedName>
    <definedName name="Z_C0F05C73_B9DA_46F9_A090_B8FE2204D51E_.wvu.PrintTitles" localSheetId="0" hidden="1">歳入予算一覧!$4:$7</definedName>
    <definedName name="Z_C16C9525_F2AB_499F_8B03_B5D0380B83C8_.wvu.FilterData" localSheetId="0" hidden="1">歳入予算一覧!$A$6:$GP$126</definedName>
    <definedName name="Z_C4D82BCF_451C_40BA_B4B3_30E21386BB25_.wvu.Cols" localSheetId="0" hidden="1">歳入予算一覧!$R:$S</definedName>
    <definedName name="Z_C4D82BCF_451C_40BA_B4B3_30E21386BB25_.wvu.FilterData" localSheetId="0" hidden="1">歳入予算一覧!$A$6:$AU$126</definedName>
    <definedName name="Z_C4D82BCF_451C_40BA_B4B3_30E21386BB25_.wvu.PrintArea" localSheetId="0" hidden="1">歳入予算一覧!$A$1:$K$128</definedName>
    <definedName name="Z_C4D82BCF_451C_40BA_B4B3_30E21386BB25_.wvu.PrintTitles" localSheetId="0" hidden="1">歳入予算一覧!$4:$7</definedName>
    <definedName name="Z_C54337A2_366C_46A1_A9F7_6549EFAAF442_.wvu.FilterData" localSheetId="0" hidden="1">歳入予算一覧!$A$6:$AU$126</definedName>
    <definedName name="Z_C9C96EC1_4A13_433C_8CA1_D624BCDA23FB_.wvu.Cols" localSheetId="0" hidden="1">歳入予算一覧!$R:$S</definedName>
    <definedName name="Z_C9C96EC1_4A13_433C_8CA1_D624BCDA23FB_.wvu.FilterData" localSheetId="0" hidden="1">歳入予算一覧!$A$6:$GP$126</definedName>
    <definedName name="Z_C9C96EC1_4A13_433C_8CA1_D624BCDA23FB_.wvu.PrintArea" localSheetId="0" hidden="1">歳入予算一覧!$A$1:$K$127</definedName>
    <definedName name="Z_C9C96EC1_4A13_433C_8CA1_D624BCDA23FB_.wvu.PrintTitles" localSheetId="0" hidden="1">歳入予算一覧!$4:$7</definedName>
    <definedName name="Z_CA064EC8_4D5C_43EE_BBED_E1B6AF542620_.wvu.FilterData" localSheetId="0" hidden="1">歳入予算一覧!$A$6:$AT$126</definedName>
    <definedName name="Z_CB304CF9_F4A6_48BF_A213_8A97A2321FFB_.wvu.FilterData" localSheetId="0" hidden="1">歳入予算一覧!$A$7:$GP$126</definedName>
    <definedName name="Z_CC508307_D119_49FF_8BAA_92AABCA0A5FE_.wvu.FilterData" localSheetId="0" hidden="1">歳入予算一覧!$A$6:$AU$126</definedName>
    <definedName name="Z_CD5934FC_09B2_46D2_BD46_603DD634A2B3_.wvu.FilterData" localSheetId="0" hidden="1">歳入予算一覧!$B$6:$V$126</definedName>
    <definedName name="Z_CF210D75_E9EC_484F_8319_9012F4240FCE_.wvu.FilterData" localSheetId="0" hidden="1">歳入予算一覧!$B$6:$V$126</definedName>
    <definedName name="Z_CF3F1375_589A_425A_AD36_5AC937F02F87_.wvu.Cols" localSheetId="0" hidden="1">歳入予算一覧!$R:$S</definedName>
    <definedName name="Z_CF3F1375_589A_425A_AD36_5AC937F02F87_.wvu.FilterData" localSheetId="0" hidden="1">歳入予算一覧!$A$6:$GP$126</definedName>
    <definedName name="Z_CF3F1375_589A_425A_AD36_5AC937F02F87_.wvu.PrintArea" localSheetId="0" hidden="1">歳入予算一覧!$A$1:$K$127</definedName>
    <definedName name="Z_CF3F1375_589A_425A_AD36_5AC937F02F87_.wvu.PrintTitles" localSheetId="0" hidden="1">歳入予算一覧!$4:$7</definedName>
    <definedName name="Z_CFAC28C4_9DA6_44BB_B6AC_1E1BA4188994_.wvu.Cols" localSheetId="0" hidden="1">歳入予算一覧!$R:$S</definedName>
    <definedName name="Z_CFAC28C4_9DA6_44BB_B6AC_1E1BA4188994_.wvu.FilterData" localSheetId="0" hidden="1">歳入予算一覧!$A$6:$AU$126</definedName>
    <definedName name="Z_CFAC28C4_9DA6_44BB_B6AC_1E1BA4188994_.wvu.PrintArea" localSheetId="0" hidden="1">歳入予算一覧!$A$1:$K$128</definedName>
    <definedName name="Z_CFAC28C4_9DA6_44BB_B6AC_1E1BA4188994_.wvu.PrintTitles" localSheetId="0" hidden="1">歳入予算一覧!$4:$7</definedName>
    <definedName name="Z_D1B1F72B_6819_4930_8144_DE97EF61D4BF_.wvu.FilterData" localSheetId="0" hidden="1">歳入予算一覧!$A$6:$GP$126</definedName>
    <definedName name="Z_D1FDF22B_2638_4D49_B1CE_8C5C674E5104_.wvu.Cols" localSheetId="0" hidden="1">歳入予算一覧!$R:$S</definedName>
    <definedName name="Z_D1FDF22B_2638_4D49_B1CE_8C5C674E5104_.wvu.FilterData" localSheetId="0" hidden="1">歳入予算一覧!$A$7:$GP$126</definedName>
    <definedName name="Z_D1FDF22B_2638_4D49_B1CE_8C5C674E5104_.wvu.PrintArea" localSheetId="0" hidden="1">歳入予算一覧!$A$1:$K$128</definedName>
    <definedName name="Z_D1FDF22B_2638_4D49_B1CE_8C5C674E5104_.wvu.PrintTitles" localSheetId="0" hidden="1">歳入予算一覧!$4:$7</definedName>
    <definedName name="Z_D256FE90_7AAC_4F17_90E9_624F563EB144_.wvu.FilterData" localSheetId="0" hidden="1">歳入予算一覧!$B$6:$V$126</definedName>
    <definedName name="Z_D3F484C7_A7A8_41A6_A643_59A7212BC1DA_.wvu.Cols" localSheetId="0" hidden="1">歳入予算一覧!$R:$S</definedName>
    <definedName name="Z_D3F484C7_A7A8_41A6_A643_59A7212BC1DA_.wvu.FilterData" localSheetId="0" hidden="1">歳入予算一覧!$A$6:$GP$126</definedName>
    <definedName name="Z_D3F484C7_A7A8_41A6_A643_59A7212BC1DA_.wvu.PrintArea" localSheetId="0" hidden="1">歳入予算一覧!$A$1:$K$128</definedName>
    <definedName name="Z_D3F484C7_A7A8_41A6_A643_59A7212BC1DA_.wvu.PrintTitles" localSheetId="0" hidden="1">歳入予算一覧!$4:$7</definedName>
    <definedName name="Z_D4EA57D4_4F86_40B9_8148_886698F83C2D_.wvu.Cols" localSheetId="0" hidden="1">歳入予算一覧!$R:$S</definedName>
    <definedName name="Z_D4EA57D4_4F86_40B9_8148_886698F83C2D_.wvu.FilterData" localSheetId="0" hidden="1">歳入予算一覧!$A$7:$GP$126</definedName>
    <definedName name="Z_D4EA57D4_4F86_40B9_8148_886698F83C2D_.wvu.PrintArea" localSheetId="0" hidden="1">歳入予算一覧!$A$1:$K$128</definedName>
    <definedName name="Z_D4EA57D4_4F86_40B9_8148_886698F83C2D_.wvu.PrintTitles" localSheetId="0" hidden="1">歳入予算一覧!$4:$7</definedName>
    <definedName name="Z_D6BF0446_50C6_4678_A04B_32751588DCF3_.wvu.FilterData" localSheetId="0" hidden="1">歳入予算一覧!$A$6:$AT$126</definedName>
    <definedName name="Z_D8CB58F5_96B6_4D98_AA0B_1C30DB37037E_.wvu.FilterData" localSheetId="0" hidden="1">歳入予算一覧!$A$6:$AU$126</definedName>
    <definedName name="Z_DBBA8445_9E0F_40D4_9DE9_2933FE897DAF_.wvu.FilterData" localSheetId="0" hidden="1">歳入予算一覧!$A$6:$AU$126</definedName>
    <definedName name="Z_DCF9EBB2_7E40_4D30_A631_26C53A48C875_.wvu.FilterData" localSheetId="0" hidden="1">歳入予算一覧!$A$6:$GP$126</definedName>
    <definedName name="Z_DD5041F1_D646_4B19_8029_60E491D20DFE_.wvu.FilterData" localSheetId="0" hidden="1">歳入予算一覧!$B$6:$V$126</definedName>
    <definedName name="Z_DE09C4E9_0758_44B2_A8EA_EB4A253DB03B_.wvu.FilterData" localSheetId="0" hidden="1">歳入予算一覧!$A$6:$AU$126</definedName>
    <definedName name="Z_E021E6C9_86EB_41E0_8F9B_D09B9E304D29_.wvu.Cols" localSheetId="0" hidden="1">歳入予算一覧!$R:$S</definedName>
    <definedName name="Z_E021E6C9_86EB_41E0_8F9B_D09B9E304D29_.wvu.FilterData" localSheetId="0" hidden="1">歳入予算一覧!$A$7:$GP$126</definedName>
    <definedName name="Z_E021E6C9_86EB_41E0_8F9B_D09B9E304D29_.wvu.PrintArea" localSheetId="0" hidden="1">歳入予算一覧!$A$1:$K$128</definedName>
    <definedName name="Z_E021E6C9_86EB_41E0_8F9B_D09B9E304D29_.wvu.PrintTitles" localSheetId="0" hidden="1">歳入予算一覧!$4:$7</definedName>
    <definedName name="Z_E0B705B4_A912_4810_9C2E_4F7E515E914E_.wvu.Cols" localSheetId="0" hidden="1">歳入予算一覧!$R:$S</definedName>
    <definedName name="Z_E0B705B4_A912_4810_9C2E_4F7E515E914E_.wvu.FilterData" localSheetId="0" hidden="1">歳入予算一覧!$A$6:$AT$126</definedName>
    <definedName name="Z_E0B705B4_A912_4810_9C2E_4F7E515E914E_.wvu.PrintArea" localSheetId="0" hidden="1">歳入予算一覧!$A$1:$K$128</definedName>
    <definedName name="Z_E0B705B4_A912_4810_9C2E_4F7E515E914E_.wvu.PrintTitles" localSheetId="0" hidden="1">歳入予算一覧!$4:$7</definedName>
    <definedName name="Z_E16630A9_77A8_489F_A623_9A8FC0379AC4_.wvu.Cols" localSheetId="0" hidden="1">歳入予算一覧!$R:$S</definedName>
    <definedName name="Z_E16630A9_77A8_489F_A623_9A8FC0379AC4_.wvu.FilterData" localSheetId="0" hidden="1">歳入予算一覧!$A$6:$AU$126</definedName>
    <definedName name="Z_E16630A9_77A8_489F_A623_9A8FC0379AC4_.wvu.PrintArea" localSheetId="0" hidden="1">歳入予算一覧!$A$1:$K$128</definedName>
    <definedName name="Z_E16630A9_77A8_489F_A623_9A8FC0379AC4_.wvu.PrintTitles" localSheetId="0" hidden="1">歳入予算一覧!$4:$7</definedName>
    <definedName name="Z_E2E7A86C_90FB_4339_8885_AFCEC833D4CF_.wvu.FilterData" localSheetId="0" hidden="1">歳入予算一覧!$A$6:$GP$126</definedName>
    <definedName name="Z_E3738867_F5D5_4516_9C4E_FA0FEDF4A671_.wvu.FilterData" localSheetId="0" hidden="1">歳入予算一覧!$B$6:$V$126</definedName>
    <definedName name="Z_E498E363_08C1_475C_9CD6_ECF5F8A1E761_.wvu.Cols" localSheetId="0" hidden="1">歳入予算一覧!$R:$S</definedName>
    <definedName name="Z_E498E363_08C1_475C_9CD6_ECF5F8A1E761_.wvu.FilterData" localSheetId="0" hidden="1">歳入予算一覧!$A$6:$GP$126</definedName>
    <definedName name="Z_E498E363_08C1_475C_9CD6_ECF5F8A1E761_.wvu.PrintArea" localSheetId="0" hidden="1">歳入予算一覧!$A$1:$K$128</definedName>
    <definedName name="Z_E498E363_08C1_475C_9CD6_ECF5F8A1E761_.wvu.PrintTitles" localSheetId="0" hidden="1">歳入予算一覧!$4:$7</definedName>
    <definedName name="Z_E4D5FBE2_BDB8_47D1_B4A9_3D49381FAF5C_.wvu.Cols" localSheetId="0" hidden="1">歳入予算一覧!$R:$S</definedName>
    <definedName name="Z_E4D5FBE2_BDB8_47D1_B4A9_3D49381FAF5C_.wvu.FilterData" localSheetId="0" hidden="1">歳入予算一覧!$A$6:$GP$126</definedName>
    <definedName name="Z_E4D5FBE2_BDB8_47D1_B4A9_3D49381FAF5C_.wvu.PrintArea" localSheetId="0" hidden="1">歳入予算一覧!$A$1:$K$128</definedName>
    <definedName name="Z_E4D5FBE2_BDB8_47D1_B4A9_3D49381FAF5C_.wvu.PrintTitles" localSheetId="0" hidden="1">歳入予算一覧!$4:$7</definedName>
    <definedName name="Z_E9599D06_5045_4F02_A405_3D6703BDDB40_.wvu.Cols" localSheetId="0" hidden="1">歳入予算一覧!$R:$S</definedName>
    <definedName name="Z_E9599D06_5045_4F02_A405_3D6703BDDB40_.wvu.FilterData" localSheetId="0" hidden="1">歳入予算一覧!$A$6:$GP$126</definedName>
    <definedName name="Z_E9599D06_5045_4F02_A405_3D6703BDDB40_.wvu.PrintArea" localSheetId="0" hidden="1">歳入予算一覧!$A$1:$K$128</definedName>
    <definedName name="Z_E9599D06_5045_4F02_A405_3D6703BDDB40_.wvu.PrintTitles" localSheetId="0" hidden="1">歳入予算一覧!$4:$7</definedName>
    <definedName name="Z_EA41A870_F127_49E7_A3AB_BAEABD1815B4_.wvu.FilterData" localSheetId="0" hidden="1">歳入予算一覧!$A$6:$AU$126</definedName>
    <definedName name="Z_EC32E599_0BEF_41F1_8B76_6572A0EC043F_.wvu.Cols" localSheetId="0" hidden="1">歳入予算一覧!$R:$S</definedName>
    <definedName name="Z_EC32E599_0BEF_41F1_8B76_6572A0EC043F_.wvu.FilterData" localSheetId="0" hidden="1">歳入予算一覧!$A$6:$GP$126</definedName>
    <definedName name="Z_EC32E599_0BEF_41F1_8B76_6572A0EC043F_.wvu.PrintArea" localSheetId="0" hidden="1">歳入予算一覧!$A$1:$K$127</definedName>
    <definedName name="Z_EC32E599_0BEF_41F1_8B76_6572A0EC043F_.wvu.PrintTitles" localSheetId="0" hidden="1">歳入予算一覧!$4:$7</definedName>
    <definedName name="Z_EC7353BA_FEB2_44C3_9BD4_FB607F8CAE56_.wvu.Cols" localSheetId="0" hidden="1">歳入予算一覧!$R:$S</definedName>
    <definedName name="Z_EC7353BA_FEB2_44C3_9BD4_FB607F8CAE56_.wvu.FilterData" localSheetId="0" hidden="1">歳入予算一覧!$A$6:$GP$126</definedName>
    <definedName name="Z_EC7353BA_FEB2_44C3_9BD4_FB607F8CAE56_.wvu.PrintArea" localSheetId="0" hidden="1">歳入予算一覧!$A$1:$K$128</definedName>
    <definedName name="Z_EC7353BA_FEB2_44C3_9BD4_FB607F8CAE56_.wvu.PrintTitles" localSheetId="0" hidden="1">歳入予算一覧!$4:$7</definedName>
    <definedName name="Z_EC7ABD86_73FB_4738_8E62_37D9777EF768_.wvu.FilterData" localSheetId="0" hidden="1">歳入予算一覧!$A$6:$AU$126</definedName>
    <definedName name="Z_ECD10BCA_61B5_48D1_AFED_EA9B32A0B90E_.wvu.Cols" localSheetId="0" hidden="1">歳入予算一覧!$R:$S</definedName>
    <definedName name="Z_ECD10BCA_61B5_48D1_AFED_EA9B32A0B90E_.wvu.FilterData" localSheetId="0" hidden="1">歳入予算一覧!$A$6:$AU$126</definedName>
    <definedName name="Z_ECD10BCA_61B5_48D1_AFED_EA9B32A0B90E_.wvu.PrintArea" localSheetId="0" hidden="1">歳入予算一覧!$A$1:$K$128</definedName>
    <definedName name="Z_ECD10BCA_61B5_48D1_AFED_EA9B32A0B90E_.wvu.PrintTitles" localSheetId="0" hidden="1">歳入予算一覧!$4:$7</definedName>
    <definedName name="Z_ECE06993_6D41_42FC_98A7_AAC2020FADCC_.wvu.FilterData" localSheetId="0" hidden="1">歳入予算一覧!$B$6:$V$126</definedName>
    <definedName name="Z_EDE797E3_EF62_4135_93F5_F9D63E4A645A_.wvu.FilterData" localSheetId="0" hidden="1">歳入予算一覧!$A$6:$GP$126</definedName>
    <definedName name="Z_F060692F_E6DF_412F_9701_0C64A0D5BC00_.wvu.FilterData" localSheetId="0" hidden="1">歳入予算一覧!$A$6:$GP$126</definedName>
    <definedName name="Z_F20F9FC5_3352_4FFB_AB07_F5B59EDE673F_.wvu.FilterData" localSheetId="0" hidden="1">歳入予算一覧!$A$6:$AY$126</definedName>
    <definedName name="Z_F32AF5A1_2DE1_4018_B247_AC621BD307C4_.wvu.FilterData" localSheetId="0" hidden="1">歳入予算一覧!$A$7:$GP$126</definedName>
    <definedName name="Z_F4877DFA_CD25_4ACD_8FD8_51FEDFFE69C4_.wvu.FilterData" localSheetId="0" hidden="1">歳入予算一覧!$A$6:$GP$126</definedName>
    <definedName name="Z_F552F5E9_56D0_45EB_BAC2_4EDB8E6C3152_.wvu.FilterData" localSheetId="0" hidden="1">歳入予算一覧!$A$6:$AU$126</definedName>
    <definedName name="Z_F6ADF229_4919_4DA6_81C9_9FB0BF082A60_.wvu.FilterData" localSheetId="0" hidden="1">歳入予算一覧!$B$6:$V$126</definedName>
    <definedName name="Z_FC27523E_F7B2_4FC2_87C5_2688147494EC_.wvu.FilterData" localSheetId="0" hidden="1">歳入予算一覧!$B$6:$V$126</definedName>
    <definedName name="Z_FE190E17_C77D_49C1_A972_F9F2A53C5F62_.wvu.FilterData" localSheetId="0" hidden="1">歳入予算一覧!$A$6:$GP$126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 i="3" l="1"/>
  <c r="H32" i="3" l="1"/>
  <c r="I32" i="3" s="1"/>
  <c r="G117" i="3"/>
  <c r="H67" i="3" l="1"/>
  <c r="I51" i="3"/>
  <c r="H44" i="3"/>
  <c r="I36" i="3"/>
  <c r="I37" i="3"/>
  <c r="I35" i="3"/>
  <c r="H63" i="3" l="1"/>
  <c r="H46" i="3"/>
  <c r="I45" i="3" l="1"/>
  <c r="I44" i="3" l="1"/>
  <c r="H80" i="3" l="1"/>
  <c r="H79" i="3" s="1"/>
  <c r="H123" i="3"/>
  <c r="H122" i="3" s="1"/>
  <c r="H121" i="3" s="1"/>
  <c r="I120" i="3" s="1"/>
  <c r="H118" i="3"/>
  <c r="H113" i="3"/>
  <c r="H111" i="3"/>
  <c r="H109" i="3"/>
  <c r="H106" i="3"/>
  <c r="H103" i="3"/>
  <c r="H102" i="3" s="1"/>
  <c r="H100" i="3"/>
  <c r="H99" i="3" s="1"/>
  <c r="H96" i="3"/>
  <c r="H95" i="3" s="1"/>
  <c r="H94" i="3" s="1"/>
  <c r="H92" i="3"/>
  <c r="H91" i="3" s="1"/>
  <c r="H90" i="3" s="1"/>
  <c r="H88" i="3"/>
  <c r="H87" i="3" s="1"/>
  <c r="H86" i="3" s="1"/>
  <c r="H84" i="3"/>
  <c r="H83" i="3" s="1"/>
  <c r="H76" i="3"/>
  <c r="H75" i="3" s="1"/>
  <c r="H71" i="3"/>
  <c r="H70" i="3" s="1"/>
  <c r="H62" i="3"/>
  <c r="G67" i="3"/>
  <c r="H59" i="3"/>
  <c r="H58" i="3" s="1"/>
  <c r="H54" i="3"/>
  <c r="H53" i="3" s="1"/>
  <c r="H31" i="3"/>
  <c r="G47" i="3"/>
  <c r="H43" i="3"/>
  <c r="I42" i="3"/>
  <c r="H20" i="3"/>
  <c r="H14" i="3"/>
  <c r="H13" i="3" s="1"/>
  <c r="H12" i="3" s="1"/>
  <c r="H41" i="3" l="1"/>
  <c r="H40" i="3" s="1"/>
  <c r="H30" i="3" s="1"/>
  <c r="I43" i="3"/>
  <c r="H78" i="3"/>
  <c r="H57" i="3"/>
  <c r="I9" i="3" l="1"/>
  <c r="I10" i="3"/>
  <c r="I11" i="3"/>
  <c r="I12" i="3"/>
  <c r="I13" i="3"/>
  <c r="I14" i="3"/>
  <c r="I15" i="3"/>
  <c r="I16" i="3"/>
  <c r="I17" i="3"/>
  <c r="I18" i="3"/>
  <c r="I19" i="3"/>
  <c r="I20" i="3"/>
  <c r="I21" i="3"/>
  <c r="I22" i="3"/>
  <c r="I23" i="3"/>
  <c r="I24" i="3"/>
  <c r="I25" i="3"/>
  <c r="I26" i="3"/>
  <c r="I27" i="3"/>
  <c r="I28" i="3"/>
  <c r="I29" i="3"/>
  <c r="I30" i="3"/>
  <c r="I31" i="3"/>
  <c r="I33" i="3"/>
  <c r="I34" i="3"/>
  <c r="I38" i="3"/>
  <c r="I39" i="3"/>
  <c r="I40" i="3"/>
  <c r="I41" i="3"/>
  <c r="I46" i="3"/>
  <c r="I47" i="3"/>
  <c r="I48" i="3"/>
  <c r="I49" i="3"/>
  <c r="I50"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9" i="3"/>
  <c r="I100" i="3"/>
  <c r="I101" i="3"/>
  <c r="I102" i="3"/>
  <c r="I103" i="3"/>
  <c r="I104" i="3"/>
  <c r="I106" i="3"/>
  <c r="I107" i="3"/>
  <c r="I108" i="3"/>
  <c r="I109" i="3"/>
  <c r="I110" i="3"/>
  <c r="I111" i="3"/>
  <c r="I112" i="3"/>
  <c r="I113" i="3"/>
  <c r="I114" i="3"/>
  <c r="I118" i="3"/>
  <c r="I119" i="3"/>
  <c r="I121" i="3"/>
  <c r="I122" i="3"/>
  <c r="I123" i="3"/>
  <c r="I124" i="3"/>
  <c r="I125" i="3"/>
  <c r="I8" i="3"/>
  <c r="H115" i="3"/>
  <c r="H105" i="3" s="1"/>
  <c r="I116" i="3"/>
  <c r="H117" i="3"/>
  <c r="I117" i="3" s="1"/>
  <c r="I115" i="3" l="1"/>
  <c r="I105" i="3"/>
  <c r="H98" i="3"/>
  <c r="H126" i="3" s="1"/>
  <c r="I98" i="3" l="1"/>
  <c r="I126" i="3"/>
</calcChain>
</file>

<file path=xl/sharedStrings.xml><?xml version="1.0" encoding="utf-8"?>
<sst xmlns="http://schemas.openxmlformats.org/spreadsheetml/2006/main" count="179" uniqueCount="177">
  <si>
    <t>科目</t>
    <rPh sb="0" eb="2">
      <t>カモク</t>
    </rPh>
    <phoneticPr fontId="5"/>
  </si>
  <si>
    <t>増減</t>
    <rPh sb="0" eb="2">
      <t>ゾウゲン</t>
    </rPh>
    <phoneticPr fontId="5"/>
  </si>
  <si>
    <t>1項　使用料</t>
    <rPh sb="1" eb="2">
      <t>コウ</t>
    </rPh>
    <rPh sb="3" eb="6">
      <t>シヨウリョウ</t>
    </rPh>
    <phoneticPr fontId="3"/>
  </si>
  <si>
    <t>4節　其他使用料</t>
    <rPh sb="1" eb="2">
      <t>セツ</t>
    </rPh>
    <rPh sb="3" eb="5">
      <t>ソノタ</t>
    </rPh>
    <rPh sb="5" eb="8">
      <t>シヨウリョウ</t>
    </rPh>
    <phoneticPr fontId="3"/>
  </si>
  <si>
    <t>1項　国庫負担金</t>
    <rPh sb="1" eb="2">
      <t>コウ</t>
    </rPh>
    <rPh sb="3" eb="5">
      <t>コッコ</t>
    </rPh>
    <rPh sb="5" eb="8">
      <t>フタンキン</t>
    </rPh>
    <phoneticPr fontId="3"/>
  </si>
  <si>
    <t>2項　負担金</t>
    <rPh sb="1" eb="2">
      <t>コウ</t>
    </rPh>
    <rPh sb="3" eb="6">
      <t>フタンキン</t>
    </rPh>
    <phoneticPr fontId="3"/>
  </si>
  <si>
    <t>1目　健康費負担金</t>
    <rPh sb="1" eb="2">
      <t>モク</t>
    </rPh>
    <rPh sb="3" eb="5">
      <t>ケンコウ</t>
    </rPh>
    <rPh sb="5" eb="6">
      <t>ヒ</t>
    </rPh>
    <rPh sb="6" eb="9">
      <t>フタンキン</t>
    </rPh>
    <phoneticPr fontId="3"/>
  </si>
  <si>
    <t>1節　市民病院費負担金</t>
    <rPh sb="1" eb="2">
      <t>セツ</t>
    </rPh>
    <rPh sb="3" eb="5">
      <t>シミン</t>
    </rPh>
    <rPh sb="5" eb="7">
      <t>ビョウイン</t>
    </rPh>
    <rPh sb="7" eb="8">
      <t>ヒ</t>
    </rPh>
    <rPh sb="8" eb="11">
      <t>フタンキン</t>
    </rPh>
    <phoneticPr fontId="3"/>
  </si>
  <si>
    <t>3目　健康使用料</t>
    <rPh sb="1" eb="2">
      <t>モク</t>
    </rPh>
    <rPh sb="3" eb="5">
      <t>ケンコウ</t>
    </rPh>
    <rPh sb="5" eb="8">
      <t>シヨウリョウ</t>
    </rPh>
    <phoneticPr fontId="3"/>
  </si>
  <si>
    <t>1節　保健所使用料</t>
    <rPh sb="1" eb="2">
      <t>セツ</t>
    </rPh>
    <rPh sb="3" eb="5">
      <t>ホケン</t>
    </rPh>
    <rPh sb="5" eb="6">
      <t>ショ</t>
    </rPh>
    <rPh sb="6" eb="9">
      <t>シヨウリョウ</t>
    </rPh>
    <phoneticPr fontId="3"/>
  </si>
  <si>
    <t>2節　こころの健康センター使用料</t>
    <rPh sb="1" eb="2">
      <t>セツ</t>
    </rPh>
    <rPh sb="7" eb="9">
      <t>ケンコウ</t>
    </rPh>
    <rPh sb="13" eb="16">
      <t>シヨウリョウ</t>
    </rPh>
    <phoneticPr fontId="3"/>
  </si>
  <si>
    <t>3目　健康手数料</t>
    <rPh sb="1" eb="2">
      <t>モク</t>
    </rPh>
    <rPh sb="3" eb="5">
      <t>ケンコウ</t>
    </rPh>
    <rPh sb="5" eb="7">
      <t>テスウ</t>
    </rPh>
    <rPh sb="7" eb="8">
      <t>リョウ</t>
    </rPh>
    <phoneticPr fontId="3"/>
  </si>
  <si>
    <t>1節　保健所手数料</t>
    <rPh sb="1" eb="2">
      <t>セツ</t>
    </rPh>
    <rPh sb="3" eb="5">
      <t>ホケン</t>
    </rPh>
    <rPh sb="5" eb="6">
      <t>ショ</t>
    </rPh>
    <rPh sb="6" eb="9">
      <t>テスウリョウ</t>
    </rPh>
    <phoneticPr fontId="3"/>
  </si>
  <si>
    <t>2節　こころの健康センター手数料</t>
    <rPh sb="1" eb="2">
      <t>セツ</t>
    </rPh>
    <rPh sb="7" eb="9">
      <t>ケンコウ</t>
    </rPh>
    <rPh sb="13" eb="16">
      <t>テスウリョウ</t>
    </rPh>
    <phoneticPr fontId="3"/>
  </si>
  <si>
    <t>3節　医薬手数料</t>
    <rPh sb="1" eb="2">
      <t>セツ</t>
    </rPh>
    <rPh sb="3" eb="5">
      <t>イヤク</t>
    </rPh>
    <rPh sb="5" eb="8">
      <t>テスウリョウ</t>
    </rPh>
    <phoneticPr fontId="3"/>
  </si>
  <si>
    <t>4節　食品衛生手数料</t>
    <rPh sb="1" eb="2">
      <t>セツ</t>
    </rPh>
    <rPh sb="3" eb="5">
      <t>ショクヒン</t>
    </rPh>
    <rPh sb="5" eb="7">
      <t>エイセイ</t>
    </rPh>
    <rPh sb="7" eb="10">
      <t>テスウリョウ</t>
    </rPh>
    <phoneticPr fontId="3"/>
  </si>
  <si>
    <t>5節　狂犬病予防手数料</t>
    <rPh sb="1" eb="2">
      <t>セツ</t>
    </rPh>
    <rPh sb="3" eb="6">
      <t>キョウケンビョウ</t>
    </rPh>
    <rPh sb="6" eb="8">
      <t>ヨボウ</t>
    </rPh>
    <rPh sb="8" eb="11">
      <t>テスウリョウ</t>
    </rPh>
    <phoneticPr fontId="3"/>
  </si>
  <si>
    <t>6節　動物愛護管理手数料</t>
    <rPh sb="1" eb="2">
      <t>セツ</t>
    </rPh>
    <rPh sb="3" eb="5">
      <t>ドウブツ</t>
    </rPh>
    <rPh sb="5" eb="7">
      <t>アイゴ</t>
    </rPh>
    <rPh sb="7" eb="9">
      <t>カンリ</t>
    </rPh>
    <rPh sb="9" eb="12">
      <t>テスウリョウ</t>
    </rPh>
    <phoneticPr fontId="3"/>
  </si>
  <si>
    <t>7節　と畜検査手数料</t>
    <rPh sb="1" eb="2">
      <t>セツ</t>
    </rPh>
    <rPh sb="4" eb="5">
      <t>チク</t>
    </rPh>
    <rPh sb="5" eb="7">
      <t>ケンサ</t>
    </rPh>
    <rPh sb="7" eb="10">
      <t>テスウリョウ</t>
    </rPh>
    <phoneticPr fontId="3"/>
  </si>
  <si>
    <t>8節　環境衛生手数料</t>
    <rPh sb="1" eb="2">
      <t>セツ</t>
    </rPh>
    <rPh sb="3" eb="5">
      <t>カンキョウ</t>
    </rPh>
    <rPh sb="5" eb="7">
      <t>エイセイ</t>
    </rPh>
    <rPh sb="7" eb="10">
      <t>テスウリョウ</t>
    </rPh>
    <phoneticPr fontId="3"/>
  </si>
  <si>
    <t>1節　感染症予防費負担金</t>
    <rPh sb="1" eb="2">
      <t>セツ</t>
    </rPh>
    <rPh sb="3" eb="6">
      <t>カンセンショウ</t>
    </rPh>
    <rPh sb="6" eb="8">
      <t>ヨボウ</t>
    </rPh>
    <rPh sb="8" eb="9">
      <t>ヒ</t>
    </rPh>
    <rPh sb="9" eb="12">
      <t>フタンキン</t>
    </rPh>
    <phoneticPr fontId="3"/>
  </si>
  <si>
    <t>2項　国庫補助金</t>
    <rPh sb="1" eb="2">
      <t>コウ</t>
    </rPh>
    <rPh sb="3" eb="5">
      <t>コッコ</t>
    </rPh>
    <rPh sb="5" eb="8">
      <t>ホジョキン</t>
    </rPh>
    <phoneticPr fontId="3"/>
  </si>
  <si>
    <t>3目　健康費国庫補助金</t>
    <rPh sb="1" eb="2">
      <t>モク</t>
    </rPh>
    <rPh sb="3" eb="5">
      <t>ケンコウ</t>
    </rPh>
    <rPh sb="5" eb="6">
      <t>ヒ</t>
    </rPh>
    <rPh sb="6" eb="8">
      <t>コッコ</t>
    </rPh>
    <rPh sb="8" eb="11">
      <t>ホジョキン</t>
    </rPh>
    <phoneticPr fontId="3"/>
  </si>
  <si>
    <t>3項　委託金</t>
    <rPh sb="1" eb="2">
      <t>コウ</t>
    </rPh>
    <rPh sb="3" eb="5">
      <t>イタク</t>
    </rPh>
    <rPh sb="5" eb="6">
      <t>キン</t>
    </rPh>
    <phoneticPr fontId="3"/>
  </si>
  <si>
    <t>3目　健康費委託金</t>
    <rPh sb="1" eb="2">
      <t>モク</t>
    </rPh>
    <rPh sb="3" eb="5">
      <t>ケンコウ</t>
    </rPh>
    <rPh sb="5" eb="6">
      <t>ヒ</t>
    </rPh>
    <rPh sb="6" eb="8">
      <t>イタク</t>
    </rPh>
    <rPh sb="8" eb="9">
      <t>キン</t>
    </rPh>
    <phoneticPr fontId="3"/>
  </si>
  <si>
    <t>1節　衛生調査委託金</t>
    <rPh sb="1" eb="2">
      <t>セツ</t>
    </rPh>
    <rPh sb="3" eb="5">
      <t>エイセイ</t>
    </rPh>
    <rPh sb="5" eb="7">
      <t>チョウサ</t>
    </rPh>
    <rPh sb="7" eb="9">
      <t>イタク</t>
    </rPh>
    <rPh sb="9" eb="10">
      <t>キン</t>
    </rPh>
    <phoneticPr fontId="3"/>
  </si>
  <si>
    <t>2節　環境調査委託金</t>
    <rPh sb="1" eb="2">
      <t>セツ</t>
    </rPh>
    <rPh sb="3" eb="5">
      <t>カンキョウ</t>
    </rPh>
    <rPh sb="5" eb="7">
      <t>チョウサ</t>
    </rPh>
    <rPh sb="7" eb="9">
      <t>イタク</t>
    </rPh>
    <rPh sb="9" eb="10">
      <t>キン</t>
    </rPh>
    <phoneticPr fontId="3"/>
  </si>
  <si>
    <t>1項　府負担金</t>
    <rPh sb="1" eb="2">
      <t>コウ</t>
    </rPh>
    <rPh sb="3" eb="4">
      <t>フ</t>
    </rPh>
    <rPh sb="4" eb="7">
      <t>フタンキン</t>
    </rPh>
    <phoneticPr fontId="3"/>
  </si>
  <si>
    <t>2目　健康費府負担金</t>
    <rPh sb="1" eb="2">
      <t>モク</t>
    </rPh>
    <rPh sb="3" eb="5">
      <t>ケンコウ</t>
    </rPh>
    <rPh sb="5" eb="6">
      <t>ヒ</t>
    </rPh>
    <rPh sb="6" eb="7">
      <t>フ</t>
    </rPh>
    <rPh sb="7" eb="10">
      <t>フタンキン</t>
    </rPh>
    <phoneticPr fontId="3"/>
  </si>
  <si>
    <t>1節　予防接種費負担金</t>
    <rPh sb="1" eb="2">
      <t>セツ</t>
    </rPh>
    <rPh sb="3" eb="5">
      <t>ヨボウ</t>
    </rPh>
    <rPh sb="5" eb="7">
      <t>セッシュ</t>
    </rPh>
    <rPh sb="7" eb="8">
      <t>ヒ</t>
    </rPh>
    <rPh sb="8" eb="11">
      <t>フタンキン</t>
    </rPh>
    <phoneticPr fontId="3"/>
  </si>
  <si>
    <t>2節　保健医療費負担金</t>
    <rPh sb="1" eb="2">
      <t>セツ</t>
    </rPh>
    <rPh sb="3" eb="5">
      <t>ホケン</t>
    </rPh>
    <rPh sb="5" eb="7">
      <t>イリョウ</t>
    </rPh>
    <rPh sb="7" eb="8">
      <t>ヒ</t>
    </rPh>
    <rPh sb="8" eb="11">
      <t>フタンキン</t>
    </rPh>
    <phoneticPr fontId="3"/>
  </si>
  <si>
    <t>2項　府補助金</t>
    <rPh sb="1" eb="2">
      <t>コウ</t>
    </rPh>
    <rPh sb="3" eb="4">
      <t>フ</t>
    </rPh>
    <rPh sb="4" eb="7">
      <t>ホジョキン</t>
    </rPh>
    <phoneticPr fontId="3"/>
  </si>
  <si>
    <t>3目　健康費府補助金</t>
    <rPh sb="1" eb="2">
      <t>モク</t>
    </rPh>
    <rPh sb="3" eb="5">
      <t>ケンコウ</t>
    </rPh>
    <rPh sb="5" eb="6">
      <t>ヒ</t>
    </rPh>
    <rPh sb="6" eb="7">
      <t>フ</t>
    </rPh>
    <rPh sb="7" eb="10">
      <t>ホジョキン</t>
    </rPh>
    <phoneticPr fontId="3"/>
  </si>
  <si>
    <t>1節　原爆被爆者事務委託金</t>
    <rPh sb="1" eb="2">
      <t>セツ</t>
    </rPh>
    <rPh sb="3" eb="5">
      <t>ゲンバク</t>
    </rPh>
    <rPh sb="5" eb="8">
      <t>ヒバクシャ</t>
    </rPh>
    <rPh sb="8" eb="10">
      <t>ジム</t>
    </rPh>
    <rPh sb="10" eb="12">
      <t>イタク</t>
    </rPh>
    <rPh sb="12" eb="13">
      <t>キン</t>
    </rPh>
    <phoneticPr fontId="3"/>
  </si>
  <si>
    <t>2節　地域保健医療計画推進事業委託金</t>
    <rPh sb="1" eb="2">
      <t>セツ</t>
    </rPh>
    <rPh sb="3" eb="5">
      <t>チイキ</t>
    </rPh>
    <rPh sb="5" eb="7">
      <t>ホケン</t>
    </rPh>
    <rPh sb="7" eb="9">
      <t>イリョウ</t>
    </rPh>
    <rPh sb="9" eb="11">
      <t>ケイカク</t>
    </rPh>
    <rPh sb="11" eb="13">
      <t>スイシン</t>
    </rPh>
    <rPh sb="13" eb="15">
      <t>ジギョウ</t>
    </rPh>
    <rPh sb="15" eb="17">
      <t>イタク</t>
    </rPh>
    <rPh sb="17" eb="18">
      <t>キン</t>
    </rPh>
    <phoneticPr fontId="3"/>
  </si>
  <si>
    <t>3節　衛生行政事務委託金</t>
    <rPh sb="1" eb="2">
      <t>セツ</t>
    </rPh>
    <rPh sb="3" eb="5">
      <t>エイセイ</t>
    </rPh>
    <rPh sb="5" eb="7">
      <t>ギョウセイ</t>
    </rPh>
    <rPh sb="7" eb="9">
      <t>ジム</t>
    </rPh>
    <rPh sb="9" eb="11">
      <t>イタク</t>
    </rPh>
    <rPh sb="11" eb="12">
      <t>キン</t>
    </rPh>
    <phoneticPr fontId="3"/>
  </si>
  <si>
    <t>4項　府交付金</t>
    <rPh sb="1" eb="2">
      <t>コウ</t>
    </rPh>
    <rPh sb="3" eb="4">
      <t>フ</t>
    </rPh>
    <rPh sb="4" eb="6">
      <t>コウフ</t>
    </rPh>
    <phoneticPr fontId="3"/>
  </si>
  <si>
    <t>3目　健康費府交付金</t>
    <rPh sb="1" eb="2">
      <t>モク</t>
    </rPh>
    <rPh sb="3" eb="5">
      <t>ケンコウ</t>
    </rPh>
    <rPh sb="5" eb="6">
      <t>ヒ</t>
    </rPh>
    <rPh sb="6" eb="7">
      <t>フ</t>
    </rPh>
    <rPh sb="7" eb="10">
      <t>コウフキン</t>
    </rPh>
    <phoneticPr fontId="3"/>
  </si>
  <si>
    <t>1節　衛生行政事務費交付金</t>
    <rPh sb="1" eb="2">
      <t>セツ</t>
    </rPh>
    <rPh sb="3" eb="5">
      <t>エイセイ</t>
    </rPh>
    <rPh sb="5" eb="7">
      <t>ギョウセイ</t>
    </rPh>
    <rPh sb="7" eb="10">
      <t>ジムヒ</t>
    </rPh>
    <rPh sb="10" eb="13">
      <t>コウフキン</t>
    </rPh>
    <phoneticPr fontId="3"/>
  </si>
  <si>
    <t>1項　財産貸付収入</t>
    <rPh sb="1" eb="2">
      <t>コウ</t>
    </rPh>
    <rPh sb="3" eb="5">
      <t>ザイサン</t>
    </rPh>
    <rPh sb="5" eb="7">
      <t>カシツケ</t>
    </rPh>
    <rPh sb="7" eb="9">
      <t>シュウニュウ</t>
    </rPh>
    <phoneticPr fontId="3"/>
  </si>
  <si>
    <t>1目　賃貸料</t>
    <rPh sb="1" eb="2">
      <t>モク</t>
    </rPh>
    <rPh sb="3" eb="6">
      <t>チンタイリョウ</t>
    </rPh>
    <phoneticPr fontId="3"/>
  </si>
  <si>
    <t>1節　土地賃貸料</t>
    <rPh sb="1" eb="2">
      <t>セツ</t>
    </rPh>
    <rPh sb="3" eb="5">
      <t>トチ</t>
    </rPh>
    <rPh sb="5" eb="8">
      <t>チンタイリョウ</t>
    </rPh>
    <phoneticPr fontId="3"/>
  </si>
  <si>
    <t>2節　建物賃貸料</t>
    <rPh sb="1" eb="2">
      <t>セツ</t>
    </rPh>
    <rPh sb="3" eb="5">
      <t>タテモノ</t>
    </rPh>
    <rPh sb="5" eb="8">
      <t>チンタイリョウ</t>
    </rPh>
    <phoneticPr fontId="3"/>
  </si>
  <si>
    <t>2項　利子及配当金収入</t>
    <rPh sb="1" eb="2">
      <t>コウ</t>
    </rPh>
    <rPh sb="3" eb="5">
      <t>リシ</t>
    </rPh>
    <rPh sb="5" eb="6">
      <t>オヨ</t>
    </rPh>
    <rPh sb="6" eb="9">
      <t>ハイトウキン</t>
    </rPh>
    <rPh sb="9" eb="11">
      <t>シュウニュウ</t>
    </rPh>
    <phoneticPr fontId="3"/>
  </si>
  <si>
    <t>1目　蓄積基金利子</t>
    <rPh sb="1" eb="2">
      <t>モク</t>
    </rPh>
    <rPh sb="3" eb="5">
      <t>チクセキ</t>
    </rPh>
    <rPh sb="5" eb="7">
      <t>キキン</t>
    </rPh>
    <rPh sb="7" eb="9">
      <t>リシ</t>
    </rPh>
    <phoneticPr fontId="3"/>
  </si>
  <si>
    <t>1節　蓄積基金利子</t>
    <rPh sb="1" eb="2">
      <t>セツ</t>
    </rPh>
    <rPh sb="3" eb="5">
      <t>チクセキ</t>
    </rPh>
    <rPh sb="5" eb="7">
      <t>キキン</t>
    </rPh>
    <rPh sb="7" eb="9">
      <t>リシ</t>
    </rPh>
    <phoneticPr fontId="3"/>
  </si>
  <si>
    <t>3項　蓄積基金繰入金</t>
    <rPh sb="1" eb="2">
      <t>コウ</t>
    </rPh>
    <rPh sb="3" eb="5">
      <t>チクセキ</t>
    </rPh>
    <rPh sb="5" eb="7">
      <t>キキン</t>
    </rPh>
    <rPh sb="7" eb="9">
      <t>クリイレ</t>
    </rPh>
    <rPh sb="9" eb="10">
      <t>キン</t>
    </rPh>
    <phoneticPr fontId="3"/>
  </si>
  <si>
    <t>3項　貸付金元利収入</t>
    <rPh sb="1" eb="2">
      <t>コウ</t>
    </rPh>
    <rPh sb="3" eb="5">
      <t>カシツケ</t>
    </rPh>
    <rPh sb="5" eb="6">
      <t>キン</t>
    </rPh>
    <rPh sb="6" eb="8">
      <t>ガンリ</t>
    </rPh>
    <rPh sb="8" eb="10">
      <t>シュウニュウ</t>
    </rPh>
    <phoneticPr fontId="3"/>
  </si>
  <si>
    <t>4項　受託事業収入</t>
    <rPh sb="1" eb="2">
      <t>コウ</t>
    </rPh>
    <rPh sb="3" eb="5">
      <t>ジュタク</t>
    </rPh>
    <rPh sb="5" eb="7">
      <t>ジギョウ</t>
    </rPh>
    <rPh sb="7" eb="9">
      <t>シュウニュウ</t>
    </rPh>
    <phoneticPr fontId="3"/>
  </si>
  <si>
    <t>1目　受託事業収入</t>
    <rPh sb="1" eb="2">
      <t>モク</t>
    </rPh>
    <rPh sb="3" eb="5">
      <t>ジュタク</t>
    </rPh>
    <rPh sb="5" eb="7">
      <t>ジギョウ</t>
    </rPh>
    <rPh sb="7" eb="9">
      <t>シュウニュウ</t>
    </rPh>
    <phoneticPr fontId="3"/>
  </si>
  <si>
    <t>6項　雑入</t>
    <rPh sb="1" eb="2">
      <t>コウ</t>
    </rPh>
    <rPh sb="3" eb="5">
      <t>ザツニュウ</t>
    </rPh>
    <phoneticPr fontId="3"/>
  </si>
  <si>
    <t>7目　保健衛生事業収入</t>
    <rPh sb="1" eb="2">
      <t>モク</t>
    </rPh>
    <rPh sb="3" eb="5">
      <t>ホケン</t>
    </rPh>
    <rPh sb="5" eb="7">
      <t>エイセイ</t>
    </rPh>
    <rPh sb="7" eb="9">
      <t>ジギョウ</t>
    </rPh>
    <rPh sb="9" eb="11">
      <t>シュウニュウ</t>
    </rPh>
    <phoneticPr fontId="3"/>
  </si>
  <si>
    <t>1節　狂犬病予防事業収入</t>
    <rPh sb="1" eb="2">
      <t>セツ</t>
    </rPh>
    <rPh sb="3" eb="6">
      <t>キョウケンビョウ</t>
    </rPh>
    <rPh sb="6" eb="8">
      <t>ヨボウ</t>
    </rPh>
    <rPh sb="8" eb="10">
      <t>ジギョウ</t>
    </rPh>
    <rPh sb="10" eb="12">
      <t>シュウニュウ</t>
    </rPh>
    <phoneticPr fontId="3"/>
  </si>
  <si>
    <t>2節　動物愛護管理事業収入</t>
    <rPh sb="1" eb="2">
      <t>セツ</t>
    </rPh>
    <rPh sb="3" eb="5">
      <t>ドウブツ</t>
    </rPh>
    <rPh sb="5" eb="7">
      <t>アイゴ</t>
    </rPh>
    <rPh sb="7" eb="9">
      <t>カンリ</t>
    </rPh>
    <rPh sb="9" eb="11">
      <t>ジギョウ</t>
    </rPh>
    <rPh sb="11" eb="13">
      <t>シュウニュウ</t>
    </rPh>
    <phoneticPr fontId="3"/>
  </si>
  <si>
    <t>8目　環境再生保全機構納付金</t>
    <rPh sb="1" eb="2">
      <t>モク</t>
    </rPh>
    <rPh sb="3" eb="5">
      <t>カンキョウ</t>
    </rPh>
    <rPh sb="5" eb="7">
      <t>サイセイ</t>
    </rPh>
    <rPh sb="7" eb="9">
      <t>ホゼン</t>
    </rPh>
    <rPh sb="9" eb="11">
      <t>キコウ</t>
    </rPh>
    <rPh sb="11" eb="14">
      <t>ノウフキン</t>
    </rPh>
    <phoneticPr fontId="3"/>
  </si>
  <si>
    <t>1節　環境再生保全機構納付金</t>
    <rPh sb="1" eb="2">
      <t>セツ</t>
    </rPh>
    <rPh sb="3" eb="5">
      <t>カンキョウ</t>
    </rPh>
    <rPh sb="5" eb="7">
      <t>サイセイ</t>
    </rPh>
    <rPh sb="7" eb="9">
      <t>ホゼン</t>
    </rPh>
    <rPh sb="9" eb="11">
      <t>キコウ</t>
    </rPh>
    <rPh sb="11" eb="14">
      <t>ノウフキン</t>
    </rPh>
    <phoneticPr fontId="3"/>
  </si>
  <si>
    <t>9目　児童福祉事業収入</t>
    <rPh sb="1" eb="2">
      <t>モク</t>
    </rPh>
    <rPh sb="3" eb="5">
      <t>ジドウ</t>
    </rPh>
    <rPh sb="5" eb="7">
      <t>フクシ</t>
    </rPh>
    <rPh sb="7" eb="9">
      <t>ジギョウ</t>
    </rPh>
    <rPh sb="9" eb="11">
      <t>シュウニュウ</t>
    </rPh>
    <phoneticPr fontId="3"/>
  </si>
  <si>
    <t>1節　児童福祉事業収入</t>
    <rPh sb="1" eb="2">
      <t>セツ</t>
    </rPh>
    <rPh sb="3" eb="5">
      <t>ジドウ</t>
    </rPh>
    <rPh sb="5" eb="7">
      <t>フクシ</t>
    </rPh>
    <rPh sb="7" eb="9">
      <t>ジギョウ</t>
    </rPh>
    <rPh sb="9" eb="11">
      <t>シュウニュウ</t>
    </rPh>
    <phoneticPr fontId="3"/>
  </si>
  <si>
    <t>1節　市税外収入</t>
    <rPh sb="1" eb="2">
      <t>セツ</t>
    </rPh>
    <rPh sb="3" eb="4">
      <t>シ</t>
    </rPh>
    <rPh sb="4" eb="5">
      <t>ゼイ</t>
    </rPh>
    <rPh sb="5" eb="6">
      <t>ガイ</t>
    </rPh>
    <rPh sb="6" eb="8">
      <t>シュウニュウ</t>
    </rPh>
    <phoneticPr fontId="3"/>
  </si>
  <si>
    <t>1節　雑収</t>
    <rPh sb="1" eb="2">
      <t>セツ</t>
    </rPh>
    <rPh sb="3" eb="4">
      <t>ザツ</t>
    </rPh>
    <rPh sb="4" eb="5">
      <t>シュウ</t>
    </rPh>
    <phoneticPr fontId="3"/>
  </si>
  <si>
    <t>1項　市債</t>
    <rPh sb="1" eb="2">
      <t>コウ</t>
    </rPh>
    <rPh sb="3" eb="5">
      <t>シサイ</t>
    </rPh>
    <phoneticPr fontId="3"/>
  </si>
  <si>
    <t>3目　健康債</t>
    <rPh sb="1" eb="2">
      <t>モク</t>
    </rPh>
    <rPh sb="3" eb="5">
      <t>ケンコウ</t>
    </rPh>
    <rPh sb="5" eb="6">
      <t>サイ</t>
    </rPh>
    <phoneticPr fontId="3"/>
  </si>
  <si>
    <t>1節　健康事業資金</t>
    <rPh sb="1" eb="2">
      <t>セツ</t>
    </rPh>
    <rPh sb="3" eb="5">
      <t>ケンコウ</t>
    </rPh>
    <rPh sb="5" eb="7">
      <t>ジギョウ</t>
    </rPh>
    <rPh sb="7" eb="9">
      <t>シキン</t>
    </rPh>
    <phoneticPr fontId="3"/>
  </si>
  <si>
    <t>歳入合計</t>
    <rPh sb="0" eb="2">
      <t>サイニュウ</t>
    </rPh>
    <rPh sb="2" eb="4">
      <t>ゴウケイ</t>
    </rPh>
    <phoneticPr fontId="3"/>
  </si>
  <si>
    <t>未熟児養育医療自己負担金</t>
    <rPh sb="0" eb="3">
      <t>ミジュクジ</t>
    </rPh>
    <rPh sb="3" eb="5">
      <t>ヨウイク</t>
    </rPh>
    <rPh sb="5" eb="7">
      <t>イリョウ</t>
    </rPh>
    <rPh sb="7" eb="9">
      <t>ジコ</t>
    </rPh>
    <rPh sb="9" eb="12">
      <t>フタンキン</t>
    </rPh>
    <phoneticPr fontId="3"/>
  </si>
  <si>
    <t>建物賃貸料</t>
    <rPh sb="0" eb="2">
      <t>タテモノ</t>
    </rPh>
    <rPh sb="2" eb="5">
      <t>チンタイリョウ</t>
    </rPh>
    <phoneticPr fontId="3"/>
  </si>
  <si>
    <t>環境調査に対する委託金</t>
    <rPh sb="0" eb="4">
      <t>カンキョウチョウサ</t>
    </rPh>
    <rPh sb="5" eb="6">
      <t>タイ</t>
    </rPh>
    <rPh sb="8" eb="11">
      <t>イタクキン</t>
    </rPh>
    <phoneticPr fontId="3"/>
  </si>
  <si>
    <t>予防接種健康被害救済事業に対する負担金</t>
    <rPh sb="0" eb="2">
      <t>ヨボウ</t>
    </rPh>
    <rPh sb="2" eb="4">
      <t>セッシュ</t>
    </rPh>
    <rPh sb="4" eb="6">
      <t>ケンコウ</t>
    </rPh>
    <rPh sb="6" eb="8">
      <t>ヒガイ</t>
    </rPh>
    <rPh sb="8" eb="10">
      <t>キュウサイ</t>
    </rPh>
    <rPh sb="10" eb="12">
      <t>ジギョウ</t>
    </rPh>
    <rPh sb="13" eb="14">
      <t>タイ</t>
    </rPh>
    <rPh sb="16" eb="19">
      <t>フタンキン</t>
    </rPh>
    <phoneticPr fontId="3"/>
  </si>
  <si>
    <t>地域保健医療計画推進事業に対する委託金</t>
    <rPh sb="0" eb="2">
      <t>チイキ</t>
    </rPh>
    <rPh sb="2" eb="4">
      <t>ホケン</t>
    </rPh>
    <rPh sb="4" eb="6">
      <t>イリョウ</t>
    </rPh>
    <rPh sb="6" eb="8">
      <t>ケイカク</t>
    </rPh>
    <rPh sb="8" eb="10">
      <t>スイシン</t>
    </rPh>
    <rPh sb="10" eb="12">
      <t>ジギョウ</t>
    </rPh>
    <rPh sb="13" eb="14">
      <t>タイ</t>
    </rPh>
    <rPh sb="16" eb="18">
      <t>イタク</t>
    </rPh>
    <rPh sb="18" eb="19">
      <t>キン</t>
    </rPh>
    <phoneticPr fontId="3"/>
  </si>
  <si>
    <t>衛生行政事務に対する委託金</t>
    <rPh sb="0" eb="2">
      <t>エイセイ</t>
    </rPh>
    <rPh sb="2" eb="4">
      <t>ギョウセイ</t>
    </rPh>
    <rPh sb="4" eb="6">
      <t>ジム</t>
    </rPh>
    <rPh sb="7" eb="8">
      <t>タイ</t>
    </rPh>
    <rPh sb="10" eb="12">
      <t>イタク</t>
    </rPh>
    <rPh sb="12" eb="13">
      <t>キン</t>
    </rPh>
    <phoneticPr fontId="3"/>
  </si>
  <si>
    <t>衛生行政事務に対する交付金</t>
    <rPh sb="0" eb="2">
      <t>エイセイ</t>
    </rPh>
    <rPh sb="2" eb="4">
      <t>ギョウセイ</t>
    </rPh>
    <rPh sb="4" eb="6">
      <t>ジム</t>
    </rPh>
    <rPh sb="7" eb="8">
      <t>タイ</t>
    </rPh>
    <rPh sb="10" eb="13">
      <t>コウフキン</t>
    </rPh>
    <phoneticPr fontId="3"/>
  </si>
  <si>
    <t>未熟児療養医療自己負担金の過年度収入</t>
    <rPh sb="0" eb="3">
      <t>ミジュクジ</t>
    </rPh>
    <rPh sb="3" eb="5">
      <t>リョウヨウ</t>
    </rPh>
    <rPh sb="5" eb="7">
      <t>イリョウ</t>
    </rPh>
    <rPh sb="7" eb="9">
      <t>ジコ</t>
    </rPh>
    <rPh sb="9" eb="12">
      <t>フタンキン</t>
    </rPh>
    <rPh sb="13" eb="18">
      <t>カネンドシュウニュウ</t>
    </rPh>
    <phoneticPr fontId="3"/>
  </si>
  <si>
    <t>説明</t>
    <rPh sb="0" eb="2">
      <t>セツメイ</t>
    </rPh>
    <phoneticPr fontId="6"/>
  </si>
  <si>
    <t>大動物・小動物検査に係る手数料等</t>
    <rPh sb="0" eb="1">
      <t>オオ</t>
    </rPh>
    <rPh sb="1" eb="3">
      <t>ドウブツ</t>
    </rPh>
    <rPh sb="4" eb="7">
      <t>ショウドウブツ</t>
    </rPh>
    <rPh sb="7" eb="9">
      <t>ケンサ</t>
    </rPh>
    <rPh sb="10" eb="11">
      <t>カカ</t>
    </rPh>
    <rPh sb="12" eb="15">
      <t>テスウリョウ</t>
    </rPh>
    <phoneticPr fontId="3"/>
  </si>
  <si>
    <t>動物取扱業登録に係る手数料等</t>
    <rPh sb="0" eb="2">
      <t>ドウブツ</t>
    </rPh>
    <rPh sb="2" eb="4">
      <t>トリアツカイ</t>
    </rPh>
    <rPh sb="4" eb="5">
      <t>ギョウ</t>
    </rPh>
    <rPh sb="5" eb="7">
      <t>トウロク</t>
    </rPh>
    <rPh sb="8" eb="9">
      <t>カカ</t>
    </rPh>
    <rPh sb="10" eb="13">
      <t>テスウリョウ</t>
    </rPh>
    <phoneticPr fontId="3"/>
  </si>
  <si>
    <t>注射済票の交付に係る手数料等</t>
    <rPh sb="0" eb="2">
      <t>チュウシャ</t>
    </rPh>
    <rPh sb="2" eb="3">
      <t>ズ</t>
    </rPh>
    <rPh sb="3" eb="4">
      <t>ヒョウ</t>
    </rPh>
    <rPh sb="5" eb="7">
      <t>コウフ</t>
    </rPh>
    <rPh sb="8" eb="9">
      <t>カカ</t>
    </rPh>
    <rPh sb="10" eb="13">
      <t>テスウリョウ</t>
    </rPh>
    <phoneticPr fontId="3"/>
  </si>
  <si>
    <t>未熟児養育医療費に対する負担金等</t>
    <rPh sb="0" eb="3">
      <t>ミジュクジ</t>
    </rPh>
    <rPh sb="3" eb="5">
      <t>ヨウイク</t>
    </rPh>
    <rPh sb="5" eb="8">
      <t>イリョウヒ</t>
    </rPh>
    <rPh sb="9" eb="10">
      <t>タイ</t>
    </rPh>
    <rPh sb="12" eb="15">
      <t>フタンキン</t>
    </rPh>
    <phoneticPr fontId="3"/>
  </si>
  <si>
    <t>2項　手数料</t>
    <rPh sb="1" eb="2">
      <t>コウ</t>
    </rPh>
    <rPh sb="3" eb="6">
      <t>テスウリョウ</t>
    </rPh>
    <phoneticPr fontId="3"/>
  </si>
  <si>
    <t>3節　環境科学研究センター使用料</t>
    <rPh sb="1" eb="2">
      <t>セツ</t>
    </rPh>
    <rPh sb="3" eb="5">
      <t>カンキョウ</t>
    </rPh>
    <rPh sb="5" eb="7">
      <t>カガク</t>
    </rPh>
    <rPh sb="7" eb="9">
      <t>ケンキュウ</t>
    </rPh>
    <rPh sb="13" eb="16">
      <t>シヨウリョウ</t>
    </rPh>
    <phoneticPr fontId="3"/>
  </si>
  <si>
    <t>9節　環境科学研究センター手数料</t>
    <rPh sb="1" eb="2">
      <t>セツ</t>
    </rPh>
    <rPh sb="3" eb="5">
      <t>カンキョウ</t>
    </rPh>
    <rPh sb="5" eb="7">
      <t>カガク</t>
    </rPh>
    <rPh sb="7" eb="9">
      <t>ケンキュウ</t>
    </rPh>
    <rPh sb="13" eb="16">
      <t>テスウリョウ</t>
    </rPh>
    <phoneticPr fontId="3"/>
  </si>
  <si>
    <t>(②-①)</t>
  </si>
  <si>
    <t>通し</t>
    <phoneticPr fontId="5"/>
  </si>
  <si>
    <t>番号</t>
    <phoneticPr fontId="5"/>
  </si>
  <si>
    <t>備考</t>
    <phoneticPr fontId="5"/>
  </si>
  <si>
    <t>健康事業に係る市債</t>
    <rPh sb="0" eb="2">
      <t>ケンコウ</t>
    </rPh>
    <rPh sb="2" eb="4">
      <t>ジギョウ</t>
    </rPh>
    <rPh sb="7" eb="9">
      <t>シサイ</t>
    </rPh>
    <phoneticPr fontId="3"/>
  </si>
  <si>
    <t>公害健康被害補償給付支給事務費に対する負担金</t>
    <rPh sb="0" eb="2">
      <t>コウガイ</t>
    </rPh>
    <rPh sb="2" eb="4">
      <t>ケンコウ</t>
    </rPh>
    <rPh sb="4" eb="6">
      <t>ヒガイ</t>
    </rPh>
    <rPh sb="6" eb="8">
      <t>ホショウ</t>
    </rPh>
    <rPh sb="8" eb="10">
      <t>キュウフ</t>
    </rPh>
    <rPh sb="10" eb="12">
      <t>シキュウ</t>
    </rPh>
    <rPh sb="12" eb="15">
      <t>ジムヒ</t>
    </rPh>
    <rPh sb="16" eb="17">
      <t>タイ</t>
    </rPh>
    <rPh sb="19" eb="22">
      <t>フタンキン</t>
    </rPh>
    <phoneticPr fontId="0"/>
  </si>
  <si>
    <t>一般会計歳入予算一覧</t>
    <rPh sb="0" eb="2">
      <t>イッパン</t>
    </rPh>
    <rPh sb="2" eb="4">
      <t>カイケイ</t>
    </rPh>
    <rPh sb="4" eb="6">
      <t>サイニュウ</t>
    </rPh>
    <rPh sb="6" eb="8">
      <t>ヨサン</t>
    </rPh>
    <rPh sb="8" eb="10">
      <t>イチラン</t>
    </rPh>
    <phoneticPr fontId="5"/>
  </si>
  <si>
    <t>各種診断書の発行に係る手数料等</t>
    <rPh sb="0" eb="2">
      <t>カクシュ</t>
    </rPh>
    <rPh sb="2" eb="5">
      <t>シンダンショ</t>
    </rPh>
    <rPh sb="9" eb="10">
      <t>カカ</t>
    </rPh>
    <rPh sb="11" eb="14">
      <t>テスウリョウ</t>
    </rPh>
    <rPh sb="14" eb="15">
      <t>トウ</t>
    </rPh>
    <phoneticPr fontId="3"/>
  </si>
  <si>
    <t>営業許可に係る手数料等</t>
    <rPh sb="0" eb="2">
      <t>エイギョウ</t>
    </rPh>
    <rPh sb="2" eb="4">
      <t>キョカ</t>
    </rPh>
    <rPh sb="5" eb="6">
      <t>カカ</t>
    </rPh>
    <rPh sb="7" eb="10">
      <t>テスウリョウ</t>
    </rPh>
    <phoneticPr fontId="3"/>
  </si>
  <si>
    <t>乳がん検診受診料等</t>
    <rPh sb="0" eb="1">
      <t>ニュウ</t>
    </rPh>
    <rPh sb="3" eb="5">
      <t>ケンシン</t>
    </rPh>
    <rPh sb="5" eb="7">
      <t>ジュシン</t>
    </rPh>
    <rPh sb="7" eb="8">
      <t>リョウ</t>
    </rPh>
    <rPh sb="8" eb="9">
      <t>トウ</t>
    </rPh>
    <phoneticPr fontId="3"/>
  </si>
  <si>
    <t>水質・大気検査料等</t>
    <rPh sb="0" eb="2">
      <t>スイシツ</t>
    </rPh>
    <rPh sb="3" eb="5">
      <t>タイキ</t>
    </rPh>
    <rPh sb="5" eb="7">
      <t>ケンサ</t>
    </rPh>
    <rPh sb="7" eb="8">
      <t>リョウ</t>
    </rPh>
    <rPh sb="8" eb="9">
      <t>トウ</t>
    </rPh>
    <phoneticPr fontId="3"/>
  </si>
  <si>
    <t>原爆被爆者事務に対する委託金</t>
    <rPh sb="0" eb="2">
      <t>ゲンバク</t>
    </rPh>
    <rPh sb="2" eb="5">
      <t>ヒバクシャ</t>
    </rPh>
    <rPh sb="5" eb="7">
      <t>ジム</t>
    </rPh>
    <rPh sb="8" eb="9">
      <t>タイ</t>
    </rPh>
    <rPh sb="11" eb="13">
      <t>イタク</t>
    </rPh>
    <rPh sb="13" eb="14">
      <t>キン</t>
    </rPh>
    <phoneticPr fontId="3"/>
  </si>
  <si>
    <t>未利用地賃貸料等</t>
    <rPh sb="0" eb="4">
      <t>ミリヨウチ</t>
    </rPh>
    <rPh sb="4" eb="7">
      <t>チンタイリョウ</t>
    </rPh>
    <rPh sb="7" eb="8">
      <t>トウ</t>
    </rPh>
    <phoneticPr fontId="3"/>
  </si>
  <si>
    <t>検査証明書の再発行に係る手数料</t>
    <rPh sb="0" eb="2">
      <t>ケンサ</t>
    </rPh>
    <rPh sb="2" eb="5">
      <t>ショウメイショ</t>
    </rPh>
    <rPh sb="6" eb="7">
      <t>サイ</t>
    </rPh>
    <rPh sb="10" eb="11">
      <t>カカ</t>
    </rPh>
    <rPh sb="12" eb="15">
      <t>テスウリョウ</t>
    </rPh>
    <phoneticPr fontId="3"/>
  </si>
  <si>
    <t>抑留犬の返還料等</t>
    <rPh sb="0" eb="2">
      <t>ヨクリュウ</t>
    </rPh>
    <rPh sb="2" eb="3">
      <t>ケン</t>
    </rPh>
    <rPh sb="4" eb="6">
      <t>ヘンカン</t>
    </rPh>
    <rPh sb="6" eb="7">
      <t>リョウ</t>
    </rPh>
    <rPh sb="7" eb="8">
      <t>トウ</t>
    </rPh>
    <phoneticPr fontId="3"/>
  </si>
  <si>
    <t>特定動物の返還料等</t>
    <rPh sb="0" eb="2">
      <t>トクテイ</t>
    </rPh>
    <rPh sb="2" eb="4">
      <t>ドウブツ</t>
    </rPh>
    <rPh sb="5" eb="7">
      <t>ヘンカン</t>
    </rPh>
    <rPh sb="7" eb="8">
      <t>リョウ</t>
    </rPh>
    <rPh sb="8" eb="9">
      <t>トウ</t>
    </rPh>
    <phoneticPr fontId="3"/>
  </si>
  <si>
    <t>公害健康被害補償給付費等</t>
    <rPh sb="0" eb="2">
      <t>コウガイ</t>
    </rPh>
    <rPh sb="2" eb="4">
      <t>ケンコウ</t>
    </rPh>
    <rPh sb="4" eb="6">
      <t>ヒガイ</t>
    </rPh>
    <rPh sb="6" eb="8">
      <t>ホショウ</t>
    </rPh>
    <rPh sb="8" eb="10">
      <t>キュウフ</t>
    </rPh>
    <rPh sb="10" eb="11">
      <t>ヒ</t>
    </rPh>
    <rPh sb="11" eb="12">
      <t>ナド</t>
    </rPh>
    <phoneticPr fontId="3"/>
  </si>
  <si>
    <t>(単位：千円)</t>
    <phoneticPr fontId="3"/>
  </si>
  <si>
    <t>1節　動物愛護管理施策推進基金繰入金</t>
    <rPh sb="1" eb="2">
      <t>セツ</t>
    </rPh>
    <rPh sb="3" eb="11">
      <t>ドウブツアイゴカンリシサク</t>
    </rPh>
    <rPh sb="11" eb="13">
      <t>スイシン</t>
    </rPh>
    <rPh sb="13" eb="15">
      <t>キキン</t>
    </rPh>
    <rPh sb="15" eb="17">
      <t>クリイレ</t>
    </rPh>
    <rPh sb="17" eb="18">
      <t>キン</t>
    </rPh>
    <phoneticPr fontId="3"/>
  </si>
  <si>
    <t>動物愛護管理施策推進基金からの繰入金</t>
    <rPh sb="15" eb="17">
      <t>クリイレ</t>
    </rPh>
    <rPh sb="17" eb="18">
      <t>キン</t>
    </rPh>
    <phoneticPr fontId="3"/>
  </si>
  <si>
    <t>特区民泊の認定に係る手数料等</t>
    <rPh sb="0" eb="2">
      <t>トック</t>
    </rPh>
    <rPh sb="2" eb="3">
      <t>ミン</t>
    </rPh>
    <rPh sb="3" eb="4">
      <t>ハク</t>
    </rPh>
    <rPh sb="5" eb="7">
      <t>ニンテイ</t>
    </rPh>
    <rPh sb="8" eb="9">
      <t>カカ</t>
    </rPh>
    <rPh sb="10" eb="13">
      <t>テスウリョウ</t>
    </rPh>
    <rPh sb="13" eb="14">
      <t>トウ</t>
    </rPh>
    <phoneticPr fontId="0"/>
  </si>
  <si>
    <t>21目　過年度収入</t>
    <rPh sb="2" eb="3">
      <t>モク</t>
    </rPh>
    <rPh sb="4" eb="7">
      <t>カネンド</t>
    </rPh>
    <rPh sb="7" eb="9">
      <t>シュウニュウ</t>
    </rPh>
    <phoneticPr fontId="3"/>
  </si>
  <si>
    <t>22目　雑収</t>
    <rPh sb="2" eb="3">
      <t>モク</t>
    </rPh>
    <rPh sb="4" eb="5">
      <t>ザツ</t>
    </rPh>
    <rPh sb="5" eb="6">
      <t>シュウ</t>
    </rPh>
    <phoneticPr fontId="3"/>
  </si>
  <si>
    <t>15款　分担金及負担金</t>
    <rPh sb="2" eb="3">
      <t>カン</t>
    </rPh>
    <rPh sb="4" eb="7">
      <t>ブンタンキン</t>
    </rPh>
    <rPh sb="7" eb="8">
      <t>オヨ</t>
    </rPh>
    <rPh sb="8" eb="11">
      <t>フタンキン</t>
    </rPh>
    <phoneticPr fontId="3"/>
  </si>
  <si>
    <t>16款　使用料及手数料</t>
    <rPh sb="2" eb="3">
      <t>カン</t>
    </rPh>
    <rPh sb="4" eb="7">
      <t>シヨウリョウ</t>
    </rPh>
    <rPh sb="7" eb="8">
      <t>オヨ</t>
    </rPh>
    <rPh sb="8" eb="11">
      <t>テスウリョウ</t>
    </rPh>
    <phoneticPr fontId="3"/>
  </si>
  <si>
    <t>17款　国庫支出金</t>
    <rPh sb="2" eb="3">
      <t>カン</t>
    </rPh>
    <rPh sb="4" eb="6">
      <t>コッコ</t>
    </rPh>
    <rPh sb="6" eb="9">
      <t>シシュツキン</t>
    </rPh>
    <phoneticPr fontId="3"/>
  </si>
  <si>
    <t>19款　財産収入</t>
    <rPh sb="2" eb="3">
      <t>カン</t>
    </rPh>
    <rPh sb="4" eb="6">
      <t>ザイサン</t>
    </rPh>
    <rPh sb="6" eb="8">
      <t>シュウニュウ</t>
    </rPh>
    <phoneticPr fontId="3"/>
  </si>
  <si>
    <t>22款　繰入金</t>
    <rPh sb="2" eb="3">
      <t>カン</t>
    </rPh>
    <rPh sb="4" eb="6">
      <t>クリイレ</t>
    </rPh>
    <rPh sb="6" eb="7">
      <t>キン</t>
    </rPh>
    <phoneticPr fontId="3"/>
  </si>
  <si>
    <t>18款　府支出金</t>
    <rPh sb="2" eb="3">
      <t>カン</t>
    </rPh>
    <rPh sb="4" eb="5">
      <t>フ</t>
    </rPh>
    <rPh sb="5" eb="8">
      <t>シシュツキン</t>
    </rPh>
    <phoneticPr fontId="3"/>
  </si>
  <si>
    <t>2目　健康費国庫負担金</t>
    <rPh sb="1" eb="2">
      <t>モク</t>
    </rPh>
    <rPh sb="3" eb="5">
      <t>ケンコウ</t>
    </rPh>
    <rPh sb="5" eb="6">
      <t>ヒ</t>
    </rPh>
    <rPh sb="6" eb="8">
      <t>コッコ</t>
    </rPh>
    <rPh sb="8" eb="11">
      <t>フタンキン</t>
    </rPh>
    <phoneticPr fontId="3"/>
  </si>
  <si>
    <t>2節　予防接種費負担金</t>
    <rPh sb="1" eb="2">
      <t>セツ</t>
    </rPh>
    <rPh sb="3" eb="5">
      <t>ヨボウ</t>
    </rPh>
    <rPh sb="5" eb="7">
      <t>セッシュ</t>
    </rPh>
    <rPh sb="7" eb="8">
      <t>ヒ</t>
    </rPh>
    <rPh sb="8" eb="11">
      <t>フタンキン</t>
    </rPh>
    <phoneticPr fontId="3"/>
  </si>
  <si>
    <t>3節　保健医療費負担金</t>
    <rPh sb="1" eb="2">
      <t>セツ</t>
    </rPh>
    <rPh sb="3" eb="5">
      <t>ホケン</t>
    </rPh>
    <rPh sb="5" eb="8">
      <t>イリョウヒ</t>
    </rPh>
    <rPh sb="8" eb="11">
      <t>フタンキン</t>
    </rPh>
    <phoneticPr fontId="3"/>
  </si>
  <si>
    <t>4節　公害保健費負担金</t>
    <rPh sb="1" eb="2">
      <t>セツ</t>
    </rPh>
    <rPh sb="3" eb="5">
      <t>コウガイ</t>
    </rPh>
    <rPh sb="5" eb="7">
      <t>ホケン</t>
    </rPh>
    <rPh sb="7" eb="8">
      <t>ヒ</t>
    </rPh>
    <rPh sb="8" eb="11">
      <t>フタンキン</t>
    </rPh>
    <phoneticPr fontId="3"/>
  </si>
  <si>
    <t>3節　健康増進費補助金</t>
    <rPh sb="1" eb="2">
      <t>セツ</t>
    </rPh>
    <rPh sb="3" eb="5">
      <t>ケンコウ</t>
    </rPh>
    <rPh sb="5" eb="7">
      <t>ゾウシン</t>
    </rPh>
    <rPh sb="7" eb="8">
      <t>ヒ</t>
    </rPh>
    <rPh sb="8" eb="11">
      <t>ホジョキン</t>
    </rPh>
    <phoneticPr fontId="3"/>
  </si>
  <si>
    <t>4節　保健医療費補助金</t>
    <rPh sb="1" eb="2">
      <t>セツ</t>
    </rPh>
    <rPh sb="3" eb="5">
      <t>ホケン</t>
    </rPh>
    <rPh sb="5" eb="8">
      <t>イリョウヒ</t>
    </rPh>
    <rPh sb="8" eb="11">
      <t>ホジョキン</t>
    </rPh>
    <phoneticPr fontId="3"/>
  </si>
  <si>
    <t>5節　生活衛生費補助金</t>
    <rPh sb="1" eb="2">
      <t>セツ</t>
    </rPh>
    <rPh sb="3" eb="5">
      <t>セイカツ</t>
    </rPh>
    <rPh sb="5" eb="7">
      <t>エイセイ</t>
    </rPh>
    <rPh sb="7" eb="8">
      <t>ヒ</t>
    </rPh>
    <rPh sb="8" eb="11">
      <t>ホジョキン</t>
    </rPh>
    <phoneticPr fontId="3"/>
  </si>
  <si>
    <t>1節　高齢者保健事業収入</t>
    <rPh sb="1" eb="2">
      <t>セツ</t>
    </rPh>
    <rPh sb="3" eb="6">
      <t>コウレイシャ</t>
    </rPh>
    <rPh sb="6" eb="8">
      <t>ホケン</t>
    </rPh>
    <rPh sb="8" eb="10">
      <t>ジギョウ</t>
    </rPh>
    <rPh sb="10" eb="12">
      <t>シュウニュウ</t>
    </rPh>
    <phoneticPr fontId="3"/>
  </si>
  <si>
    <t>高齢者保健事業に係る費用負担収入</t>
    <rPh sb="0" eb="3">
      <t>コウレイシャ</t>
    </rPh>
    <rPh sb="3" eb="5">
      <t>ホケン</t>
    </rPh>
    <rPh sb="5" eb="7">
      <t>ジギョウ</t>
    </rPh>
    <rPh sb="8" eb="9">
      <t>カカ</t>
    </rPh>
    <rPh sb="10" eb="12">
      <t>ヒヨウ</t>
    </rPh>
    <rPh sb="12" eb="14">
      <t>フタン</t>
    </rPh>
    <rPh sb="14" eb="16">
      <t>シュウニュウ</t>
    </rPh>
    <phoneticPr fontId="3"/>
  </si>
  <si>
    <t>当初①</t>
    <rPh sb="0" eb="2">
      <t>トウショ</t>
    </rPh>
    <phoneticPr fontId="3"/>
  </si>
  <si>
    <t>狂犬病予防事業に対する補助金</t>
    <phoneticPr fontId="3"/>
  </si>
  <si>
    <t>地方独立行政法人大阪市民病院機構移行前地方債承継債務元金・利子に対する負担金</t>
    <rPh sb="8" eb="10">
      <t>オオサカ</t>
    </rPh>
    <rPh sb="10" eb="14">
      <t>シミンビョウイン</t>
    </rPh>
    <rPh sb="14" eb="16">
      <t>キコウ</t>
    </rPh>
    <rPh sb="16" eb="18">
      <t>イコウ</t>
    </rPh>
    <rPh sb="18" eb="19">
      <t>マエ</t>
    </rPh>
    <rPh sb="19" eb="22">
      <t>チホウサイ</t>
    </rPh>
    <rPh sb="22" eb="24">
      <t>ショウケイ</t>
    </rPh>
    <rPh sb="24" eb="26">
      <t>サイム</t>
    </rPh>
    <rPh sb="26" eb="28">
      <t>ガンキン</t>
    </rPh>
    <rPh sb="29" eb="31">
      <t>リシ</t>
    </rPh>
    <rPh sb="32" eb="33">
      <t>タイ</t>
    </rPh>
    <rPh sb="35" eb="38">
      <t>フタンキン</t>
    </rPh>
    <phoneticPr fontId="3"/>
  </si>
  <si>
    <t>20款　財産売却代</t>
    <rPh sb="2" eb="3">
      <t>カン</t>
    </rPh>
    <rPh sb="4" eb="6">
      <t>ザイサン</t>
    </rPh>
    <rPh sb="6" eb="8">
      <t>バイキャク</t>
    </rPh>
    <rPh sb="8" eb="9">
      <t>ダイ</t>
    </rPh>
    <phoneticPr fontId="3"/>
  </si>
  <si>
    <t>2項　物品売却代</t>
    <rPh sb="1" eb="2">
      <t>コウ</t>
    </rPh>
    <rPh sb="3" eb="5">
      <t>ブッピン</t>
    </rPh>
    <rPh sb="5" eb="7">
      <t>バイキャク</t>
    </rPh>
    <rPh sb="7" eb="8">
      <t>ダイ</t>
    </rPh>
    <phoneticPr fontId="3"/>
  </si>
  <si>
    <t>1目　雑品売却代</t>
    <rPh sb="1" eb="2">
      <t>モク</t>
    </rPh>
    <rPh sb="3" eb="5">
      <t>ザッピン</t>
    </rPh>
    <rPh sb="5" eb="7">
      <t>バイキャク</t>
    </rPh>
    <rPh sb="7" eb="8">
      <t>ダイ</t>
    </rPh>
    <phoneticPr fontId="3"/>
  </si>
  <si>
    <t>1節　各種不用品</t>
    <rPh sb="1" eb="2">
      <t>セツ</t>
    </rPh>
    <rPh sb="3" eb="5">
      <t>カクシュ</t>
    </rPh>
    <rPh sb="5" eb="8">
      <t>フヨウヒン</t>
    </rPh>
    <phoneticPr fontId="3"/>
  </si>
  <si>
    <t>風しんワクチン接種費用助成事業に対する補助金等</t>
    <rPh sb="9" eb="11">
      <t>ヒヨウ</t>
    </rPh>
    <rPh sb="11" eb="13">
      <t>ジョセイ</t>
    </rPh>
    <phoneticPr fontId="3"/>
  </si>
  <si>
    <t>所属名　健康局</t>
    <rPh sb="0" eb="2">
      <t>ショゾク</t>
    </rPh>
    <rPh sb="2" eb="3">
      <t>メイ</t>
    </rPh>
    <rPh sb="4" eb="6">
      <t>ケンコウ</t>
    </rPh>
    <rPh sb="6" eb="7">
      <t>キョク</t>
    </rPh>
    <phoneticPr fontId="5"/>
  </si>
  <si>
    <t>21款　寄附金</t>
    <rPh sb="2" eb="3">
      <t>カン</t>
    </rPh>
    <phoneticPr fontId="3"/>
  </si>
  <si>
    <t>1項　寄附金</t>
    <rPh sb="1" eb="2">
      <t>コウ</t>
    </rPh>
    <phoneticPr fontId="3"/>
  </si>
  <si>
    <t>6目　健康費寄附金</t>
    <rPh sb="1" eb="2">
      <t>モク</t>
    </rPh>
    <rPh sb="3" eb="5">
      <t>ケンコウ</t>
    </rPh>
    <rPh sb="5" eb="6">
      <t>ヒ</t>
    </rPh>
    <phoneticPr fontId="3"/>
  </si>
  <si>
    <t>1節　健康費寄附金</t>
    <rPh sb="1" eb="2">
      <t>セツ</t>
    </rPh>
    <rPh sb="3" eb="5">
      <t>ケンコウ</t>
    </rPh>
    <rPh sb="5" eb="6">
      <t>ヒ</t>
    </rPh>
    <phoneticPr fontId="3"/>
  </si>
  <si>
    <t>動物愛護関係事業に対する寄附金</t>
    <rPh sb="0" eb="2">
      <t>ドウブツ</t>
    </rPh>
    <rPh sb="2" eb="4">
      <t>アイゴ</t>
    </rPh>
    <rPh sb="4" eb="6">
      <t>カンケイ</t>
    </rPh>
    <rPh sb="6" eb="8">
      <t>ジギョウ</t>
    </rPh>
    <rPh sb="9" eb="10">
      <t>タイ</t>
    </rPh>
    <phoneticPr fontId="3"/>
  </si>
  <si>
    <t>蓄積基金の運用利子収入</t>
    <rPh sb="0" eb="2">
      <t>チクセキ</t>
    </rPh>
    <phoneticPr fontId="3"/>
  </si>
  <si>
    <t>24款　諸収入</t>
    <rPh sb="2" eb="3">
      <t>カン</t>
    </rPh>
    <rPh sb="4" eb="5">
      <t>ショ</t>
    </rPh>
    <rPh sb="5" eb="7">
      <t>シュウニュウ</t>
    </rPh>
    <phoneticPr fontId="3"/>
  </si>
  <si>
    <t>1目　貸付金元利収入</t>
    <rPh sb="1" eb="2">
      <t>モク</t>
    </rPh>
    <rPh sb="3" eb="5">
      <t>カシツケ</t>
    </rPh>
    <rPh sb="5" eb="6">
      <t>キン</t>
    </rPh>
    <rPh sb="6" eb="8">
      <t>ガンリ</t>
    </rPh>
    <rPh sb="8" eb="10">
      <t>シュウニュウ</t>
    </rPh>
    <phoneticPr fontId="3"/>
  </si>
  <si>
    <t>地方独立行政法人大阪市民病院機構貸付金元金の返還金及び利子収入</t>
    <rPh sb="0" eb="2">
      <t>チホウ</t>
    </rPh>
    <rPh sb="2" eb="4">
      <t>ドクリツ</t>
    </rPh>
    <rPh sb="4" eb="6">
      <t>ギョウセイ</t>
    </rPh>
    <rPh sb="6" eb="8">
      <t>ホウジン</t>
    </rPh>
    <rPh sb="8" eb="10">
      <t>オオサカ</t>
    </rPh>
    <rPh sb="10" eb="12">
      <t>シミン</t>
    </rPh>
    <rPh sb="12" eb="14">
      <t>ビョウイン</t>
    </rPh>
    <rPh sb="14" eb="16">
      <t>キコウ</t>
    </rPh>
    <rPh sb="16" eb="18">
      <t>カシツケ</t>
    </rPh>
    <rPh sb="18" eb="19">
      <t>キン</t>
    </rPh>
    <rPh sb="19" eb="21">
      <t>ガンキン</t>
    </rPh>
    <rPh sb="22" eb="24">
      <t>ヘンカン</t>
    </rPh>
    <rPh sb="24" eb="25">
      <t>キン</t>
    </rPh>
    <rPh sb="25" eb="26">
      <t>オヨ</t>
    </rPh>
    <rPh sb="27" eb="29">
      <t>リシ</t>
    </rPh>
    <rPh sb="29" eb="31">
      <t>シュウニュウ</t>
    </rPh>
    <phoneticPr fontId="3"/>
  </si>
  <si>
    <t>25款　市債</t>
    <rPh sb="2" eb="3">
      <t>カン</t>
    </rPh>
    <rPh sb="4" eb="6">
      <t>シサイ</t>
    </rPh>
    <phoneticPr fontId="3"/>
  </si>
  <si>
    <t>６年度</t>
    <rPh sb="1" eb="3">
      <t>ネンド</t>
    </rPh>
    <phoneticPr fontId="3"/>
  </si>
  <si>
    <t>1節　予防接種費補助金</t>
    <rPh sb="1" eb="2">
      <t>セツ</t>
    </rPh>
    <rPh sb="3" eb="5">
      <t>ヨボウ</t>
    </rPh>
    <rPh sb="5" eb="7">
      <t>セッシュ</t>
    </rPh>
    <rPh sb="7" eb="8">
      <t>ヒ</t>
    </rPh>
    <rPh sb="8" eb="11">
      <t>ホジョキン</t>
    </rPh>
    <phoneticPr fontId="3"/>
  </si>
  <si>
    <t>2節　健康増進費補助金</t>
    <rPh sb="1" eb="2">
      <t>セツ</t>
    </rPh>
    <rPh sb="3" eb="5">
      <t>ケンコウ</t>
    </rPh>
    <rPh sb="5" eb="7">
      <t>ゾウシン</t>
    </rPh>
    <rPh sb="7" eb="8">
      <t>ヒ</t>
    </rPh>
    <rPh sb="8" eb="11">
      <t>ホジョキン</t>
    </rPh>
    <phoneticPr fontId="3"/>
  </si>
  <si>
    <t>3節　保健医療費補助金</t>
    <rPh sb="1" eb="2">
      <t>セツ</t>
    </rPh>
    <rPh sb="3" eb="5">
      <t>ホケン</t>
    </rPh>
    <rPh sb="5" eb="8">
      <t>イリョウヒ</t>
    </rPh>
    <rPh sb="8" eb="11">
      <t>ホジョキン</t>
    </rPh>
    <phoneticPr fontId="3"/>
  </si>
  <si>
    <t>4節　生活衛生費補助金</t>
    <rPh sb="1" eb="2">
      <t>セツ</t>
    </rPh>
    <rPh sb="3" eb="5">
      <t>セイカツ</t>
    </rPh>
    <rPh sb="5" eb="7">
      <t>エイセイ</t>
    </rPh>
    <rPh sb="7" eb="8">
      <t>ヒ</t>
    </rPh>
    <rPh sb="8" eb="11">
      <t>ホジョキン</t>
    </rPh>
    <phoneticPr fontId="3"/>
  </si>
  <si>
    <t>地方独立行政法人大阪市民病院機構貸付に係る市債</t>
    <rPh sb="0" eb="2">
      <t>チホウ</t>
    </rPh>
    <rPh sb="2" eb="4">
      <t>ドクリツ</t>
    </rPh>
    <rPh sb="4" eb="6">
      <t>ギョウセイ</t>
    </rPh>
    <rPh sb="6" eb="8">
      <t>ホウジン</t>
    </rPh>
    <rPh sb="8" eb="10">
      <t>オオサカ</t>
    </rPh>
    <rPh sb="10" eb="12">
      <t>シミン</t>
    </rPh>
    <rPh sb="12" eb="14">
      <t>ビョウイン</t>
    </rPh>
    <rPh sb="14" eb="16">
      <t>キコウ</t>
    </rPh>
    <rPh sb="16" eb="18">
      <t>カシツケ</t>
    </rPh>
    <rPh sb="21" eb="23">
      <t>シサイ</t>
    </rPh>
    <phoneticPr fontId="3"/>
  </si>
  <si>
    <t>自治体情報システムの標準化・共通化に対する補助金</t>
    <rPh sb="0" eb="3">
      <t>ジチタイ</t>
    </rPh>
    <rPh sb="3" eb="5">
      <t>ジョウホウ</t>
    </rPh>
    <rPh sb="10" eb="13">
      <t>ヒョウジュンカ</t>
    </rPh>
    <rPh sb="14" eb="17">
      <t>キョウツウカ</t>
    </rPh>
    <rPh sb="18" eb="19">
      <t>タイ</t>
    </rPh>
    <rPh sb="21" eb="24">
      <t>ホジョキン</t>
    </rPh>
    <phoneticPr fontId="3"/>
  </si>
  <si>
    <t>2節　地方独立行政法人大阪市民病院機構貸付資金</t>
    <rPh sb="1" eb="2">
      <t>セツ</t>
    </rPh>
    <rPh sb="3" eb="5">
      <t>チホウ</t>
    </rPh>
    <rPh sb="5" eb="7">
      <t>ドクリツ</t>
    </rPh>
    <rPh sb="7" eb="9">
      <t>ギョウセイ</t>
    </rPh>
    <rPh sb="9" eb="11">
      <t>ホウジン</t>
    </rPh>
    <rPh sb="11" eb="13">
      <t>オオサカ</t>
    </rPh>
    <rPh sb="13" eb="15">
      <t>シミン</t>
    </rPh>
    <rPh sb="15" eb="17">
      <t>ビョウイン</t>
    </rPh>
    <rPh sb="17" eb="19">
      <t>キコウ</t>
    </rPh>
    <rPh sb="19" eb="21">
      <t>カシツケ</t>
    </rPh>
    <rPh sb="21" eb="23">
      <t>シキン</t>
    </rPh>
    <phoneticPr fontId="3"/>
  </si>
  <si>
    <t>予算案②</t>
    <rPh sb="0" eb="3">
      <t>ヨサンアン</t>
    </rPh>
    <phoneticPr fontId="3"/>
  </si>
  <si>
    <t>各種不用品売却代</t>
    <rPh sb="0" eb="5">
      <t>カクシュフヨウヒン</t>
    </rPh>
    <rPh sb="5" eb="8">
      <t>バイキャクダイ</t>
    </rPh>
    <phoneticPr fontId="3"/>
  </si>
  <si>
    <t>自立支援医療費に対する負担金等</t>
    <phoneticPr fontId="3"/>
  </si>
  <si>
    <t>７年度</t>
    <rPh sb="1" eb="3">
      <t>ネンド</t>
    </rPh>
    <phoneticPr fontId="3"/>
  </si>
  <si>
    <t>1節　健康費補助金</t>
    <rPh sb="1" eb="2">
      <t>セツ</t>
    </rPh>
    <rPh sb="3" eb="6">
      <t>ケンコウヒ</t>
    </rPh>
    <rPh sb="6" eb="9">
      <t>ホジョキン</t>
    </rPh>
    <phoneticPr fontId="3"/>
  </si>
  <si>
    <t>2節　感染症予防費補助金</t>
    <phoneticPr fontId="3"/>
  </si>
  <si>
    <t>(新型コロナウイルスワクチン接種事業（特例臨時接種分）に対する補助金)</t>
    <phoneticPr fontId="3"/>
  </si>
  <si>
    <t>8目　動物愛護管理施策推進基金繰入金</t>
    <rPh sb="1" eb="2">
      <t>モク</t>
    </rPh>
    <rPh sb="3" eb="11">
      <t>ドウブツアイゴカンリシサク</t>
    </rPh>
    <rPh sb="11" eb="13">
      <t>スイシン</t>
    </rPh>
    <rPh sb="13" eb="15">
      <t>キキン</t>
    </rPh>
    <rPh sb="15" eb="17">
      <t>クリイレ</t>
    </rPh>
    <rPh sb="17" eb="18">
      <t>キン</t>
    </rPh>
    <phoneticPr fontId="3"/>
  </si>
  <si>
    <t>(重症心身障がい児者の医療コーディネート事業に対する補助金)</t>
    <rPh sb="23" eb="24">
      <t>タイ</t>
    </rPh>
    <rPh sb="26" eb="29">
      <t>ホジョキン</t>
    </rPh>
    <phoneticPr fontId="3"/>
  </si>
  <si>
    <t>（保健栄養指導事業に対する補助金）</t>
    <rPh sb="10" eb="11">
      <t>タイ</t>
    </rPh>
    <rPh sb="13" eb="16">
      <t>ホジョキン</t>
    </rPh>
    <phoneticPr fontId="3"/>
  </si>
  <si>
    <t>5節　地方独立行政法人大阪市民病院機構貸付金元利収入</t>
    <rPh sb="1" eb="2">
      <t>セツ</t>
    </rPh>
    <rPh sb="3" eb="5">
      <t>チホウ</t>
    </rPh>
    <rPh sb="5" eb="7">
      <t>ドクリツ</t>
    </rPh>
    <rPh sb="7" eb="9">
      <t>ギョウセイ</t>
    </rPh>
    <rPh sb="9" eb="11">
      <t>ホウジン</t>
    </rPh>
    <rPh sb="11" eb="13">
      <t>オオサカ</t>
    </rPh>
    <rPh sb="13" eb="15">
      <t>シミン</t>
    </rPh>
    <rPh sb="15" eb="17">
      <t>ビョウイン</t>
    </rPh>
    <rPh sb="17" eb="19">
      <t>キコウ</t>
    </rPh>
    <rPh sb="19" eb="21">
      <t>カシツケ</t>
    </rPh>
    <rPh sb="21" eb="22">
      <t>キン</t>
    </rPh>
    <rPh sb="22" eb="24">
      <t>ガンリ</t>
    </rPh>
    <rPh sb="24" eb="26">
      <t>シュウニュウ</t>
    </rPh>
    <phoneticPr fontId="3"/>
  </si>
  <si>
    <t>広告収入・私用光熱水費に係る収入等</t>
    <phoneticPr fontId="3"/>
  </si>
  <si>
    <t>診療報酬</t>
    <phoneticPr fontId="6"/>
  </si>
  <si>
    <t>行政財産の目的外使用料</t>
    <rPh sb="0" eb="4">
      <t>ギョウセイザイサン</t>
    </rPh>
    <rPh sb="5" eb="8">
      <t>モクテキガイ</t>
    </rPh>
    <rPh sb="8" eb="11">
      <t>シヨウリョウ</t>
    </rPh>
    <phoneticPr fontId="6"/>
  </si>
  <si>
    <t>営業許可証明の発行に係る手数料等</t>
    <phoneticPr fontId="3"/>
  </si>
  <si>
    <t>（新型コロナウイルスワクチン接種事業（特例臨時接種分）に対する負担金）</t>
    <rPh sb="1" eb="3">
      <t>シンガタ</t>
    </rPh>
    <rPh sb="14" eb="16">
      <t>セッシュ</t>
    </rPh>
    <rPh sb="16" eb="18">
      <t>ジギョウ</t>
    </rPh>
    <rPh sb="19" eb="21">
      <t>トクレイ</t>
    </rPh>
    <rPh sb="21" eb="23">
      <t>リンジ</t>
    </rPh>
    <rPh sb="23" eb="26">
      <t>セッシュブン</t>
    </rPh>
    <rPh sb="28" eb="29">
      <t>タイ</t>
    </rPh>
    <rPh sb="31" eb="34">
      <t>フタンキン</t>
    </rPh>
    <phoneticPr fontId="3"/>
  </si>
  <si>
    <t>各種予防接種事業に対する負担金</t>
    <rPh sb="0" eb="4">
      <t>カクシュヨボウ</t>
    </rPh>
    <rPh sb="4" eb="8">
      <t>セッシュジギョウ</t>
    </rPh>
    <rPh sb="9" eb="10">
      <t>タイ</t>
    </rPh>
    <rPh sb="12" eb="15">
      <t>フタンキン</t>
    </rPh>
    <phoneticPr fontId="3"/>
  </si>
  <si>
    <t>新興・再興感染症対策事業に対する補助金</t>
    <rPh sb="13" eb="14">
      <t>タイ</t>
    </rPh>
    <rPh sb="16" eb="19">
      <t>ホジョキン</t>
    </rPh>
    <phoneticPr fontId="3"/>
  </si>
  <si>
    <t>食肉衛生検査所設備整備事業に対する補助金等</t>
    <phoneticPr fontId="3"/>
  </si>
  <si>
    <t>衛生調査に対する委託金</t>
    <phoneticPr fontId="3"/>
  </si>
  <si>
    <t>在宅医療連携拠点事業に対する補助金等</t>
    <rPh sb="0" eb="2">
      <t>ザイタク</t>
    </rPh>
    <rPh sb="2" eb="4">
      <t>イリョウ</t>
    </rPh>
    <rPh sb="4" eb="6">
      <t>レンケイ</t>
    </rPh>
    <rPh sb="6" eb="8">
      <t>キョテン</t>
    </rPh>
    <rPh sb="8" eb="10">
      <t>ジギョウ</t>
    </rPh>
    <rPh sb="11" eb="12">
      <t>タイ</t>
    </rPh>
    <rPh sb="14" eb="17">
      <t>ホジョキン</t>
    </rPh>
    <phoneticPr fontId="0"/>
  </si>
  <si>
    <t>（地方独立行政法人大阪市民病院機構運営費交付金の精算金）</t>
    <rPh sb="1" eb="9">
      <t>チホウドクリツギョウセイホウジン</t>
    </rPh>
    <rPh sb="9" eb="11">
      <t>オオサカ</t>
    </rPh>
    <rPh sb="11" eb="13">
      <t>シミン</t>
    </rPh>
    <rPh sb="13" eb="15">
      <t>ビョウイン</t>
    </rPh>
    <rPh sb="15" eb="17">
      <t>キコウ</t>
    </rPh>
    <rPh sb="17" eb="20">
      <t>ウンエイヒ</t>
    </rPh>
    <rPh sb="20" eb="23">
      <t>コウフキン</t>
    </rPh>
    <rPh sb="24" eb="27">
      <t>セイサンキン</t>
    </rPh>
    <phoneticPr fontId="3"/>
  </si>
  <si>
    <t>新型コロナウイルスワクチン接種事業に対する助成金</t>
    <rPh sb="0" eb="2">
      <t>シンガタ</t>
    </rPh>
    <rPh sb="13" eb="15">
      <t>セッシュ</t>
    </rPh>
    <rPh sb="15" eb="17">
      <t>ジギョウ</t>
    </rPh>
    <rPh sb="18" eb="19">
      <t>タイ</t>
    </rPh>
    <rPh sb="21" eb="24">
      <t>ジョセイキン</t>
    </rPh>
    <phoneticPr fontId="3"/>
  </si>
  <si>
    <t>総合福祉システム改修事業に対する補助金</t>
    <rPh sb="0" eb="4">
      <t>ソウゴウフクシ</t>
    </rPh>
    <rPh sb="8" eb="10">
      <t>カイシュウ</t>
    </rPh>
    <rPh sb="10" eb="12">
      <t>ジギョウ</t>
    </rPh>
    <rPh sb="13" eb="14">
      <t>タイ</t>
    </rPh>
    <rPh sb="16" eb="19">
      <t>ホジョキン</t>
    </rPh>
    <phoneticPr fontId="3"/>
  </si>
  <si>
    <t>診療所開設許可に係る手数料等</t>
    <rPh sb="0" eb="3">
      <t>シンリョウジョ</t>
    </rPh>
    <rPh sb="3" eb="5">
      <t>カイセツ</t>
    </rPh>
    <rPh sb="8" eb="9">
      <t>カカ</t>
    </rPh>
    <phoneticPr fontId="3"/>
  </si>
  <si>
    <t>結核医療費公費負担に対する負担金等</t>
    <rPh sb="0" eb="2">
      <t>ケッカク</t>
    </rPh>
    <rPh sb="2" eb="5">
      <t>イリョウヒ</t>
    </rPh>
    <rPh sb="5" eb="9">
      <t>コウヒフタン</t>
    </rPh>
    <rPh sb="10" eb="11">
      <t>タイ</t>
    </rPh>
    <rPh sb="13" eb="16">
      <t>フタンキン</t>
    </rPh>
    <rPh sb="16" eb="17">
      <t>トウ</t>
    </rPh>
    <phoneticPr fontId="3"/>
  </si>
  <si>
    <t>特定感染症検査等事業に対する補助金等</t>
    <rPh sb="0" eb="2">
      <t>トクテイ</t>
    </rPh>
    <rPh sb="2" eb="5">
      <t>カンセンショウ</t>
    </rPh>
    <rPh sb="5" eb="7">
      <t>ケンサ</t>
    </rPh>
    <rPh sb="7" eb="8">
      <t>トウ</t>
    </rPh>
    <rPh sb="8" eb="10">
      <t>ジギョウ</t>
    </rPh>
    <rPh sb="11" eb="12">
      <t>タイ</t>
    </rPh>
    <rPh sb="14" eb="17">
      <t>ホジョキン</t>
    </rPh>
    <rPh sb="17" eb="18">
      <t>トウ</t>
    </rPh>
    <phoneticPr fontId="3"/>
  </si>
  <si>
    <t>ＩＣＴを用いた禁煙支援事業（おおさかチャチャっと卒煙）に対する補助金等</t>
    <phoneticPr fontId="3"/>
  </si>
  <si>
    <t>新生児マススクリーニング検査に関する実証事業に対する補助金等</t>
    <phoneticPr fontId="3"/>
  </si>
  <si>
    <t>（予防接種費補助金）</t>
    <rPh sb="1" eb="6">
      <t>ヨボウセッシュヒ</t>
    </rPh>
    <rPh sb="6" eb="9">
      <t>ホジョキン</t>
    </rPh>
    <phoneticPr fontId="3"/>
  </si>
  <si>
    <t>食育啓発事業に対する補助金等</t>
    <rPh sb="7" eb="8">
      <t>タイ</t>
    </rPh>
    <rPh sb="10" eb="13">
      <t>ホジョキン</t>
    </rPh>
    <rPh sb="13" eb="14">
      <t>トウ</t>
    </rPh>
    <phoneticPr fontId="3"/>
  </si>
  <si>
    <t>予防接種健康被害救済事業）に対する負担金</t>
    <rPh sb="14" eb="15">
      <t>タイ</t>
    </rPh>
    <rPh sb="17" eb="20">
      <t>フタンキン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</si>
</sst>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quot;△ &quot;#,##0.0"/>
    <numFmt numFmtId="178" formatCode="0;;;@"/>
  </numFmts>
  <fonts count="25">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2"/>
      <name val="ＭＳ ゴシック"/>
      <family val="3"/>
      <charset val="128"/>
    </font>
    <font>
      <sz val="12"/>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name val="ＭＳ Ｐゴシック"/>
      <family val="3"/>
      <charset val="128"/>
      <scheme val="minor"/>
    </font>
    <font>
      <u/>
      <sz val="10.5"/>
      <name val="ＭＳ Ｐゴシック"/>
      <family val="3"/>
      <charset val="128"/>
      <scheme val="minor"/>
    </font>
    <font>
      <u/>
      <sz val="10"/>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u/>
      <sz val="12"/>
      <name val="ＭＳ Ｐゴシック"/>
      <family val="3"/>
      <charset val="128"/>
      <scheme val="minor"/>
    </font>
    <font>
      <sz val="11"/>
      <color theme="1"/>
      <name val="ＭＳ Ｐゴシック"/>
      <family val="2"/>
      <scheme val="minor"/>
    </font>
    <font>
      <sz val="11"/>
      <name val="ＭＳ Ｐゴシック"/>
      <family val="2"/>
      <scheme val="minor"/>
    </font>
    <font>
      <u/>
      <sz val="10"/>
      <name val="ＭＳ Ｐゴシック"/>
      <family val="3"/>
      <charset val="128"/>
    </font>
    <font>
      <sz val="10"/>
      <name val="ＭＳ Ｐゴシック"/>
      <family val="3"/>
      <charset val="128"/>
    </font>
    <font>
      <sz val="10"/>
      <name val="ＭＳ ゴシック"/>
      <family val="3"/>
      <charset val="128"/>
    </font>
    <font>
      <sz val="10.5"/>
      <name val="ＭＳ Ｐゴシック"/>
      <family val="3"/>
      <charset val="128"/>
    </font>
  </fonts>
  <fills count="2">
    <fill>
      <patternFill patternType="none"/>
    </fill>
    <fill>
      <patternFill patternType="gray125"/>
    </fill>
  </fills>
  <borders count="39">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9">
    <xf numFmtId="0" fontId="0" fillId="0" borderId="0"/>
    <xf numFmtId="0" fontId="4" fillId="0" borderId="0"/>
    <xf numFmtId="38" fontId="7" fillId="0" borderId="0" applyFont="0" applyFill="0" applyBorder="0" applyAlignment="0" applyProtection="0"/>
    <xf numFmtId="0" fontId="7" fillId="0" borderId="0"/>
    <xf numFmtId="0" fontId="2" fillId="0" borderId="0">
      <alignment vertical="center"/>
    </xf>
    <xf numFmtId="38" fontId="7" fillId="0" borderId="0" applyFont="0" applyFill="0" applyBorder="0" applyAlignment="0" applyProtection="0"/>
    <xf numFmtId="0" fontId="1" fillId="0" borderId="0">
      <alignment vertical="center"/>
    </xf>
    <xf numFmtId="38" fontId="19" fillId="0" borderId="0" applyFont="0" applyFill="0" applyBorder="0" applyAlignment="0" applyProtection="0">
      <alignment vertical="center"/>
    </xf>
    <xf numFmtId="0" fontId="19" fillId="0" borderId="0"/>
  </cellStyleXfs>
  <cellXfs count="153">
    <xf numFmtId="0" fontId="0" fillId="0" borderId="0" xfId="0"/>
    <xf numFmtId="49" fontId="10" fillId="0" borderId="0" xfId="1" applyNumberFormat="1" applyFont="1" applyFill="1" applyAlignment="1">
      <alignment vertical="center" wrapText="1"/>
    </xf>
    <xf numFmtId="0" fontId="9" fillId="0" borderId="0" xfId="1" applyNumberFormat="1" applyFont="1" applyFill="1" applyAlignment="1">
      <alignment vertical="center" wrapText="1"/>
    </xf>
    <xf numFmtId="0" fontId="9" fillId="0" borderId="0" xfId="1" applyNumberFormat="1" applyFont="1" applyFill="1" applyBorder="1" applyAlignment="1">
      <alignment horizontal="center" vertical="center" wrapText="1"/>
    </xf>
    <xf numFmtId="176" fontId="10" fillId="0" borderId="0" xfId="1" applyNumberFormat="1" applyFont="1" applyFill="1" applyAlignment="1">
      <alignment vertical="center"/>
    </xf>
    <xf numFmtId="176" fontId="10" fillId="0" borderId="0" xfId="1" applyNumberFormat="1" applyFont="1" applyFill="1" applyAlignment="1">
      <alignment horizontal="center" vertical="center"/>
    </xf>
    <xf numFmtId="176" fontId="10" fillId="0" borderId="0" xfId="1" applyNumberFormat="1" applyFont="1" applyFill="1" applyAlignment="1">
      <alignment horizontal="right" vertical="center"/>
    </xf>
    <xf numFmtId="0" fontId="10" fillId="0" borderId="0" xfId="1" applyFont="1" applyFill="1" applyAlignment="1">
      <alignment vertical="center"/>
    </xf>
    <xf numFmtId="0" fontId="10" fillId="0" borderId="0" xfId="1" applyNumberFormat="1" applyFont="1" applyFill="1" applyAlignment="1">
      <alignment vertical="center"/>
    </xf>
    <xf numFmtId="0" fontId="10" fillId="0" borderId="0" xfId="1" applyNumberFormat="1" applyFont="1" applyFill="1" applyAlignment="1">
      <alignment vertical="center" wrapText="1"/>
    </xf>
    <xf numFmtId="0" fontId="10" fillId="0" borderId="0" xfId="1" applyNumberFormat="1" applyFont="1" applyFill="1" applyAlignment="1">
      <alignment horizontal="center" vertical="center" wrapText="1"/>
    </xf>
    <xf numFmtId="0" fontId="11" fillId="0" borderId="0" xfId="1" applyFont="1" applyFill="1" applyAlignment="1">
      <alignment horizontal="left" vertical="center"/>
    </xf>
    <xf numFmtId="0" fontId="11" fillId="0" borderId="0" xfId="1" applyFont="1" applyFill="1" applyAlignment="1">
      <alignment vertical="center"/>
    </xf>
    <xf numFmtId="0" fontId="13" fillId="0" borderId="0" xfId="1" applyNumberFormat="1" applyFont="1" applyFill="1" applyAlignment="1">
      <alignment horizontal="left" vertical="center"/>
    </xf>
    <xf numFmtId="0" fontId="13" fillId="0" borderId="0" xfId="1" applyNumberFormat="1" applyFont="1" applyFill="1" applyAlignment="1">
      <alignment horizontal="left" vertical="center" wrapText="1"/>
    </xf>
    <xf numFmtId="0" fontId="13" fillId="0" borderId="0" xfId="1" applyNumberFormat="1" applyFont="1" applyFill="1" applyAlignment="1">
      <alignment horizontal="center" vertical="center" wrapText="1"/>
    </xf>
    <xf numFmtId="176" fontId="13" fillId="0" borderId="0" xfId="1" applyNumberFormat="1" applyFont="1" applyFill="1" applyAlignment="1">
      <alignment horizontal="left" vertical="center"/>
    </xf>
    <xf numFmtId="49" fontId="10" fillId="0" borderId="0" xfId="1" applyNumberFormat="1" applyFont="1" applyFill="1" applyAlignment="1">
      <alignment vertical="center"/>
    </xf>
    <xf numFmtId="0" fontId="10" fillId="0" borderId="0" xfId="1" applyFont="1" applyFill="1" applyAlignment="1">
      <alignment horizontal="center" vertical="center" wrapText="1"/>
    </xf>
    <xf numFmtId="0" fontId="15" fillId="0" borderId="0" xfId="1" applyNumberFormat="1" applyFont="1" applyFill="1" applyAlignment="1">
      <alignment horizontal="right" vertical="center"/>
    </xf>
    <xf numFmtId="0" fontId="16" fillId="0" borderId="0" xfId="1" applyFont="1" applyFill="1" applyAlignment="1">
      <alignment horizontal="center" vertical="center" wrapText="1"/>
    </xf>
    <xf numFmtId="176" fontId="16" fillId="0" borderId="0" xfId="1" applyNumberFormat="1" applyFont="1" applyFill="1" applyBorder="1" applyAlignment="1">
      <alignment horizontal="right" vertical="center" wrapText="1"/>
    </xf>
    <xf numFmtId="176" fontId="12" fillId="0" borderId="0" xfId="1" applyNumberFormat="1" applyFont="1" applyFill="1" applyAlignment="1">
      <alignment horizontal="right" vertical="center"/>
    </xf>
    <xf numFmtId="0" fontId="17" fillId="0" borderId="0" xfId="1" applyFont="1" applyFill="1" applyAlignment="1">
      <alignment horizontal="left" vertical="center"/>
    </xf>
    <xf numFmtId="0" fontId="11" fillId="0" borderId="14" xfId="1" applyNumberFormat="1" applyFont="1" applyFill="1" applyBorder="1" applyAlignment="1">
      <alignment horizontal="center" vertical="center"/>
    </xf>
    <xf numFmtId="0" fontId="11" fillId="0" borderId="15" xfId="1" applyNumberFormat="1" applyFont="1" applyFill="1" applyBorder="1" applyAlignment="1">
      <alignment horizontal="center" vertical="center"/>
    </xf>
    <xf numFmtId="176" fontId="11" fillId="0" borderId="1" xfId="1" applyNumberFormat="1" applyFont="1" applyFill="1" applyBorder="1" applyAlignment="1">
      <alignment horizontal="center" vertical="center"/>
    </xf>
    <xf numFmtId="38" fontId="11" fillId="0" borderId="9" xfId="2" applyFont="1" applyFill="1" applyBorder="1" applyAlignment="1">
      <alignment horizontal="left" vertical="center" wrapText="1"/>
    </xf>
    <xf numFmtId="176" fontId="10" fillId="0" borderId="9" xfId="1" applyNumberFormat="1" applyFont="1" applyFill="1" applyBorder="1" applyAlignment="1">
      <alignment horizontal="right" vertical="center" shrinkToFit="1"/>
    </xf>
    <xf numFmtId="0" fontId="9" fillId="0" borderId="11" xfId="1" applyFont="1" applyFill="1" applyBorder="1" applyAlignment="1">
      <alignment horizontal="left" vertical="center"/>
    </xf>
    <xf numFmtId="49" fontId="11" fillId="0" borderId="4" xfId="1" applyNumberFormat="1" applyFont="1" applyFill="1" applyBorder="1" applyAlignment="1">
      <alignment horizontal="center" vertical="center" wrapText="1"/>
    </xf>
    <xf numFmtId="49" fontId="11" fillId="0" borderId="3" xfId="1" applyNumberFormat="1" applyFont="1" applyFill="1" applyBorder="1" applyAlignment="1">
      <alignment horizontal="center" vertical="center" wrapText="1"/>
    </xf>
    <xf numFmtId="0" fontId="11" fillId="0" borderId="9" xfId="1" applyNumberFormat="1" applyFont="1" applyFill="1" applyBorder="1" applyAlignment="1">
      <alignment horizontal="left" vertical="center" wrapText="1"/>
    </xf>
    <xf numFmtId="49" fontId="11" fillId="0" borderId="1" xfId="1" applyNumberFormat="1" applyFont="1" applyFill="1" applyBorder="1" applyAlignment="1">
      <alignment horizontal="center" vertical="center" wrapText="1"/>
    </xf>
    <xf numFmtId="38" fontId="11" fillId="0" borderId="1" xfId="2" applyFont="1" applyFill="1" applyBorder="1" applyAlignment="1">
      <alignment horizontal="left" vertical="center" wrapText="1"/>
    </xf>
    <xf numFmtId="176" fontId="10" fillId="0" borderId="1" xfId="1" applyNumberFormat="1" applyFont="1" applyFill="1" applyBorder="1" applyAlignment="1">
      <alignment horizontal="right" vertical="center" shrinkToFit="1"/>
    </xf>
    <xf numFmtId="49" fontId="11" fillId="0" borderId="6" xfId="1" applyNumberFormat="1" applyFont="1" applyFill="1" applyBorder="1" applyAlignment="1">
      <alignment horizontal="center" vertical="center" wrapText="1"/>
    </xf>
    <xf numFmtId="0" fontId="18" fillId="0" borderId="11" xfId="1" applyFont="1" applyFill="1" applyBorder="1" applyAlignment="1">
      <alignment horizontal="left" vertical="center"/>
    </xf>
    <xf numFmtId="49" fontId="11" fillId="0" borderId="5" xfId="1" applyNumberFormat="1" applyFont="1" applyFill="1" applyBorder="1" applyAlignment="1">
      <alignment horizontal="center" vertical="center" wrapText="1"/>
    </xf>
    <xf numFmtId="0" fontId="10" fillId="0" borderId="0" xfId="1" applyFont="1" applyFill="1" applyBorder="1" applyAlignment="1">
      <alignment vertical="center"/>
    </xf>
    <xf numFmtId="0" fontId="11" fillId="0" borderId="19" xfId="1" applyNumberFormat="1" applyFont="1" applyFill="1" applyBorder="1" applyAlignment="1">
      <alignment horizontal="left" vertical="center" wrapText="1"/>
    </xf>
    <xf numFmtId="176" fontId="10" fillId="0" borderId="19" xfId="1" applyNumberFormat="1" applyFont="1" applyFill="1" applyBorder="1" applyAlignment="1">
      <alignment horizontal="right" vertical="center" shrinkToFit="1"/>
    </xf>
    <xf numFmtId="0" fontId="9" fillId="0" borderId="20" xfId="1" applyFont="1" applyFill="1" applyBorder="1" applyAlignment="1">
      <alignment horizontal="left" vertical="center"/>
    </xf>
    <xf numFmtId="49" fontId="10" fillId="0" borderId="0" xfId="1" applyNumberFormat="1" applyFont="1" applyFill="1" applyBorder="1" applyAlignment="1">
      <alignment vertical="center"/>
    </xf>
    <xf numFmtId="49" fontId="10" fillId="0" borderId="0" xfId="1" applyNumberFormat="1" applyFont="1" applyFill="1" applyBorder="1" applyAlignment="1">
      <alignment vertical="center" wrapText="1"/>
    </xf>
    <xf numFmtId="176" fontId="10" fillId="0" borderId="0" xfId="1" applyNumberFormat="1" applyFont="1" applyFill="1" applyBorder="1" applyAlignment="1">
      <alignment vertical="center"/>
    </xf>
    <xf numFmtId="176" fontId="10" fillId="0" borderId="0" xfId="1" applyNumberFormat="1" applyFont="1" applyFill="1" applyBorder="1" applyAlignment="1">
      <alignment horizontal="center"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NumberFormat="1" applyFont="1" applyFill="1" applyAlignment="1">
      <alignment horizontal="left" vertical="center"/>
    </xf>
    <xf numFmtId="0" fontId="10" fillId="0" borderId="0" xfId="1" applyNumberFormat="1" applyFont="1" applyFill="1" applyBorder="1" applyAlignment="1">
      <alignment horizontal="center" vertical="center" wrapText="1"/>
    </xf>
    <xf numFmtId="0" fontId="11" fillId="0" borderId="0" xfId="1" applyNumberFormat="1" applyFont="1" applyFill="1" applyBorder="1" applyAlignment="1">
      <alignment horizontal="left" vertical="center"/>
    </xf>
    <xf numFmtId="0" fontId="11" fillId="0" borderId="0" xfId="1" applyNumberFormat="1" applyFont="1" applyFill="1" applyBorder="1" applyAlignment="1">
      <alignment horizontal="center" vertical="center"/>
    </xf>
    <xf numFmtId="0" fontId="11" fillId="0" borderId="17" xfId="1" applyNumberFormat="1" applyFont="1" applyFill="1" applyBorder="1" applyAlignment="1">
      <alignment horizontal="center" vertical="center" shrinkToFit="1"/>
    </xf>
    <xf numFmtId="0" fontId="9" fillId="0" borderId="2" xfId="1" applyFont="1" applyFill="1" applyBorder="1" applyAlignment="1">
      <alignment horizontal="left" vertical="center"/>
    </xf>
    <xf numFmtId="0" fontId="11" fillId="0" borderId="1" xfId="1" applyNumberFormat="1" applyFont="1" applyFill="1" applyBorder="1" applyAlignment="1">
      <alignment horizontal="left" vertical="center" wrapText="1"/>
    </xf>
    <xf numFmtId="0" fontId="8" fillId="0" borderId="0" xfId="1" applyNumberFormat="1" applyFont="1" applyFill="1" applyAlignment="1">
      <alignment vertical="center"/>
    </xf>
    <xf numFmtId="0" fontId="11" fillId="0" borderId="0" xfId="1" applyNumberFormat="1" applyFont="1" applyFill="1" applyBorder="1" applyAlignment="1">
      <alignment horizontal="left" vertical="center" wrapText="1"/>
    </xf>
    <xf numFmtId="176" fontId="10" fillId="0" borderId="0" xfId="1" applyNumberFormat="1" applyFont="1" applyFill="1" applyBorder="1" applyAlignment="1">
      <alignment horizontal="right" vertical="center" shrinkToFit="1"/>
    </xf>
    <xf numFmtId="0" fontId="9" fillId="0" borderId="0" xfId="1" applyFont="1" applyFill="1" applyBorder="1" applyAlignment="1">
      <alignment horizontal="left" vertical="center"/>
    </xf>
    <xf numFmtId="0" fontId="11" fillId="0" borderId="0" xfId="3" applyFont="1" applyFill="1" applyBorder="1" applyAlignment="1">
      <alignment vertical="center"/>
    </xf>
    <xf numFmtId="49" fontId="11" fillId="0" borderId="9" xfId="1" applyNumberFormat="1" applyFont="1" applyFill="1" applyBorder="1" applyAlignment="1">
      <alignment horizontal="center" vertical="center" wrapText="1"/>
    </xf>
    <xf numFmtId="176" fontId="11" fillId="0" borderId="16" xfId="1" applyNumberFormat="1" applyFont="1" applyFill="1" applyBorder="1" applyAlignment="1">
      <alignment horizontal="distributed" vertical="center" justifyLastLine="1"/>
    </xf>
    <xf numFmtId="49" fontId="11" fillId="0" borderId="1" xfId="1" applyNumberFormat="1" applyFont="1" applyFill="1" applyBorder="1" applyAlignment="1">
      <alignment vertical="center" wrapText="1"/>
    </xf>
    <xf numFmtId="0" fontId="11" fillId="0" borderId="26" xfId="3" applyFont="1" applyFill="1" applyBorder="1" applyAlignment="1">
      <alignment vertical="center"/>
    </xf>
    <xf numFmtId="0" fontId="11" fillId="0" borderId="25" xfId="3" applyFont="1" applyFill="1" applyBorder="1" applyAlignment="1">
      <alignment vertical="center"/>
    </xf>
    <xf numFmtId="0" fontId="11" fillId="0" borderId="27" xfId="3" applyFont="1" applyFill="1" applyBorder="1" applyAlignment="1">
      <alignment vertical="center"/>
    </xf>
    <xf numFmtId="49" fontId="11" fillId="0" borderId="9" xfId="1" applyNumberFormat="1" applyFont="1" applyFill="1" applyBorder="1" applyAlignment="1">
      <alignment vertical="center" wrapText="1"/>
    </xf>
    <xf numFmtId="0" fontId="20" fillId="0" borderId="0" xfId="0" applyFont="1" applyFill="1" applyAlignment="1">
      <alignment vertical="top"/>
    </xf>
    <xf numFmtId="0" fontId="20" fillId="0" borderId="0" xfId="0" applyFont="1" applyFill="1"/>
    <xf numFmtId="0" fontId="21" fillId="0" borderId="0" xfId="1" applyNumberFormat="1" applyFont="1" applyFill="1" applyAlignment="1">
      <alignment horizontal="right" vertical="center"/>
    </xf>
    <xf numFmtId="0" fontId="22" fillId="0" borderId="21" xfId="1" applyNumberFormat="1" applyFont="1" applyFill="1" applyBorder="1" applyAlignment="1">
      <alignment horizontal="distributed" vertical="center" justifyLastLine="1"/>
    </xf>
    <xf numFmtId="0" fontId="22" fillId="0" borderId="1" xfId="1" applyNumberFormat="1" applyFont="1" applyFill="1" applyBorder="1" applyAlignment="1">
      <alignment horizontal="distributed" vertical="center" justifyLastLine="1"/>
    </xf>
    <xf numFmtId="49" fontId="11" fillId="0" borderId="10" xfId="1" applyNumberFormat="1" applyFont="1" applyFill="1" applyBorder="1" applyAlignment="1">
      <alignment horizontal="center" vertical="center" wrapText="1"/>
    </xf>
    <xf numFmtId="49" fontId="11" fillId="0" borderId="8" xfId="1" applyNumberFormat="1" applyFont="1" applyFill="1" applyBorder="1" applyAlignment="1">
      <alignment horizontal="center" vertical="center" wrapText="1"/>
    </xf>
    <xf numFmtId="176" fontId="10" fillId="0" borderId="0" xfId="1" applyNumberFormat="1" applyFont="1" applyFill="1" applyBorder="1" applyAlignment="1">
      <alignment vertical="center" shrinkToFit="1"/>
    </xf>
    <xf numFmtId="49" fontId="11" fillId="0" borderId="5" xfId="1" applyNumberFormat="1" applyFont="1" applyFill="1" applyBorder="1" applyAlignment="1">
      <alignment vertical="center" wrapText="1"/>
    </xf>
    <xf numFmtId="49" fontId="11" fillId="0" borderId="13" xfId="1" applyNumberFormat="1" applyFont="1" applyFill="1" applyBorder="1" applyAlignment="1">
      <alignment vertical="center" wrapText="1"/>
    </xf>
    <xf numFmtId="0" fontId="10" fillId="0" borderId="0" xfId="1" applyFont="1" applyAlignment="1">
      <alignment vertical="center"/>
    </xf>
    <xf numFmtId="176" fontId="10" fillId="0" borderId="0" xfId="1" applyNumberFormat="1" applyFont="1" applyAlignment="1">
      <alignment horizontal="center" vertical="center"/>
    </xf>
    <xf numFmtId="176" fontId="11" fillId="0" borderId="26" xfId="1" applyNumberFormat="1" applyFont="1" applyFill="1" applyBorder="1" applyAlignment="1">
      <alignment horizontal="right" vertical="center" shrinkToFit="1"/>
    </xf>
    <xf numFmtId="0" fontId="23" fillId="0" borderId="9" xfId="1" applyFont="1" applyFill="1" applyBorder="1" applyAlignment="1">
      <alignment horizontal="left" vertical="center" wrapText="1"/>
    </xf>
    <xf numFmtId="176" fontId="24" fillId="0" borderId="9" xfId="1" applyNumberFormat="1" applyFont="1" applyFill="1" applyBorder="1" applyAlignment="1">
      <alignment horizontal="right" vertical="center" shrinkToFit="1"/>
    </xf>
    <xf numFmtId="0" fontId="11" fillId="0" borderId="15" xfId="1" applyNumberFormat="1" applyFont="1" applyFill="1" applyBorder="1" applyAlignment="1">
      <alignment horizontal="center" vertical="center" shrinkToFit="1"/>
    </xf>
    <xf numFmtId="0" fontId="11" fillId="0" borderId="18" xfId="1" applyNumberFormat="1" applyFont="1" applyFill="1" applyBorder="1" applyAlignment="1">
      <alignment horizontal="center" vertical="center" shrinkToFit="1"/>
    </xf>
    <xf numFmtId="49" fontId="11" fillId="0" borderId="30" xfId="1" applyNumberFormat="1" applyFont="1" applyFill="1" applyBorder="1" applyAlignment="1">
      <alignment horizontal="center" vertical="center" wrapText="1"/>
    </xf>
    <xf numFmtId="49" fontId="11" fillId="0" borderId="19" xfId="1" applyNumberFormat="1" applyFont="1" applyFill="1" applyBorder="1" applyAlignment="1">
      <alignment vertical="center" wrapText="1"/>
    </xf>
    <xf numFmtId="0" fontId="11" fillId="0" borderId="32" xfId="1" applyNumberFormat="1" applyFont="1" applyFill="1" applyBorder="1" applyAlignment="1">
      <alignment horizontal="center" vertical="center" shrinkToFit="1"/>
    </xf>
    <xf numFmtId="49" fontId="11" fillId="0" borderId="4" xfId="1" applyNumberFormat="1" applyFont="1" applyFill="1" applyBorder="1" applyAlignment="1">
      <alignment vertical="center" wrapText="1"/>
    </xf>
    <xf numFmtId="0" fontId="11" fillId="0" borderId="4" xfId="1" applyNumberFormat="1" applyFont="1" applyFill="1" applyBorder="1" applyAlignment="1">
      <alignment horizontal="left" vertical="center" wrapText="1"/>
    </xf>
    <xf numFmtId="176" fontId="10" fillId="0" borderId="4" xfId="1" applyNumberFormat="1" applyFont="1" applyFill="1" applyBorder="1" applyAlignment="1">
      <alignment horizontal="right" vertical="center" shrinkToFit="1"/>
    </xf>
    <xf numFmtId="0" fontId="9" fillId="0" borderId="28" xfId="1" applyFont="1" applyFill="1" applyBorder="1" applyAlignment="1">
      <alignment horizontal="left" vertical="center"/>
    </xf>
    <xf numFmtId="0" fontId="11" fillId="0" borderId="33" xfId="3" applyFont="1" applyFill="1" applyBorder="1" applyAlignment="1">
      <alignment vertical="center"/>
    </xf>
    <xf numFmtId="49" fontId="11" fillId="0" borderId="19" xfId="1" applyNumberFormat="1" applyFont="1" applyFill="1" applyBorder="1" applyAlignment="1">
      <alignment horizontal="center" vertical="center" wrapText="1"/>
    </xf>
    <xf numFmtId="38" fontId="11" fillId="0" borderId="19" xfId="2" applyFont="1" applyFill="1" applyBorder="1" applyAlignment="1">
      <alignment horizontal="left" vertical="center" wrapText="1"/>
    </xf>
    <xf numFmtId="49" fontId="11" fillId="0" borderId="3" xfId="1" applyNumberFormat="1" applyFont="1" applyFill="1" applyBorder="1" applyAlignment="1">
      <alignment vertical="center" wrapText="1"/>
    </xf>
    <xf numFmtId="176" fontId="10" fillId="0" borderId="3" xfId="1" applyNumberFormat="1" applyFont="1" applyFill="1" applyBorder="1" applyAlignment="1">
      <alignment horizontal="right" vertical="center" shrinkToFit="1"/>
    </xf>
    <xf numFmtId="0" fontId="9" fillId="0" borderId="5" xfId="1" applyFont="1" applyFill="1" applyBorder="1" applyAlignment="1">
      <alignment horizontal="left" vertical="center"/>
    </xf>
    <xf numFmtId="0" fontId="11" fillId="0" borderId="35" xfId="3" applyFont="1" applyFill="1" applyBorder="1" applyAlignment="1">
      <alignment vertical="center"/>
    </xf>
    <xf numFmtId="38" fontId="11" fillId="0" borderId="4" xfId="2" applyFont="1" applyFill="1" applyBorder="1" applyAlignment="1">
      <alignment horizontal="left" vertical="center" wrapText="1"/>
    </xf>
    <xf numFmtId="176" fontId="11" fillId="0" borderId="33" xfId="1" applyNumberFormat="1" applyFont="1" applyFill="1" applyBorder="1" applyAlignment="1">
      <alignment horizontal="right" vertical="center" shrinkToFit="1"/>
    </xf>
    <xf numFmtId="0" fontId="11" fillId="0" borderId="30" xfId="1" applyNumberFormat="1" applyFont="1" applyFill="1" applyBorder="1" applyAlignment="1">
      <alignment horizontal="left" vertical="center" wrapText="1"/>
    </xf>
    <xf numFmtId="176" fontId="10" fillId="0" borderId="30" xfId="1" applyNumberFormat="1" applyFont="1" applyFill="1" applyBorder="1" applyAlignment="1">
      <alignment horizontal="right" vertical="center" shrinkToFit="1"/>
    </xf>
    <xf numFmtId="0" fontId="9" fillId="0" borderId="37" xfId="1" applyFont="1" applyFill="1" applyBorder="1" applyAlignment="1">
      <alignment horizontal="left" vertical="center"/>
    </xf>
    <xf numFmtId="0" fontId="11" fillId="0" borderId="38" xfId="3" applyFont="1" applyFill="1" applyBorder="1" applyAlignment="1">
      <alignment vertical="center"/>
    </xf>
    <xf numFmtId="49" fontId="11" fillId="0" borderId="11" xfId="1" applyNumberFormat="1" applyFont="1" applyFill="1" applyBorder="1" applyAlignment="1">
      <alignment vertical="center" wrapText="1"/>
    </xf>
    <xf numFmtId="49" fontId="11" fillId="0" borderId="13" xfId="1" applyNumberFormat="1" applyFont="1" applyFill="1" applyBorder="1" applyAlignment="1">
      <alignment vertical="center" wrapText="1"/>
    </xf>
    <xf numFmtId="49" fontId="11" fillId="0" borderId="12" xfId="1" applyNumberFormat="1" applyFont="1" applyFill="1" applyBorder="1" applyAlignment="1">
      <alignment vertical="center" wrapText="1"/>
    </xf>
    <xf numFmtId="0" fontId="11" fillId="0" borderId="36" xfId="1" applyNumberFormat="1" applyFont="1" applyFill="1" applyBorder="1" applyAlignment="1">
      <alignment horizontal="center" vertical="center"/>
    </xf>
    <xf numFmtId="0" fontId="11" fillId="0" borderId="30" xfId="1" applyNumberFormat="1" applyFont="1" applyFill="1" applyBorder="1" applyAlignment="1">
      <alignment horizontal="center" vertical="center"/>
    </xf>
    <xf numFmtId="49" fontId="11" fillId="0" borderId="2" xfId="1" applyNumberFormat="1" applyFont="1" applyFill="1" applyBorder="1" applyAlignment="1">
      <alignment vertical="center" wrapText="1"/>
    </xf>
    <xf numFmtId="49" fontId="11" fillId="0" borderId="7" xfId="1" applyNumberFormat="1" applyFont="1" applyFill="1" applyBorder="1" applyAlignment="1">
      <alignment vertical="center" wrapText="1"/>
    </xf>
    <xf numFmtId="49" fontId="11" fillId="0" borderId="8" xfId="1" applyNumberFormat="1" applyFont="1" applyFill="1" applyBorder="1" applyAlignment="1">
      <alignment vertical="center" wrapText="1"/>
    </xf>
    <xf numFmtId="49" fontId="11" fillId="0" borderId="28" xfId="1" applyNumberFormat="1" applyFont="1" applyFill="1" applyBorder="1" applyAlignment="1">
      <alignment vertical="center" wrapText="1"/>
    </xf>
    <xf numFmtId="49" fontId="11" fillId="0" borderId="6" xfId="1" applyNumberFormat="1" applyFont="1" applyFill="1" applyBorder="1" applyAlignment="1">
      <alignment vertical="center" wrapText="1"/>
    </xf>
    <xf numFmtId="49" fontId="11" fillId="0" borderId="29" xfId="1" applyNumberFormat="1" applyFont="1" applyFill="1" applyBorder="1" applyAlignment="1">
      <alignment vertical="center" wrapText="1"/>
    </xf>
    <xf numFmtId="49" fontId="11" fillId="0" borderId="20" xfId="1" applyNumberFormat="1" applyFont="1" applyFill="1" applyBorder="1" applyAlignment="1">
      <alignment vertical="center" wrapText="1"/>
    </xf>
    <xf numFmtId="49" fontId="11" fillId="0" borderId="34" xfId="1" applyNumberFormat="1" applyFont="1" applyFill="1" applyBorder="1" applyAlignment="1">
      <alignment vertical="center" wrapText="1"/>
    </xf>
    <xf numFmtId="49" fontId="11" fillId="0" borderId="31" xfId="1" applyNumberFormat="1" applyFont="1" applyFill="1" applyBorder="1" applyAlignment="1">
      <alignment vertical="center" wrapText="1"/>
    </xf>
    <xf numFmtId="0" fontId="11" fillId="0" borderId="0" xfId="1" applyFont="1" applyFill="1" applyAlignment="1">
      <alignment horizontal="right" vertical="center"/>
    </xf>
    <xf numFmtId="0" fontId="15" fillId="0" borderId="0" xfId="1" applyNumberFormat="1" applyFont="1" applyFill="1" applyBorder="1" applyAlignment="1">
      <alignment horizontal="right" vertical="center" wrapText="1"/>
    </xf>
    <xf numFmtId="178" fontId="9" fillId="0" borderId="0" xfId="5" applyNumberFormat="1" applyFont="1" applyFill="1" applyBorder="1" applyAlignment="1">
      <alignment horizontal="left" vertical="center" wrapText="1"/>
    </xf>
    <xf numFmtId="49" fontId="11" fillId="0" borderId="22" xfId="1" applyNumberFormat="1" applyFont="1" applyFill="1" applyBorder="1" applyAlignment="1">
      <alignment horizontal="distributed" vertical="center" wrapText="1" justifyLastLine="1"/>
    </xf>
    <xf numFmtId="49" fontId="11" fillId="0" borderId="23" xfId="1" applyNumberFormat="1" applyFont="1" applyFill="1" applyBorder="1" applyAlignment="1">
      <alignment horizontal="distributed" vertical="center" wrapText="1" justifyLastLine="1"/>
    </xf>
    <xf numFmtId="49" fontId="11" fillId="0" borderId="21" xfId="1" applyNumberFormat="1" applyFont="1" applyFill="1" applyBorder="1" applyAlignment="1">
      <alignment horizontal="distributed" vertical="center" wrapText="1" justifyLastLine="1"/>
    </xf>
    <xf numFmtId="49" fontId="11" fillId="0" borderId="2" xfId="1" applyNumberFormat="1" applyFont="1" applyFill="1" applyBorder="1" applyAlignment="1">
      <alignment horizontal="distributed" vertical="center" wrapText="1" justifyLastLine="1"/>
    </xf>
    <xf numFmtId="49" fontId="11" fillId="0" borderId="7" xfId="1" applyNumberFormat="1" applyFont="1" applyFill="1" applyBorder="1" applyAlignment="1">
      <alignment horizontal="distributed" vertical="center" wrapText="1" justifyLastLine="1"/>
    </xf>
    <xf numFmtId="49" fontId="11" fillId="0" borderId="8" xfId="1" applyNumberFormat="1" applyFont="1" applyFill="1" applyBorder="1" applyAlignment="1">
      <alignment horizontal="distributed" vertical="center" wrapText="1" justifyLastLine="1"/>
    </xf>
    <xf numFmtId="0" fontId="11" fillId="0" borderId="16" xfId="1" applyNumberFormat="1" applyFont="1" applyFill="1" applyBorder="1" applyAlignment="1">
      <alignment horizontal="distributed" vertical="center" wrapText="1" justifyLastLine="1"/>
    </xf>
    <xf numFmtId="0" fontId="11" fillId="0" borderId="1" xfId="1" applyNumberFormat="1" applyFont="1" applyFill="1" applyBorder="1" applyAlignment="1">
      <alignment horizontal="distributed" vertical="center" wrapText="1" justifyLastLine="1"/>
    </xf>
    <xf numFmtId="0" fontId="11" fillId="0" borderId="22" xfId="1" applyNumberFormat="1" applyFont="1" applyFill="1" applyBorder="1" applyAlignment="1">
      <alignment horizontal="distributed" vertical="center" justifyLastLine="1"/>
    </xf>
    <xf numFmtId="0" fontId="11" fillId="0" borderId="24" xfId="1" applyNumberFormat="1" applyFont="1" applyFill="1" applyBorder="1" applyAlignment="1">
      <alignment horizontal="distributed" vertical="center" justifyLastLine="1"/>
    </xf>
    <xf numFmtId="0" fontId="11" fillId="0" borderId="2" xfId="1" applyNumberFormat="1" applyFont="1" applyFill="1" applyBorder="1" applyAlignment="1">
      <alignment horizontal="distributed" vertical="center" justifyLastLine="1"/>
    </xf>
    <xf numFmtId="0" fontId="11" fillId="0" borderId="25" xfId="1" applyNumberFormat="1" applyFont="1" applyFill="1" applyBorder="1" applyAlignment="1">
      <alignment horizontal="distributed" vertical="center" justifyLastLine="1"/>
    </xf>
    <xf numFmtId="0" fontId="11" fillId="0" borderId="0" xfId="1" applyFont="1" applyBorder="1" applyAlignment="1">
      <alignment horizontal="center" vertical="center"/>
    </xf>
    <xf numFmtId="0" fontId="10" fillId="0" borderId="0" xfId="1" applyFont="1" applyBorder="1" applyAlignment="1">
      <alignment horizontal="center" vertical="center"/>
    </xf>
    <xf numFmtId="0" fontId="10" fillId="0" borderId="0" xfId="1" applyFont="1" applyBorder="1" applyAlignment="1">
      <alignment vertical="center"/>
    </xf>
    <xf numFmtId="0" fontId="10" fillId="0" borderId="0" xfId="1" applyFont="1" applyBorder="1" applyAlignment="1">
      <alignment horizontal="left" vertical="center"/>
    </xf>
    <xf numFmtId="0" fontId="12" fillId="0" borderId="0" xfId="1" applyFont="1" applyBorder="1" applyAlignment="1">
      <alignment horizontal="center" vertical="center" wrapText="1"/>
    </xf>
    <xf numFmtId="178" fontId="10" fillId="0" borderId="0" xfId="1" applyNumberFormat="1" applyFont="1" applyBorder="1" applyAlignment="1">
      <alignment vertical="center"/>
    </xf>
    <xf numFmtId="0" fontId="10" fillId="0" borderId="0" xfId="1" applyFont="1" applyBorder="1" applyAlignment="1">
      <alignment horizontal="left" vertical="center" wrapText="1"/>
    </xf>
    <xf numFmtId="0" fontId="10" fillId="0" borderId="0" xfId="1" applyFont="1" applyBorder="1" applyAlignment="1">
      <alignment horizontal="left" vertical="center"/>
    </xf>
    <xf numFmtId="0" fontId="14" fillId="0" borderId="0" xfId="1" applyFont="1" applyBorder="1" applyAlignment="1">
      <alignment horizontal="center" vertical="center"/>
    </xf>
    <xf numFmtId="0" fontId="15" fillId="0" borderId="0" xfId="1" applyFont="1" applyBorder="1" applyAlignment="1">
      <alignment horizontal="center" vertical="center"/>
    </xf>
    <xf numFmtId="0" fontId="15" fillId="0" borderId="0" xfId="1" applyFont="1" applyBorder="1" applyAlignment="1">
      <alignment horizontal="right" vertical="center"/>
    </xf>
    <xf numFmtId="0" fontId="11" fillId="0" borderId="0" xfId="1" applyFont="1" applyBorder="1" applyAlignment="1">
      <alignment horizontal="center" vertical="center" wrapText="1" justifyLastLine="1"/>
    </xf>
    <xf numFmtId="0" fontId="11" fillId="0" borderId="0" xfId="1" applyFont="1" applyBorder="1" applyAlignment="1">
      <alignment horizontal="center" vertical="center" justifyLastLine="1"/>
    </xf>
    <xf numFmtId="176" fontId="11" fillId="0" borderId="0" xfId="1" applyNumberFormat="1" applyFont="1" applyBorder="1" applyAlignment="1">
      <alignment horizontal="center" vertical="center" shrinkToFit="1"/>
    </xf>
    <xf numFmtId="177" fontId="10" fillId="0" borderId="0" xfId="1" applyNumberFormat="1" applyFont="1" applyBorder="1" applyAlignment="1">
      <alignment vertical="center"/>
    </xf>
    <xf numFmtId="176" fontId="10" fillId="0" borderId="0" xfId="1" applyNumberFormat="1" applyFont="1" applyBorder="1" applyAlignment="1">
      <alignment horizontal="center" vertical="center"/>
    </xf>
    <xf numFmtId="176" fontId="10" fillId="0" borderId="0" xfId="1" applyNumberFormat="1" applyFont="1" applyBorder="1" applyAlignment="1">
      <alignment horizontal="left" vertical="center"/>
    </xf>
    <xf numFmtId="176" fontId="12" fillId="0" borderId="0" xfId="1" applyNumberFormat="1" applyFont="1" applyBorder="1" applyAlignment="1">
      <alignment horizontal="center" vertical="center" wrapText="1"/>
    </xf>
    <xf numFmtId="178" fontId="10" fillId="0" borderId="0" xfId="1" applyNumberFormat="1" applyFont="1" applyBorder="1" applyAlignment="1">
      <alignment horizontal="center" vertical="center"/>
    </xf>
  </cellXfs>
  <cellStyles count="9">
    <cellStyle name="桁区切り 2" xfId="2" xr:uid="{00000000-0005-0000-0000-000000000000}"/>
    <cellStyle name="桁区切り 2 2" xfId="5" xr:uid="{00000000-0005-0000-0000-000001000000}"/>
    <cellStyle name="桁区切り 2 2 2" xfId="7" xr:uid="{00000000-0005-0000-0000-000002000000}"/>
    <cellStyle name="標準" xfId="0" builtinId="0"/>
    <cellStyle name="標準 2" xfId="3" xr:uid="{00000000-0005-0000-0000-000004000000}"/>
    <cellStyle name="標準 2 2" xfId="8" xr:uid="{00000000-0005-0000-0000-000005000000}"/>
    <cellStyle name="標準 3" xfId="4" xr:uid="{00000000-0005-0000-0000-000006000000}"/>
    <cellStyle name="標準 3 2" xfId="6" xr:uid="{00000000-0005-0000-0000-000007000000}"/>
    <cellStyle name="標準_③予算事業別調書(目次様式)" xfId="1" xr:uid="{00000000-0005-0000-0000-000008000000}"/>
  </cellStyles>
  <dxfs count="6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patternType="none">
          <bgColor auto="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patternType="none">
          <bgColor auto="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colors>
    <mruColors>
      <color rgb="FF00FF00"/>
      <color rgb="FF0000FF"/>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J166"/>
  <sheetViews>
    <sheetView tabSelected="1" view="pageBreakPreview" zoomScaleNormal="100" zoomScaleSheetLayoutView="100" workbookViewId="0">
      <selection activeCell="O9" sqref="O9"/>
    </sheetView>
  </sheetViews>
  <sheetFormatPr defaultColWidth="8.625" defaultRowHeight="18" customHeight="1" outlineLevelCol="1"/>
  <cols>
    <col min="1" max="1" width="3.75" style="17" customWidth="1"/>
    <col min="2" max="4" width="1.25" style="1" customWidth="1"/>
    <col min="5" max="5" width="25" style="1" customWidth="1"/>
    <col min="6" max="6" width="31.25" style="10" customWidth="1"/>
    <col min="7" max="8" width="11.25" style="5" customWidth="1"/>
    <col min="9" max="9" width="11.25" style="4" customWidth="1"/>
    <col min="10" max="10" width="5" style="11" customWidth="1"/>
    <col min="11" max="11" width="5" style="12" customWidth="1"/>
    <col min="12" max="12" width="6.5" style="134" customWidth="1"/>
    <col min="13" max="13" width="3.875" style="135" customWidth="1" outlineLevel="1"/>
    <col min="14" max="14" width="4" style="135" customWidth="1" outlineLevel="1"/>
    <col min="15" max="15" width="3.875" style="135" customWidth="1" outlineLevel="1"/>
    <col min="16" max="16" width="3.25" style="135" customWidth="1" outlineLevel="1"/>
    <col min="17" max="17" width="5" style="135" customWidth="1" outlineLevel="1"/>
    <col min="18" max="19" width="8.625" style="136" customWidth="1"/>
    <col min="20" max="20" width="23.875" style="136" bestFit="1" customWidth="1"/>
    <col min="21" max="21" width="16.125" style="137" bestFit="1" customWidth="1"/>
    <col min="22" max="26" width="8.625" style="136" customWidth="1"/>
    <col min="27" max="27" width="8.625" style="138" customWidth="1"/>
    <col min="28" max="32" width="8.625" style="136" customWidth="1"/>
    <col min="33" max="37" width="8.625" style="139" customWidth="1"/>
    <col min="38" max="38" width="22.875" style="139" customWidth="1"/>
    <col min="39" max="51" width="8.625" style="136" customWidth="1"/>
    <col min="52" max="62" width="8.625" style="78" customWidth="1"/>
    <col min="63" max="198" width="8.625" style="7" customWidth="1"/>
    <col min="199" max="16384" width="8.625" style="7"/>
  </cols>
  <sheetData>
    <row r="1" spans="1:46" ht="18" customHeight="1">
      <c r="A1" s="56" t="s">
        <v>86</v>
      </c>
      <c r="C1" s="2"/>
      <c r="D1" s="2"/>
      <c r="E1" s="2"/>
      <c r="F1" s="3"/>
      <c r="I1" s="6"/>
      <c r="J1" s="119"/>
      <c r="K1" s="119"/>
    </row>
    <row r="2" spans="1:46" ht="14.25" customHeight="1">
      <c r="A2" s="8"/>
      <c r="C2" s="9"/>
      <c r="D2" s="9"/>
      <c r="E2" s="9"/>
      <c r="W2" s="140"/>
      <c r="X2" s="141"/>
      <c r="Y2" s="141"/>
      <c r="Z2" s="141"/>
      <c r="AA2" s="141"/>
    </row>
    <row r="3" spans="1:46" ht="12.75">
      <c r="A3" s="13"/>
      <c r="C3" s="14"/>
      <c r="D3" s="14"/>
      <c r="E3" s="14"/>
      <c r="F3" s="15"/>
      <c r="I3" s="16"/>
      <c r="L3" s="142"/>
      <c r="W3" s="141"/>
      <c r="X3" s="141"/>
      <c r="Y3" s="141"/>
      <c r="Z3" s="141"/>
      <c r="AA3" s="141"/>
    </row>
    <row r="4" spans="1:46" ht="15" customHeight="1">
      <c r="F4" s="18"/>
      <c r="G4" s="120"/>
      <c r="H4" s="120"/>
      <c r="I4" s="19"/>
      <c r="K4" s="70" t="s">
        <v>126</v>
      </c>
      <c r="M4" s="143"/>
      <c r="N4" s="143"/>
      <c r="O4" s="143"/>
      <c r="W4" s="141"/>
      <c r="X4" s="141"/>
      <c r="Y4" s="141"/>
      <c r="Z4" s="141"/>
      <c r="AA4" s="141"/>
    </row>
    <row r="5" spans="1:46" ht="27" customHeight="1" thickBot="1">
      <c r="F5" s="20"/>
      <c r="G5" s="21"/>
      <c r="H5" s="21"/>
      <c r="I5" s="22"/>
      <c r="J5" s="23"/>
      <c r="K5" s="19" t="s">
        <v>97</v>
      </c>
      <c r="L5" s="144"/>
      <c r="M5" s="143"/>
      <c r="N5" s="143"/>
      <c r="O5" s="143"/>
      <c r="W5" s="141"/>
      <c r="X5" s="141"/>
      <c r="Y5" s="141"/>
      <c r="Z5" s="141"/>
      <c r="AA5" s="141"/>
      <c r="AG5" s="121"/>
      <c r="AH5" s="121"/>
      <c r="AI5" s="121"/>
      <c r="AJ5" s="121"/>
      <c r="AK5" s="121"/>
      <c r="AL5" s="121"/>
      <c r="AM5" s="121"/>
      <c r="AN5" s="121"/>
      <c r="AO5" s="121"/>
      <c r="AP5" s="121"/>
      <c r="AQ5" s="121"/>
      <c r="AR5" s="121"/>
      <c r="AS5" s="121"/>
      <c r="AT5" s="121"/>
    </row>
    <row r="6" spans="1:46" ht="15" customHeight="1">
      <c r="A6" s="24" t="s">
        <v>81</v>
      </c>
      <c r="B6" s="122" t="s">
        <v>0</v>
      </c>
      <c r="C6" s="123"/>
      <c r="D6" s="123"/>
      <c r="E6" s="124"/>
      <c r="F6" s="128" t="s">
        <v>72</v>
      </c>
      <c r="G6" s="71" t="s">
        <v>137</v>
      </c>
      <c r="H6" s="71" t="s">
        <v>148</v>
      </c>
      <c r="I6" s="62" t="s">
        <v>1</v>
      </c>
      <c r="J6" s="130" t="s">
        <v>83</v>
      </c>
      <c r="K6" s="131"/>
      <c r="L6" s="145"/>
      <c r="AG6" s="121"/>
      <c r="AH6" s="121"/>
      <c r="AI6" s="121"/>
      <c r="AJ6" s="121"/>
      <c r="AK6" s="121"/>
      <c r="AL6" s="121"/>
      <c r="AM6" s="121"/>
      <c r="AN6" s="121"/>
      <c r="AO6" s="121"/>
      <c r="AP6" s="121"/>
      <c r="AQ6" s="121"/>
      <c r="AR6" s="121"/>
      <c r="AS6" s="121"/>
      <c r="AT6" s="121"/>
    </row>
    <row r="7" spans="1:46" ht="15" customHeight="1">
      <c r="A7" s="25" t="s">
        <v>82</v>
      </c>
      <c r="B7" s="125"/>
      <c r="C7" s="126"/>
      <c r="D7" s="126"/>
      <c r="E7" s="127"/>
      <c r="F7" s="129"/>
      <c r="G7" s="72" t="s">
        <v>118</v>
      </c>
      <c r="H7" s="72" t="s">
        <v>145</v>
      </c>
      <c r="I7" s="26" t="s">
        <v>80</v>
      </c>
      <c r="J7" s="132"/>
      <c r="K7" s="133"/>
      <c r="L7" s="146"/>
      <c r="AG7" s="121"/>
      <c r="AH7" s="121"/>
      <c r="AI7" s="121"/>
      <c r="AJ7" s="121"/>
      <c r="AK7" s="121"/>
      <c r="AL7" s="121"/>
      <c r="AM7" s="121"/>
      <c r="AN7" s="121"/>
      <c r="AO7" s="121"/>
      <c r="AP7" s="121"/>
      <c r="AQ7" s="121"/>
      <c r="AR7" s="121"/>
      <c r="AS7" s="121"/>
      <c r="AT7" s="121"/>
    </row>
    <row r="8" spans="1:46" ht="27" customHeight="1">
      <c r="A8" s="53">
        <v>1</v>
      </c>
      <c r="B8" s="105" t="s">
        <v>103</v>
      </c>
      <c r="C8" s="107"/>
      <c r="D8" s="107"/>
      <c r="E8" s="106"/>
      <c r="F8" s="27"/>
      <c r="G8" s="28">
        <v>1337467</v>
      </c>
      <c r="H8" s="28">
        <v>839664</v>
      </c>
      <c r="I8" s="28">
        <f>H8-G8</f>
        <v>-497803</v>
      </c>
      <c r="J8" s="29"/>
      <c r="K8" s="80"/>
      <c r="L8" s="147"/>
      <c r="AC8" s="148"/>
      <c r="AD8" s="148"/>
      <c r="AE8" s="148"/>
      <c r="AO8" s="139"/>
    </row>
    <row r="9" spans="1:46" ht="27" customHeight="1">
      <c r="A9" s="53">
        <v>2</v>
      </c>
      <c r="B9" s="31"/>
      <c r="C9" s="105" t="s">
        <v>5</v>
      </c>
      <c r="D9" s="107"/>
      <c r="E9" s="106"/>
      <c r="F9" s="34"/>
      <c r="G9" s="35">
        <v>1337467</v>
      </c>
      <c r="H9" s="28">
        <v>839664</v>
      </c>
      <c r="I9" s="28">
        <f t="shared" ref="I9:I70" si="0">H9-G9</f>
        <v>-497803</v>
      </c>
      <c r="J9" s="54"/>
      <c r="K9" s="65"/>
      <c r="L9" s="147"/>
      <c r="AC9" s="148"/>
      <c r="AD9" s="148"/>
      <c r="AE9" s="148"/>
      <c r="AO9" s="139"/>
    </row>
    <row r="10" spans="1:46" ht="27" customHeight="1">
      <c r="A10" s="53">
        <v>3</v>
      </c>
      <c r="B10" s="31"/>
      <c r="C10" s="30"/>
      <c r="D10" s="105" t="s">
        <v>6</v>
      </c>
      <c r="E10" s="106"/>
      <c r="F10" s="32"/>
      <c r="G10" s="28">
        <v>1337467</v>
      </c>
      <c r="H10" s="28">
        <v>839664</v>
      </c>
      <c r="I10" s="28">
        <f t="shared" si="0"/>
        <v>-497803</v>
      </c>
      <c r="J10" s="29"/>
      <c r="K10" s="64"/>
      <c r="L10" s="147"/>
      <c r="AC10" s="148"/>
      <c r="AD10" s="148"/>
      <c r="AE10" s="148"/>
      <c r="AO10" s="139"/>
    </row>
    <row r="11" spans="1:46" ht="54" customHeight="1">
      <c r="A11" s="53">
        <v>4</v>
      </c>
      <c r="B11" s="33"/>
      <c r="C11" s="33"/>
      <c r="D11" s="61"/>
      <c r="E11" s="77" t="s">
        <v>7</v>
      </c>
      <c r="F11" s="32" t="s">
        <v>120</v>
      </c>
      <c r="G11" s="28">
        <v>1337467</v>
      </c>
      <c r="H11" s="28">
        <v>839664</v>
      </c>
      <c r="I11" s="28">
        <f t="shared" si="0"/>
        <v>-497803</v>
      </c>
      <c r="J11" s="29"/>
      <c r="K11" s="64"/>
      <c r="L11" s="147"/>
      <c r="AC11" s="148"/>
      <c r="AD11" s="148"/>
      <c r="AE11" s="148"/>
      <c r="AO11" s="139"/>
    </row>
    <row r="12" spans="1:46" ht="27" customHeight="1">
      <c r="A12" s="53">
        <v>5</v>
      </c>
      <c r="B12" s="105" t="s">
        <v>104</v>
      </c>
      <c r="C12" s="107"/>
      <c r="D12" s="107"/>
      <c r="E12" s="106"/>
      <c r="F12" s="27"/>
      <c r="G12" s="28">
        <v>475233</v>
      </c>
      <c r="H12" s="28">
        <f>SUM(H13,H19)</f>
        <v>504633</v>
      </c>
      <c r="I12" s="28">
        <f t="shared" si="0"/>
        <v>29400</v>
      </c>
      <c r="J12" s="29"/>
      <c r="K12" s="80"/>
      <c r="L12" s="147"/>
      <c r="AC12" s="148"/>
      <c r="AD12" s="148"/>
      <c r="AE12" s="148"/>
      <c r="AO12" s="139"/>
    </row>
    <row r="13" spans="1:46" ht="27" customHeight="1">
      <c r="A13" s="53">
        <v>6</v>
      </c>
      <c r="B13" s="36"/>
      <c r="C13" s="105" t="s">
        <v>2</v>
      </c>
      <c r="D13" s="107"/>
      <c r="E13" s="106"/>
      <c r="F13" s="27"/>
      <c r="G13" s="28">
        <v>106197</v>
      </c>
      <c r="H13" s="28">
        <f>H14</f>
        <v>109084</v>
      </c>
      <c r="I13" s="28">
        <f t="shared" si="0"/>
        <v>2887</v>
      </c>
      <c r="J13" s="29"/>
      <c r="K13" s="64"/>
      <c r="L13" s="147"/>
      <c r="AC13" s="148"/>
      <c r="AD13" s="148"/>
      <c r="AE13" s="148"/>
      <c r="AO13" s="139"/>
    </row>
    <row r="14" spans="1:46" ht="27" customHeight="1">
      <c r="A14" s="53">
        <v>7</v>
      </c>
      <c r="B14" s="31"/>
      <c r="C14" s="31"/>
      <c r="D14" s="110" t="s">
        <v>8</v>
      </c>
      <c r="E14" s="112"/>
      <c r="F14" s="55"/>
      <c r="G14" s="35">
        <v>106197</v>
      </c>
      <c r="H14" s="35">
        <f>SUM(H15:H16,H17:H18)</f>
        <v>109084</v>
      </c>
      <c r="I14" s="28">
        <f t="shared" si="0"/>
        <v>2887</v>
      </c>
      <c r="J14" s="54"/>
      <c r="K14" s="65"/>
      <c r="L14" s="147"/>
      <c r="AC14" s="148"/>
      <c r="AD14" s="148"/>
      <c r="AE14" s="148"/>
      <c r="AO14" s="139"/>
    </row>
    <row r="15" spans="1:46" ht="27" customHeight="1">
      <c r="A15" s="53">
        <v>8</v>
      </c>
      <c r="B15" s="31"/>
      <c r="C15" s="31"/>
      <c r="D15" s="31"/>
      <c r="E15" s="63" t="s">
        <v>9</v>
      </c>
      <c r="F15" s="55" t="s">
        <v>89</v>
      </c>
      <c r="G15" s="35">
        <v>8552</v>
      </c>
      <c r="H15" s="35">
        <v>9361</v>
      </c>
      <c r="I15" s="28">
        <f t="shared" si="0"/>
        <v>809</v>
      </c>
      <c r="J15" s="54"/>
      <c r="K15" s="65"/>
      <c r="L15" s="147"/>
      <c r="AC15" s="148"/>
      <c r="AD15" s="148"/>
      <c r="AE15" s="148"/>
      <c r="AO15" s="139"/>
    </row>
    <row r="16" spans="1:46" ht="40.5" customHeight="1">
      <c r="A16" s="53">
        <v>9</v>
      </c>
      <c r="B16" s="31"/>
      <c r="C16" s="31"/>
      <c r="D16" s="31"/>
      <c r="E16" s="67" t="s">
        <v>10</v>
      </c>
      <c r="F16" s="81" t="s">
        <v>157</v>
      </c>
      <c r="G16" s="28">
        <v>671</v>
      </c>
      <c r="H16" s="28">
        <v>640</v>
      </c>
      <c r="I16" s="28">
        <f t="shared" si="0"/>
        <v>-31</v>
      </c>
      <c r="J16" s="29"/>
      <c r="K16" s="64"/>
      <c r="L16" s="147"/>
      <c r="AC16" s="148"/>
      <c r="AD16" s="148"/>
      <c r="AE16" s="148"/>
      <c r="AO16" s="139"/>
    </row>
    <row r="17" spans="1:41" ht="40.5" customHeight="1">
      <c r="A17" s="53">
        <v>10</v>
      </c>
      <c r="B17" s="31"/>
      <c r="C17" s="31"/>
      <c r="D17" s="31"/>
      <c r="E17" s="67" t="s">
        <v>78</v>
      </c>
      <c r="F17" s="32" t="s">
        <v>90</v>
      </c>
      <c r="G17" s="28">
        <v>91756</v>
      </c>
      <c r="H17" s="82">
        <v>93221</v>
      </c>
      <c r="I17" s="28">
        <f t="shared" si="0"/>
        <v>1465</v>
      </c>
      <c r="J17" s="29"/>
      <c r="K17" s="64"/>
      <c r="L17" s="147"/>
      <c r="AC17" s="148"/>
      <c r="AD17" s="148"/>
      <c r="AE17" s="148"/>
      <c r="AO17" s="139"/>
    </row>
    <row r="18" spans="1:41" ht="27" customHeight="1">
      <c r="A18" s="53">
        <v>11</v>
      </c>
      <c r="B18" s="31"/>
      <c r="C18" s="33"/>
      <c r="D18" s="33"/>
      <c r="E18" s="67" t="s">
        <v>3</v>
      </c>
      <c r="F18" s="81" t="s">
        <v>158</v>
      </c>
      <c r="G18" s="28">
        <v>5218</v>
      </c>
      <c r="H18" s="82">
        <v>5862</v>
      </c>
      <c r="I18" s="28">
        <f t="shared" si="0"/>
        <v>644</v>
      </c>
      <c r="J18" s="29"/>
      <c r="K18" s="64"/>
      <c r="L18" s="147"/>
      <c r="AC18" s="148"/>
      <c r="AD18" s="148"/>
      <c r="AE18" s="148"/>
      <c r="AO18" s="139"/>
    </row>
    <row r="19" spans="1:41" ht="27" customHeight="1">
      <c r="A19" s="53">
        <v>12</v>
      </c>
      <c r="B19" s="31"/>
      <c r="C19" s="110" t="s">
        <v>77</v>
      </c>
      <c r="D19" s="111"/>
      <c r="E19" s="106"/>
      <c r="F19" s="27"/>
      <c r="G19" s="28">
        <v>369036</v>
      </c>
      <c r="H19" s="28">
        <v>395549</v>
      </c>
      <c r="I19" s="28">
        <f t="shared" si="0"/>
        <v>26513</v>
      </c>
      <c r="J19" s="54"/>
      <c r="K19" s="64"/>
      <c r="L19" s="147"/>
      <c r="AC19" s="148"/>
      <c r="AD19" s="148"/>
      <c r="AE19" s="148"/>
      <c r="AO19" s="139"/>
    </row>
    <row r="20" spans="1:41" ht="27" customHeight="1">
      <c r="A20" s="53">
        <v>13</v>
      </c>
      <c r="B20" s="31"/>
      <c r="C20" s="31"/>
      <c r="D20" s="105" t="s">
        <v>11</v>
      </c>
      <c r="E20" s="106"/>
      <c r="F20" s="32"/>
      <c r="G20" s="28">
        <v>369036</v>
      </c>
      <c r="H20" s="28">
        <f>SUM(H21,H22:H29)</f>
        <v>395549</v>
      </c>
      <c r="I20" s="28">
        <f t="shared" si="0"/>
        <v>26513</v>
      </c>
      <c r="J20" s="54"/>
      <c r="K20" s="64"/>
      <c r="L20" s="147"/>
      <c r="AC20" s="148"/>
      <c r="AD20" s="148"/>
      <c r="AE20" s="148"/>
      <c r="AO20" s="139"/>
    </row>
    <row r="21" spans="1:41" ht="27" customHeight="1">
      <c r="A21" s="53">
        <v>14</v>
      </c>
      <c r="B21" s="31"/>
      <c r="C21" s="31"/>
      <c r="D21" s="31"/>
      <c r="E21" s="63" t="s">
        <v>12</v>
      </c>
      <c r="F21" s="55" t="s">
        <v>159</v>
      </c>
      <c r="G21" s="28">
        <v>1018</v>
      </c>
      <c r="H21" s="28">
        <v>644</v>
      </c>
      <c r="I21" s="28">
        <f t="shared" si="0"/>
        <v>-374</v>
      </c>
      <c r="J21" s="54"/>
      <c r="K21" s="65"/>
      <c r="L21" s="147"/>
      <c r="AC21" s="148"/>
      <c r="AD21" s="148"/>
      <c r="AE21" s="148"/>
      <c r="AO21" s="139"/>
    </row>
    <row r="22" spans="1:41" ht="40.5" customHeight="1">
      <c r="A22" s="53">
        <v>15</v>
      </c>
      <c r="B22" s="31"/>
      <c r="C22" s="31"/>
      <c r="D22" s="31"/>
      <c r="E22" s="63" t="s">
        <v>13</v>
      </c>
      <c r="F22" s="55" t="s">
        <v>87</v>
      </c>
      <c r="G22" s="35">
        <v>15</v>
      </c>
      <c r="H22" s="35">
        <v>15</v>
      </c>
      <c r="I22" s="28">
        <f t="shared" si="0"/>
        <v>0</v>
      </c>
      <c r="J22" s="54"/>
      <c r="K22" s="65"/>
      <c r="L22" s="147"/>
      <c r="AC22" s="148"/>
      <c r="AD22" s="148"/>
      <c r="AE22" s="148"/>
      <c r="AO22" s="139"/>
    </row>
    <row r="23" spans="1:41" ht="27" customHeight="1">
      <c r="A23" s="53">
        <v>16</v>
      </c>
      <c r="B23" s="31"/>
      <c r="C23" s="31"/>
      <c r="D23" s="31"/>
      <c r="E23" s="67" t="s">
        <v>14</v>
      </c>
      <c r="F23" s="32" t="s">
        <v>169</v>
      </c>
      <c r="G23" s="28">
        <v>43338</v>
      </c>
      <c r="H23" s="28">
        <v>39846</v>
      </c>
      <c r="I23" s="28">
        <f t="shared" si="0"/>
        <v>-3492</v>
      </c>
      <c r="J23" s="54"/>
      <c r="K23" s="64"/>
      <c r="L23" s="147"/>
      <c r="AC23" s="148"/>
      <c r="AD23" s="148"/>
      <c r="AE23" s="148"/>
      <c r="AO23" s="139"/>
    </row>
    <row r="24" spans="1:41" ht="27" customHeight="1">
      <c r="A24" s="53">
        <v>17</v>
      </c>
      <c r="B24" s="31"/>
      <c r="C24" s="31"/>
      <c r="D24" s="31"/>
      <c r="E24" s="63" t="s">
        <v>15</v>
      </c>
      <c r="F24" s="55" t="s">
        <v>88</v>
      </c>
      <c r="G24" s="35">
        <v>220358</v>
      </c>
      <c r="H24" s="35">
        <v>221407</v>
      </c>
      <c r="I24" s="28">
        <f t="shared" si="0"/>
        <v>1049</v>
      </c>
      <c r="J24" s="54"/>
      <c r="K24" s="65"/>
      <c r="L24" s="147"/>
      <c r="AC24" s="148"/>
      <c r="AD24" s="148"/>
      <c r="AE24" s="148"/>
      <c r="AO24" s="139"/>
    </row>
    <row r="25" spans="1:41" ht="27" customHeight="1">
      <c r="A25" s="53">
        <v>18</v>
      </c>
      <c r="B25" s="31"/>
      <c r="C25" s="31"/>
      <c r="D25" s="31"/>
      <c r="E25" s="63" t="s">
        <v>16</v>
      </c>
      <c r="F25" s="55" t="s">
        <v>75</v>
      </c>
      <c r="G25" s="35">
        <v>42864</v>
      </c>
      <c r="H25" s="35">
        <v>41567</v>
      </c>
      <c r="I25" s="28">
        <f t="shared" si="0"/>
        <v>-1297</v>
      </c>
      <c r="J25" s="54"/>
      <c r="K25" s="65"/>
      <c r="L25" s="147"/>
      <c r="AC25" s="148"/>
      <c r="AD25" s="148"/>
      <c r="AE25" s="148"/>
      <c r="AO25" s="139"/>
    </row>
    <row r="26" spans="1:41" ht="27" customHeight="1">
      <c r="A26" s="53">
        <v>19</v>
      </c>
      <c r="B26" s="31"/>
      <c r="C26" s="31"/>
      <c r="D26" s="31"/>
      <c r="E26" s="63" t="s">
        <v>17</v>
      </c>
      <c r="F26" s="55" t="s">
        <v>74</v>
      </c>
      <c r="G26" s="35">
        <v>5360</v>
      </c>
      <c r="H26" s="35">
        <v>6106</v>
      </c>
      <c r="I26" s="28">
        <f t="shared" si="0"/>
        <v>746</v>
      </c>
      <c r="J26" s="54"/>
      <c r="K26" s="65"/>
      <c r="L26" s="147"/>
      <c r="AC26" s="148"/>
      <c r="AD26" s="148"/>
      <c r="AE26" s="148"/>
      <c r="AO26" s="139"/>
    </row>
    <row r="27" spans="1:41" ht="27" customHeight="1">
      <c r="A27" s="53">
        <v>20</v>
      </c>
      <c r="B27" s="31"/>
      <c r="C27" s="31"/>
      <c r="D27" s="31"/>
      <c r="E27" s="67" t="s">
        <v>18</v>
      </c>
      <c r="F27" s="32" t="s">
        <v>73</v>
      </c>
      <c r="G27" s="28">
        <v>8821</v>
      </c>
      <c r="H27" s="28">
        <v>8457</v>
      </c>
      <c r="I27" s="28">
        <f t="shared" si="0"/>
        <v>-364</v>
      </c>
      <c r="J27" s="29"/>
      <c r="K27" s="64"/>
      <c r="L27" s="147"/>
      <c r="AC27" s="148"/>
      <c r="AD27" s="148"/>
      <c r="AE27" s="148"/>
      <c r="AO27" s="139"/>
    </row>
    <row r="28" spans="1:41" ht="27.75" customHeight="1">
      <c r="A28" s="53">
        <v>21</v>
      </c>
      <c r="B28" s="31"/>
      <c r="C28" s="31"/>
      <c r="D28" s="31"/>
      <c r="E28" s="67" t="s">
        <v>19</v>
      </c>
      <c r="F28" s="32" t="s">
        <v>100</v>
      </c>
      <c r="G28" s="28">
        <v>47261</v>
      </c>
      <c r="H28" s="28">
        <v>77506</v>
      </c>
      <c r="I28" s="28">
        <f t="shared" si="0"/>
        <v>30245</v>
      </c>
      <c r="J28" s="37"/>
      <c r="K28" s="64"/>
      <c r="L28" s="147"/>
      <c r="AC28" s="148"/>
      <c r="AD28" s="148"/>
      <c r="AE28" s="148"/>
      <c r="AO28" s="139"/>
    </row>
    <row r="29" spans="1:41" ht="40.5" customHeight="1">
      <c r="A29" s="53">
        <v>22</v>
      </c>
      <c r="B29" s="33"/>
      <c r="C29" s="33"/>
      <c r="D29" s="33"/>
      <c r="E29" s="63" t="s">
        <v>79</v>
      </c>
      <c r="F29" s="32" t="s">
        <v>93</v>
      </c>
      <c r="G29" s="28">
        <v>1</v>
      </c>
      <c r="H29" s="28">
        <v>1</v>
      </c>
      <c r="I29" s="28">
        <f t="shared" si="0"/>
        <v>0</v>
      </c>
      <c r="J29" s="29"/>
      <c r="K29" s="64"/>
      <c r="L29" s="147"/>
      <c r="AC29" s="148"/>
      <c r="AD29" s="148"/>
      <c r="AE29" s="148"/>
      <c r="AO29" s="139"/>
    </row>
    <row r="30" spans="1:41" ht="27" customHeight="1">
      <c r="A30" s="53">
        <v>23</v>
      </c>
      <c r="B30" s="105" t="s">
        <v>105</v>
      </c>
      <c r="C30" s="107"/>
      <c r="D30" s="107"/>
      <c r="E30" s="106"/>
      <c r="F30" s="27"/>
      <c r="G30" s="28">
        <v>18725864</v>
      </c>
      <c r="H30" s="28">
        <f>SUM(H31,H40,H53)</f>
        <v>18697708</v>
      </c>
      <c r="I30" s="28">
        <f t="shared" si="0"/>
        <v>-28156</v>
      </c>
      <c r="J30" s="29"/>
      <c r="K30" s="80"/>
      <c r="L30" s="147"/>
      <c r="AC30" s="148"/>
      <c r="AD30" s="148"/>
      <c r="AE30" s="148"/>
      <c r="AO30" s="139"/>
    </row>
    <row r="31" spans="1:41" ht="27" customHeight="1">
      <c r="A31" s="53">
        <v>24</v>
      </c>
      <c r="B31" s="36"/>
      <c r="C31" s="105" t="s">
        <v>4</v>
      </c>
      <c r="D31" s="107"/>
      <c r="E31" s="106"/>
      <c r="F31" s="27"/>
      <c r="G31" s="28">
        <v>17836650</v>
      </c>
      <c r="H31" s="28">
        <f>H32</f>
        <v>18253446</v>
      </c>
      <c r="I31" s="28">
        <f t="shared" si="0"/>
        <v>416796</v>
      </c>
      <c r="J31" s="29"/>
      <c r="K31" s="64"/>
      <c r="L31" s="147"/>
      <c r="AC31" s="148"/>
      <c r="AD31" s="148"/>
      <c r="AE31" s="148"/>
      <c r="AO31" s="139"/>
    </row>
    <row r="32" spans="1:41" ht="27" customHeight="1">
      <c r="A32" s="53">
        <v>25</v>
      </c>
      <c r="B32" s="31"/>
      <c r="C32" s="31"/>
      <c r="D32" s="105" t="s">
        <v>109</v>
      </c>
      <c r="E32" s="106"/>
      <c r="F32" s="32"/>
      <c r="G32" s="28">
        <v>17836650</v>
      </c>
      <c r="H32" s="28">
        <f>SUM(H33,H34,H38:H39)</f>
        <v>18253446</v>
      </c>
      <c r="I32" s="28">
        <f>H32-G32</f>
        <v>416796</v>
      </c>
      <c r="J32" s="29"/>
      <c r="K32" s="64"/>
      <c r="L32" s="147"/>
      <c r="AC32" s="148"/>
      <c r="AD32" s="148"/>
      <c r="AE32" s="148"/>
      <c r="AO32" s="139"/>
    </row>
    <row r="33" spans="1:41" ht="27.75" customHeight="1">
      <c r="A33" s="53">
        <v>26</v>
      </c>
      <c r="B33" s="31"/>
      <c r="C33" s="31"/>
      <c r="D33" s="30"/>
      <c r="E33" s="67" t="s">
        <v>20</v>
      </c>
      <c r="F33" s="32" t="s">
        <v>170</v>
      </c>
      <c r="G33" s="28">
        <v>657622</v>
      </c>
      <c r="H33" s="28">
        <v>298590</v>
      </c>
      <c r="I33" s="28">
        <f t="shared" si="0"/>
        <v>-359032</v>
      </c>
      <c r="J33" s="29"/>
      <c r="K33" s="64"/>
      <c r="L33" s="147"/>
      <c r="AC33" s="148"/>
      <c r="AD33" s="148"/>
      <c r="AE33" s="148"/>
      <c r="AO33" s="139"/>
    </row>
    <row r="34" spans="1:41" ht="28.5" customHeight="1">
      <c r="A34" s="53">
        <v>27</v>
      </c>
      <c r="B34" s="31"/>
      <c r="C34" s="31"/>
      <c r="D34" s="31"/>
      <c r="E34" s="67" t="s">
        <v>110</v>
      </c>
      <c r="F34" s="32"/>
      <c r="G34" s="28">
        <v>1659872</v>
      </c>
      <c r="H34" s="28">
        <v>514846</v>
      </c>
      <c r="I34" s="28">
        <f t="shared" si="0"/>
        <v>-1145026</v>
      </c>
      <c r="J34" s="29"/>
      <c r="K34" s="64"/>
      <c r="L34" s="147"/>
      <c r="AC34" s="148"/>
      <c r="AD34" s="148"/>
      <c r="AE34" s="148"/>
      <c r="AO34" s="139"/>
    </row>
    <row r="35" spans="1:41" ht="40.5" customHeight="1" thickBot="1">
      <c r="A35" s="84">
        <v>28</v>
      </c>
      <c r="B35" s="85"/>
      <c r="C35" s="85"/>
      <c r="D35" s="85"/>
      <c r="E35" s="86"/>
      <c r="F35" s="40" t="s">
        <v>176</v>
      </c>
      <c r="G35" s="41">
        <v>0</v>
      </c>
      <c r="H35" s="41">
        <v>514464</v>
      </c>
      <c r="I35" s="41">
        <f t="shared" ref="I35" si="1">H35-G35</f>
        <v>514464</v>
      </c>
      <c r="J35" s="42"/>
      <c r="K35" s="66"/>
      <c r="L35" s="147"/>
      <c r="AC35" s="148"/>
      <c r="AD35" s="148"/>
      <c r="AE35" s="148"/>
      <c r="AO35" s="139"/>
    </row>
    <row r="36" spans="1:41" ht="27" customHeight="1">
      <c r="A36" s="83">
        <v>29</v>
      </c>
      <c r="B36" s="31"/>
      <c r="C36" s="31"/>
      <c r="D36" s="31"/>
      <c r="E36" s="63"/>
      <c r="F36" s="55" t="s">
        <v>161</v>
      </c>
      <c r="G36" s="35">
        <v>0</v>
      </c>
      <c r="H36" s="35">
        <v>382</v>
      </c>
      <c r="I36" s="35">
        <f t="shared" ref="I36" si="2">H36-G36</f>
        <v>382</v>
      </c>
      <c r="J36" s="54"/>
      <c r="K36" s="65"/>
      <c r="L36" s="147"/>
      <c r="AC36" s="148"/>
      <c r="AD36" s="148"/>
      <c r="AE36" s="148"/>
      <c r="AO36" s="139"/>
    </row>
    <row r="37" spans="1:41" ht="40.5" customHeight="1">
      <c r="A37" s="53">
        <v>30</v>
      </c>
      <c r="B37" s="31"/>
      <c r="C37" s="31"/>
      <c r="D37" s="31"/>
      <c r="E37" s="67"/>
      <c r="F37" s="32" t="s">
        <v>160</v>
      </c>
      <c r="G37" s="28">
        <v>1659872</v>
      </c>
      <c r="H37" s="28">
        <v>0</v>
      </c>
      <c r="I37" s="28">
        <f t="shared" ref="I37" si="3">H37-G37</f>
        <v>-1659872</v>
      </c>
      <c r="J37" s="29"/>
      <c r="K37" s="64"/>
      <c r="L37" s="147"/>
      <c r="AC37" s="148"/>
      <c r="AD37" s="148"/>
      <c r="AE37" s="148"/>
      <c r="AO37" s="139"/>
    </row>
    <row r="38" spans="1:41" ht="28.5" customHeight="1">
      <c r="A38" s="53">
        <v>31</v>
      </c>
      <c r="B38" s="31"/>
      <c r="C38" s="31"/>
      <c r="D38" s="31"/>
      <c r="E38" s="67" t="s">
        <v>111</v>
      </c>
      <c r="F38" s="32" t="s">
        <v>147</v>
      </c>
      <c r="G38" s="28">
        <v>15428410</v>
      </c>
      <c r="H38" s="28">
        <v>17352186</v>
      </c>
      <c r="I38" s="28">
        <f t="shared" si="0"/>
        <v>1923776</v>
      </c>
      <c r="J38" s="29"/>
      <c r="K38" s="64"/>
      <c r="L38" s="147"/>
      <c r="AC38" s="148"/>
      <c r="AD38" s="148"/>
      <c r="AE38" s="148"/>
      <c r="AO38" s="139"/>
    </row>
    <row r="39" spans="1:41" ht="40.5" customHeight="1">
      <c r="A39" s="53">
        <v>32</v>
      </c>
      <c r="B39" s="31"/>
      <c r="C39" s="31"/>
      <c r="D39" s="31"/>
      <c r="E39" s="67" t="s">
        <v>112</v>
      </c>
      <c r="F39" s="32" t="s">
        <v>85</v>
      </c>
      <c r="G39" s="28">
        <v>90746</v>
      </c>
      <c r="H39" s="28">
        <v>87824</v>
      </c>
      <c r="I39" s="28">
        <f t="shared" si="0"/>
        <v>-2922</v>
      </c>
      <c r="J39" s="29"/>
      <c r="K39" s="64"/>
      <c r="L39" s="147"/>
      <c r="AC39" s="148"/>
      <c r="AD39" s="148"/>
      <c r="AE39" s="148"/>
      <c r="AO39" s="139"/>
    </row>
    <row r="40" spans="1:41" ht="27" customHeight="1">
      <c r="A40" s="53">
        <v>33</v>
      </c>
      <c r="B40" s="31"/>
      <c r="C40" s="105" t="s">
        <v>21</v>
      </c>
      <c r="D40" s="107"/>
      <c r="E40" s="106"/>
      <c r="F40" s="27"/>
      <c r="G40" s="28">
        <v>857584</v>
      </c>
      <c r="H40" s="28">
        <f>H41</f>
        <v>407565</v>
      </c>
      <c r="I40" s="28">
        <f t="shared" si="0"/>
        <v>-450019</v>
      </c>
      <c r="J40" s="29"/>
      <c r="K40" s="64"/>
      <c r="L40" s="147"/>
      <c r="AC40" s="148"/>
      <c r="AD40" s="148"/>
      <c r="AE40" s="148"/>
      <c r="AO40" s="139"/>
    </row>
    <row r="41" spans="1:41" ht="27" customHeight="1">
      <c r="A41" s="53">
        <v>34</v>
      </c>
      <c r="B41" s="31"/>
      <c r="C41" s="31"/>
      <c r="D41" s="110" t="s">
        <v>22</v>
      </c>
      <c r="E41" s="112"/>
      <c r="F41" s="55"/>
      <c r="G41" s="35">
        <v>857584</v>
      </c>
      <c r="H41" s="35">
        <f>SUM(H42,H43,H46,H49,H50)</f>
        <v>407565</v>
      </c>
      <c r="I41" s="28">
        <f t="shared" si="0"/>
        <v>-450019</v>
      </c>
      <c r="J41" s="54"/>
      <c r="K41" s="65"/>
      <c r="L41" s="147"/>
      <c r="AC41" s="148"/>
      <c r="AD41" s="148"/>
      <c r="AE41" s="148"/>
      <c r="AO41" s="139"/>
    </row>
    <row r="42" spans="1:41" ht="40.5" customHeight="1">
      <c r="A42" s="53">
        <v>35</v>
      </c>
      <c r="B42" s="31"/>
      <c r="C42" s="31"/>
      <c r="D42" s="76"/>
      <c r="E42" s="67" t="s">
        <v>149</v>
      </c>
      <c r="F42" s="55" t="s">
        <v>168</v>
      </c>
      <c r="G42" s="35">
        <v>0</v>
      </c>
      <c r="H42" s="35">
        <v>1667</v>
      </c>
      <c r="I42" s="28">
        <f t="shared" si="0"/>
        <v>1667</v>
      </c>
      <c r="J42" s="54"/>
      <c r="K42" s="65"/>
      <c r="L42" s="147"/>
      <c r="AC42" s="148"/>
      <c r="AD42" s="148"/>
      <c r="AE42" s="148"/>
      <c r="AO42" s="139"/>
    </row>
    <row r="43" spans="1:41" ht="27" customHeight="1">
      <c r="A43" s="53">
        <v>36</v>
      </c>
      <c r="B43" s="31"/>
      <c r="C43" s="31"/>
      <c r="D43" s="31"/>
      <c r="E43" s="63" t="s">
        <v>150</v>
      </c>
      <c r="F43" s="32"/>
      <c r="G43" s="28">
        <v>246736</v>
      </c>
      <c r="H43" s="4">
        <f>SUM(H44:H45)</f>
        <v>138272</v>
      </c>
      <c r="I43" s="28">
        <f t="shared" si="0"/>
        <v>-108464</v>
      </c>
      <c r="J43" s="29"/>
      <c r="K43" s="64"/>
      <c r="L43" s="147"/>
      <c r="AC43" s="148"/>
      <c r="AD43" s="148"/>
      <c r="AE43" s="148"/>
      <c r="AO43" s="139"/>
    </row>
    <row r="44" spans="1:41" ht="41.25" customHeight="1">
      <c r="A44" s="53">
        <v>37</v>
      </c>
      <c r="B44" s="31"/>
      <c r="C44" s="31"/>
      <c r="D44" s="31"/>
      <c r="E44" s="63"/>
      <c r="F44" s="32" t="s">
        <v>171</v>
      </c>
      <c r="G44" s="28">
        <f>246736</f>
        <v>246736</v>
      </c>
      <c r="H44" s="28">
        <f>138272-SUM(H45:H45)</f>
        <v>137951</v>
      </c>
      <c r="I44" s="28">
        <f t="shared" si="0"/>
        <v>-108785</v>
      </c>
      <c r="J44" s="29"/>
      <c r="K44" s="64"/>
      <c r="L44" s="147"/>
      <c r="AC44" s="148"/>
      <c r="AD44" s="148"/>
      <c r="AE44" s="148"/>
      <c r="AO44" s="139"/>
    </row>
    <row r="45" spans="1:41" ht="40.5" customHeight="1">
      <c r="A45" s="53">
        <v>38</v>
      </c>
      <c r="B45" s="31"/>
      <c r="C45" s="31"/>
      <c r="D45" s="31"/>
      <c r="E45" s="63"/>
      <c r="F45" s="55" t="s">
        <v>162</v>
      </c>
      <c r="G45" s="28">
        <v>0</v>
      </c>
      <c r="H45" s="28">
        <v>321</v>
      </c>
      <c r="I45" s="28">
        <f t="shared" si="0"/>
        <v>321</v>
      </c>
      <c r="J45" s="29"/>
      <c r="K45" s="64"/>
      <c r="L45" s="147"/>
      <c r="AC45" s="148"/>
      <c r="AD45" s="148"/>
      <c r="AE45" s="148"/>
      <c r="AO45" s="139"/>
    </row>
    <row r="46" spans="1:41" ht="27" customHeight="1">
      <c r="A46" s="53">
        <v>39</v>
      </c>
      <c r="B46" s="31"/>
      <c r="C46" s="31"/>
      <c r="D46" s="31"/>
      <c r="E46" s="67" t="s">
        <v>113</v>
      </c>
      <c r="F46" s="32"/>
      <c r="G46" s="28">
        <v>45872</v>
      </c>
      <c r="H46" s="28">
        <f>SUM(H47:H48)</f>
        <v>60607</v>
      </c>
      <c r="I46" s="28">
        <f t="shared" si="0"/>
        <v>14735</v>
      </c>
      <c r="J46" s="29"/>
      <c r="K46" s="64"/>
      <c r="L46" s="147"/>
      <c r="AC46" s="148"/>
      <c r="AD46" s="148"/>
      <c r="AE46" s="148"/>
      <c r="AO46" s="139"/>
    </row>
    <row r="47" spans="1:41" ht="40.5" customHeight="1">
      <c r="A47" s="53">
        <v>40</v>
      </c>
      <c r="B47" s="31"/>
      <c r="C47" s="31"/>
      <c r="D47" s="31"/>
      <c r="E47" s="67"/>
      <c r="F47" s="32" t="s">
        <v>172</v>
      </c>
      <c r="G47" s="28">
        <f>G46-G48</f>
        <v>45691</v>
      </c>
      <c r="H47" s="28">
        <v>60607</v>
      </c>
      <c r="I47" s="28">
        <f t="shared" si="0"/>
        <v>14916</v>
      </c>
      <c r="J47" s="29"/>
      <c r="K47" s="64"/>
      <c r="L47" s="147"/>
      <c r="AC47" s="148"/>
      <c r="AD47" s="148"/>
      <c r="AE47" s="148"/>
      <c r="AO47" s="139"/>
    </row>
    <row r="48" spans="1:41" ht="27" customHeight="1">
      <c r="A48" s="53">
        <v>41</v>
      </c>
      <c r="B48" s="31"/>
      <c r="C48" s="31"/>
      <c r="D48" s="31"/>
      <c r="E48" s="67"/>
      <c r="F48" s="32" t="s">
        <v>154</v>
      </c>
      <c r="G48" s="28">
        <v>181</v>
      </c>
      <c r="H48" s="28">
        <v>0</v>
      </c>
      <c r="I48" s="28">
        <f t="shared" si="0"/>
        <v>-181</v>
      </c>
      <c r="J48" s="29"/>
      <c r="K48" s="64"/>
      <c r="L48" s="147"/>
      <c r="AC48" s="148"/>
      <c r="AD48" s="148"/>
      <c r="AE48" s="148"/>
      <c r="AO48" s="139"/>
    </row>
    <row r="49" spans="1:41" ht="40.5" customHeight="1">
      <c r="A49" s="53">
        <v>42</v>
      </c>
      <c r="B49" s="31"/>
      <c r="C49" s="31"/>
      <c r="D49" s="31"/>
      <c r="E49" s="67" t="s">
        <v>114</v>
      </c>
      <c r="F49" s="32" t="s">
        <v>173</v>
      </c>
      <c r="G49" s="28">
        <v>133665</v>
      </c>
      <c r="H49" s="28">
        <v>205373</v>
      </c>
      <c r="I49" s="28">
        <f t="shared" si="0"/>
        <v>71708</v>
      </c>
      <c r="J49" s="29"/>
      <c r="K49" s="64"/>
      <c r="L49" s="147"/>
      <c r="AC49" s="148"/>
      <c r="AD49" s="148"/>
      <c r="AE49" s="148"/>
      <c r="AO49" s="139"/>
    </row>
    <row r="50" spans="1:41" ht="27" customHeight="1">
      <c r="A50" s="53">
        <v>43</v>
      </c>
      <c r="B50" s="31"/>
      <c r="C50" s="31"/>
      <c r="D50" s="31"/>
      <c r="E50" s="67" t="s">
        <v>115</v>
      </c>
      <c r="F50" s="32"/>
      <c r="G50" s="28">
        <v>12553</v>
      </c>
      <c r="H50" s="28">
        <v>1646</v>
      </c>
      <c r="I50" s="28">
        <f t="shared" si="0"/>
        <v>-10907</v>
      </c>
      <c r="J50" s="29"/>
      <c r="K50" s="64"/>
      <c r="L50" s="147"/>
      <c r="AC50" s="148"/>
      <c r="AD50" s="148"/>
      <c r="AE50" s="148"/>
      <c r="AO50" s="139"/>
    </row>
    <row r="51" spans="1:41" ht="40.5" customHeight="1">
      <c r="A51" s="53">
        <v>44</v>
      </c>
      <c r="B51" s="31"/>
      <c r="C51" s="31"/>
      <c r="D51" s="31"/>
      <c r="E51" s="67"/>
      <c r="F51" s="32" t="s">
        <v>163</v>
      </c>
      <c r="G51" s="28">
        <v>12553</v>
      </c>
      <c r="H51" s="28">
        <v>1646</v>
      </c>
      <c r="I51" s="28">
        <f t="shared" ref="I51" si="4">H51-G51</f>
        <v>-10907</v>
      </c>
      <c r="J51" s="29"/>
      <c r="K51" s="64"/>
      <c r="L51" s="147"/>
      <c r="AC51" s="148"/>
      <c r="AD51" s="148"/>
      <c r="AE51" s="148"/>
      <c r="AO51" s="139"/>
    </row>
    <row r="52" spans="1:41" ht="40.5" customHeight="1">
      <c r="A52" s="53">
        <v>45</v>
      </c>
      <c r="B52" s="31"/>
      <c r="C52" s="31"/>
      <c r="D52" s="31"/>
      <c r="E52" s="67" t="s">
        <v>174</v>
      </c>
      <c r="F52" s="32" t="s">
        <v>151</v>
      </c>
      <c r="G52" s="28">
        <v>418758</v>
      </c>
      <c r="H52" s="28">
        <v>0</v>
      </c>
      <c r="I52" s="28">
        <f t="shared" si="0"/>
        <v>-418758</v>
      </c>
      <c r="J52" s="29"/>
      <c r="K52" s="64"/>
      <c r="L52" s="147"/>
      <c r="AC52" s="148"/>
      <c r="AD52" s="148"/>
      <c r="AE52" s="148"/>
      <c r="AO52" s="139"/>
    </row>
    <row r="53" spans="1:41" ht="27" customHeight="1">
      <c r="A53" s="53">
        <v>46</v>
      </c>
      <c r="B53" s="31"/>
      <c r="C53" s="105" t="s">
        <v>23</v>
      </c>
      <c r="D53" s="107"/>
      <c r="E53" s="106"/>
      <c r="F53" s="34"/>
      <c r="G53" s="35">
        <v>31630</v>
      </c>
      <c r="H53" s="35">
        <f>H54</f>
        <v>36697</v>
      </c>
      <c r="I53" s="28">
        <f t="shared" si="0"/>
        <v>5067</v>
      </c>
      <c r="J53" s="54"/>
      <c r="K53" s="65"/>
      <c r="L53" s="147"/>
      <c r="AC53" s="148"/>
      <c r="AD53" s="148"/>
      <c r="AE53" s="148"/>
      <c r="AO53" s="139"/>
    </row>
    <row r="54" spans="1:41" ht="27" customHeight="1">
      <c r="A54" s="53">
        <v>47</v>
      </c>
      <c r="B54" s="31"/>
      <c r="C54" s="31"/>
      <c r="D54" s="105" t="s">
        <v>24</v>
      </c>
      <c r="E54" s="106"/>
      <c r="F54" s="32"/>
      <c r="G54" s="28">
        <v>31630</v>
      </c>
      <c r="H54" s="28">
        <f>SUM(H55,H56)</f>
        <v>36697</v>
      </c>
      <c r="I54" s="28">
        <f t="shared" si="0"/>
        <v>5067</v>
      </c>
      <c r="J54" s="29"/>
      <c r="K54" s="64"/>
      <c r="L54" s="147"/>
      <c r="AC54" s="148"/>
      <c r="AD54" s="148"/>
      <c r="AE54" s="148"/>
      <c r="AO54" s="139"/>
    </row>
    <row r="55" spans="1:41" ht="27" customHeight="1">
      <c r="A55" s="53">
        <v>48</v>
      </c>
      <c r="B55" s="31"/>
      <c r="C55" s="31"/>
      <c r="D55" s="30"/>
      <c r="E55" s="67" t="s">
        <v>25</v>
      </c>
      <c r="F55" s="32" t="s">
        <v>164</v>
      </c>
      <c r="G55" s="28">
        <v>24536</v>
      </c>
      <c r="H55" s="28">
        <v>29353</v>
      </c>
      <c r="I55" s="28">
        <f t="shared" si="0"/>
        <v>4817</v>
      </c>
      <c r="J55" s="29"/>
      <c r="K55" s="64"/>
      <c r="L55" s="147"/>
      <c r="AC55" s="148"/>
      <c r="AD55" s="148"/>
      <c r="AE55" s="148"/>
      <c r="AO55" s="139"/>
    </row>
    <row r="56" spans="1:41" ht="27" customHeight="1">
      <c r="A56" s="53">
        <v>49</v>
      </c>
      <c r="B56" s="31"/>
      <c r="C56" s="31"/>
      <c r="D56" s="31"/>
      <c r="E56" s="67" t="s">
        <v>26</v>
      </c>
      <c r="F56" s="32" t="s">
        <v>66</v>
      </c>
      <c r="G56" s="28">
        <v>7094</v>
      </c>
      <c r="H56" s="28">
        <v>7344</v>
      </c>
      <c r="I56" s="28">
        <f t="shared" si="0"/>
        <v>250</v>
      </c>
      <c r="J56" s="29"/>
      <c r="K56" s="64"/>
      <c r="L56" s="147"/>
      <c r="AC56" s="148"/>
      <c r="AD56" s="148"/>
      <c r="AE56" s="148"/>
      <c r="AO56" s="139"/>
    </row>
    <row r="57" spans="1:41" ht="27" customHeight="1">
      <c r="A57" s="53">
        <v>50</v>
      </c>
      <c r="B57" s="105" t="s">
        <v>108</v>
      </c>
      <c r="C57" s="107"/>
      <c r="D57" s="107"/>
      <c r="E57" s="106"/>
      <c r="F57" s="27"/>
      <c r="G57" s="28">
        <v>393049</v>
      </c>
      <c r="H57" s="28">
        <f>SUM(H58,H62,H70,H75)</f>
        <v>553864</v>
      </c>
      <c r="I57" s="28">
        <f t="shared" si="0"/>
        <v>160815</v>
      </c>
      <c r="J57" s="29"/>
      <c r="K57" s="80"/>
      <c r="L57" s="147"/>
      <c r="AC57" s="148"/>
      <c r="AD57" s="148"/>
      <c r="AE57" s="148"/>
      <c r="AO57" s="139"/>
    </row>
    <row r="58" spans="1:41" ht="27" customHeight="1">
      <c r="A58" s="53">
        <v>51</v>
      </c>
      <c r="B58" s="30"/>
      <c r="C58" s="105" t="s">
        <v>27</v>
      </c>
      <c r="D58" s="107"/>
      <c r="E58" s="106"/>
      <c r="F58" s="27"/>
      <c r="G58" s="28">
        <v>148751</v>
      </c>
      <c r="H58" s="28">
        <f>H59</f>
        <v>305139</v>
      </c>
      <c r="I58" s="28">
        <f t="shared" si="0"/>
        <v>156388</v>
      </c>
      <c r="J58" s="29"/>
      <c r="K58" s="64"/>
      <c r="L58" s="147"/>
      <c r="AC58" s="148"/>
      <c r="AD58" s="148"/>
      <c r="AE58" s="148"/>
      <c r="AO58" s="139"/>
    </row>
    <row r="59" spans="1:41" ht="27" customHeight="1">
      <c r="A59" s="53">
        <v>52</v>
      </c>
      <c r="B59" s="31"/>
      <c r="C59" s="31"/>
      <c r="D59" s="110" t="s">
        <v>28</v>
      </c>
      <c r="E59" s="112"/>
      <c r="F59" s="55"/>
      <c r="G59" s="35">
        <v>148751</v>
      </c>
      <c r="H59" s="35">
        <f>SUM(H60:H61)</f>
        <v>305139</v>
      </c>
      <c r="I59" s="28">
        <f t="shared" si="0"/>
        <v>156388</v>
      </c>
      <c r="J59" s="54"/>
      <c r="K59" s="65"/>
      <c r="L59" s="147"/>
      <c r="AC59" s="148"/>
      <c r="AD59" s="148"/>
      <c r="AE59" s="148"/>
      <c r="AO59" s="139"/>
    </row>
    <row r="60" spans="1:41" ht="40.5" customHeight="1">
      <c r="A60" s="53">
        <v>53</v>
      </c>
      <c r="B60" s="31"/>
      <c r="C60" s="31"/>
      <c r="D60" s="30"/>
      <c r="E60" s="67" t="s">
        <v>29</v>
      </c>
      <c r="F60" s="32" t="s">
        <v>67</v>
      </c>
      <c r="G60" s="28">
        <v>91344</v>
      </c>
      <c r="H60" s="28">
        <v>243317</v>
      </c>
      <c r="I60" s="28">
        <f t="shared" si="0"/>
        <v>151973</v>
      </c>
      <c r="J60" s="29"/>
      <c r="K60" s="64"/>
      <c r="L60" s="147"/>
      <c r="AC60" s="148"/>
      <c r="AD60" s="148"/>
      <c r="AE60" s="148"/>
      <c r="AO60" s="139"/>
    </row>
    <row r="61" spans="1:41" ht="27" customHeight="1">
      <c r="A61" s="53">
        <v>54</v>
      </c>
      <c r="B61" s="31"/>
      <c r="C61" s="31"/>
      <c r="D61" s="31"/>
      <c r="E61" s="88" t="s">
        <v>30</v>
      </c>
      <c r="F61" s="89" t="s">
        <v>76</v>
      </c>
      <c r="G61" s="90">
        <v>57407</v>
      </c>
      <c r="H61" s="90">
        <v>61822</v>
      </c>
      <c r="I61" s="90">
        <f t="shared" si="0"/>
        <v>4415</v>
      </c>
      <c r="J61" s="91"/>
      <c r="K61" s="92"/>
      <c r="L61" s="147"/>
      <c r="AC61" s="148"/>
      <c r="AD61" s="148"/>
      <c r="AE61" s="148"/>
      <c r="AO61" s="139"/>
    </row>
    <row r="62" spans="1:41" ht="27" customHeight="1">
      <c r="A62" s="87">
        <v>55</v>
      </c>
      <c r="B62" s="31"/>
      <c r="C62" s="113" t="s">
        <v>31</v>
      </c>
      <c r="D62" s="115"/>
      <c r="E62" s="114"/>
      <c r="F62" s="99"/>
      <c r="G62" s="90">
        <v>208895</v>
      </c>
      <c r="H62" s="90">
        <f>H63</f>
        <v>212771</v>
      </c>
      <c r="I62" s="90">
        <f t="shared" si="0"/>
        <v>3876</v>
      </c>
      <c r="J62" s="91"/>
      <c r="K62" s="92"/>
      <c r="L62" s="147"/>
      <c r="AC62" s="148"/>
      <c r="AD62" s="148"/>
      <c r="AE62" s="148"/>
      <c r="AO62" s="139"/>
    </row>
    <row r="63" spans="1:41" ht="27" customHeight="1" thickBot="1">
      <c r="A63" s="84">
        <v>56</v>
      </c>
      <c r="B63" s="85"/>
      <c r="C63" s="93"/>
      <c r="D63" s="116" t="s">
        <v>32</v>
      </c>
      <c r="E63" s="118"/>
      <c r="F63" s="40"/>
      <c r="G63" s="41">
        <v>208895</v>
      </c>
      <c r="H63" s="41">
        <f>SUM(H64:H66,H69)</f>
        <v>212771</v>
      </c>
      <c r="I63" s="41">
        <f t="shared" si="0"/>
        <v>3876</v>
      </c>
      <c r="J63" s="42"/>
      <c r="K63" s="66"/>
      <c r="L63" s="147"/>
      <c r="AC63" s="148"/>
      <c r="AD63" s="148"/>
      <c r="AE63" s="148"/>
      <c r="AO63" s="139"/>
    </row>
    <row r="64" spans="1:41" ht="40.5" customHeight="1">
      <c r="A64" s="83">
        <v>57</v>
      </c>
      <c r="B64" s="31"/>
      <c r="C64" s="31"/>
      <c r="D64" s="31"/>
      <c r="E64" s="63" t="s">
        <v>138</v>
      </c>
      <c r="F64" s="55" t="s">
        <v>125</v>
      </c>
      <c r="G64" s="35">
        <v>11202</v>
      </c>
      <c r="H64" s="35">
        <v>9929</v>
      </c>
      <c r="I64" s="35">
        <f t="shared" si="0"/>
        <v>-1273</v>
      </c>
      <c r="J64" s="54"/>
      <c r="K64" s="65"/>
      <c r="L64" s="147"/>
      <c r="AC64" s="148"/>
      <c r="AD64" s="148"/>
      <c r="AE64" s="148"/>
      <c r="AO64" s="139"/>
    </row>
    <row r="65" spans="1:41" ht="27" customHeight="1">
      <c r="A65" s="53">
        <v>58</v>
      </c>
      <c r="B65" s="31"/>
      <c r="C65" s="31"/>
      <c r="D65" s="31"/>
      <c r="E65" s="63" t="s">
        <v>139</v>
      </c>
      <c r="F65" s="55" t="s">
        <v>175</v>
      </c>
      <c r="G65" s="35">
        <v>339</v>
      </c>
      <c r="H65" s="35">
        <v>371</v>
      </c>
      <c r="I65" s="28">
        <f t="shared" si="0"/>
        <v>32</v>
      </c>
      <c r="J65" s="54"/>
      <c r="K65" s="65"/>
      <c r="L65" s="147"/>
      <c r="AC65" s="148"/>
      <c r="AD65" s="148"/>
      <c r="AE65" s="148"/>
      <c r="AO65" s="139"/>
    </row>
    <row r="66" spans="1:41" ht="27" customHeight="1">
      <c r="A66" s="53">
        <v>59</v>
      </c>
      <c r="B66" s="31"/>
      <c r="C66" s="31"/>
      <c r="D66" s="31"/>
      <c r="E66" s="63" t="s">
        <v>140</v>
      </c>
      <c r="F66" s="55"/>
      <c r="G66" s="35">
        <v>196760</v>
      </c>
      <c r="H66" s="35">
        <v>201879</v>
      </c>
      <c r="I66" s="28">
        <f t="shared" si="0"/>
        <v>5119</v>
      </c>
      <c r="J66" s="54"/>
      <c r="K66" s="65"/>
      <c r="L66" s="147"/>
      <c r="AC66" s="148"/>
      <c r="AD66" s="148"/>
      <c r="AE66" s="148"/>
      <c r="AO66" s="139"/>
    </row>
    <row r="67" spans="1:41" ht="40.5" customHeight="1">
      <c r="A67" s="53">
        <v>60</v>
      </c>
      <c r="B67" s="31"/>
      <c r="C67" s="31"/>
      <c r="D67" s="31"/>
      <c r="E67" s="63"/>
      <c r="F67" s="55" t="s">
        <v>165</v>
      </c>
      <c r="G67" s="28">
        <f>G66-G68</f>
        <v>192954</v>
      </c>
      <c r="H67" s="28">
        <f>H66-(SUM(H68:H68))</f>
        <v>201879</v>
      </c>
      <c r="I67" s="28">
        <f t="shared" si="0"/>
        <v>8925</v>
      </c>
      <c r="J67" s="29"/>
      <c r="K67" s="64"/>
      <c r="L67" s="147"/>
      <c r="AC67" s="148"/>
      <c r="AD67" s="148"/>
      <c r="AE67" s="148"/>
      <c r="AO67" s="139"/>
    </row>
    <row r="68" spans="1:41" ht="40.5" customHeight="1">
      <c r="A68" s="53">
        <v>61</v>
      </c>
      <c r="B68" s="31"/>
      <c r="C68" s="31"/>
      <c r="D68" s="31"/>
      <c r="E68" s="63"/>
      <c r="F68" s="55" t="s">
        <v>153</v>
      </c>
      <c r="G68" s="28">
        <v>3806</v>
      </c>
      <c r="H68" s="28">
        <v>0</v>
      </c>
      <c r="I68" s="28">
        <f t="shared" si="0"/>
        <v>-3806</v>
      </c>
      <c r="J68" s="29"/>
      <c r="K68" s="64"/>
      <c r="L68" s="147"/>
      <c r="AC68" s="148"/>
      <c r="AD68" s="148"/>
      <c r="AE68" s="148"/>
      <c r="AO68" s="139"/>
    </row>
    <row r="69" spans="1:41" ht="27" customHeight="1">
      <c r="A69" s="53">
        <v>62</v>
      </c>
      <c r="B69" s="31"/>
      <c r="C69" s="31"/>
      <c r="D69" s="31"/>
      <c r="E69" s="63" t="s">
        <v>141</v>
      </c>
      <c r="F69" s="32" t="s">
        <v>119</v>
      </c>
      <c r="G69" s="35">
        <v>594</v>
      </c>
      <c r="H69" s="35">
        <v>592</v>
      </c>
      <c r="I69" s="28">
        <f t="shared" si="0"/>
        <v>-2</v>
      </c>
      <c r="J69" s="54"/>
      <c r="K69" s="65"/>
      <c r="L69" s="147"/>
      <c r="AC69" s="148"/>
      <c r="AD69" s="148"/>
      <c r="AE69" s="148"/>
      <c r="AO69" s="139"/>
    </row>
    <row r="70" spans="1:41" ht="27" customHeight="1">
      <c r="A70" s="53">
        <v>63</v>
      </c>
      <c r="B70" s="31"/>
      <c r="C70" s="105" t="s">
        <v>23</v>
      </c>
      <c r="D70" s="107"/>
      <c r="E70" s="106"/>
      <c r="F70" s="27"/>
      <c r="G70" s="28">
        <v>4788</v>
      </c>
      <c r="H70" s="28">
        <f>H71</f>
        <v>3793</v>
      </c>
      <c r="I70" s="28">
        <f t="shared" si="0"/>
        <v>-995</v>
      </c>
      <c r="J70" s="29"/>
      <c r="K70" s="64"/>
      <c r="L70" s="147"/>
      <c r="AC70" s="148"/>
      <c r="AD70" s="148"/>
      <c r="AE70" s="148"/>
      <c r="AO70" s="139"/>
    </row>
    <row r="71" spans="1:41" ht="27" customHeight="1">
      <c r="A71" s="53">
        <v>64</v>
      </c>
      <c r="B71" s="31"/>
      <c r="C71" s="31"/>
      <c r="D71" s="105" t="s">
        <v>24</v>
      </c>
      <c r="E71" s="106"/>
      <c r="F71" s="32"/>
      <c r="G71" s="28">
        <v>4788</v>
      </c>
      <c r="H71" s="28">
        <f>SUM(H72:H74)</f>
        <v>3793</v>
      </c>
      <c r="I71" s="28">
        <f t="shared" ref="I71:I126" si="5">H71-G71</f>
        <v>-995</v>
      </c>
      <c r="J71" s="29"/>
      <c r="K71" s="64"/>
      <c r="L71" s="147"/>
      <c r="AC71" s="148"/>
      <c r="AD71" s="148"/>
      <c r="AE71" s="148"/>
      <c r="AO71" s="139"/>
    </row>
    <row r="72" spans="1:41" ht="27" customHeight="1">
      <c r="A72" s="53">
        <v>65</v>
      </c>
      <c r="B72" s="31"/>
      <c r="C72" s="31"/>
      <c r="D72" s="30"/>
      <c r="E72" s="67" t="s">
        <v>33</v>
      </c>
      <c r="F72" s="67" t="s">
        <v>91</v>
      </c>
      <c r="G72" s="28">
        <v>941</v>
      </c>
      <c r="H72" s="28">
        <v>790</v>
      </c>
      <c r="I72" s="28">
        <f t="shared" si="5"/>
        <v>-151</v>
      </c>
      <c r="J72" s="29"/>
      <c r="K72" s="64"/>
      <c r="L72" s="147"/>
      <c r="AC72" s="148"/>
      <c r="AD72" s="148"/>
      <c r="AE72" s="148"/>
      <c r="AO72" s="139"/>
    </row>
    <row r="73" spans="1:41" ht="40.5" customHeight="1">
      <c r="A73" s="53">
        <v>66</v>
      </c>
      <c r="B73" s="31"/>
      <c r="C73" s="31"/>
      <c r="D73" s="31"/>
      <c r="E73" s="67" t="s">
        <v>34</v>
      </c>
      <c r="F73" s="67" t="s">
        <v>68</v>
      </c>
      <c r="G73" s="28">
        <v>1885</v>
      </c>
      <c r="H73" s="28">
        <v>1973</v>
      </c>
      <c r="I73" s="28">
        <f t="shared" si="5"/>
        <v>88</v>
      </c>
      <c r="J73" s="29"/>
      <c r="K73" s="64"/>
      <c r="L73" s="147"/>
      <c r="AC73" s="148"/>
      <c r="AD73" s="148"/>
      <c r="AE73" s="148"/>
      <c r="AO73" s="139"/>
    </row>
    <row r="74" spans="1:41" ht="27" customHeight="1">
      <c r="A74" s="53">
        <v>67</v>
      </c>
      <c r="B74" s="31"/>
      <c r="C74" s="33"/>
      <c r="D74" s="33"/>
      <c r="E74" s="67" t="s">
        <v>35</v>
      </c>
      <c r="F74" s="67" t="s">
        <v>69</v>
      </c>
      <c r="G74" s="28">
        <v>1962</v>
      </c>
      <c r="H74" s="28">
        <v>1030</v>
      </c>
      <c r="I74" s="28">
        <f t="shared" si="5"/>
        <v>-932</v>
      </c>
      <c r="J74" s="29"/>
      <c r="K74" s="64"/>
      <c r="L74" s="147"/>
      <c r="AC74" s="148"/>
      <c r="AD74" s="148"/>
      <c r="AE74" s="148"/>
      <c r="AO74" s="139"/>
    </row>
    <row r="75" spans="1:41" ht="27" customHeight="1">
      <c r="A75" s="53">
        <v>68</v>
      </c>
      <c r="B75" s="31"/>
      <c r="C75" s="105" t="s">
        <v>36</v>
      </c>
      <c r="D75" s="107"/>
      <c r="E75" s="106"/>
      <c r="F75" s="27"/>
      <c r="G75" s="28">
        <v>30615</v>
      </c>
      <c r="H75" s="28">
        <f>H76</f>
        <v>32161</v>
      </c>
      <c r="I75" s="28">
        <f t="shared" si="5"/>
        <v>1546</v>
      </c>
      <c r="J75" s="29"/>
      <c r="K75" s="64"/>
      <c r="L75" s="147"/>
      <c r="AC75" s="148"/>
      <c r="AD75" s="148"/>
      <c r="AE75" s="148"/>
      <c r="AO75" s="139"/>
    </row>
    <row r="76" spans="1:41" ht="27" customHeight="1">
      <c r="A76" s="53">
        <v>69</v>
      </c>
      <c r="B76" s="31"/>
      <c r="C76" s="31"/>
      <c r="D76" s="105" t="s">
        <v>37</v>
      </c>
      <c r="E76" s="106"/>
      <c r="F76" s="32"/>
      <c r="G76" s="28">
        <v>30615</v>
      </c>
      <c r="H76" s="28">
        <f>H77</f>
        <v>32161</v>
      </c>
      <c r="I76" s="28">
        <f t="shared" si="5"/>
        <v>1546</v>
      </c>
      <c r="J76" s="29"/>
      <c r="K76" s="64"/>
      <c r="L76" s="147"/>
      <c r="AC76" s="148"/>
      <c r="AD76" s="148"/>
      <c r="AE76" s="148"/>
      <c r="AO76" s="139"/>
    </row>
    <row r="77" spans="1:41" ht="27" customHeight="1">
      <c r="A77" s="53">
        <v>70</v>
      </c>
      <c r="B77" s="31"/>
      <c r="C77" s="31"/>
      <c r="D77" s="30"/>
      <c r="E77" s="67" t="s">
        <v>38</v>
      </c>
      <c r="F77" s="67" t="s">
        <v>70</v>
      </c>
      <c r="G77" s="28">
        <v>30615</v>
      </c>
      <c r="H77" s="28">
        <v>32161</v>
      </c>
      <c r="I77" s="28">
        <f t="shared" si="5"/>
        <v>1546</v>
      </c>
      <c r="J77" s="29"/>
      <c r="K77" s="64"/>
      <c r="L77" s="147"/>
      <c r="AC77" s="148"/>
      <c r="AD77" s="148"/>
      <c r="AE77" s="148"/>
      <c r="AO77" s="139"/>
    </row>
    <row r="78" spans="1:41" ht="27" customHeight="1">
      <c r="A78" s="53">
        <v>71</v>
      </c>
      <c r="B78" s="105" t="s">
        <v>106</v>
      </c>
      <c r="C78" s="107"/>
      <c r="D78" s="107"/>
      <c r="E78" s="106"/>
      <c r="F78" s="27"/>
      <c r="G78" s="28">
        <v>233259</v>
      </c>
      <c r="H78" s="28">
        <f>SUM(H79,H83)</f>
        <v>242266</v>
      </c>
      <c r="I78" s="28">
        <f t="shared" si="5"/>
        <v>9007</v>
      </c>
      <c r="J78" s="29"/>
      <c r="K78" s="80"/>
      <c r="L78" s="147"/>
      <c r="AC78" s="148"/>
      <c r="AD78" s="148"/>
      <c r="AE78" s="148"/>
      <c r="AO78" s="139"/>
    </row>
    <row r="79" spans="1:41" ht="27" customHeight="1">
      <c r="A79" s="53">
        <v>72</v>
      </c>
      <c r="B79" s="36"/>
      <c r="C79" s="105" t="s">
        <v>39</v>
      </c>
      <c r="D79" s="107"/>
      <c r="E79" s="106"/>
      <c r="F79" s="27"/>
      <c r="G79" s="28">
        <v>233250</v>
      </c>
      <c r="H79" s="28">
        <f>H80</f>
        <v>241800</v>
      </c>
      <c r="I79" s="28">
        <f t="shared" si="5"/>
        <v>8550</v>
      </c>
      <c r="J79" s="29"/>
      <c r="K79" s="64"/>
      <c r="L79" s="147"/>
      <c r="AC79" s="148"/>
      <c r="AD79" s="148"/>
      <c r="AE79" s="148"/>
      <c r="AO79" s="139"/>
    </row>
    <row r="80" spans="1:41" ht="27" customHeight="1">
      <c r="A80" s="53">
        <v>73</v>
      </c>
      <c r="B80" s="31"/>
      <c r="C80" s="30"/>
      <c r="D80" s="105" t="s">
        <v>40</v>
      </c>
      <c r="E80" s="106"/>
      <c r="F80" s="32"/>
      <c r="G80" s="28">
        <v>233250</v>
      </c>
      <c r="H80" s="28">
        <f>SUM(H81:H82)</f>
        <v>241800</v>
      </c>
      <c r="I80" s="28">
        <f t="shared" si="5"/>
        <v>8550</v>
      </c>
      <c r="J80" s="29"/>
      <c r="K80" s="64"/>
      <c r="L80" s="147"/>
      <c r="AC80" s="148"/>
      <c r="AD80" s="148"/>
      <c r="AE80" s="148"/>
      <c r="AO80" s="139"/>
    </row>
    <row r="81" spans="1:41" ht="27" customHeight="1">
      <c r="A81" s="53">
        <v>74</v>
      </c>
      <c r="B81" s="31"/>
      <c r="C81" s="31"/>
      <c r="D81" s="30"/>
      <c r="E81" s="67" t="s">
        <v>41</v>
      </c>
      <c r="F81" s="32" t="s">
        <v>92</v>
      </c>
      <c r="G81" s="28">
        <v>223158</v>
      </c>
      <c r="H81" s="28">
        <v>231708</v>
      </c>
      <c r="I81" s="28">
        <f t="shared" si="5"/>
        <v>8550</v>
      </c>
      <c r="J81" s="29"/>
      <c r="K81" s="64"/>
      <c r="L81" s="147"/>
      <c r="AC81" s="148"/>
      <c r="AD81" s="148"/>
      <c r="AE81" s="148"/>
      <c r="AO81" s="139"/>
    </row>
    <row r="82" spans="1:41" ht="27" customHeight="1">
      <c r="A82" s="53">
        <v>75</v>
      </c>
      <c r="B82" s="31"/>
      <c r="C82" s="31"/>
      <c r="D82" s="31"/>
      <c r="E82" s="67" t="s">
        <v>42</v>
      </c>
      <c r="F82" s="32" t="s">
        <v>65</v>
      </c>
      <c r="G82" s="28">
        <v>10092</v>
      </c>
      <c r="H82" s="28">
        <v>10092</v>
      </c>
      <c r="I82" s="28">
        <f t="shared" si="5"/>
        <v>0</v>
      </c>
      <c r="J82" s="29"/>
      <c r="K82" s="64"/>
      <c r="L82" s="147"/>
      <c r="AC82" s="148"/>
      <c r="AD82" s="148"/>
      <c r="AE82" s="148"/>
      <c r="AO82" s="139"/>
    </row>
    <row r="83" spans="1:41" ht="27" customHeight="1">
      <c r="A83" s="53">
        <v>76</v>
      </c>
      <c r="B83" s="31"/>
      <c r="C83" s="105" t="s">
        <v>43</v>
      </c>
      <c r="D83" s="107"/>
      <c r="E83" s="106"/>
      <c r="F83" s="27"/>
      <c r="G83" s="28">
        <v>9</v>
      </c>
      <c r="H83" s="28">
        <f>H84</f>
        <v>466</v>
      </c>
      <c r="I83" s="28">
        <f t="shared" si="5"/>
        <v>457</v>
      </c>
      <c r="J83" s="29"/>
      <c r="K83" s="64"/>
      <c r="L83" s="147"/>
      <c r="AC83" s="148"/>
      <c r="AD83" s="148"/>
      <c r="AE83" s="148"/>
      <c r="AO83" s="139"/>
    </row>
    <row r="84" spans="1:41" ht="27" customHeight="1">
      <c r="A84" s="53">
        <v>77</v>
      </c>
      <c r="B84" s="31"/>
      <c r="C84" s="31"/>
      <c r="D84" s="105" t="s">
        <v>44</v>
      </c>
      <c r="E84" s="106"/>
      <c r="F84" s="32"/>
      <c r="G84" s="28">
        <v>9</v>
      </c>
      <c r="H84" s="28">
        <f>H85</f>
        <v>466</v>
      </c>
      <c r="I84" s="28">
        <f t="shared" si="5"/>
        <v>457</v>
      </c>
      <c r="J84" s="29"/>
      <c r="K84" s="64"/>
      <c r="L84" s="147"/>
      <c r="AC84" s="148"/>
      <c r="AD84" s="148"/>
      <c r="AE84" s="148"/>
      <c r="AO84" s="139"/>
    </row>
    <row r="85" spans="1:41" ht="27" customHeight="1">
      <c r="A85" s="53">
        <v>78</v>
      </c>
      <c r="B85" s="31"/>
      <c r="C85" s="31"/>
      <c r="D85" s="30"/>
      <c r="E85" s="67" t="s">
        <v>45</v>
      </c>
      <c r="F85" s="67" t="s">
        <v>132</v>
      </c>
      <c r="G85" s="28">
        <v>9</v>
      </c>
      <c r="H85" s="28">
        <v>466</v>
      </c>
      <c r="I85" s="28">
        <f t="shared" si="5"/>
        <v>457</v>
      </c>
      <c r="J85" s="29"/>
      <c r="K85" s="64"/>
      <c r="L85" s="147"/>
      <c r="AC85" s="148"/>
      <c r="AD85" s="148"/>
      <c r="AE85" s="148"/>
      <c r="AO85" s="139"/>
    </row>
    <row r="86" spans="1:41" ht="27" customHeight="1">
      <c r="A86" s="53">
        <v>79</v>
      </c>
      <c r="B86" s="105" t="s">
        <v>121</v>
      </c>
      <c r="C86" s="107"/>
      <c r="D86" s="107"/>
      <c r="E86" s="106"/>
      <c r="F86" s="27"/>
      <c r="G86" s="28">
        <v>894</v>
      </c>
      <c r="H86" s="28">
        <f>H87</f>
        <v>2500</v>
      </c>
      <c r="I86" s="28">
        <f t="shared" si="5"/>
        <v>1606</v>
      </c>
      <c r="J86" s="29"/>
      <c r="K86" s="80"/>
      <c r="L86" s="147"/>
      <c r="AC86" s="148"/>
      <c r="AD86" s="148"/>
      <c r="AE86" s="148"/>
      <c r="AO86" s="139"/>
    </row>
    <row r="87" spans="1:41" ht="27" customHeight="1">
      <c r="A87" s="53">
        <v>80</v>
      </c>
      <c r="B87" s="31"/>
      <c r="C87" s="105" t="s">
        <v>122</v>
      </c>
      <c r="D87" s="107"/>
      <c r="E87" s="106"/>
      <c r="F87" s="27"/>
      <c r="G87" s="28">
        <v>894</v>
      </c>
      <c r="H87" s="28">
        <f>H88</f>
        <v>2500</v>
      </c>
      <c r="I87" s="28">
        <f t="shared" si="5"/>
        <v>1606</v>
      </c>
      <c r="J87" s="29"/>
      <c r="K87" s="64"/>
      <c r="L87" s="147"/>
      <c r="AC87" s="148"/>
      <c r="AD87" s="148"/>
      <c r="AE87" s="148"/>
      <c r="AO87" s="139"/>
    </row>
    <row r="88" spans="1:41" ht="27" customHeight="1">
      <c r="A88" s="53">
        <v>81</v>
      </c>
      <c r="B88" s="31"/>
      <c r="C88" s="30"/>
      <c r="D88" s="105" t="s">
        <v>123</v>
      </c>
      <c r="E88" s="106"/>
      <c r="F88" s="32"/>
      <c r="G88" s="28">
        <v>894</v>
      </c>
      <c r="H88" s="28">
        <f>H89</f>
        <v>2500</v>
      </c>
      <c r="I88" s="28">
        <f t="shared" si="5"/>
        <v>1606</v>
      </c>
      <c r="J88" s="29"/>
      <c r="K88" s="64"/>
      <c r="L88" s="147"/>
      <c r="AC88" s="148"/>
      <c r="AD88" s="148"/>
      <c r="AE88" s="148"/>
      <c r="AO88" s="139"/>
    </row>
    <row r="89" spans="1:41" ht="27" customHeight="1">
      <c r="A89" s="53">
        <v>82</v>
      </c>
      <c r="B89" s="31"/>
      <c r="C89" s="38"/>
      <c r="D89" s="30"/>
      <c r="E89" s="77" t="s">
        <v>124</v>
      </c>
      <c r="F89" s="32" t="s">
        <v>146</v>
      </c>
      <c r="G89" s="28">
        <v>894</v>
      </c>
      <c r="H89" s="28">
        <v>2500</v>
      </c>
      <c r="I89" s="28">
        <f t="shared" si="5"/>
        <v>1606</v>
      </c>
      <c r="J89" s="29"/>
      <c r="K89" s="64"/>
      <c r="L89" s="147"/>
      <c r="AC89" s="148"/>
      <c r="AD89" s="148"/>
      <c r="AE89" s="148"/>
      <c r="AO89" s="139"/>
    </row>
    <row r="90" spans="1:41" ht="27" customHeight="1">
      <c r="A90" s="53">
        <v>83</v>
      </c>
      <c r="B90" s="105" t="s">
        <v>127</v>
      </c>
      <c r="C90" s="107"/>
      <c r="D90" s="107"/>
      <c r="E90" s="106"/>
      <c r="F90" s="27"/>
      <c r="G90" s="28">
        <v>6861</v>
      </c>
      <c r="H90" s="28">
        <f>H91</f>
        <v>27500</v>
      </c>
      <c r="I90" s="28">
        <f t="shared" si="5"/>
        <v>20639</v>
      </c>
      <c r="J90" s="29"/>
      <c r="K90" s="80"/>
      <c r="L90" s="147"/>
      <c r="AC90" s="148"/>
      <c r="AD90" s="148"/>
      <c r="AE90" s="148"/>
      <c r="AO90" s="139"/>
    </row>
    <row r="91" spans="1:41" ht="27" customHeight="1">
      <c r="A91" s="53">
        <v>84</v>
      </c>
      <c r="B91" s="30"/>
      <c r="C91" s="105" t="s">
        <v>128</v>
      </c>
      <c r="D91" s="107"/>
      <c r="E91" s="106"/>
      <c r="F91" s="27"/>
      <c r="G91" s="28">
        <v>6861</v>
      </c>
      <c r="H91" s="28">
        <f>H92</f>
        <v>27500</v>
      </c>
      <c r="I91" s="28">
        <f t="shared" si="5"/>
        <v>20639</v>
      </c>
      <c r="J91" s="29"/>
      <c r="K91" s="64"/>
      <c r="L91" s="147"/>
      <c r="AC91" s="148"/>
      <c r="AD91" s="148"/>
      <c r="AE91" s="148"/>
      <c r="AO91" s="139"/>
    </row>
    <row r="92" spans="1:41" ht="27" customHeight="1">
      <c r="A92" s="53">
        <v>85</v>
      </c>
      <c r="B92" s="31"/>
      <c r="C92" s="31"/>
      <c r="D92" s="110" t="s">
        <v>129</v>
      </c>
      <c r="E92" s="112"/>
      <c r="F92" s="55"/>
      <c r="G92" s="35">
        <v>6861</v>
      </c>
      <c r="H92" s="35">
        <f>H93</f>
        <v>27500</v>
      </c>
      <c r="I92" s="28">
        <f t="shared" si="5"/>
        <v>20639</v>
      </c>
      <c r="J92" s="54"/>
      <c r="K92" s="65"/>
      <c r="L92" s="147"/>
      <c r="AC92" s="148"/>
      <c r="AD92" s="148"/>
      <c r="AE92" s="148"/>
      <c r="AO92" s="139"/>
    </row>
    <row r="93" spans="1:41" ht="27" customHeight="1">
      <c r="A93" s="53">
        <v>86</v>
      </c>
      <c r="B93" s="31"/>
      <c r="C93" s="31"/>
      <c r="D93" s="31"/>
      <c r="E93" s="95" t="s">
        <v>130</v>
      </c>
      <c r="F93" s="95" t="s">
        <v>131</v>
      </c>
      <c r="G93" s="96">
        <v>6861</v>
      </c>
      <c r="H93" s="96">
        <v>27500</v>
      </c>
      <c r="I93" s="90">
        <f t="shared" si="5"/>
        <v>20639</v>
      </c>
      <c r="J93" s="97"/>
      <c r="K93" s="98"/>
      <c r="L93" s="147"/>
      <c r="AC93" s="148"/>
      <c r="AD93" s="148"/>
      <c r="AE93" s="148"/>
      <c r="AO93" s="139"/>
    </row>
    <row r="94" spans="1:41" ht="27" customHeight="1">
      <c r="A94" s="87">
        <v>87</v>
      </c>
      <c r="B94" s="113" t="s">
        <v>107</v>
      </c>
      <c r="C94" s="115"/>
      <c r="D94" s="115"/>
      <c r="E94" s="114"/>
      <c r="F94" s="99"/>
      <c r="G94" s="90">
        <v>6319</v>
      </c>
      <c r="H94" s="90">
        <f>H95</f>
        <v>7079</v>
      </c>
      <c r="I94" s="90">
        <f t="shared" si="5"/>
        <v>760</v>
      </c>
      <c r="J94" s="91"/>
      <c r="K94" s="100"/>
      <c r="L94" s="147"/>
      <c r="AC94" s="148"/>
      <c r="AD94" s="148"/>
      <c r="AE94" s="148"/>
      <c r="AO94" s="139"/>
    </row>
    <row r="95" spans="1:41" ht="27" customHeight="1" thickBot="1">
      <c r="A95" s="84">
        <v>88</v>
      </c>
      <c r="B95" s="93"/>
      <c r="C95" s="116" t="s">
        <v>46</v>
      </c>
      <c r="D95" s="117"/>
      <c r="E95" s="118"/>
      <c r="F95" s="94"/>
      <c r="G95" s="41">
        <v>6319</v>
      </c>
      <c r="H95" s="41">
        <f>H96</f>
        <v>7079</v>
      </c>
      <c r="I95" s="41">
        <f t="shared" si="5"/>
        <v>760</v>
      </c>
      <c r="J95" s="42"/>
      <c r="K95" s="66"/>
      <c r="L95" s="147"/>
      <c r="AC95" s="148"/>
      <c r="AD95" s="148"/>
      <c r="AE95" s="148"/>
      <c r="AO95" s="139"/>
    </row>
    <row r="96" spans="1:41" ht="40.5" customHeight="1">
      <c r="A96" s="83">
        <v>89</v>
      </c>
      <c r="B96" s="31"/>
      <c r="C96" s="31"/>
      <c r="D96" s="110" t="s">
        <v>152</v>
      </c>
      <c r="E96" s="112"/>
      <c r="F96" s="55"/>
      <c r="G96" s="35">
        <v>6319</v>
      </c>
      <c r="H96" s="35">
        <f>H97</f>
        <v>7079</v>
      </c>
      <c r="I96" s="35">
        <f t="shared" si="5"/>
        <v>760</v>
      </c>
      <c r="J96" s="54"/>
      <c r="K96" s="65"/>
      <c r="L96" s="147"/>
      <c r="AC96" s="148"/>
      <c r="AD96" s="148"/>
      <c r="AE96" s="148"/>
      <c r="AO96" s="139"/>
    </row>
    <row r="97" spans="1:41" ht="40.5" customHeight="1">
      <c r="A97" s="53">
        <v>90</v>
      </c>
      <c r="B97" s="31"/>
      <c r="C97" s="31"/>
      <c r="D97" s="30"/>
      <c r="E97" s="77" t="s">
        <v>98</v>
      </c>
      <c r="F97" s="67" t="s">
        <v>99</v>
      </c>
      <c r="G97" s="28">
        <v>6319</v>
      </c>
      <c r="H97" s="28">
        <v>7079</v>
      </c>
      <c r="I97" s="28">
        <f t="shared" si="5"/>
        <v>760</v>
      </c>
      <c r="J97" s="29"/>
      <c r="K97" s="64"/>
      <c r="L97" s="147"/>
      <c r="AC97" s="148"/>
      <c r="AD97" s="148"/>
      <c r="AE97" s="148"/>
      <c r="AO97" s="139"/>
    </row>
    <row r="98" spans="1:41" ht="27" customHeight="1">
      <c r="A98" s="53">
        <v>91</v>
      </c>
      <c r="B98" s="105" t="s">
        <v>133</v>
      </c>
      <c r="C98" s="107"/>
      <c r="D98" s="107"/>
      <c r="E98" s="106"/>
      <c r="F98" s="27"/>
      <c r="G98" s="28">
        <v>12961198</v>
      </c>
      <c r="H98" s="28">
        <f>SUM(H99,H102,H105)</f>
        <v>11654673</v>
      </c>
      <c r="I98" s="28">
        <f t="shared" si="5"/>
        <v>-1306525</v>
      </c>
      <c r="J98" s="29"/>
      <c r="K98" s="80"/>
      <c r="L98" s="147"/>
      <c r="AC98" s="148"/>
      <c r="AD98" s="148"/>
      <c r="AE98" s="148"/>
      <c r="AO98" s="139"/>
    </row>
    <row r="99" spans="1:41" ht="27" customHeight="1">
      <c r="A99" s="53">
        <v>92</v>
      </c>
      <c r="B99" s="31"/>
      <c r="C99" s="105" t="s">
        <v>47</v>
      </c>
      <c r="D99" s="107"/>
      <c r="E99" s="106"/>
      <c r="F99" s="27"/>
      <c r="G99" s="28">
        <v>5888269</v>
      </c>
      <c r="H99" s="28">
        <f>H100</f>
        <v>3078889</v>
      </c>
      <c r="I99" s="28">
        <f t="shared" si="5"/>
        <v>-2809380</v>
      </c>
      <c r="J99" s="29"/>
      <c r="K99" s="64"/>
      <c r="L99" s="147"/>
      <c r="AC99" s="148"/>
      <c r="AD99" s="148"/>
      <c r="AE99" s="148"/>
      <c r="AO99" s="139"/>
    </row>
    <row r="100" spans="1:41" ht="27" customHeight="1">
      <c r="A100" s="53">
        <v>93</v>
      </c>
      <c r="B100" s="31"/>
      <c r="C100" s="31"/>
      <c r="D100" s="105" t="s">
        <v>134</v>
      </c>
      <c r="E100" s="106"/>
      <c r="F100" s="32"/>
      <c r="G100" s="28">
        <v>5888269</v>
      </c>
      <c r="H100" s="28">
        <f>H101</f>
        <v>3078889</v>
      </c>
      <c r="I100" s="28">
        <f t="shared" si="5"/>
        <v>-2809380</v>
      </c>
      <c r="J100" s="29"/>
      <c r="K100" s="64"/>
      <c r="L100" s="147"/>
      <c r="AC100" s="148"/>
      <c r="AD100" s="148"/>
      <c r="AE100" s="148"/>
      <c r="AO100" s="139"/>
    </row>
    <row r="101" spans="1:41" ht="40.5" customHeight="1">
      <c r="A101" s="53">
        <v>94</v>
      </c>
      <c r="B101" s="31"/>
      <c r="C101" s="33"/>
      <c r="D101" s="33"/>
      <c r="E101" s="63" t="s">
        <v>155</v>
      </c>
      <c r="F101" s="63" t="s">
        <v>135</v>
      </c>
      <c r="G101" s="35">
        <v>5888269</v>
      </c>
      <c r="H101" s="35">
        <v>3078889</v>
      </c>
      <c r="I101" s="28">
        <f t="shared" si="5"/>
        <v>-2809380</v>
      </c>
      <c r="J101" s="54"/>
      <c r="K101" s="65"/>
      <c r="L101" s="147"/>
      <c r="AC101" s="148"/>
      <c r="AD101" s="148"/>
      <c r="AE101" s="148"/>
      <c r="AO101" s="139"/>
    </row>
    <row r="102" spans="1:41" ht="27" customHeight="1">
      <c r="A102" s="53">
        <v>95</v>
      </c>
      <c r="B102" s="31"/>
      <c r="C102" s="110" t="s">
        <v>48</v>
      </c>
      <c r="D102" s="111"/>
      <c r="E102" s="112"/>
      <c r="F102" s="34"/>
      <c r="G102" s="35">
        <v>15070</v>
      </c>
      <c r="H102" s="35">
        <f>H103</f>
        <v>16533</v>
      </c>
      <c r="I102" s="28">
        <f t="shared" si="5"/>
        <v>1463</v>
      </c>
      <c r="J102" s="54"/>
      <c r="K102" s="65"/>
      <c r="L102" s="147"/>
      <c r="AC102" s="148"/>
      <c r="AD102" s="148"/>
      <c r="AE102" s="148"/>
      <c r="AO102" s="139"/>
    </row>
    <row r="103" spans="1:41" ht="27" customHeight="1">
      <c r="A103" s="53">
        <v>96</v>
      </c>
      <c r="B103" s="31"/>
      <c r="C103" s="31"/>
      <c r="D103" s="110" t="s">
        <v>49</v>
      </c>
      <c r="E103" s="112"/>
      <c r="F103" s="55"/>
      <c r="G103" s="35">
        <v>15070</v>
      </c>
      <c r="H103" s="35">
        <f>H104</f>
        <v>16533</v>
      </c>
      <c r="I103" s="28">
        <f t="shared" si="5"/>
        <v>1463</v>
      </c>
      <c r="J103" s="54"/>
      <c r="K103" s="65"/>
      <c r="L103" s="147"/>
      <c r="AC103" s="148"/>
      <c r="AD103" s="148"/>
      <c r="AE103" s="148"/>
      <c r="AO103" s="139"/>
    </row>
    <row r="104" spans="1:41" ht="27" customHeight="1">
      <c r="A104" s="53">
        <v>97</v>
      </c>
      <c r="B104" s="31"/>
      <c r="C104" s="31"/>
      <c r="D104" s="31"/>
      <c r="E104" s="63" t="s">
        <v>116</v>
      </c>
      <c r="F104" s="67" t="s">
        <v>117</v>
      </c>
      <c r="G104" s="28">
        <v>15070</v>
      </c>
      <c r="H104" s="28">
        <v>16533</v>
      </c>
      <c r="I104" s="28">
        <f t="shared" si="5"/>
        <v>1463</v>
      </c>
      <c r="J104" s="29"/>
      <c r="K104" s="64"/>
      <c r="L104" s="147"/>
      <c r="AC104" s="148"/>
      <c r="AD104" s="148"/>
      <c r="AE104" s="148"/>
      <c r="AO104" s="139"/>
    </row>
    <row r="105" spans="1:41" ht="27" customHeight="1">
      <c r="A105" s="53">
        <v>98</v>
      </c>
      <c r="B105" s="31"/>
      <c r="C105" s="105" t="s">
        <v>50</v>
      </c>
      <c r="D105" s="107"/>
      <c r="E105" s="106"/>
      <c r="F105" s="27"/>
      <c r="G105" s="28">
        <v>7057859</v>
      </c>
      <c r="H105" s="28">
        <f>SUM(H106,H109,H111,H113,H115)</f>
        <v>8559251</v>
      </c>
      <c r="I105" s="28">
        <f t="shared" si="5"/>
        <v>1501392</v>
      </c>
      <c r="J105" s="29"/>
      <c r="K105" s="64"/>
      <c r="L105" s="147"/>
      <c r="AC105" s="148"/>
      <c r="AD105" s="148"/>
      <c r="AE105" s="148"/>
      <c r="AO105" s="139"/>
    </row>
    <row r="106" spans="1:41" ht="27" customHeight="1">
      <c r="A106" s="53">
        <v>99</v>
      </c>
      <c r="B106" s="31"/>
      <c r="C106" s="31"/>
      <c r="D106" s="110" t="s">
        <v>51</v>
      </c>
      <c r="E106" s="112"/>
      <c r="F106" s="55"/>
      <c r="G106" s="35">
        <v>52</v>
      </c>
      <c r="H106" s="35">
        <f>SUM(H107:H108)</f>
        <v>51</v>
      </c>
      <c r="I106" s="28">
        <f t="shared" si="5"/>
        <v>-1</v>
      </c>
      <c r="J106" s="54"/>
      <c r="K106" s="65"/>
      <c r="L106" s="147"/>
      <c r="AC106" s="148"/>
      <c r="AD106" s="148"/>
      <c r="AE106" s="148"/>
      <c r="AO106" s="139"/>
    </row>
    <row r="107" spans="1:41" ht="27" customHeight="1">
      <c r="A107" s="53">
        <v>100</v>
      </c>
      <c r="B107" s="31"/>
      <c r="C107" s="31"/>
      <c r="D107" s="31"/>
      <c r="E107" s="63" t="s">
        <v>52</v>
      </c>
      <c r="F107" s="63" t="s">
        <v>94</v>
      </c>
      <c r="G107" s="35">
        <v>37</v>
      </c>
      <c r="H107" s="35">
        <v>23</v>
      </c>
      <c r="I107" s="28">
        <f t="shared" si="5"/>
        <v>-14</v>
      </c>
      <c r="J107" s="54"/>
      <c r="K107" s="65"/>
      <c r="L107" s="147"/>
      <c r="AC107" s="148"/>
      <c r="AD107" s="148"/>
      <c r="AE107" s="148"/>
      <c r="AO107" s="139"/>
    </row>
    <row r="108" spans="1:41" ht="27" customHeight="1">
      <c r="A108" s="53">
        <v>101</v>
      </c>
      <c r="B108" s="31"/>
      <c r="C108" s="31"/>
      <c r="D108" s="31"/>
      <c r="E108" s="63" t="s">
        <v>53</v>
      </c>
      <c r="F108" s="55" t="s">
        <v>95</v>
      </c>
      <c r="G108" s="35">
        <v>15</v>
      </c>
      <c r="H108" s="35">
        <v>28</v>
      </c>
      <c r="I108" s="28">
        <f t="shared" si="5"/>
        <v>13</v>
      </c>
      <c r="J108" s="54"/>
      <c r="K108" s="65"/>
      <c r="L108" s="147"/>
      <c r="AC108" s="148"/>
      <c r="AD108" s="148"/>
      <c r="AE108" s="148"/>
      <c r="AO108" s="139"/>
    </row>
    <row r="109" spans="1:41" ht="27" customHeight="1">
      <c r="A109" s="53">
        <v>102</v>
      </c>
      <c r="B109" s="31"/>
      <c r="C109" s="31"/>
      <c r="D109" s="105" t="s">
        <v>54</v>
      </c>
      <c r="E109" s="106"/>
      <c r="F109" s="32"/>
      <c r="G109" s="28">
        <v>5978666</v>
      </c>
      <c r="H109" s="28">
        <f>H110</f>
        <v>5792941</v>
      </c>
      <c r="I109" s="28">
        <f t="shared" si="5"/>
        <v>-185725</v>
      </c>
      <c r="J109" s="29"/>
      <c r="K109" s="64"/>
      <c r="L109" s="147"/>
      <c r="AC109" s="148"/>
      <c r="AD109" s="148"/>
      <c r="AE109" s="148"/>
      <c r="AO109" s="139"/>
    </row>
    <row r="110" spans="1:41" ht="27" customHeight="1">
      <c r="A110" s="53">
        <v>103</v>
      </c>
      <c r="B110" s="31"/>
      <c r="C110" s="31"/>
      <c r="D110" s="61"/>
      <c r="E110" s="67" t="s">
        <v>55</v>
      </c>
      <c r="F110" s="32" t="s">
        <v>96</v>
      </c>
      <c r="G110" s="28">
        <v>5978666</v>
      </c>
      <c r="H110" s="28">
        <v>5792941</v>
      </c>
      <c r="I110" s="28">
        <f t="shared" si="5"/>
        <v>-185725</v>
      </c>
      <c r="J110" s="29"/>
      <c r="K110" s="64"/>
      <c r="L110" s="147"/>
      <c r="AC110" s="148"/>
      <c r="AD110" s="148"/>
      <c r="AE110" s="148"/>
      <c r="AO110" s="139"/>
    </row>
    <row r="111" spans="1:41" ht="27" customHeight="1">
      <c r="A111" s="53">
        <v>104</v>
      </c>
      <c r="B111" s="31"/>
      <c r="C111" s="31"/>
      <c r="D111" s="110" t="s">
        <v>56</v>
      </c>
      <c r="E111" s="112"/>
      <c r="F111" s="55"/>
      <c r="G111" s="35">
        <v>37088</v>
      </c>
      <c r="H111" s="35">
        <f>H112</f>
        <v>40791</v>
      </c>
      <c r="I111" s="28">
        <f t="shared" si="5"/>
        <v>3703</v>
      </c>
      <c r="J111" s="54"/>
      <c r="K111" s="65"/>
      <c r="L111" s="147"/>
      <c r="AC111" s="148"/>
      <c r="AD111" s="148"/>
      <c r="AE111" s="148"/>
      <c r="AO111" s="139"/>
    </row>
    <row r="112" spans="1:41" ht="27" customHeight="1">
      <c r="A112" s="53">
        <v>105</v>
      </c>
      <c r="B112" s="31"/>
      <c r="C112" s="31"/>
      <c r="D112" s="31"/>
      <c r="E112" s="63" t="s">
        <v>57</v>
      </c>
      <c r="F112" s="32" t="s">
        <v>64</v>
      </c>
      <c r="G112" s="35">
        <v>37088</v>
      </c>
      <c r="H112" s="35">
        <v>40791</v>
      </c>
      <c r="I112" s="28">
        <f t="shared" si="5"/>
        <v>3703</v>
      </c>
      <c r="J112" s="54"/>
      <c r="K112" s="65"/>
      <c r="L112" s="147"/>
      <c r="AC112" s="148"/>
      <c r="AD112" s="148"/>
      <c r="AE112" s="148"/>
      <c r="AO112" s="139"/>
    </row>
    <row r="113" spans="1:62" ht="27" customHeight="1">
      <c r="A113" s="53">
        <v>106</v>
      </c>
      <c r="B113" s="31"/>
      <c r="C113" s="31"/>
      <c r="D113" s="105" t="s">
        <v>101</v>
      </c>
      <c r="E113" s="106"/>
      <c r="F113" s="32"/>
      <c r="G113" s="28">
        <v>34</v>
      </c>
      <c r="H113" s="28">
        <f>H114</f>
        <v>38</v>
      </c>
      <c r="I113" s="28">
        <f t="shared" si="5"/>
        <v>4</v>
      </c>
      <c r="J113" s="29"/>
      <c r="K113" s="64"/>
      <c r="L113" s="147"/>
      <c r="AC113" s="148"/>
      <c r="AD113" s="148"/>
      <c r="AE113" s="148"/>
      <c r="AO113" s="139"/>
    </row>
    <row r="114" spans="1:62" ht="40.5" customHeight="1">
      <c r="A114" s="53">
        <v>107</v>
      </c>
      <c r="B114" s="31"/>
      <c r="C114" s="31"/>
      <c r="D114" s="30"/>
      <c r="E114" s="77" t="s">
        <v>58</v>
      </c>
      <c r="F114" s="55" t="s">
        <v>71</v>
      </c>
      <c r="G114" s="28">
        <v>34</v>
      </c>
      <c r="H114" s="28">
        <v>38</v>
      </c>
      <c r="I114" s="28">
        <f t="shared" si="5"/>
        <v>4</v>
      </c>
      <c r="J114" s="29"/>
      <c r="K114" s="64"/>
      <c r="L114" s="147"/>
      <c r="AC114" s="148"/>
      <c r="AD114" s="148"/>
      <c r="AE114" s="148"/>
      <c r="AO114" s="139"/>
    </row>
    <row r="115" spans="1:62" ht="27" customHeight="1">
      <c r="A115" s="53">
        <v>108</v>
      </c>
      <c r="B115" s="31"/>
      <c r="C115" s="31"/>
      <c r="D115" s="105" t="s">
        <v>102</v>
      </c>
      <c r="E115" s="106"/>
      <c r="F115" s="32"/>
      <c r="G115" s="28">
        <v>1042019</v>
      </c>
      <c r="H115" s="28">
        <f>H116</f>
        <v>2725430</v>
      </c>
      <c r="I115" s="28">
        <f t="shared" si="5"/>
        <v>1683411</v>
      </c>
      <c r="J115" s="29"/>
      <c r="K115" s="64"/>
      <c r="L115" s="147"/>
      <c r="AC115" s="148"/>
      <c r="AD115" s="148"/>
      <c r="AE115" s="148"/>
      <c r="AO115" s="139"/>
    </row>
    <row r="116" spans="1:62" ht="27" customHeight="1">
      <c r="A116" s="53">
        <v>109</v>
      </c>
      <c r="B116" s="31"/>
      <c r="C116" s="31"/>
      <c r="D116" s="30"/>
      <c r="E116" s="77" t="s">
        <v>59</v>
      </c>
      <c r="F116" s="32"/>
      <c r="G116" s="28">
        <v>1042019</v>
      </c>
      <c r="H116" s="28">
        <v>2725430</v>
      </c>
      <c r="I116" s="28">
        <f t="shared" si="5"/>
        <v>1683411</v>
      </c>
      <c r="J116" s="29"/>
      <c r="K116" s="64"/>
      <c r="L116" s="147"/>
      <c r="AC116" s="148"/>
      <c r="AD116" s="148"/>
      <c r="AE116" s="148"/>
      <c r="AO116" s="139"/>
    </row>
    <row r="117" spans="1:62" ht="27" customHeight="1">
      <c r="A117" s="53">
        <v>110</v>
      </c>
      <c r="B117" s="31"/>
      <c r="C117" s="73"/>
      <c r="D117" s="31"/>
      <c r="E117" s="77"/>
      <c r="F117" s="32" t="s">
        <v>156</v>
      </c>
      <c r="G117" s="28">
        <f>G116-SUM(G118:G120)</f>
        <v>115770</v>
      </c>
      <c r="H117" s="28">
        <f>H116-SUM(H118:H119)</f>
        <v>29608</v>
      </c>
      <c r="I117" s="28">
        <f t="shared" si="5"/>
        <v>-86162</v>
      </c>
      <c r="J117" s="29"/>
      <c r="K117" s="64"/>
      <c r="L117" s="147"/>
      <c r="AC117" s="148"/>
      <c r="AD117" s="148"/>
      <c r="AE117" s="148"/>
      <c r="AO117" s="139"/>
    </row>
    <row r="118" spans="1:62" ht="40.5" customHeight="1">
      <c r="A118" s="53">
        <v>111</v>
      </c>
      <c r="B118" s="31"/>
      <c r="C118" s="73"/>
      <c r="D118" s="31"/>
      <c r="E118" s="77"/>
      <c r="F118" s="32" t="s">
        <v>143</v>
      </c>
      <c r="G118" s="28">
        <v>160478</v>
      </c>
      <c r="H118" s="28">
        <f>6600+103947+3567+3247</f>
        <v>117361</v>
      </c>
      <c r="I118" s="28">
        <f t="shared" si="5"/>
        <v>-43117</v>
      </c>
      <c r="J118" s="29"/>
      <c r="K118" s="64"/>
      <c r="L118" s="147"/>
      <c r="AC118" s="148"/>
      <c r="AD118" s="148"/>
      <c r="AE118" s="148"/>
      <c r="AO118" s="139"/>
    </row>
    <row r="119" spans="1:62" ht="39.75" customHeight="1">
      <c r="A119" s="53">
        <v>112</v>
      </c>
      <c r="B119" s="31"/>
      <c r="C119" s="73"/>
      <c r="D119" s="31"/>
      <c r="E119" s="77"/>
      <c r="F119" s="32" t="s">
        <v>167</v>
      </c>
      <c r="G119" s="28">
        <v>0</v>
      </c>
      <c r="H119" s="28">
        <v>2578461</v>
      </c>
      <c r="I119" s="28">
        <f t="shared" si="5"/>
        <v>2578461</v>
      </c>
      <c r="J119" s="29"/>
      <c r="K119" s="64"/>
      <c r="L119" s="147"/>
      <c r="AC119" s="148"/>
      <c r="AD119" s="148"/>
      <c r="AE119" s="148"/>
      <c r="AO119" s="139"/>
    </row>
    <row r="120" spans="1:62" ht="40.5" customHeight="1">
      <c r="A120" s="53">
        <v>113</v>
      </c>
      <c r="B120" s="33"/>
      <c r="C120" s="74"/>
      <c r="D120" s="33"/>
      <c r="E120" s="77"/>
      <c r="F120" s="32" t="s">
        <v>166</v>
      </c>
      <c r="G120" s="28">
        <v>765771</v>
      </c>
      <c r="H120" s="28">
        <v>0</v>
      </c>
      <c r="I120" s="28">
        <f t="shared" ref="I120" si="6">H120-G120</f>
        <v>-765771</v>
      </c>
      <c r="J120" s="29"/>
      <c r="K120" s="64"/>
      <c r="L120" s="147"/>
      <c r="AC120" s="148"/>
      <c r="AD120" s="148"/>
      <c r="AE120" s="148"/>
      <c r="AO120" s="139"/>
    </row>
    <row r="121" spans="1:62" ht="27" customHeight="1">
      <c r="A121" s="53">
        <v>114</v>
      </c>
      <c r="B121" s="105" t="s">
        <v>136</v>
      </c>
      <c r="C121" s="107"/>
      <c r="D121" s="107"/>
      <c r="E121" s="106"/>
      <c r="F121" s="27"/>
      <c r="G121" s="28">
        <v>4272000</v>
      </c>
      <c r="H121" s="28">
        <f>H122</f>
        <v>5241000</v>
      </c>
      <c r="I121" s="28">
        <f t="shared" si="5"/>
        <v>969000</v>
      </c>
      <c r="J121" s="29"/>
      <c r="K121" s="80"/>
      <c r="L121" s="147"/>
      <c r="AC121" s="148"/>
      <c r="AD121" s="148"/>
      <c r="AE121" s="148"/>
      <c r="AO121" s="139"/>
    </row>
    <row r="122" spans="1:62" ht="27" customHeight="1">
      <c r="A122" s="53">
        <v>115</v>
      </c>
      <c r="B122" s="36"/>
      <c r="C122" s="105" t="s">
        <v>60</v>
      </c>
      <c r="D122" s="107"/>
      <c r="E122" s="106"/>
      <c r="F122" s="27"/>
      <c r="G122" s="28">
        <v>4272000</v>
      </c>
      <c r="H122" s="28">
        <f>H123</f>
        <v>5241000</v>
      </c>
      <c r="I122" s="28">
        <f t="shared" si="5"/>
        <v>969000</v>
      </c>
      <c r="J122" s="29"/>
      <c r="K122" s="64"/>
      <c r="L122" s="147"/>
      <c r="AC122" s="148"/>
      <c r="AD122" s="148"/>
      <c r="AE122" s="148"/>
      <c r="AO122" s="139"/>
    </row>
    <row r="123" spans="1:62" ht="27" customHeight="1">
      <c r="A123" s="53">
        <v>116</v>
      </c>
      <c r="B123" s="31"/>
      <c r="C123" s="31"/>
      <c r="D123" s="113" t="s">
        <v>61</v>
      </c>
      <c r="E123" s="114"/>
      <c r="F123" s="89"/>
      <c r="G123" s="90">
        <v>4272000</v>
      </c>
      <c r="H123" s="90">
        <f>SUM(H124:H125)</f>
        <v>5241000</v>
      </c>
      <c r="I123" s="90">
        <f t="shared" si="5"/>
        <v>969000</v>
      </c>
      <c r="J123" s="91"/>
      <c r="K123" s="92"/>
      <c r="L123" s="147"/>
      <c r="AO123" s="139"/>
    </row>
    <row r="124" spans="1:62" ht="27" customHeight="1">
      <c r="A124" s="87">
        <v>117</v>
      </c>
      <c r="B124" s="31"/>
      <c r="C124" s="31"/>
      <c r="D124" s="30"/>
      <c r="E124" s="88" t="s">
        <v>62</v>
      </c>
      <c r="F124" s="89" t="s">
        <v>84</v>
      </c>
      <c r="G124" s="90">
        <v>1241000</v>
      </c>
      <c r="H124" s="90">
        <v>1722000</v>
      </c>
      <c r="I124" s="90">
        <f t="shared" si="5"/>
        <v>481000</v>
      </c>
      <c r="J124" s="91"/>
      <c r="K124" s="92"/>
      <c r="L124" s="147"/>
    </row>
    <row r="125" spans="1:62" ht="40.5" customHeight="1" thickBot="1">
      <c r="A125" s="84">
        <v>118</v>
      </c>
      <c r="B125" s="85"/>
      <c r="C125" s="85"/>
      <c r="D125" s="85"/>
      <c r="E125" s="86" t="s">
        <v>144</v>
      </c>
      <c r="F125" s="86" t="s">
        <v>142</v>
      </c>
      <c r="G125" s="41">
        <v>3031000</v>
      </c>
      <c r="H125" s="41">
        <v>3519000</v>
      </c>
      <c r="I125" s="41">
        <f t="shared" si="5"/>
        <v>488000</v>
      </c>
      <c r="J125" s="42"/>
      <c r="K125" s="66"/>
      <c r="L125" s="147"/>
    </row>
    <row r="126" spans="1:62" ht="27" customHeight="1" thickBot="1">
      <c r="A126" s="108" t="s">
        <v>63</v>
      </c>
      <c r="B126" s="109"/>
      <c r="C126" s="109"/>
      <c r="D126" s="109"/>
      <c r="E126" s="109"/>
      <c r="F126" s="101"/>
      <c r="G126" s="102">
        <v>38412144</v>
      </c>
      <c r="H126" s="102">
        <f>SUM(H8,H12,H30,H57,H78,H86,H90,H94,H98,H121)</f>
        <v>37770887</v>
      </c>
      <c r="I126" s="102">
        <f t="shared" si="5"/>
        <v>-641257</v>
      </c>
      <c r="J126" s="103"/>
      <c r="K126" s="104"/>
      <c r="L126" s="147"/>
    </row>
    <row r="127" spans="1:62" ht="8.25" customHeight="1">
      <c r="A127" s="52"/>
      <c r="B127" s="52"/>
      <c r="C127" s="52"/>
      <c r="D127" s="52"/>
      <c r="E127" s="52"/>
      <c r="F127" s="57"/>
      <c r="G127" s="58"/>
      <c r="H127" s="58"/>
      <c r="I127" s="58"/>
      <c r="J127" s="59"/>
      <c r="K127" s="60"/>
    </row>
    <row r="128" spans="1:62" s="39" customFormat="1" ht="21.75" customHeight="1">
      <c r="A128" s="43"/>
      <c r="B128" s="68"/>
      <c r="C128" s="69"/>
      <c r="D128" s="69"/>
      <c r="E128" s="69"/>
      <c r="F128" s="69"/>
      <c r="G128" s="69"/>
      <c r="H128" s="69"/>
      <c r="I128" s="69"/>
      <c r="J128" s="47"/>
      <c r="K128" s="48"/>
      <c r="L128" s="134"/>
      <c r="M128" s="135"/>
      <c r="N128" s="135"/>
      <c r="O128" s="135"/>
      <c r="P128" s="135"/>
      <c r="Q128" s="135"/>
      <c r="R128" s="136"/>
      <c r="S128" s="136"/>
      <c r="T128" s="136"/>
      <c r="U128" s="137"/>
      <c r="V128" s="136"/>
      <c r="W128" s="136"/>
      <c r="X128" s="136"/>
      <c r="Y128" s="136"/>
      <c r="Z128" s="136"/>
      <c r="AA128" s="138"/>
      <c r="AB128" s="136"/>
      <c r="AC128" s="136"/>
      <c r="AD128" s="136"/>
      <c r="AE128" s="136"/>
      <c r="AF128" s="136"/>
      <c r="AG128" s="139"/>
      <c r="AH128" s="139"/>
      <c r="AI128" s="139"/>
      <c r="AJ128" s="139"/>
      <c r="AK128" s="139"/>
      <c r="AL128" s="139"/>
      <c r="AM128" s="136"/>
      <c r="AN128" s="136"/>
      <c r="AO128" s="136"/>
      <c r="AP128" s="136"/>
      <c r="AQ128" s="136"/>
      <c r="AR128" s="136"/>
      <c r="AS128" s="136"/>
      <c r="AT128" s="136"/>
      <c r="AU128" s="136"/>
      <c r="AV128" s="136"/>
      <c r="AW128" s="136"/>
      <c r="AX128" s="136"/>
      <c r="AY128" s="136"/>
      <c r="AZ128" s="78"/>
      <c r="BA128" s="78"/>
      <c r="BB128" s="78"/>
      <c r="BC128" s="78"/>
      <c r="BD128" s="78"/>
      <c r="BE128" s="78"/>
      <c r="BF128" s="78"/>
      <c r="BG128" s="78"/>
      <c r="BH128" s="78"/>
      <c r="BI128" s="78"/>
      <c r="BJ128" s="78"/>
    </row>
    <row r="129" spans="1:62" ht="18" customHeight="1">
      <c r="G129" s="58"/>
      <c r="H129" s="58"/>
      <c r="I129" s="58"/>
      <c r="J129" s="49"/>
    </row>
    <row r="130" spans="1:62" ht="18" customHeight="1">
      <c r="G130" s="58"/>
      <c r="H130" s="58"/>
      <c r="I130" s="58"/>
      <c r="J130" s="49"/>
    </row>
    <row r="131" spans="1:62" s="39" customFormat="1" ht="18" customHeight="1">
      <c r="A131" s="43"/>
      <c r="B131" s="44"/>
      <c r="C131" s="44"/>
      <c r="D131" s="44"/>
      <c r="E131" s="44"/>
      <c r="F131" s="50"/>
      <c r="G131" s="58"/>
      <c r="H131" s="58"/>
      <c r="I131" s="58"/>
      <c r="J131" s="51"/>
      <c r="K131" s="48"/>
      <c r="L131" s="134"/>
      <c r="M131" s="135"/>
      <c r="N131" s="135"/>
      <c r="O131" s="135"/>
      <c r="P131" s="135"/>
      <c r="Q131" s="135"/>
      <c r="R131" s="136"/>
      <c r="S131" s="136"/>
      <c r="T131" s="136"/>
      <c r="U131" s="137"/>
      <c r="V131" s="136"/>
      <c r="W131" s="136"/>
      <c r="X131" s="136"/>
      <c r="Y131" s="136"/>
      <c r="Z131" s="136"/>
      <c r="AA131" s="138"/>
      <c r="AB131" s="136"/>
      <c r="AC131" s="136"/>
      <c r="AD131" s="136"/>
      <c r="AE131" s="136"/>
      <c r="AF131" s="136"/>
      <c r="AG131" s="139"/>
      <c r="AH131" s="139"/>
      <c r="AI131" s="139"/>
      <c r="AJ131" s="139"/>
      <c r="AK131" s="139"/>
      <c r="AL131" s="139"/>
      <c r="AM131" s="136"/>
      <c r="AN131" s="136"/>
      <c r="AO131" s="136"/>
      <c r="AP131" s="136"/>
      <c r="AQ131" s="136"/>
      <c r="AR131" s="136"/>
      <c r="AS131" s="136"/>
      <c r="AT131" s="136"/>
      <c r="AU131" s="136"/>
      <c r="AV131" s="136"/>
      <c r="AW131" s="136"/>
      <c r="AX131" s="136"/>
      <c r="AY131" s="136"/>
      <c r="AZ131" s="78"/>
      <c r="BA131" s="78"/>
      <c r="BB131" s="78"/>
      <c r="BC131" s="78"/>
      <c r="BD131" s="78"/>
      <c r="BE131" s="78"/>
      <c r="BF131" s="78"/>
      <c r="BG131" s="78"/>
      <c r="BH131" s="78"/>
      <c r="BI131" s="78"/>
      <c r="BJ131" s="78"/>
    </row>
    <row r="132" spans="1:62" ht="18" customHeight="1">
      <c r="G132" s="58"/>
      <c r="H132" s="58"/>
      <c r="I132" s="58"/>
      <c r="J132" s="51"/>
      <c r="K132" s="48"/>
    </row>
    <row r="133" spans="1:62" ht="18" customHeight="1">
      <c r="G133" s="58"/>
      <c r="H133" s="58"/>
      <c r="I133" s="58"/>
      <c r="J133" s="51"/>
      <c r="K133" s="48"/>
    </row>
    <row r="134" spans="1:62" s="39" customFormat="1" ht="18" customHeight="1">
      <c r="A134" s="43"/>
      <c r="B134" s="44"/>
      <c r="C134" s="44"/>
      <c r="D134" s="44"/>
      <c r="E134" s="44"/>
      <c r="F134" s="50"/>
      <c r="G134" s="58"/>
      <c r="H134" s="58"/>
      <c r="I134" s="58"/>
      <c r="J134" s="51"/>
      <c r="K134" s="48"/>
      <c r="L134" s="134"/>
      <c r="M134" s="135"/>
      <c r="N134" s="135"/>
      <c r="O134" s="135"/>
      <c r="P134" s="135"/>
      <c r="Q134" s="135"/>
      <c r="R134" s="136"/>
      <c r="S134" s="136"/>
      <c r="T134" s="136"/>
      <c r="U134" s="137"/>
      <c r="V134" s="136"/>
      <c r="W134" s="136"/>
      <c r="X134" s="136"/>
      <c r="Y134" s="136"/>
      <c r="Z134" s="136"/>
      <c r="AA134" s="138"/>
      <c r="AB134" s="136"/>
      <c r="AC134" s="136"/>
      <c r="AD134" s="136"/>
      <c r="AE134" s="136"/>
      <c r="AF134" s="136"/>
      <c r="AG134" s="139"/>
      <c r="AH134" s="139"/>
      <c r="AI134" s="139"/>
      <c r="AJ134" s="139"/>
      <c r="AK134" s="139"/>
      <c r="AL134" s="139"/>
      <c r="AM134" s="136"/>
      <c r="AN134" s="136"/>
      <c r="AO134" s="136"/>
      <c r="AP134" s="136"/>
      <c r="AQ134" s="136"/>
      <c r="AR134" s="136"/>
      <c r="AS134" s="136"/>
      <c r="AT134" s="136"/>
      <c r="AU134" s="136"/>
      <c r="AV134" s="136"/>
      <c r="AW134" s="136"/>
      <c r="AX134" s="136"/>
      <c r="AY134" s="136"/>
      <c r="AZ134" s="78"/>
      <c r="BA134" s="78"/>
      <c r="BB134" s="78"/>
      <c r="BC134" s="78"/>
      <c r="BD134" s="78"/>
      <c r="BE134" s="78"/>
      <c r="BF134" s="78"/>
      <c r="BG134" s="78"/>
      <c r="BH134" s="78"/>
      <c r="BI134" s="78"/>
      <c r="BJ134" s="78"/>
    </row>
    <row r="135" spans="1:62" ht="18" customHeight="1">
      <c r="G135" s="58"/>
      <c r="H135" s="58"/>
      <c r="I135" s="58"/>
      <c r="J135" s="51"/>
      <c r="K135" s="48"/>
    </row>
    <row r="136" spans="1:62" ht="18" customHeight="1">
      <c r="G136" s="58"/>
      <c r="H136" s="58"/>
      <c r="I136" s="58"/>
      <c r="J136" s="49"/>
    </row>
    <row r="137" spans="1:62" s="39" customFormat="1" ht="18" customHeight="1">
      <c r="A137" s="43"/>
      <c r="B137" s="44"/>
      <c r="C137" s="44"/>
      <c r="D137" s="44"/>
      <c r="E137" s="44"/>
      <c r="F137" s="50"/>
      <c r="G137" s="58"/>
      <c r="H137" s="58"/>
      <c r="I137" s="58"/>
      <c r="J137" s="51"/>
      <c r="K137" s="48"/>
      <c r="L137" s="134"/>
      <c r="M137" s="135"/>
      <c r="N137" s="135"/>
      <c r="O137" s="135"/>
      <c r="P137" s="135"/>
      <c r="Q137" s="135"/>
      <c r="R137" s="136"/>
      <c r="S137" s="136"/>
      <c r="T137" s="136"/>
      <c r="U137" s="137"/>
      <c r="V137" s="136"/>
      <c r="W137" s="136"/>
      <c r="X137" s="136"/>
      <c r="Y137" s="136"/>
      <c r="Z137" s="136"/>
      <c r="AA137" s="138"/>
      <c r="AB137" s="136"/>
      <c r="AC137" s="136"/>
      <c r="AD137" s="136"/>
      <c r="AE137" s="136"/>
      <c r="AF137" s="136"/>
      <c r="AG137" s="139"/>
      <c r="AH137" s="139"/>
      <c r="AI137" s="139"/>
      <c r="AJ137" s="139"/>
      <c r="AK137" s="139"/>
      <c r="AL137" s="139"/>
      <c r="AM137" s="136"/>
      <c r="AN137" s="136"/>
      <c r="AO137" s="136"/>
      <c r="AP137" s="136"/>
      <c r="AQ137" s="136"/>
      <c r="AR137" s="136"/>
      <c r="AS137" s="136"/>
      <c r="AT137" s="136"/>
      <c r="AU137" s="136"/>
      <c r="AV137" s="136"/>
      <c r="AW137" s="136"/>
      <c r="AX137" s="136"/>
      <c r="AY137" s="136"/>
      <c r="AZ137" s="78"/>
      <c r="BA137" s="78"/>
      <c r="BB137" s="78"/>
      <c r="BC137" s="78"/>
      <c r="BD137" s="78"/>
      <c r="BE137" s="78"/>
      <c r="BF137" s="78"/>
      <c r="BG137" s="78"/>
      <c r="BH137" s="78"/>
      <c r="BI137" s="78"/>
      <c r="BJ137" s="78"/>
    </row>
    <row r="138" spans="1:62" ht="18" customHeight="1">
      <c r="G138" s="58"/>
      <c r="H138" s="58"/>
      <c r="I138" s="58"/>
    </row>
    <row r="139" spans="1:62" ht="18" customHeight="1">
      <c r="G139" s="75"/>
      <c r="H139" s="75"/>
      <c r="I139" s="75"/>
    </row>
    <row r="143" spans="1:62" ht="18" customHeight="1">
      <c r="R143" s="149"/>
      <c r="S143" s="149"/>
      <c r="T143" s="149"/>
      <c r="U143" s="150"/>
      <c r="V143" s="149"/>
      <c r="W143" s="149"/>
      <c r="X143" s="149"/>
      <c r="Y143" s="149"/>
      <c r="Z143" s="149"/>
      <c r="AA143" s="151"/>
      <c r="AB143" s="149"/>
      <c r="AC143" s="149"/>
      <c r="AD143" s="149"/>
      <c r="AE143" s="149"/>
      <c r="AF143" s="149"/>
      <c r="AG143" s="152"/>
      <c r="AH143" s="152"/>
      <c r="AI143" s="152"/>
      <c r="AJ143" s="152"/>
      <c r="AK143" s="152"/>
      <c r="AL143" s="152"/>
      <c r="AM143" s="149"/>
      <c r="AN143" s="149"/>
      <c r="AO143" s="149"/>
      <c r="AP143" s="149"/>
      <c r="AQ143" s="149"/>
      <c r="AR143" s="149"/>
      <c r="AS143" s="149"/>
      <c r="AT143" s="149"/>
      <c r="AU143" s="149"/>
      <c r="AV143" s="149"/>
      <c r="AW143" s="149"/>
      <c r="AX143" s="149"/>
      <c r="AY143" s="149"/>
      <c r="AZ143" s="79"/>
      <c r="BA143" s="79"/>
      <c r="BB143" s="79"/>
      <c r="BC143" s="79"/>
      <c r="BD143" s="79"/>
      <c r="BE143" s="79"/>
      <c r="BF143" s="79"/>
      <c r="BG143" s="79"/>
      <c r="BH143" s="79"/>
      <c r="BI143" s="79"/>
      <c r="BJ143" s="79"/>
    </row>
    <row r="144" spans="1:62" ht="18" customHeight="1">
      <c r="R144" s="149"/>
      <c r="S144" s="149"/>
      <c r="T144" s="149"/>
      <c r="U144" s="150"/>
      <c r="V144" s="149"/>
      <c r="W144" s="149"/>
      <c r="X144" s="149"/>
      <c r="Y144" s="149"/>
      <c r="Z144" s="149"/>
      <c r="AA144" s="151"/>
      <c r="AB144" s="149"/>
      <c r="AC144" s="149"/>
      <c r="AD144" s="149"/>
      <c r="AE144" s="149"/>
      <c r="AF144" s="149"/>
      <c r="AG144" s="152"/>
      <c r="AH144" s="152"/>
      <c r="AI144" s="152"/>
      <c r="AJ144" s="152"/>
      <c r="AK144" s="152"/>
      <c r="AL144" s="152"/>
      <c r="AM144" s="149"/>
      <c r="AN144" s="149"/>
      <c r="AO144" s="149"/>
      <c r="AP144" s="149"/>
      <c r="AQ144" s="149"/>
      <c r="AR144" s="149"/>
      <c r="AS144" s="149"/>
      <c r="AT144" s="149"/>
      <c r="AU144" s="149"/>
      <c r="AV144" s="149"/>
      <c r="AW144" s="149"/>
      <c r="AX144" s="149"/>
      <c r="AY144" s="149"/>
      <c r="AZ144" s="79"/>
      <c r="BA144" s="79"/>
      <c r="BB144" s="79"/>
      <c r="BC144" s="79"/>
      <c r="BD144" s="79"/>
      <c r="BE144" s="79"/>
      <c r="BF144" s="79"/>
      <c r="BG144" s="79"/>
      <c r="BH144" s="79"/>
      <c r="BI144" s="79"/>
      <c r="BJ144" s="79"/>
    </row>
    <row r="145" spans="1:62" ht="18" customHeight="1">
      <c r="R145" s="149"/>
      <c r="S145" s="149"/>
      <c r="T145" s="149"/>
      <c r="U145" s="150"/>
      <c r="V145" s="149"/>
      <c r="W145" s="149"/>
      <c r="X145" s="149"/>
      <c r="Y145" s="149"/>
      <c r="Z145" s="149"/>
      <c r="AA145" s="151"/>
      <c r="AB145" s="149"/>
      <c r="AC145" s="149"/>
      <c r="AD145" s="149"/>
      <c r="AE145" s="149"/>
      <c r="AF145" s="149"/>
      <c r="AG145" s="152"/>
      <c r="AH145" s="152"/>
      <c r="AI145" s="152"/>
      <c r="AJ145" s="152"/>
      <c r="AK145" s="152"/>
      <c r="AL145" s="152"/>
      <c r="AM145" s="149"/>
      <c r="AN145" s="149"/>
      <c r="AO145" s="149"/>
      <c r="AP145" s="149"/>
      <c r="AQ145" s="149"/>
      <c r="AR145" s="149"/>
      <c r="AS145" s="149"/>
      <c r="AT145" s="149"/>
      <c r="AU145" s="149"/>
      <c r="AV145" s="149"/>
      <c r="AW145" s="149"/>
      <c r="AX145" s="149"/>
      <c r="AY145" s="149"/>
      <c r="AZ145" s="79"/>
      <c r="BA145" s="79"/>
      <c r="BB145" s="79"/>
      <c r="BC145" s="79"/>
      <c r="BD145" s="79"/>
      <c r="BE145" s="79"/>
      <c r="BF145" s="79"/>
      <c r="BG145" s="79"/>
      <c r="BH145" s="79"/>
      <c r="BI145" s="79"/>
      <c r="BJ145" s="79"/>
    </row>
    <row r="146" spans="1:62" ht="18" customHeight="1">
      <c r="R146" s="149"/>
      <c r="S146" s="149"/>
      <c r="T146" s="149"/>
      <c r="U146" s="150"/>
      <c r="V146" s="149"/>
      <c r="W146" s="149"/>
      <c r="X146" s="149"/>
      <c r="Y146" s="149"/>
      <c r="Z146" s="149"/>
      <c r="AA146" s="151"/>
      <c r="AB146" s="149"/>
      <c r="AC146" s="149"/>
      <c r="AD146" s="149"/>
      <c r="AE146" s="149"/>
      <c r="AF146" s="149"/>
      <c r="AG146" s="152"/>
      <c r="AH146" s="152"/>
      <c r="AI146" s="152"/>
      <c r="AJ146" s="152"/>
      <c r="AK146" s="152"/>
      <c r="AL146" s="152"/>
      <c r="AM146" s="149"/>
      <c r="AN146" s="149"/>
      <c r="AO146" s="149"/>
      <c r="AP146" s="149"/>
      <c r="AQ146" s="149"/>
      <c r="AR146" s="149"/>
      <c r="AS146" s="149"/>
      <c r="AT146" s="149"/>
      <c r="AU146" s="149"/>
      <c r="AV146" s="149"/>
      <c r="AW146" s="149"/>
      <c r="AX146" s="149"/>
      <c r="AY146" s="149"/>
      <c r="AZ146" s="79"/>
      <c r="BA146" s="79"/>
      <c r="BB146" s="79"/>
      <c r="BC146" s="79"/>
      <c r="BD146" s="79"/>
      <c r="BE146" s="79"/>
      <c r="BF146" s="79"/>
      <c r="BG146" s="79"/>
      <c r="BH146" s="79"/>
      <c r="BI146" s="79"/>
      <c r="BJ146" s="79"/>
    </row>
    <row r="147" spans="1:62" ht="18" customHeight="1">
      <c r="R147" s="149"/>
      <c r="S147" s="149"/>
      <c r="T147" s="149"/>
      <c r="U147" s="150"/>
      <c r="V147" s="149"/>
      <c r="W147" s="149"/>
      <c r="X147" s="149"/>
      <c r="Y147" s="149"/>
      <c r="Z147" s="149"/>
      <c r="AA147" s="151"/>
      <c r="AB147" s="149"/>
      <c r="AC147" s="149"/>
      <c r="AD147" s="149"/>
      <c r="AE147" s="149"/>
      <c r="AF147" s="149"/>
      <c r="AG147" s="152"/>
      <c r="AH147" s="152"/>
      <c r="AI147" s="152"/>
      <c r="AJ147" s="152"/>
      <c r="AK147" s="152"/>
      <c r="AL147" s="152"/>
      <c r="AM147" s="149"/>
      <c r="AN147" s="149"/>
      <c r="AO147" s="149"/>
      <c r="AP147" s="149"/>
      <c r="AQ147" s="149"/>
      <c r="AR147" s="149"/>
      <c r="AS147" s="149"/>
      <c r="AT147" s="149"/>
      <c r="AU147" s="149"/>
      <c r="AV147" s="149"/>
      <c r="AW147" s="149"/>
      <c r="AX147" s="149"/>
      <c r="AY147" s="149"/>
      <c r="AZ147" s="79"/>
      <c r="BA147" s="79"/>
      <c r="BB147" s="79"/>
      <c r="BC147" s="79"/>
      <c r="BD147" s="79"/>
      <c r="BE147" s="79"/>
      <c r="BF147" s="79"/>
      <c r="BG147" s="79"/>
      <c r="BH147" s="79"/>
      <c r="BI147" s="79"/>
      <c r="BJ147" s="79"/>
    </row>
    <row r="148" spans="1:62" s="5" customFormat="1" ht="18" customHeight="1">
      <c r="A148" s="17"/>
      <c r="B148" s="1"/>
      <c r="C148" s="1"/>
      <c r="D148" s="1"/>
      <c r="E148" s="1"/>
      <c r="F148" s="10"/>
      <c r="I148" s="4"/>
      <c r="J148" s="11"/>
      <c r="K148" s="12"/>
      <c r="L148" s="134"/>
      <c r="M148" s="135"/>
      <c r="N148" s="135"/>
      <c r="O148" s="135"/>
      <c r="P148" s="135"/>
      <c r="Q148" s="135"/>
      <c r="R148" s="149"/>
      <c r="S148" s="149"/>
      <c r="T148" s="149"/>
      <c r="U148" s="150"/>
      <c r="V148" s="149"/>
      <c r="W148" s="149"/>
      <c r="X148" s="149"/>
      <c r="Y148" s="149"/>
      <c r="Z148" s="149"/>
      <c r="AA148" s="151"/>
      <c r="AB148" s="149"/>
      <c r="AC148" s="149"/>
      <c r="AD148" s="149"/>
      <c r="AE148" s="149"/>
      <c r="AF148" s="149"/>
      <c r="AG148" s="152"/>
      <c r="AH148" s="152"/>
      <c r="AI148" s="152"/>
      <c r="AJ148" s="152"/>
      <c r="AK148" s="152"/>
      <c r="AL148" s="152"/>
      <c r="AM148" s="149"/>
      <c r="AN148" s="149"/>
      <c r="AO148" s="149"/>
      <c r="AP148" s="149"/>
      <c r="AQ148" s="149"/>
      <c r="AR148" s="149"/>
      <c r="AS148" s="149"/>
      <c r="AT148" s="149"/>
      <c r="AU148" s="149"/>
      <c r="AV148" s="149"/>
      <c r="AW148" s="149"/>
      <c r="AX148" s="149"/>
      <c r="AY148" s="149"/>
      <c r="AZ148" s="79"/>
      <c r="BA148" s="79"/>
      <c r="BB148" s="79"/>
      <c r="BC148" s="79"/>
      <c r="BD148" s="79"/>
      <c r="BE148" s="79"/>
      <c r="BF148" s="79"/>
      <c r="BG148" s="79"/>
      <c r="BH148" s="79"/>
      <c r="BI148" s="79"/>
      <c r="BJ148" s="79"/>
    </row>
    <row r="149" spans="1:62" s="5" customFormat="1" ht="18" customHeight="1">
      <c r="A149" s="17"/>
      <c r="B149" s="1"/>
      <c r="C149" s="1"/>
      <c r="D149" s="1"/>
      <c r="E149" s="1"/>
      <c r="F149" s="10"/>
      <c r="I149" s="4"/>
      <c r="J149" s="11"/>
      <c r="K149" s="12"/>
      <c r="L149" s="134"/>
      <c r="M149" s="135"/>
      <c r="N149" s="135"/>
      <c r="O149" s="135"/>
      <c r="P149" s="135"/>
      <c r="Q149" s="135"/>
      <c r="R149" s="149"/>
      <c r="S149" s="149"/>
      <c r="T149" s="149"/>
      <c r="U149" s="150"/>
      <c r="V149" s="149"/>
      <c r="W149" s="149"/>
      <c r="X149" s="149"/>
      <c r="Y149" s="149"/>
      <c r="Z149" s="149"/>
      <c r="AA149" s="151"/>
      <c r="AB149" s="149"/>
      <c r="AC149" s="149"/>
      <c r="AD149" s="149"/>
      <c r="AE149" s="149"/>
      <c r="AF149" s="149"/>
      <c r="AG149" s="152"/>
      <c r="AH149" s="152"/>
      <c r="AI149" s="152"/>
      <c r="AJ149" s="152"/>
      <c r="AK149" s="152"/>
      <c r="AL149" s="152"/>
      <c r="AM149" s="149"/>
      <c r="AN149" s="149"/>
      <c r="AO149" s="149"/>
      <c r="AP149" s="149"/>
      <c r="AQ149" s="149"/>
      <c r="AR149" s="149"/>
      <c r="AS149" s="149"/>
      <c r="AT149" s="149"/>
      <c r="AU149" s="149"/>
      <c r="AV149" s="149"/>
      <c r="AW149" s="149"/>
      <c r="AX149" s="149"/>
      <c r="AY149" s="149"/>
      <c r="AZ149" s="79"/>
      <c r="BA149" s="79"/>
      <c r="BB149" s="79"/>
      <c r="BC149" s="79"/>
      <c r="BD149" s="79"/>
      <c r="BE149" s="79"/>
      <c r="BF149" s="79"/>
      <c r="BG149" s="79"/>
      <c r="BH149" s="79"/>
      <c r="BI149" s="79"/>
      <c r="BJ149" s="79"/>
    </row>
    <row r="150" spans="1:62" s="5" customFormat="1" ht="18" customHeight="1">
      <c r="A150" s="17"/>
      <c r="B150" s="1"/>
      <c r="C150" s="1"/>
      <c r="D150" s="1"/>
      <c r="E150" s="1"/>
      <c r="F150" s="10"/>
      <c r="I150" s="4"/>
      <c r="J150" s="11"/>
      <c r="K150" s="12"/>
      <c r="L150" s="134"/>
      <c r="M150" s="135"/>
      <c r="N150" s="135"/>
      <c r="O150" s="135"/>
      <c r="P150" s="135"/>
      <c r="Q150" s="135"/>
      <c r="R150" s="149"/>
      <c r="S150" s="149"/>
      <c r="T150" s="149"/>
      <c r="U150" s="150"/>
      <c r="V150" s="149"/>
      <c r="W150" s="149"/>
      <c r="X150" s="149"/>
      <c r="Y150" s="149"/>
      <c r="Z150" s="149"/>
      <c r="AA150" s="151"/>
      <c r="AB150" s="149"/>
      <c r="AC150" s="149"/>
      <c r="AD150" s="149"/>
      <c r="AE150" s="149"/>
      <c r="AF150" s="149"/>
      <c r="AG150" s="152"/>
      <c r="AH150" s="152"/>
      <c r="AI150" s="152"/>
      <c r="AJ150" s="152"/>
      <c r="AK150" s="152"/>
      <c r="AL150" s="152"/>
      <c r="AM150" s="149"/>
      <c r="AN150" s="149"/>
      <c r="AO150" s="149"/>
      <c r="AP150" s="149"/>
      <c r="AQ150" s="149"/>
      <c r="AR150" s="149"/>
      <c r="AS150" s="149"/>
      <c r="AT150" s="149"/>
      <c r="AU150" s="149"/>
      <c r="AV150" s="149"/>
      <c r="AW150" s="149"/>
      <c r="AX150" s="149"/>
      <c r="AY150" s="149"/>
      <c r="AZ150" s="79"/>
      <c r="BA150" s="79"/>
      <c r="BB150" s="79"/>
      <c r="BC150" s="79"/>
      <c r="BD150" s="79"/>
      <c r="BE150" s="79"/>
      <c r="BF150" s="79"/>
      <c r="BG150" s="79"/>
      <c r="BH150" s="79"/>
      <c r="BI150" s="79"/>
      <c r="BJ150" s="79"/>
    </row>
    <row r="151" spans="1:62" s="5" customFormat="1" ht="18" customHeight="1">
      <c r="A151" s="17"/>
      <c r="B151" s="1"/>
      <c r="C151" s="1"/>
      <c r="D151" s="1"/>
      <c r="E151" s="1"/>
      <c r="F151" s="10"/>
      <c r="I151" s="4"/>
      <c r="J151" s="11"/>
      <c r="K151" s="12"/>
      <c r="L151" s="134"/>
      <c r="M151" s="135"/>
      <c r="N151" s="135"/>
      <c r="O151" s="135"/>
      <c r="P151" s="135"/>
      <c r="Q151" s="135"/>
      <c r="R151" s="149"/>
      <c r="S151" s="149"/>
      <c r="T151" s="149"/>
      <c r="U151" s="150"/>
      <c r="V151" s="149"/>
      <c r="W151" s="149"/>
      <c r="X151" s="149"/>
      <c r="Y151" s="149"/>
      <c r="Z151" s="149"/>
      <c r="AA151" s="151"/>
      <c r="AB151" s="149"/>
      <c r="AC151" s="149"/>
      <c r="AD151" s="149"/>
      <c r="AE151" s="149"/>
      <c r="AF151" s="149"/>
      <c r="AG151" s="152"/>
      <c r="AH151" s="152"/>
      <c r="AI151" s="152"/>
      <c r="AJ151" s="152"/>
      <c r="AK151" s="152"/>
      <c r="AL151" s="152"/>
      <c r="AM151" s="149"/>
      <c r="AN151" s="149"/>
      <c r="AO151" s="149"/>
      <c r="AP151" s="149"/>
      <c r="AQ151" s="149"/>
      <c r="AR151" s="149"/>
      <c r="AS151" s="149"/>
      <c r="AT151" s="149"/>
      <c r="AU151" s="149"/>
      <c r="AV151" s="149"/>
      <c r="AW151" s="149"/>
      <c r="AX151" s="149"/>
      <c r="AY151" s="149"/>
      <c r="AZ151" s="79"/>
      <c r="BA151" s="79"/>
      <c r="BB151" s="79"/>
      <c r="BC151" s="79"/>
      <c r="BD151" s="79"/>
      <c r="BE151" s="79"/>
      <c r="BF151" s="79"/>
      <c r="BG151" s="79"/>
      <c r="BH151" s="79"/>
      <c r="BI151" s="79"/>
      <c r="BJ151" s="79"/>
    </row>
    <row r="152" spans="1:62" s="5" customFormat="1" ht="18" customHeight="1">
      <c r="A152" s="17"/>
      <c r="B152" s="1"/>
      <c r="C152" s="1"/>
      <c r="D152" s="1"/>
      <c r="E152" s="1"/>
      <c r="F152" s="10"/>
      <c r="I152" s="4"/>
      <c r="J152" s="11"/>
      <c r="K152" s="12"/>
      <c r="L152" s="134"/>
      <c r="M152" s="135"/>
      <c r="N152" s="135"/>
      <c r="O152" s="135"/>
      <c r="P152" s="135"/>
      <c r="Q152" s="135"/>
      <c r="R152" s="149"/>
      <c r="S152" s="149"/>
      <c r="T152" s="149"/>
      <c r="U152" s="150"/>
      <c r="V152" s="149"/>
      <c r="W152" s="149"/>
      <c r="X152" s="149"/>
      <c r="Y152" s="149"/>
      <c r="Z152" s="149"/>
      <c r="AA152" s="151"/>
      <c r="AB152" s="149"/>
      <c r="AC152" s="149"/>
      <c r="AD152" s="149"/>
      <c r="AE152" s="149"/>
      <c r="AF152" s="149"/>
      <c r="AG152" s="152"/>
      <c r="AH152" s="152"/>
      <c r="AI152" s="152"/>
      <c r="AJ152" s="152"/>
      <c r="AK152" s="152"/>
      <c r="AL152" s="152"/>
      <c r="AM152" s="149"/>
      <c r="AN152" s="149"/>
      <c r="AO152" s="149"/>
      <c r="AP152" s="149"/>
      <c r="AQ152" s="149"/>
      <c r="AR152" s="149"/>
      <c r="AS152" s="149"/>
      <c r="AT152" s="149"/>
      <c r="AU152" s="149"/>
      <c r="AV152" s="149"/>
      <c r="AW152" s="149"/>
      <c r="AX152" s="149"/>
      <c r="AY152" s="149"/>
      <c r="AZ152" s="79"/>
      <c r="BA152" s="79"/>
      <c r="BB152" s="79"/>
      <c r="BC152" s="79"/>
      <c r="BD152" s="79"/>
      <c r="BE152" s="79"/>
      <c r="BF152" s="79"/>
      <c r="BG152" s="79"/>
      <c r="BH152" s="79"/>
      <c r="BI152" s="79"/>
      <c r="BJ152" s="79"/>
    </row>
    <row r="153" spans="1:62" s="5" customFormat="1" ht="18" customHeight="1">
      <c r="A153" s="17"/>
      <c r="B153" s="1"/>
      <c r="C153" s="1"/>
      <c r="D153" s="1"/>
      <c r="E153" s="1"/>
      <c r="F153" s="10"/>
      <c r="I153" s="4"/>
      <c r="J153" s="11"/>
      <c r="K153" s="12"/>
      <c r="L153" s="134"/>
      <c r="M153" s="135"/>
      <c r="N153" s="135"/>
      <c r="O153" s="135"/>
      <c r="P153" s="135"/>
      <c r="Q153" s="135"/>
      <c r="R153" s="149"/>
      <c r="S153" s="149"/>
      <c r="T153" s="149"/>
      <c r="U153" s="150"/>
      <c r="V153" s="149"/>
      <c r="W153" s="149"/>
      <c r="X153" s="149"/>
      <c r="Y153" s="149"/>
      <c r="Z153" s="149"/>
      <c r="AA153" s="151"/>
      <c r="AB153" s="149"/>
      <c r="AC153" s="149"/>
      <c r="AD153" s="149"/>
      <c r="AE153" s="149"/>
      <c r="AF153" s="149"/>
      <c r="AG153" s="152"/>
      <c r="AH153" s="152"/>
      <c r="AI153" s="152"/>
      <c r="AJ153" s="152"/>
      <c r="AK153" s="152"/>
      <c r="AL153" s="152"/>
      <c r="AM153" s="149"/>
      <c r="AN153" s="149"/>
      <c r="AO153" s="149"/>
      <c r="AP153" s="149"/>
      <c r="AQ153" s="149"/>
      <c r="AR153" s="149"/>
      <c r="AS153" s="149"/>
      <c r="AT153" s="149"/>
      <c r="AU153" s="149"/>
      <c r="AV153" s="149"/>
      <c r="AW153" s="149"/>
      <c r="AX153" s="149"/>
      <c r="AY153" s="149"/>
      <c r="AZ153" s="79"/>
      <c r="BA153" s="79"/>
      <c r="BB153" s="79"/>
      <c r="BC153" s="79"/>
      <c r="BD153" s="79"/>
      <c r="BE153" s="79"/>
      <c r="BF153" s="79"/>
      <c r="BG153" s="79"/>
      <c r="BH153" s="79"/>
      <c r="BI153" s="79"/>
      <c r="BJ153" s="79"/>
    </row>
    <row r="154" spans="1:62" s="5" customFormat="1" ht="18" customHeight="1">
      <c r="A154" s="17"/>
      <c r="B154" s="1"/>
      <c r="C154" s="1"/>
      <c r="D154" s="1"/>
      <c r="E154" s="1"/>
      <c r="F154" s="10"/>
      <c r="I154" s="4"/>
      <c r="J154" s="11"/>
      <c r="K154" s="12"/>
      <c r="L154" s="134"/>
      <c r="M154" s="135"/>
      <c r="N154" s="135"/>
      <c r="O154" s="135"/>
      <c r="P154" s="135"/>
      <c r="Q154" s="135"/>
      <c r="R154" s="149"/>
      <c r="S154" s="149"/>
      <c r="T154" s="149"/>
      <c r="U154" s="150"/>
      <c r="V154" s="149"/>
      <c r="W154" s="149"/>
      <c r="X154" s="149"/>
      <c r="Y154" s="149"/>
      <c r="Z154" s="149"/>
      <c r="AA154" s="151"/>
      <c r="AB154" s="149"/>
      <c r="AC154" s="149"/>
      <c r="AD154" s="149"/>
      <c r="AE154" s="149"/>
      <c r="AF154" s="149"/>
      <c r="AG154" s="152"/>
      <c r="AH154" s="152"/>
      <c r="AI154" s="152"/>
      <c r="AJ154" s="152"/>
      <c r="AK154" s="152"/>
      <c r="AL154" s="152"/>
      <c r="AM154" s="149"/>
      <c r="AN154" s="149"/>
      <c r="AO154" s="149"/>
      <c r="AP154" s="149"/>
      <c r="AQ154" s="149"/>
      <c r="AR154" s="149"/>
      <c r="AS154" s="149"/>
      <c r="AT154" s="149"/>
      <c r="AU154" s="149"/>
      <c r="AV154" s="149"/>
      <c r="AW154" s="149"/>
      <c r="AX154" s="149"/>
      <c r="AY154" s="149"/>
      <c r="AZ154" s="79"/>
      <c r="BA154" s="79"/>
      <c r="BB154" s="79"/>
      <c r="BC154" s="79"/>
      <c r="BD154" s="79"/>
      <c r="BE154" s="79"/>
      <c r="BF154" s="79"/>
      <c r="BG154" s="79"/>
      <c r="BH154" s="79"/>
      <c r="BI154" s="79"/>
      <c r="BJ154" s="79"/>
    </row>
    <row r="155" spans="1:62" s="5" customFormat="1" ht="18" customHeight="1">
      <c r="A155" s="17"/>
      <c r="B155" s="1"/>
      <c r="C155" s="1"/>
      <c r="D155" s="1"/>
      <c r="E155" s="1"/>
      <c r="F155" s="10"/>
      <c r="I155" s="4"/>
      <c r="J155" s="11"/>
      <c r="K155" s="12"/>
      <c r="L155" s="134"/>
      <c r="M155" s="135"/>
      <c r="N155" s="135"/>
      <c r="O155" s="135"/>
      <c r="P155" s="135"/>
      <c r="Q155" s="135"/>
      <c r="R155" s="149"/>
      <c r="S155" s="149"/>
      <c r="T155" s="149"/>
      <c r="U155" s="150"/>
      <c r="V155" s="149"/>
      <c r="W155" s="149"/>
      <c r="X155" s="149"/>
      <c r="Y155" s="149"/>
      <c r="Z155" s="149"/>
      <c r="AA155" s="151"/>
      <c r="AB155" s="149"/>
      <c r="AC155" s="149"/>
      <c r="AD155" s="149"/>
      <c r="AE155" s="149"/>
      <c r="AF155" s="149"/>
      <c r="AG155" s="152"/>
      <c r="AH155" s="152"/>
      <c r="AI155" s="152"/>
      <c r="AJ155" s="152"/>
      <c r="AK155" s="152"/>
      <c r="AL155" s="152"/>
      <c r="AM155" s="149"/>
      <c r="AN155" s="149"/>
      <c r="AO155" s="149"/>
      <c r="AP155" s="149"/>
      <c r="AQ155" s="149"/>
      <c r="AR155" s="149"/>
      <c r="AS155" s="149"/>
      <c r="AT155" s="149"/>
      <c r="AU155" s="149"/>
      <c r="AV155" s="149"/>
      <c r="AW155" s="149"/>
      <c r="AX155" s="149"/>
      <c r="AY155" s="149"/>
      <c r="AZ155" s="79"/>
      <c r="BA155" s="79"/>
      <c r="BB155" s="79"/>
      <c r="BC155" s="79"/>
      <c r="BD155" s="79"/>
      <c r="BE155" s="79"/>
      <c r="BF155" s="79"/>
      <c r="BG155" s="79"/>
      <c r="BH155" s="79"/>
      <c r="BI155" s="79"/>
      <c r="BJ155" s="79"/>
    </row>
    <row r="156" spans="1:62" s="5" customFormat="1" ht="18" customHeight="1">
      <c r="A156" s="17"/>
      <c r="B156" s="1"/>
      <c r="C156" s="1"/>
      <c r="D156" s="1"/>
      <c r="E156" s="1"/>
      <c r="F156" s="10"/>
      <c r="I156" s="4"/>
      <c r="J156" s="11"/>
      <c r="K156" s="12"/>
      <c r="L156" s="134"/>
      <c r="M156" s="135"/>
      <c r="N156" s="135"/>
      <c r="O156" s="135"/>
      <c r="P156" s="135"/>
      <c r="Q156" s="135"/>
      <c r="R156" s="149"/>
      <c r="S156" s="149"/>
      <c r="T156" s="149"/>
      <c r="U156" s="150"/>
      <c r="V156" s="149"/>
      <c r="W156" s="149"/>
      <c r="X156" s="149"/>
      <c r="Y156" s="149"/>
      <c r="Z156" s="149"/>
      <c r="AA156" s="151"/>
      <c r="AB156" s="149"/>
      <c r="AC156" s="149"/>
      <c r="AD156" s="149"/>
      <c r="AE156" s="149"/>
      <c r="AF156" s="149"/>
      <c r="AG156" s="152"/>
      <c r="AH156" s="152"/>
      <c r="AI156" s="152"/>
      <c r="AJ156" s="152"/>
      <c r="AK156" s="152"/>
      <c r="AL156" s="152"/>
      <c r="AM156" s="149"/>
      <c r="AN156" s="149"/>
      <c r="AO156" s="149"/>
      <c r="AP156" s="149"/>
      <c r="AQ156" s="149"/>
      <c r="AR156" s="149"/>
      <c r="AS156" s="149"/>
      <c r="AT156" s="149"/>
      <c r="AU156" s="149"/>
      <c r="AV156" s="149"/>
      <c r="AW156" s="149"/>
      <c r="AX156" s="149"/>
      <c r="AY156" s="149"/>
      <c r="AZ156" s="79"/>
      <c r="BA156" s="79"/>
      <c r="BB156" s="79"/>
      <c r="BC156" s="79"/>
      <c r="BD156" s="79"/>
      <c r="BE156" s="79"/>
      <c r="BF156" s="79"/>
      <c r="BG156" s="79"/>
      <c r="BH156" s="79"/>
      <c r="BI156" s="79"/>
      <c r="BJ156" s="79"/>
    </row>
    <row r="157" spans="1:62" s="5" customFormat="1" ht="18" customHeight="1">
      <c r="A157" s="17"/>
      <c r="B157" s="1"/>
      <c r="C157" s="1"/>
      <c r="D157" s="1"/>
      <c r="E157" s="1"/>
      <c r="F157" s="10"/>
      <c r="I157" s="4"/>
      <c r="J157" s="11"/>
      <c r="K157" s="12"/>
      <c r="L157" s="134"/>
      <c r="M157" s="135"/>
      <c r="N157" s="135"/>
      <c r="O157" s="135"/>
      <c r="P157" s="135"/>
      <c r="Q157" s="135"/>
      <c r="R157" s="149"/>
      <c r="S157" s="149"/>
      <c r="T157" s="149"/>
      <c r="U157" s="150"/>
      <c r="V157" s="149"/>
      <c r="W157" s="149"/>
      <c r="X157" s="149"/>
      <c r="Y157" s="149"/>
      <c r="Z157" s="149"/>
      <c r="AA157" s="151"/>
      <c r="AB157" s="149"/>
      <c r="AC157" s="149"/>
      <c r="AD157" s="149"/>
      <c r="AE157" s="149"/>
      <c r="AF157" s="149"/>
      <c r="AG157" s="152"/>
      <c r="AH157" s="152"/>
      <c r="AI157" s="152"/>
      <c r="AJ157" s="152"/>
      <c r="AK157" s="152"/>
      <c r="AL157" s="152"/>
      <c r="AM157" s="149"/>
      <c r="AN157" s="149"/>
      <c r="AO157" s="149"/>
      <c r="AP157" s="149"/>
      <c r="AQ157" s="149"/>
      <c r="AR157" s="149"/>
      <c r="AS157" s="149"/>
      <c r="AT157" s="149"/>
      <c r="AU157" s="149"/>
      <c r="AV157" s="149"/>
      <c r="AW157" s="149"/>
      <c r="AX157" s="149"/>
      <c r="AY157" s="149"/>
      <c r="AZ157" s="79"/>
      <c r="BA157" s="79"/>
      <c r="BB157" s="79"/>
      <c r="BC157" s="79"/>
      <c r="BD157" s="79"/>
      <c r="BE157" s="79"/>
      <c r="BF157" s="79"/>
      <c r="BG157" s="79"/>
      <c r="BH157" s="79"/>
      <c r="BI157" s="79"/>
      <c r="BJ157" s="79"/>
    </row>
    <row r="158" spans="1:62" s="5" customFormat="1" ht="18" customHeight="1">
      <c r="A158" s="17"/>
      <c r="B158" s="1"/>
      <c r="C158" s="1"/>
      <c r="D158" s="1"/>
      <c r="E158" s="1"/>
      <c r="F158" s="50"/>
      <c r="G158" s="46"/>
      <c r="H158" s="46"/>
      <c r="I158" s="45"/>
      <c r="J158" s="11"/>
      <c r="K158" s="12"/>
      <c r="L158" s="134"/>
      <c r="M158" s="135"/>
      <c r="N158" s="135"/>
      <c r="O158" s="135"/>
      <c r="P158" s="135"/>
      <c r="Q158" s="135"/>
      <c r="R158" s="149"/>
      <c r="S158" s="149"/>
      <c r="T158" s="149"/>
      <c r="U158" s="150"/>
      <c r="V158" s="149"/>
      <c r="W158" s="149"/>
      <c r="X158" s="149"/>
      <c r="Y158" s="149"/>
      <c r="Z158" s="149"/>
      <c r="AA158" s="151"/>
      <c r="AB158" s="149"/>
      <c r="AC158" s="149"/>
      <c r="AD158" s="149"/>
      <c r="AE158" s="149"/>
      <c r="AF158" s="149"/>
      <c r="AG158" s="152"/>
      <c r="AH158" s="152"/>
      <c r="AI158" s="152"/>
      <c r="AJ158" s="152"/>
      <c r="AK158" s="152"/>
      <c r="AL158" s="152"/>
      <c r="AM158" s="149"/>
      <c r="AN158" s="149"/>
      <c r="AO158" s="149"/>
      <c r="AP158" s="149"/>
      <c r="AQ158" s="149"/>
      <c r="AR158" s="149"/>
      <c r="AS158" s="149"/>
      <c r="AT158" s="149"/>
      <c r="AU158" s="149"/>
      <c r="AV158" s="149"/>
      <c r="AW158" s="149"/>
      <c r="AX158" s="149"/>
      <c r="AY158" s="149"/>
      <c r="AZ158" s="79"/>
      <c r="BA158" s="79"/>
      <c r="BB158" s="79"/>
      <c r="BC158" s="79"/>
      <c r="BD158" s="79"/>
      <c r="BE158" s="79"/>
      <c r="BF158" s="79"/>
      <c r="BG158" s="79"/>
      <c r="BH158" s="79"/>
      <c r="BI158" s="79"/>
      <c r="BJ158" s="79"/>
    </row>
    <row r="159" spans="1:62" s="5" customFormat="1" ht="18" customHeight="1">
      <c r="A159" s="17"/>
      <c r="B159" s="1"/>
      <c r="C159" s="1"/>
      <c r="D159" s="1"/>
      <c r="E159" s="1"/>
      <c r="F159" s="50"/>
      <c r="G159" s="46"/>
      <c r="H159" s="46"/>
      <c r="I159" s="45"/>
      <c r="J159" s="11"/>
      <c r="K159" s="12"/>
      <c r="L159" s="134"/>
      <c r="M159" s="135"/>
      <c r="N159" s="135"/>
      <c r="O159" s="135"/>
      <c r="P159" s="135"/>
      <c r="Q159" s="135"/>
      <c r="R159" s="149"/>
      <c r="S159" s="149"/>
      <c r="T159" s="149"/>
      <c r="U159" s="150"/>
      <c r="V159" s="149"/>
      <c r="W159" s="149"/>
      <c r="X159" s="149"/>
      <c r="Y159" s="149"/>
      <c r="Z159" s="149"/>
      <c r="AA159" s="151"/>
      <c r="AB159" s="149"/>
      <c r="AC159" s="149"/>
      <c r="AD159" s="149"/>
      <c r="AE159" s="149"/>
      <c r="AF159" s="149"/>
      <c r="AG159" s="152"/>
      <c r="AH159" s="152"/>
      <c r="AI159" s="152"/>
      <c r="AJ159" s="152"/>
      <c r="AK159" s="152"/>
      <c r="AL159" s="152"/>
      <c r="AM159" s="149"/>
      <c r="AN159" s="149"/>
      <c r="AO159" s="149"/>
      <c r="AP159" s="149"/>
      <c r="AQ159" s="149"/>
      <c r="AR159" s="149"/>
      <c r="AS159" s="149"/>
      <c r="AT159" s="149"/>
      <c r="AU159" s="149"/>
      <c r="AV159" s="149"/>
      <c r="AW159" s="149"/>
      <c r="AX159" s="149"/>
      <c r="AY159" s="149"/>
      <c r="AZ159" s="79"/>
      <c r="BA159" s="79"/>
      <c r="BB159" s="79"/>
      <c r="BC159" s="79"/>
      <c r="BD159" s="79"/>
      <c r="BE159" s="79"/>
      <c r="BF159" s="79"/>
      <c r="BG159" s="79"/>
      <c r="BH159" s="79"/>
      <c r="BI159" s="79"/>
      <c r="BJ159" s="79"/>
    </row>
    <row r="160" spans="1:62" s="5" customFormat="1" ht="18" customHeight="1">
      <c r="A160" s="17"/>
      <c r="B160" s="1"/>
      <c r="C160" s="1"/>
      <c r="D160" s="1"/>
      <c r="E160" s="1"/>
      <c r="F160" s="50"/>
      <c r="G160" s="46"/>
      <c r="H160" s="46"/>
      <c r="I160" s="45"/>
      <c r="J160" s="11"/>
      <c r="K160" s="12"/>
      <c r="L160" s="134"/>
      <c r="M160" s="135"/>
      <c r="N160" s="135"/>
      <c r="O160" s="135"/>
      <c r="P160" s="135"/>
      <c r="Q160" s="135"/>
      <c r="R160" s="149"/>
      <c r="S160" s="149"/>
      <c r="T160" s="149"/>
      <c r="U160" s="150"/>
      <c r="V160" s="149"/>
      <c r="W160" s="149"/>
      <c r="X160" s="149"/>
      <c r="Y160" s="149"/>
      <c r="Z160" s="149"/>
      <c r="AA160" s="151"/>
      <c r="AB160" s="149"/>
      <c r="AC160" s="149"/>
      <c r="AD160" s="149"/>
      <c r="AE160" s="149"/>
      <c r="AF160" s="149"/>
      <c r="AG160" s="152"/>
      <c r="AH160" s="152"/>
      <c r="AI160" s="152"/>
      <c r="AJ160" s="152"/>
      <c r="AK160" s="152"/>
      <c r="AL160" s="152"/>
      <c r="AM160" s="149"/>
      <c r="AN160" s="149"/>
      <c r="AO160" s="149"/>
      <c r="AP160" s="149"/>
      <c r="AQ160" s="149"/>
      <c r="AR160" s="149"/>
      <c r="AS160" s="149"/>
      <c r="AT160" s="149"/>
      <c r="AU160" s="149"/>
      <c r="AV160" s="149"/>
      <c r="AW160" s="149"/>
      <c r="AX160" s="149"/>
      <c r="AY160" s="149"/>
      <c r="AZ160" s="79"/>
      <c r="BA160" s="79"/>
      <c r="BB160" s="79"/>
      <c r="BC160" s="79"/>
      <c r="BD160" s="79"/>
      <c r="BE160" s="79"/>
      <c r="BF160" s="79"/>
      <c r="BG160" s="79"/>
      <c r="BH160" s="79"/>
      <c r="BI160" s="79"/>
      <c r="BJ160" s="79"/>
    </row>
    <row r="161" spans="1:62" s="5" customFormat="1" ht="18" customHeight="1">
      <c r="A161" s="17"/>
      <c r="B161" s="1"/>
      <c r="C161" s="1"/>
      <c r="D161" s="1"/>
      <c r="E161" s="1"/>
      <c r="F161" s="50"/>
      <c r="G161" s="46"/>
      <c r="H161" s="46"/>
      <c r="I161" s="45"/>
      <c r="J161" s="11"/>
      <c r="K161" s="12"/>
      <c r="L161" s="134"/>
      <c r="M161" s="135"/>
      <c r="N161" s="135"/>
      <c r="O161" s="135"/>
      <c r="P161" s="135"/>
      <c r="Q161" s="135"/>
      <c r="R161" s="136"/>
      <c r="S161" s="136"/>
      <c r="T161" s="136"/>
      <c r="U161" s="137"/>
      <c r="V161" s="136"/>
      <c r="W161" s="136"/>
      <c r="X161" s="136"/>
      <c r="Y161" s="136"/>
      <c r="Z161" s="136"/>
      <c r="AA161" s="138"/>
      <c r="AB161" s="136"/>
      <c r="AC161" s="136"/>
      <c r="AD161" s="136"/>
      <c r="AE161" s="136"/>
      <c r="AF161" s="136"/>
      <c r="AG161" s="139"/>
      <c r="AH161" s="139"/>
      <c r="AI161" s="139"/>
      <c r="AJ161" s="139"/>
      <c r="AK161" s="139"/>
      <c r="AL161" s="139"/>
      <c r="AM161" s="136"/>
      <c r="AN161" s="136"/>
      <c r="AO161" s="136"/>
      <c r="AP161" s="136"/>
      <c r="AQ161" s="136"/>
      <c r="AR161" s="136"/>
      <c r="AS161" s="136"/>
      <c r="AT161" s="136"/>
      <c r="AU161" s="136"/>
      <c r="AV161" s="136"/>
      <c r="AW161" s="136"/>
      <c r="AX161" s="136"/>
      <c r="AY161" s="136"/>
      <c r="AZ161" s="78"/>
      <c r="BA161" s="78"/>
      <c r="BB161" s="78"/>
      <c r="BC161" s="78"/>
      <c r="BD161" s="78"/>
      <c r="BE161" s="78"/>
      <c r="BF161" s="78"/>
      <c r="BG161" s="78"/>
      <c r="BH161" s="78"/>
      <c r="BI161" s="78"/>
      <c r="BJ161" s="78"/>
    </row>
    <row r="162" spans="1:62" s="5" customFormat="1" ht="18" customHeight="1">
      <c r="A162" s="17"/>
      <c r="B162" s="1"/>
      <c r="C162" s="1"/>
      <c r="D162" s="1"/>
      <c r="E162" s="1"/>
      <c r="F162" s="50"/>
      <c r="G162" s="46"/>
      <c r="H162" s="46"/>
      <c r="I162" s="45"/>
      <c r="J162" s="11"/>
      <c r="K162" s="12"/>
      <c r="L162" s="134"/>
      <c r="M162" s="135"/>
      <c r="N162" s="135"/>
      <c r="O162" s="135"/>
      <c r="P162" s="135"/>
      <c r="Q162" s="135"/>
      <c r="R162" s="136"/>
      <c r="S162" s="136"/>
      <c r="T162" s="136"/>
      <c r="U162" s="137"/>
      <c r="V162" s="136"/>
      <c r="W162" s="136"/>
      <c r="X162" s="136"/>
      <c r="Y162" s="136"/>
      <c r="Z162" s="136"/>
      <c r="AA162" s="138"/>
      <c r="AB162" s="136"/>
      <c r="AC162" s="136"/>
      <c r="AD162" s="136"/>
      <c r="AE162" s="136"/>
      <c r="AF162" s="136"/>
      <c r="AG162" s="139"/>
      <c r="AH162" s="139"/>
      <c r="AI162" s="139"/>
      <c r="AJ162" s="139"/>
      <c r="AK162" s="139"/>
      <c r="AL162" s="139"/>
      <c r="AM162" s="136"/>
      <c r="AN162" s="136"/>
      <c r="AO162" s="136"/>
      <c r="AP162" s="136"/>
      <c r="AQ162" s="136"/>
      <c r="AR162" s="136"/>
      <c r="AS162" s="136"/>
      <c r="AT162" s="136"/>
      <c r="AU162" s="136"/>
      <c r="AV162" s="136"/>
      <c r="AW162" s="136"/>
      <c r="AX162" s="136"/>
      <c r="AY162" s="136"/>
      <c r="AZ162" s="78"/>
      <c r="BA162" s="78"/>
      <c r="BB162" s="78"/>
      <c r="BC162" s="78"/>
      <c r="BD162" s="78"/>
      <c r="BE162" s="78"/>
      <c r="BF162" s="78"/>
      <c r="BG162" s="78"/>
      <c r="BH162" s="78"/>
      <c r="BI162" s="78"/>
      <c r="BJ162" s="78"/>
    </row>
    <row r="163" spans="1:62" s="5" customFormat="1" ht="18" customHeight="1">
      <c r="A163" s="17"/>
      <c r="B163" s="1"/>
      <c r="C163" s="1"/>
      <c r="D163" s="1"/>
      <c r="E163" s="1"/>
      <c r="F163" s="50"/>
      <c r="G163" s="46"/>
      <c r="H163" s="46"/>
      <c r="I163" s="45"/>
      <c r="J163" s="11"/>
      <c r="K163" s="12"/>
      <c r="L163" s="134"/>
      <c r="M163" s="135"/>
      <c r="N163" s="135"/>
      <c r="O163" s="135"/>
      <c r="P163" s="135"/>
      <c r="Q163" s="135"/>
      <c r="R163" s="136"/>
      <c r="S163" s="136"/>
      <c r="T163" s="136"/>
      <c r="U163" s="137"/>
      <c r="V163" s="136"/>
      <c r="W163" s="136"/>
      <c r="X163" s="136"/>
      <c r="Y163" s="136"/>
      <c r="Z163" s="136"/>
      <c r="AA163" s="138"/>
      <c r="AB163" s="136"/>
      <c r="AC163" s="136"/>
      <c r="AD163" s="136"/>
      <c r="AE163" s="136"/>
      <c r="AF163" s="136"/>
      <c r="AG163" s="139"/>
      <c r="AH163" s="139"/>
      <c r="AI163" s="139"/>
      <c r="AJ163" s="139"/>
      <c r="AK163" s="139"/>
      <c r="AL163" s="139"/>
      <c r="AM163" s="136"/>
      <c r="AN163" s="136"/>
      <c r="AO163" s="136"/>
      <c r="AP163" s="136"/>
      <c r="AQ163" s="136"/>
      <c r="AR163" s="136"/>
      <c r="AS163" s="136"/>
      <c r="AT163" s="136"/>
      <c r="AU163" s="136"/>
      <c r="AV163" s="136"/>
      <c r="AW163" s="136"/>
      <c r="AX163" s="136"/>
      <c r="AY163" s="136"/>
      <c r="AZ163" s="78"/>
      <c r="BA163" s="78"/>
      <c r="BB163" s="78"/>
      <c r="BC163" s="78"/>
      <c r="BD163" s="78"/>
      <c r="BE163" s="78"/>
      <c r="BF163" s="78"/>
      <c r="BG163" s="78"/>
      <c r="BH163" s="78"/>
      <c r="BI163" s="78"/>
      <c r="BJ163" s="78"/>
    </row>
    <row r="164" spans="1:62" s="5" customFormat="1" ht="18.75" customHeight="1">
      <c r="A164" s="17"/>
      <c r="B164" s="1"/>
      <c r="C164" s="1"/>
      <c r="D164" s="1"/>
      <c r="E164" s="1"/>
      <c r="F164" s="50"/>
      <c r="G164" s="46"/>
      <c r="H164" s="46"/>
      <c r="I164" s="45"/>
      <c r="J164" s="11"/>
      <c r="K164" s="12"/>
      <c r="L164" s="134"/>
      <c r="M164" s="135"/>
      <c r="N164" s="135"/>
      <c r="O164" s="135"/>
      <c r="P164" s="135"/>
      <c r="Q164" s="135"/>
      <c r="R164" s="136"/>
      <c r="S164" s="136"/>
      <c r="T164" s="136"/>
      <c r="U164" s="137"/>
      <c r="V164" s="136"/>
      <c r="W164" s="136"/>
      <c r="X164" s="136"/>
      <c r="Y164" s="136"/>
      <c r="Z164" s="136"/>
      <c r="AA164" s="138"/>
      <c r="AB164" s="136"/>
      <c r="AC164" s="136"/>
      <c r="AD164" s="136"/>
      <c r="AE164" s="136"/>
      <c r="AF164" s="136"/>
      <c r="AG164" s="139"/>
      <c r="AH164" s="139"/>
      <c r="AI164" s="139"/>
      <c r="AJ164" s="139"/>
      <c r="AK164" s="139"/>
      <c r="AL164" s="139"/>
      <c r="AM164" s="136"/>
      <c r="AN164" s="136"/>
      <c r="AO164" s="136"/>
      <c r="AP164" s="136"/>
      <c r="AQ164" s="136"/>
      <c r="AR164" s="136"/>
      <c r="AS164" s="136"/>
      <c r="AT164" s="136"/>
      <c r="AU164" s="136"/>
      <c r="AV164" s="136"/>
      <c r="AW164" s="136"/>
      <c r="AX164" s="136"/>
      <c r="AY164" s="136"/>
      <c r="AZ164" s="78"/>
      <c r="BA164" s="78"/>
      <c r="BB164" s="78"/>
      <c r="BC164" s="78"/>
      <c r="BD164" s="78"/>
      <c r="BE164" s="78"/>
      <c r="BF164" s="78"/>
      <c r="BG164" s="78"/>
      <c r="BH164" s="78"/>
      <c r="BI164" s="78"/>
      <c r="BJ164" s="78"/>
    </row>
    <row r="165" spans="1:62" s="5" customFormat="1" ht="18.75" customHeight="1">
      <c r="A165" s="17"/>
      <c r="B165" s="1"/>
      <c r="C165" s="1"/>
      <c r="D165" s="1"/>
      <c r="E165" s="1"/>
      <c r="F165" s="50"/>
      <c r="G165" s="46"/>
      <c r="H165" s="46"/>
      <c r="I165" s="45"/>
      <c r="J165" s="11"/>
      <c r="K165" s="12"/>
      <c r="L165" s="134"/>
      <c r="M165" s="135"/>
      <c r="N165" s="135"/>
      <c r="O165" s="135"/>
      <c r="P165" s="135"/>
      <c r="Q165" s="135"/>
      <c r="R165" s="136"/>
      <c r="S165" s="136"/>
      <c r="T165" s="136"/>
      <c r="U165" s="137"/>
      <c r="V165" s="136"/>
      <c r="W165" s="136"/>
      <c r="X165" s="136"/>
      <c r="Y165" s="136"/>
      <c r="Z165" s="136"/>
      <c r="AA165" s="138"/>
      <c r="AB165" s="136"/>
      <c r="AC165" s="136"/>
      <c r="AD165" s="136"/>
      <c r="AE165" s="136"/>
      <c r="AF165" s="136"/>
      <c r="AG165" s="139"/>
      <c r="AH165" s="139"/>
      <c r="AI165" s="139"/>
      <c r="AJ165" s="139"/>
      <c r="AK165" s="139"/>
      <c r="AL165" s="139"/>
      <c r="AM165" s="136"/>
      <c r="AN165" s="136"/>
      <c r="AO165" s="136"/>
      <c r="AP165" s="136"/>
      <c r="AQ165" s="136"/>
      <c r="AR165" s="136"/>
      <c r="AS165" s="136"/>
      <c r="AT165" s="136"/>
      <c r="AU165" s="136"/>
      <c r="AV165" s="136"/>
      <c r="AW165" s="136"/>
      <c r="AX165" s="136"/>
      <c r="AY165" s="136"/>
      <c r="AZ165" s="78"/>
      <c r="BA165" s="78"/>
      <c r="BB165" s="78"/>
      <c r="BC165" s="78"/>
      <c r="BD165" s="78"/>
      <c r="BE165" s="78"/>
      <c r="BF165" s="78"/>
      <c r="BG165" s="78"/>
      <c r="BH165" s="78"/>
      <c r="BI165" s="78"/>
      <c r="BJ165" s="78"/>
    </row>
    <row r="166" spans="1:62" ht="18" customHeight="1">
      <c r="F166" s="50"/>
      <c r="G166" s="46"/>
      <c r="H166" s="46"/>
      <c r="I166" s="45"/>
    </row>
  </sheetData>
  <mergeCells count="62">
    <mergeCell ref="AO5:AT7"/>
    <mergeCell ref="B6:E7"/>
    <mergeCell ref="F6:F7"/>
    <mergeCell ref="J6:K7"/>
    <mergeCell ref="L6:L7"/>
    <mergeCell ref="D14:E14"/>
    <mergeCell ref="J1:K1"/>
    <mergeCell ref="W2:AA5"/>
    <mergeCell ref="G4:H4"/>
    <mergeCell ref="AG5:AN7"/>
    <mergeCell ref="B8:E8"/>
    <mergeCell ref="C9:E9"/>
    <mergeCell ref="D10:E10"/>
    <mergeCell ref="B12:E12"/>
    <mergeCell ref="C13:E13"/>
    <mergeCell ref="C19:E19"/>
    <mergeCell ref="D20:E20"/>
    <mergeCell ref="B30:E30"/>
    <mergeCell ref="C31:E31"/>
    <mergeCell ref="D32:E32"/>
    <mergeCell ref="B98:E98"/>
    <mergeCell ref="C99:E99"/>
    <mergeCell ref="B86:E86"/>
    <mergeCell ref="C62:E62"/>
    <mergeCell ref="D63:E63"/>
    <mergeCell ref="C70:E70"/>
    <mergeCell ref="D71:E71"/>
    <mergeCell ref="C75:E75"/>
    <mergeCell ref="D76:E76"/>
    <mergeCell ref="B78:E78"/>
    <mergeCell ref="C79:E79"/>
    <mergeCell ref="D80:E80"/>
    <mergeCell ref="C83:E83"/>
    <mergeCell ref="D84:E84"/>
    <mergeCell ref="B90:E90"/>
    <mergeCell ref="D92:E92"/>
    <mergeCell ref="B94:E94"/>
    <mergeCell ref="C95:E95"/>
    <mergeCell ref="D96:E96"/>
    <mergeCell ref="D59:E59"/>
    <mergeCell ref="C40:E40"/>
    <mergeCell ref="D41:E41"/>
    <mergeCell ref="C53:E53"/>
    <mergeCell ref="D54:E54"/>
    <mergeCell ref="B57:E57"/>
    <mergeCell ref="C58:E58"/>
    <mergeCell ref="D100:E100"/>
    <mergeCell ref="C87:E87"/>
    <mergeCell ref="D88:E88"/>
    <mergeCell ref="A126:E126"/>
    <mergeCell ref="C102:E102"/>
    <mergeCell ref="D103:E103"/>
    <mergeCell ref="C105:E105"/>
    <mergeCell ref="D106:E106"/>
    <mergeCell ref="D109:E109"/>
    <mergeCell ref="D111:E111"/>
    <mergeCell ref="D113:E113"/>
    <mergeCell ref="D115:E115"/>
    <mergeCell ref="B121:E121"/>
    <mergeCell ref="C122:E122"/>
    <mergeCell ref="D123:E123"/>
    <mergeCell ref="C91:E91"/>
  </mergeCells>
  <phoneticPr fontId="3"/>
  <conditionalFormatting sqref="G22:H32 G38:H42 G43 G8:H20 G53:H63 G66:H114 G116:H126 G44:H51">
    <cfRule type="expression" dxfId="62" priority="159">
      <formula>G8=""</formula>
    </cfRule>
  </conditionalFormatting>
  <conditionalFormatting sqref="G115:H115">
    <cfRule type="expression" dxfId="61" priority="158">
      <formula>G115=""</formula>
    </cfRule>
  </conditionalFormatting>
  <conditionalFormatting sqref="G65:H65">
    <cfRule type="expression" dxfId="60" priority="154">
      <formula>G65=""</formula>
    </cfRule>
  </conditionalFormatting>
  <conditionalFormatting sqref="G64:H64">
    <cfRule type="expression" dxfId="59" priority="148">
      <formula>G64=""</formula>
    </cfRule>
  </conditionalFormatting>
  <conditionalFormatting sqref="E50 E41:E42">
    <cfRule type="expression" dxfId="58" priority="147">
      <formula>L41:L490="○"</formula>
    </cfRule>
  </conditionalFormatting>
  <conditionalFormatting sqref="E8">
    <cfRule type="expression" dxfId="57" priority="122">
      <formula>L8:L222="○"</formula>
    </cfRule>
  </conditionalFormatting>
  <conditionalFormatting sqref="E19">
    <cfRule type="expression" dxfId="56" priority="121">
      <formula>L19:L342="○"</formula>
    </cfRule>
  </conditionalFormatting>
  <conditionalFormatting sqref="E39 E37">
    <cfRule type="expression" dxfId="55" priority="120">
      <formula>L37:L427="○"</formula>
    </cfRule>
  </conditionalFormatting>
  <conditionalFormatting sqref="E40">
    <cfRule type="expression" dxfId="54" priority="119">
      <formula>L40:L442="○"</formula>
    </cfRule>
  </conditionalFormatting>
  <conditionalFormatting sqref="E62">
    <cfRule type="expression" dxfId="53" priority="118">
      <formula>L62:L622="○"</formula>
    </cfRule>
  </conditionalFormatting>
  <conditionalFormatting sqref="E53">
    <cfRule type="expression" dxfId="52" priority="116">
      <formula>L53:L582="○"</formula>
    </cfRule>
  </conditionalFormatting>
  <conditionalFormatting sqref="E70">
    <cfRule type="expression" dxfId="51" priority="115">
      <formula>L70:L669="○"</formula>
    </cfRule>
  </conditionalFormatting>
  <conditionalFormatting sqref="E75">
    <cfRule type="expression" dxfId="50" priority="114">
      <formula>L75:L687="○"</formula>
    </cfRule>
  </conditionalFormatting>
  <conditionalFormatting sqref="E82">
    <cfRule type="expression" dxfId="49" priority="112">
      <formula>L82:L738="○"</formula>
    </cfRule>
  </conditionalFormatting>
  <conditionalFormatting sqref="E94">
    <cfRule type="expression" dxfId="48" priority="108">
      <formula>L94:L837="○"</formula>
    </cfRule>
  </conditionalFormatting>
  <conditionalFormatting sqref="E95">
    <cfRule type="expression" dxfId="47" priority="107">
      <formula>L95:L860="○"</formula>
    </cfRule>
  </conditionalFormatting>
  <conditionalFormatting sqref="E86">
    <cfRule type="expression" dxfId="46" priority="106">
      <formula>L86:L770="○"</formula>
    </cfRule>
  </conditionalFormatting>
  <conditionalFormatting sqref="E98">
    <cfRule type="expression" dxfId="45" priority="105">
      <formula>L98:L953="○"</formula>
    </cfRule>
  </conditionalFormatting>
  <conditionalFormatting sqref="E101">
    <cfRule type="expression" dxfId="44" priority="103">
      <formula>L101:L996="○"</formula>
    </cfRule>
  </conditionalFormatting>
  <conditionalFormatting sqref="E100">
    <cfRule type="expression" dxfId="43" priority="102">
      <formula>L100:L994="○"</formula>
    </cfRule>
  </conditionalFormatting>
  <conditionalFormatting sqref="E105">
    <cfRule type="expression" dxfId="42" priority="101">
      <formula>L105:L1017="○"</formula>
    </cfRule>
  </conditionalFormatting>
  <conditionalFormatting sqref="E123:E125">
    <cfRule type="expression" dxfId="41" priority="99">
      <formula>L123:L1198="○"</formula>
    </cfRule>
  </conditionalFormatting>
  <conditionalFormatting sqref="E121:E122">
    <cfRule type="expression" dxfId="40" priority="98">
      <formula>L121:L1181="○"</formula>
    </cfRule>
  </conditionalFormatting>
  <conditionalFormatting sqref="E69">
    <cfRule type="expression" dxfId="39" priority="79">
      <formula>L69:L640="○"</formula>
    </cfRule>
  </conditionalFormatting>
  <conditionalFormatting sqref="G21:H21">
    <cfRule type="expression" dxfId="38" priority="62">
      <formula>G21=""</formula>
    </cfRule>
  </conditionalFormatting>
  <conditionalFormatting sqref="G33:H33">
    <cfRule type="expression" dxfId="37" priority="54">
      <formula>G33=""</formula>
    </cfRule>
  </conditionalFormatting>
  <conditionalFormatting sqref="E99">
    <cfRule type="expression" dxfId="36" priority="66517">
      <formula>L99:L973="○"</formula>
    </cfRule>
  </conditionalFormatting>
  <conditionalFormatting sqref="G34:H37">
    <cfRule type="expression" dxfId="35" priority="11">
      <formula>G34=""</formula>
    </cfRule>
  </conditionalFormatting>
  <conditionalFormatting sqref="E64">
    <cfRule type="expression" dxfId="34" priority="66686">
      <formula>L64:L639="○"</formula>
    </cfRule>
  </conditionalFormatting>
  <conditionalFormatting sqref="E63">
    <cfRule type="expression" dxfId="33" priority="66719">
      <formula>L63:L637="○"</formula>
    </cfRule>
  </conditionalFormatting>
  <conditionalFormatting sqref="E48">
    <cfRule type="expression" dxfId="32" priority="66730">
      <formula>L48:L493="○"</formula>
    </cfRule>
  </conditionalFormatting>
  <conditionalFormatting sqref="E118">
    <cfRule type="expression" dxfId="31" priority="66791">
      <formula>L118:L1112="○"</formula>
    </cfRule>
  </conditionalFormatting>
  <conditionalFormatting sqref="E119">
    <cfRule type="expression" dxfId="30" priority="66922">
      <formula>L118:L1112="○"</formula>
    </cfRule>
  </conditionalFormatting>
  <conditionalFormatting sqref="G52:H52">
    <cfRule type="expression" dxfId="29" priority="4">
      <formula>G52=""</formula>
    </cfRule>
  </conditionalFormatting>
  <conditionalFormatting sqref="E68">
    <cfRule type="expression" dxfId="28" priority="67159">
      <formula>L68:L561="○"</formula>
    </cfRule>
  </conditionalFormatting>
  <conditionalFormatting sqref="E38">
    <cfRule type="expression" dxfId="27" priority="67258">
      <formula>L38:L426="○"</formula>
    </cfRule>
  </conditionalFormatting>
  <conditionalFormatting sqref="E49 E46:E47">
    <cfRule type="expression" dxfId="26" priority="67355">
      <formula>L46:L492="○"</formula>
    </cfRule>
  </conditionalFormatting>
  <conditionalFormatting sqref="E51">
    <cfRule type="expression" dxfId="25" priority="2">
      <formula>L51:L497="○"</formula>
    </cfRule>
  </conditionalFormatting>
  <conditionalFormatting sqref="E67">
    <cfRule type="expression" dxfId="24" priority="67400">
      <formula>L68:L560="○"</formula>
    </cfRule>
  </conditionalFormatting>
  <conditionalFormatting sqref="E115:E117">
    <cfRule type="expression" dxfId="23" priority="67430">
      <formula>L115:L1110="○"</formula>
    </cfRule>
  </conditionalFormatting>
  <conditionalFormatting sqref="E113:E114">
    <cfRule type="expression" dxfId="22" priority="67431">
      <formula>L113:L1098="○"</formula>
    </cfRule>
  </conditionalFormatting>
  <conditionalFormatting sqref="E106:E112">
    <cfRule type="expression" dxfId="21" priority="67432">
      <formula>L106:L1056="○"</formula>
    </cfRule>
  </conditionalFormatting>
  <conditionalFormatting sqref="E102:E104">
    <cfRule type="expression" dxfId="20" priority="67433">
      <formula>L102:L1007="○"</formula>
    </cfRule>
  </conditionalFormatting>
  <conditionalFormatting sqref="E92:E93">
    <cfRule type="expression" dxfId="19" priority="67434">
      <formula>L92:L817="○"</formula>
    </cfRule>
  </conditionalFormatting>
  <conditionalFormatting sqref="E96:E97">
    <cfRule type="expression" dxfId="18" priority="67435">
      <formula>L96:L899="○"</formula>
    </cfRule>
  </conditionalFormatting>
  <conditionalFormatting sqref="E90:E91">
    <cfRule type="expression" dxfId="17" priority="67436">
      <formula>L90:L803="○"</formula>
    </cfRule>
  </conditionalFormatting>
  <conditionalFormatting sqref="E87:E89">
    <cfRule type="expression" dxfId="16" priority="67437">
      <formula>L87:L790="○"</formula>
    </cfRule>
  </conditionalFormatting>
  <conditionalFormatting sqref="E83:E85">
    <cfRule type="expression" dxfId="15" priority="67438">
      <formula>L83:L750="○"</formula>
    </cfRule>
  </conditionalFormatting>
  <conditionalFormatting sqref="E78:E81">
    <cfRule type="expression" dxfId="14" priority="67439">
      <formula>L78:L717="○"</formula>
    </cfRule>
  </conditionalFormatting>
  <conditionalFormatting sqref="E76:E77">
    <cfRule type="expression" dxfId="13" priority="67441">
      <formula>L76:L698="○"</formula>
    </cfRule>
  </conditionalFormatting>
  <conditionalFormatting sqref="E71:E74">
    <cfRule type="expression" dxfId="12" priority="67442">
      <formula>L71:L676="○"</formula>
    </cfRule>
  </conditionalFormatting>
  <conditionalFormatting sqref="E54:E56">
    <cfRule type="expression" dxfId="11" priority="67445">
      <formula>L54:L595="○"</formula>
    </cfRule>
  </conditionalFormatting>
  <conditionalFormatting sqref="E65:E66">
    <cfRule type="expression" dxfId="10" priority="67446">
      <formula>L65:L638="○"</formula>
    </cfRule>
  </conditionalFormatting>
  <conditionalFormatting sqref="E59:E61">
    <cfRule type="expression" dxfId="9" priority="67447">
      <formula>L59:L614="○"</formula>
    </cfRule>
  </conditionalFormatting>
  <conditionalFormatting sqref="E57:E58">
    <cfRule type="expression" dxfId="8" priority="67448">
      <formula>L57:L607="○"</formula>
    </cfRule>
  </conditionalFormatting>
  <conditionalFormatting sqref="E120">
    <cfRule type="expression" dxfId="7" priority="1">
      <formula>L120:L1115="○"</formula>
    </cfRule>
  </conditionalFormatting>
  <conditionalFormatting sqref="E32:E33">
    <cfRule type="expression" dxfId="6" priority="67474">
      <formula>L32:L424="○"</formula>
    </cfRule>
  </conditionalFormatting>
  <conditionalFormatting sqref="E43:E45">
    <cfRule type="expression" dxfId="5" priority="67482">
      <formula>L43:L610="○"</formula>
    </cfRule>
  </conditionalFormatting>
  <conditionalFormatting sqref="E34:E36">
    <cfRule type="expression" dxfId="4" priority="67485">
      <formula>L34:L425="○"</formula>
    </cfRule>
  </conditionalFormatting>
  <conditionalFormatting sqref="E20:E29">
    <cfRule type="expression" dxfId="3" priority="67486">
      <formula>L20:L364="○"</formula>
    </cfRule>
  </conditionalFormatting>
  <conditionalFormatting sqref="E30:E31">
    <cfRule type="expression" dxfId="2" priority="67487">
      <formula>L30:L410="○"</formula>
    </cfRule>
  </conditionalFormatting>
  <conditionalFormatting sqref="E14:E18">
    <cfRule type="expression" dxfId="1" priority="67488">
      <formula>L14:L298="○"</formula>
    </cfRule>
  </conditionalFormatting>
  <conditionalFormatting sqref="E9:E13">
    <cfRule type="expression" dxfId="0" priority="67489">
      <formula>L9:L230="○"</formula>
    </cfRule>
  </conditionalFormatting>
  <printOptions horizontalCentered="1"/>
  <pageMargins left="0.70866141732283472" right="0.70866141732283472" top="0.78740157480314965" bottom="0.59055118110236227" header="0.31496062992125984" footer="0.31496062992125984"/>
  <pageSetup paperSize="9" scale="82" fitToHeight="0" orientation="portrait" blackAndWhite="1"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歳入予算一覧</vt:lpstr>
      <vt:lpstr>歳入予算一覧!Print_Area</vt:lpstr>
      <vt:lpstr>歳入予算一覧!Print_Titles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2024-02-13T06:31:41Z</dcterms:created>
  <dcterms:modified xsi:type="dcterms:W3CDTF">2025-02-14T00:41:41Z</dcterms:modified>
</cp:coreProperties>
</file>