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F154BE12-C697-4092-83F6-AB9B34C01B44}" xr6:coauthVersionLast="47" xr6:coauthVersionMax="47" xr10:uidLastSave="{00000000-0000-0000-0000-000000000000}"/>
  <bookViews>
    <workbookView xWindow="-28920" yWindow="-1935" windowWidth="29040" windowHeight="15720" xr2:uid="{0D24FE9C-96B6-447A-8A79-6B8F6A9EECE4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  <sheet name="出資金明細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7">出資金明細!$A$1:$R$13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9" l="1"/>
  <c r="J12" i="9"/>
  <c r="I12" i="9"/>
  <c r="Q11" i="9"/>
  <c r="Q12" i="9"/>
  <c r="M11" i="9"/>
  <c r="O11" i="9"/>
  <c r="L19" i="6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<sst xmlns="http://schemas.openxmlformats.org/spreadsheetml/2006/main" count="348" uniqueCount="252">
  <si>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</si>
  <si>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</si>
  <si>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</si>
  <si>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</si>
  <si>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</si>
  <si>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</si>
  <si>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</si>
  <si>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</si>
  <si>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</si>
  <si>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</si>
  <si>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</si>
  <si>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</si>
  <si>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</si>
  <si>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</si>
  <si>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</si>
  <si>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</si>
  <si>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</si>
  <si>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</si>
  <si>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</si>
  <si>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</si>
  <si>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</si>
  <si>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</si>
  <si>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</si>
  <si>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</si>
  <si>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</si>
  <si>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</si>
  <si>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</si>
  <si>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</si>
  <si>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</si>
  <si>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</si>
  <si>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</si>
  <si>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</si>
  <si>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</si>
  <si>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</si>
  <si>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</si>
  <si>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</si>
  <si>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</si>
  <si>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</si>
  <si>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</si>
  <si>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</si>
  <si>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</si>
  <si>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</si>
  <si>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</si>
  <si>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</si>
  <si>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</si>
  <si>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</si>
  <si>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</si>
  <si>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</si>
  <si>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</si>
  <si>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</si>
  <si>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</si>
  <si>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</si>
  <si>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</si>
  <si>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</si>
  <si>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</si>
  <si>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</si>
  <si>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</si>
  <si>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</si>
  <si>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</si>
  <si>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</si>
  <si>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</si>
  <si>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</si>
  <si>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</si>
  <si>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</si>
  <si>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</si>
  <si>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</si>
  <si>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</si>
  <si>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</si>
  <si>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保健医療事業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</si>
  <si>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</si>
  <si>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</si>
  <si>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</si>
  <si>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</si>
  <si>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</si>
  <si>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</si>
  <si>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</si>
  <si>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</si>
  <si>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</si>
  <si>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</si>
  <si>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</si>
  <si>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</si>
  <si>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</si>
  <si>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</si>
  <si>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</si>
  <si>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</si>
  <si>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</si>
  <si>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</si>
  <si>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</si>
  <si>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</si>
  <si>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</si>
  <si>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</si>
  <si>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</si>
  <si>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</si>
  <si>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</si>
  <si>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</si>
  <si>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</si>
  <si>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</si>
  <si>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</si>
  <si>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</si>
  <si>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</si>
  <si>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</si>
  <si>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</si>
  <si>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</si>
  <si>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</si>
  <si>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</si>
  <si>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</si>
  <si>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</si>
  <si>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</si>
  <si>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</si>
  <si>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</si>
  <si>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</si>
  <si>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</si>
  <si>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</si>
  <si>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</si>
  <si>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</si>
  <si>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</si>
  <si>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</si>
  <si>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</si>
  <si>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</si>
  <si>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</si>
  <si>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</si>
  <si>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</si>
  <si>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</si>
  <si>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</si>
  <si>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</si>
  <si>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</si>
  <si>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</si>
  <si>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</si>
  <si>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</si>
  <si>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</si>
  <si>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</si>
  <si>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</si>
  <si>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</si>
  <si>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</si>
  <si>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</si>
  <si>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</si>
  <si>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</si>
  <si>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</si>
  <si>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</si>
  <si>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</si>
  <si>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</si>
  <si>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</si>
  <si>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</si>
  <si>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</si>
  <si>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</si>
  <si>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</si>
  <si>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</si>
  <si>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</si>
  <si>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</si>
  <si>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</si>
  <si>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</si>
  <si>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</si>
  <si>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</si>
  <si>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</si>
  <si>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</si>
  <si>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</si>
  <si>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</si>
  <si>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</si>
  <si>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</si>
  <si>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</si>
  <si>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</si>
  <si>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</si>
  <si>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</si>
  <si>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</si>
  <si>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</si>
  <si>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</si>
  <si>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</si>
  <si>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</si>
  <si>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</si>
  <si>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</si>
  <si>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</si>
  <si>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</si>
  <si>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</si>
  <si>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</si>
  <si>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</si>
  <si>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</si>
  <si>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</si>
  <si>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</si>
  <si>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</si>
  <si>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</si>
  <si>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</si>
  <si>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</si>
  <si>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</si>
  <si>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</si>
  <si>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</si>
  <si>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</si>
  <si>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</si>
  <si>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</si>
  <si>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</si>
  <si>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</si>
  <si>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</si>
  <si>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</si>
  <si>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</si>
  <si>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</si>
  <si>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</si>
  <si>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</si>
  <si>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</si>
  <si>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</si>
  <si>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</si>
  <si>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</si>
  <si>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</si>
  <si>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</si>
  <si>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</si>
  <si>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</si>
  <si>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</si>
  <si>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</si>
  <si>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</si>
  <si>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</si>
  <si>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</si>
  <si>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</si>
  <si>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</si>
  <si>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</si>
  <si>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</si>
  <si>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</si>
  <si>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</si>
  <si>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</si>
  <si>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</si>
  <si>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</si>
  <si>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</si>
  <si>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</si>
  <si>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</si>
  <si>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</si>
  <si>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</si>
  <si>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</si>
  <si>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</si>
  <si>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</si>
  <si>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</si>
  <si>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</si>
  <si>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保健医療事業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</si>
  <si>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</si>
  <si>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</si>
  <si>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</t>
    <phoneticPr fontId="8"/>
  </si>
  <si>
    <t>保健医療事業</t>
    <phoneticPr fontId="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</si>
  <si>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</si>
  <si>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7"/>
  </si>
  <si>
    <t>（単位：円）</t>
    <rPh sb="4" eb="5">
      <t>エン</t>
    </rPh>
    <phoneticPr fontId="7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</si>
  <si>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</si>
  <si>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</si>
  <si>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7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</si>
  <si>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</si>
  <si>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</si>
  <si>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</si>
  <si>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</si>
  <si>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</si>
  <si>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</si>
  <si>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</si>
  <si>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</si>
  <si>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</si>
  <si>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</si>
  <si>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</si>
  <si>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（公財）大阪市救急医療事業団</t>
    <phoneticPr fontId="7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</si>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</sst>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81" formatCode="0.0%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2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81" fontId="15" fillId="0" borderId="10" xfId="2" applyNumberFormat="1" applyFont="1" applyBorder="1">
      <alignment vertical="center"/>
    </xf>
    <xf numFmtId="176" fontId="15" fillId="0" borderId="16" xfId="2" applyNumberFormat="1" applyFont="1" applyBorder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19" fillId="0" borderId="13" xfId="2" applyFont="1" applyBorder="1">
      <alignment vertical="center"/>
    </xf>
    <xf numFmtId="0" fontId="19" fillId="0" borderId="14" xfId="2" applyFont="1" applyBorder="1">
      <alignment vertical="center"/>
    </xf>
    <xf numFmtId="0" fontId="19" fillId="0" borderId="15" xfId="2" applyFont="1" applyBorder="1">
      <alignment vertical="center"/>
    </xf>
  </cellXfs>
  <cellStyles count="8">
    <cellStyle name="標準" xfId="0" builtinId="0"/>
    <cellStyle name="標準 2" xfId="1" xr:uid="{57E977F6-31CA-4821-B176-43D3598699F7}"/>
    <cellStyle name="標準 2 2" xfId="2" xr:uid="{F712E7E0-94B9-432C-9FA8-BC8F8166F82E}"/>
    <cellStyle name="標準 3" xfId="3" xr:uid="{CA56F6BD-F05D-4FD3-BCCE-026F9992AE45}"/>
    <cellStyle name="標準 4" xfId="4" xr:uid="{64DE4D39-BD1C-4E14-AC44-3ED47F4A7178}"/>
    <cellStyle name="標準 4 2" xfId="5" xr:uid="{FDB35BEF-E68A-4ED5-8083-BDBC296B5471}"/>
    <cellStyle name="標準 5 2" xfId="6" xr:uid="{33DA5FB5-61A6-4FF9-857E-B37BEE0E14D7}"/>
    <cellStyle name="標準 6 2" xfId="7" xr:uid="{57C33507-4B13-401F-BEE8-3CB66F0A4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EDDA-89AB-45DD-8796-097485247299}">
  <sheetPr codeName="Sheet7"/>
  <dimension ref="A1:T194"/>
  <sheetViews>
    <sheetView showGridLines="0" tabSelected="1" view="pageBreakPreview" zoomScale="60" zoomScaleNormal="60" workbookViewId="0">
      <selection activeCell="AB18" sqref="AB18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9"/>
      <c r="T6" s="8"/>
    </row>
    <row r="7" spans="1:20" ht="22.5" customHeight="1" x14ac:dyDescent="0.4">
      <c r="A7" s="6"/>
      <c r="B7" s="131" t="s">
        <v>65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7"/>
      <c r="L8" s="127"/>
      <c r="M8" s="127"/>
      <c r="N8" s="128" t="s">
        <v>1</v>
      </c>
      <c r="O8" s="128"/>
      <c r="P8" s="128"/>
      <c r="Q8" s="12"/>
      <c r="R8" s="11"/>
      <c r="S8" s="11"/>
      <c r="T8" s="8"/>
    </row>
    <row r="9" spans="1:20" ht="22.5" customHeight="1" x14ac:dyDescent="0.4">
      <c r="A9" s="6"/>
      <c r="B9" s="129"/>
      <c r="C9" s="129"/>
      <c r="D9" s="129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107070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189027526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72494106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200373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-93303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88749730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27783690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1299162635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466094725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143416256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830226720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2841190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1488190161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-1344666835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89814665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30250555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18351036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5000000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5000000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-1344666835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143523326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143523326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A11-5425-40DA-BF1D-680A136D1264}">
  <sheetPr codeName="Sheet12"/>
  <dimension ref="A1:M192"/>
  <sheetViews>
    <sheetView showGridLines="0" tabSelected="1" view="pageBreakPreview" topLeftCell="A6" zoomScale="50" zoomScaleNormal="60" zoomScaleSheetLayoutView="50" workbookViewId="0">
      <selection activeCell="AB18" sqref="AB18"/>
    </sheetView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32" t="s">
        <v>3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  <c r="M6" s="32"/>
    </row>
    <row r="7" spans="1:13" ht="22.5" customHeight="1" x14ac:dyDescent="0.2">
      <c r="A7" s="28"/>
      <c r="B7" s="134" t="s">
        <v>112</v>
      </c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6"/>
      <c r="C9" s="136"/>
      <c r="D9" s="136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15747843426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14077097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15554910758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178855571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34733577406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1098701296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80884010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-28163410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1365923007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35101900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53730001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7779515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40870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30010217685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2109362532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-18985733980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317999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317999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174934380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25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174934355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-174616381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19399739315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-46992000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192396954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A069-B731-40CC-895A-B803B7335E1C}">
  <sheetPr codeName="Sheet14"/>
  <dimension ref="A1:N59"/>
  <sheetViews>
    <sheetView showGridLines="0" tabSelected="1" view="pageBreakPreview" zoomScale="50" zoomScaleNormal="60" zoomScaleSheetLayoutView="50" workbookViewId="0">
      <selection activeCell="AB18" sqref="AB18"/>
    </sheetView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40" t="s">
        <v>4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47"/>
    </row>
    <row r="7" spans="1:14" ht="22.5" customHeight="1" x14ac:dyDescent="0.4">
      <c r="A7" s="44"/>
      <c r="B7" s="142" t="s">
        <v>112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47"/>
    </row>
    <row r="8" spans="1:14" ht="22.5" customHeight="1" x14ac:dyDescent="0.4">
      <c r="A8" s="28"/>
      <c r="B8" s="21"/>
      <c r="C8" s="138"/>
      <c r="D8" s="138"/>
      <c r="E8" s="138"/>
      <c r="F8" s="139" t="s">
        <v>1</v>
      </c>
      <c r="G8" s="138"/>
      <c r="H8" s="138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6"/>
      <c r="D10" s="136"/>
      <c r="E10" s="136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7" t="s">
        <v>5</v>
      </c>
      <c r="D11" s="137"/>
      <c r="E11" s="137"/>
      <c r="F11" s="137"/>
      <c r="G11" s="137"/>
      <c r="H11" s="137"/>
      <c r="I11" s="137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7" t="s">
        <v>9</v>
      </c>
      <c r="D12" s="137"/>
      <c r="E12" s="137"/>
      <c r="F12" s="137"/>
      <c r="G12" s="137"/>
      <c r="H12" s="137"/>
      <c r="I12" s="137"/>
      <c r="J12" s="51">
        <v>-1537063789</v>
      </c>
      <c r="K12" s="51">
        <v>0</v>
      </c>
      <c r="L12" s="51">
        <v>-1537063789</v>
      </c>
      <c r="M12" s="21"/>
      <c r="N12" s="30"/>
    </row>
    <row r="13" spans="1:14" ht="22.5" customHeight="1" x14ac:dyDescent="0.4">
      <c r="A13" s="28"/>
      <c r="B13" s="21"/>
      <c r="C13" s="137" t="s">
        <v>10</v>
      </c>
      <c r="D13" s="137"/>
      <c r="E13" s="137"/>
      <c r="F13" s="137"/>
      <c r="G13" s="137"/>
      <c r="H13" s="137"/>
      <c r="I13" s="137"/>
      <c r="J13" s="51">
        <v>192396954</v>
      </c>
      <c r="K13" s="51">
        <v>0</v>
      </c>
      <c r="L13" s="51">
        <v>192396954</v>
      </c>
      <c r="M13" s="21"/>
      <c r="N13" s="30"/>
    </row>
    <row r="14" spans="1:14" ht="22.5" customHeight="1" x14ac:dyDescent="0.4">
      <c r="A14" s="28"/>
      <c r="B14" s="21"/>
      <c r="C14" s="137" t="s">
        <v>11</v>
      </c>
      <c r="D14" s="137"/>
      <c r="E14" s="137"/>
      <c r="F14" s="137"/>
      <c r="G14" s="137"/>
      <c r="H14" s="137"/>
      <c r="I14" s="137"/>
      <c r="J14" s="51">
        <v>-1344666835</v>
      </c>
      <c r="K14" s="51">
        <v>0</v>
      </c>
      <c r="L14" s="51">
        <v>-1344666835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B985-1307-4A29-9B3A-2F407A6ED136}">
  <sheetPr codeName="Sheet13"/>
  <dimension ref="A1:U194"/>
  <sheetViews>
    <sheetView showGridLines="0" tabSelected="1" view="pageBreakPreview" topLeftCell="A15" zoomScale="50" zoomScaleNormal="60" zoomScaleSheetLayoutView="50" workbookViewId="0">
      <selection activeCell="AB18" sqref="AB18"/>
    </sheetView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44" t="s">
        <v>12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57"/>
      <c r="U6" s="8"/>
    </row>
    <row r="7" spans="1:21" ht="22.5" customHeight="1" x14ac:dyDescent="0.4">
      <c r="A7" s="6"/>
      <c r="B7" s="145" t="s">
        <v>112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43"/>
      <c r="M8" s="143"/>
      <c r="N8" s="143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9"/>
      <c r="C9" s="129"/>
      <c r="D9" s="129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93197500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15747791718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93197500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14069147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15554910758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-92879500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2000000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2000000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178811813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34948784751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1245465757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1365923007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35101900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7779515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107866782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30010217685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71315982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2284296887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36550800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-19200993033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-105866782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318000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-19399739315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318000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19399739315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3A70-72C9-4DEC-8E5D-DBC8A9E0DF56}">
  <sheetPr codeName="Sheet19"/>
  <dimension ref="B1:O37"/>
  <sheetViews>
    <sheetView showGridLines="0" tabSelected="1" view="pageBreakPreview" zoomScale="60" zoomScaleNormal="55" workbookViewId="0">
      <selection activeCell="AB18" sqref="AB18"/>
    </sheetView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6" t="s">
        <v>13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3.25" customHeight="1" x14ac:dyDescent="0.4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x14ac:dyDescent="0.4">
      <c r="O7" s="69" t="s">
        <v>2</v>
      </c>
    </row>
    <row r="8" spans="2:15" ht="21.95" customHeight="1" x14ac:dyDescent="0.4">
      <c r="B8" s="148" t="s">
        <v>14</v>
      </c>
      <c r="C8" s="149"/>
      <c r="D8" s="149"/>
      <c r="E8" s="149"/>
      <c r="F8" s="149"/>
      <c r="G8" s="149"/>
      <c r="H8" s="150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51"/>
      <c r="C9" s="152"/>
      <c r="D9" s="152"/>
      <c r="E9" s="152"/>
      <c r="F9" s="152"/>
      <c r="G9" s="152"/>
      <c r="H9" s="153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286597568</v>
      </c>
      <c r="J30" s="76">
        <v>93515499</v>
      </c>
      <c r="K30" s="76">
        <v>152100839</v>
      </c>
      <c r="L30" s="76">
        <v>228012228</v>
      </c>
      <c r="M30" s="76">
        <v>138197563</v>
      </c>
      <c r="N30" s="76">
        <v>17678269</v>
      </c>
      <c r="O30" s="76">
        <v>89814665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106840690</v>
      </c>
      <c r="J31" s="76">
        <v>0</v>
      </c>
      <c r="K31" s="76">
        <v>0</v>
      </c>
      <c r="L31" s="76">
        <v>106840690</v>
      </c>
      <c r="M31" s="76">
        <v>76590135</v>
      </c>
      <c r="N31" s="76">
        <v>36051732</v>
      </c>
      <c r="O31" s="76">
        <v>30250555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274251996</v>
      </c>
      <c r="J32" s="76">
        <v>0</v>
      </c>
      <c r="K32" s="76">
        <v>0</v>
      </c>
      <c r="L32" s="76">
        <v>274251996</v>
      </c>
      <c r="M32" s="76">
        <v>274251996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18351036</v>
      </c>
      <c r="J33" s="76">
        <v>93197500</v>
      </c>
      <c r="K33" s="76">
        <v>93197500</v>
      </c>
      <c r="L33" s="76">
        <v>18351036</v>
      </c>
      <c r="M33" s="76">
        <v>0</v>
      </c>
      <c r="N33" s="76">
        <v>0</v>
      </c>
      <c r="O33" s="76">
        <v>18351036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54" t="s">
        <v>49</v>
      </c>
      <c r="C35" s="155"/>
      <c r="D35" s="155"/>
      <c r="E35" s="155"/>
      <c r="F35" s="155"/>
      <c r="G35" s="155"/>
      <c r="H35" s="156"/>
      <c r="I35" s="76">
        <v>686041290</v>
      </c>
      <c r="J35" s="76">
        <v>186712999</v>
      </c>
      <c r="K35" s="76">
        <v>245298339</v>
      </c>
      <c r="L35" s="76">
        <v>627455950</v>
      </c>
      <c r="M35" s="76">
        <v>489039694</v>
      </c>
      <c r="N35" s="76">
        <v>53730001</v>
      </c>
      <c r="O35" s="76">
        <v>138416256</v>
      </c>
    </row>
    <row r="36" spans="2:15" ht="12" customHeight="1" x14ac:dyDescent="0.4"/>
    <row r="37" spans="2:15" ht="21.95" customHeight="1" x14ac:dyDescent="0.4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889B-2135-448B-B394-B9F5C15ACB92}">
  <sheetPr codeName="Sheet23"/>
  <dimension ref="B1:N19"/>
  <sheetViews>
    <sheetView showGridLines="0" tabSelected="1" view="pageBreakPreview" zoomScale="60" zoomScaleNormal="55" workbookViewId="0">
      <selection activeCell="AB18" sqref="AB18"/>
    </sheetView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60" t="s">
        <v>50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4" x14ac:dyDescent="0.4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2:14" x14ac:dyDescent="0.4">
      <c r="B7" s="162"/>
      <c r="C7" s="162"/>
      <c r="D7" s="162"/>
      <c r="F7" s="77"/>
      <c r="N7" s="78" t="s">
        <v>2</v>
      </c>
    </row>
    <row r="8" spans="2:14" ht="20.100000000000001" customHeight="1" x14ac:dyDescent="0.4">
      <c r="B8" s="163" t="s">
        <v>5</v>
      </c>
      <c r="C8" s="164"/>
      <c r="D8" s="164"/>
      <c r="E8" s="164"/>
      <c r="F8" s="164"/>
      <c r="G8" s="164"/>
      <c r="H8" s="165"/>
      <c r="I8" s="169" t="s">
        <v>15</v>
      </c>
      <c r="J8" s="169" t="s">
        <v>16</v>
      </c>
      <c r="K8" s="171" t="s">
        <v>17</v>
      </c>
      <c r="L8" s="172"/>
      <c r="M8" s="173"/>
      <c r="N8" s="174" t="s">
        <v>51</v>
      </c>
    </row>
    <row r="9" spans="2:14" ht="20.100000000000001" customHeight="1" x14ac:dyDescent="0.4">
      <c r="B9" s="166"/>
      <c r="C9" s="167"/>
      <c r="D9" s="167"/>
      <c r="E9" s="167"/>
      <c r="F9" s="167"/>
      <c r="G9" s="167"/>
      <c r="H9" s="168"/>
      <c r="I9" s="170"/>
      <c r="J9" s="170"/>
      <c r="K9" s="79" t="s">
        <v>52</v>
      </c>
      <c r="L9" s="79" t="s">
        <v>53</v>
      </c>
      <c r="M9" s="79" t="s">
        <v>54</v>
      </c>
      <c r="N9" s="175"/>
    </row>
    <row r="10" spans="2:14" ht="31.7" customHeight="1" x14ac:dyDescent="0.4">
      <c r="B10" s="158" t="s">
        <v>55</v>
      </c>
      <c r="C10" s="158"/>
      <c r="D10" s="158"/>
      <c r="E10" s="158"/>
      <c r="F10" s="158"/>
      <c r="G10" s="158"/>
      <c r="H10" s="158"/>
      <c r="I10" s="80">
        <v>62253</v>
      </c>
      <c r="J10" s="80">
        <v>40870</v>
      </c>
      <c r="K10" s="80">
        <v>9820</v>
      </c>
      <c r="L10" s="80">
        <f>M10-K10</f>
        <v>0</v>
      </c>
      <c r="M10" s="80">
        <v>9820</v>
      </c>
      <c r="N10" s="80">
        <v>93303</v>
      </c>
    </row>
    <row r="11" spans="2:14" ht="31.7" customHeight="1" x14ac:dyDescent="0.4">
      <c r="B11" s="158" t="s">
        <v>56</v>
      </c>
      <c r="C11" s="158"/>
      <c r="D11" s="158"/>
      <c r="E11" s="158"/>
      <c r="F11" s="158"/>
      <c r="G11" s="158"/>
      <c r="H11" s="158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8" t="s">
        <v>57</v>
      </c>
      <c r="C12" s="158"/>
      <c r="D12" s="158"/>
      <c r="E12" s="158"/>
      <c r="F12" s="158"/>
      <c r="G12" s="158"/>
      <c r="H12" s="158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8" t="s">
        <v>58</v>
      </c>
      <c r="C13" s="158"/>
      <c r="D13" s="158"/>
      <c r="E13" s="158"/>
      <c r="F13" s="158"/>
      <c r="G13" s="158"/>
      <c r="H13" s="158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8" t="s">
        <v>59</v>
      </c>
      <c r="C14" s="158"/>
      <c r="D14" s="158"/>
      <c r="E14" s="158"/>
      <c r="F14" s="158"/>
      <c r="G14" s="158"/>
      <c r="H14" s="158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8" t="s">
        <v>60</v>
      </c>
      <c r="C15" s="158"/>
      <c r="D15" s="158"/>
      <c r="E15" s="158"/>
      <c r="F15" s="158"/>
      <c r="G15" s="158"/>
      <c r="H15" s="158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8" t="s">
        <v>61</v>
      </c>
      <c r="C16" s="158"/>
      <c r="D16" s="158"/>
      <c r="E16" s="158"/>
      <c r="F16" s="158"/>
      <c r="G16" s="158"/>
      <c r="H16" s="158"/>
      <c r="I16" s="80">
        <v>94916085</v>
      </c>
      <c r="J16" s="80">
        <v>88749730</v>
      </c>
      <c r="K16" s="80">
        <v>87050365</v>
      </c>
      <c r="L16" s="80">
        <f t="shared" si="0"/>
        <v>7865720</v>
      </c>
      <c r="M16" s="80">
        <v>94916085</v>
      </c>
      <c r="N16" s="80">
        <v>88749730</v>
      </c>
    </row>
    <row r="17" spans="2:14" ht="31.7" customHeight="1" x14ac:dyDescent="0.4">
      <c r="B17" s="158" t="s">
        <v>62</v>
      </c>
      <c r="C17" s="158"/>
      <c r="D17" s="158"/>
      <c r="E17" s="158"/>
      <c r="F17" s="158"/>
      <c r="G17" s="158"/>
      <c r="H17" s="158"/>
      <c r="I17" s="80">
        <v>918104226</v>
      </c>
      <c r="J17" s="80">
        <v>53912956</v>
      </c>
      <c r="K17" s="80">
        <v>59714096</v>
      </c>
      <c r="L17" s="80">
        <f t="shared" si="0"/>
        <v>82076366</v>
      </c>
      <c r="M17" s="80">
        <v>141790462</v>
      </c>
      <c r="N17" s="80">
        <v>830226720</v>
      </c>
    </row>
    <row r="18" spans="2:14" ht="31.7" customHeight="1" x14ac:dyDescent="0.4">
      <c r="B18" s="158" t="s">
        <v>63</v>
      </c>
      <c r="C18" s="158"/>
      <c r="D18" s="158"/>
      <c r="E18" s="158"/>
      <c r="F18" s="158"/>
      <c r="G18" s="158"/>
      <c r="H18" s="158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9" t="s">
        <v>64</v>
      </c>
      <c r="C19" s="159"/>
      <c r="D19" s="159"/>
      <c r="E19" s="159"/>
      <c r="F19" s="159"/>
      <c r="G19" s="159"/>
      <c r="H19" s="159"/>
      <c r="I19" s="80">
        <v>1013082564</v>
      </c>
      <c r="J19" s="80">
        <v>142703556</v>
      </c>
      <c r="K19" s="80">
        <f>SUM(K10:K18)</f>
        <v>146774281</v>
      </c>
      <c r="L19" s="80">
        <f t="shared" si="0"/>
        <v>89942086</v>
      </c>
      <c r="M19" s="80">
        <v>236716367</v>
      </c>
      <c r="N19" s="80">
        <v>919069753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4188-1219-4A9E-B906-9E9B11810D94}">
  <dimension ref="A1:Q75"/>
  <sheetViews>
    <sheetView tabSelected="1" view="pageBreakPreview" zoomScale="60" zoomScaleNormal="100" workbookViewId="0">
      <selection activeCell="AB18" sqref="AB18"/>
    </sheetView>
  </sheetViews>
  <sheetFormatPr defaultRowHeight="13.5" x14ac:dyDescent="0.4"/>
  <cols>
    <col min="1" max="1" width="4" style="124" customWidth="1"/>
    <col min="2" max="2" width="54.125" style="116" customWidth="1"/>
    <col min="3" max="3" width="60.5" style="116" customWidth="1"/>
    <col min="4" max="4" width="52.75" style="116" customWidth="1"/>
    <col min="5" max="16384" width="9" style="116"/>
  </cols>
  <sheetData>
    <row r="1" spans="1:17" s="1" customFormat="1" ht="22.5" customHeight="1" x14ac:dyDescent="0.4">
      <c r="B1" s="115" t="s">
        <v>226</v>
      </c>
    </row>
    <row r="2" spans="1:17" s="1" customFormat="1" ht="22.5" customHeight="1" x14ac:dyDescent="0.4">
      <c r="B2" s="115" t="s">
        <v>227</v>
      </c>
    </row>
    <row r="3" spans="1:17" s="1" customFormat="1" ht="22.5" customHeight="1" x14ac:dyDescent="0.4">
      <c r="B3" s="115" t="s">
        <v>228</v>
      </c>
    </row>
    <row r="4" spans="1:17" ht="122.25" customHeight="1" x14ac:dyDescent="0.4">
      <c r="A4" s="177" t="s">
        <v>229</v>
      </c>
      <c r="B4" s="177"/>
      <c r="C4" s="177"/>
      <c r="D4" s="177"/>
    </row>
    <row r="5" spans="1:17" s="118" customFormat="1" ht="36" customHeight="1" x14ac:dyDescent="0.4">
      <c r="A5" s="117"/>
    </row>
    <row r="6" spans="1:17" s="118" customFormat="1" ht="36" customHeight="1" x14ac:dyDescent="0.4">
      <c r="A6" s="117"/>
      <c r="B6" s="118" t="s">
        <v>230</v>
      </c>
    </row>
    <row r="7" spans="1:17" s="118" customFormat="1" ht="36" customHeight="1" x14ac:dyDescent="0.4">
      <c r="A7" s="117"/>
      <c r="B7" s="119"/>
      <c r="C7" s="176"/>
      <c r="D7" s="176"/>
    </row>
    <row r="8" spans="1:17" s="118" customFormat="1" ht="36" customHeight="1" x14ac:dyDescent="0.4">
      <c r="A8" s="117"/>
      <c r="B8" s="119"/>
      <c r="C8" s="176"/>
      <c r="D8" s="176"/>
    </row>
    <row r="9" spans="1:17" s="118" customFormat="1" ht="36" customHeight="1" x14ac:dyDescent="0.4">
      <c r="A9" s="117"/>
      <c r="B9" s="120"/>
      <c r="C9" s="176"/>
      <c r="D9" s="176"/>
    </row>
    <row r="10" spans="1:17" s="118" customFormat="1" ht="36" customHeight="1" x14ac:dyDescent="0.4">
      <c r="A10" s="117"/>
      <c r="B10" s="119"/>
      <c r="C10" s="176"/>
      <c r="D10" s="176"/>
      <c r="Q10" s="118" t="s">
        <v>231</v>
      </c>
    </row>
    <row r="11" spans="1:17" s="118" customFormat="1" ht="36" customHeight="1" x14ac:dyDescent="0.4">
      <c r="A11" s="117"/>
      <c r="B11" s="119"/>
      <c r="C11" s="178"/>
      <c r="D11" s="178"/>
    </row>
    <row r="12" spans="1:17" s="118" customFormat="1" ht="36" customHeight="1" x14ac:dyDescent="0.4">
      <c r="A12" s="117"/>
      <c r="B12" s="119"/>
      <c r="C12" s="176"/>
      <c r="D12" s="176"/>
    </row>
    <row r="13" spans="1:17" s="118" customFormat="1" ht="36" customHeight="1" x14ac:dyDescent="0.4">
      <c r="A13" s="117"/>
      <c r="B13" s="121"/>
      <c r="C13" s="121"/>
    </row>
    <row r="14" spans="1:17" s="118" customFormat="1" ht="36" customHeight="1" x14ac:dyDescent="0.4">
      <c r="A14" s="117"/>
    </row>
    <row r="15" spans="1:17" s="118" customFormat="1" ht="36" customHeight="1" x14ac:dyDescent="0.4">
      <c r="A15" s="117"/>
    </row>
    <row r="16" spans="1:17" s="118" customFormat="1" ht="36" customHeight="1" x14ac:dyDescent="0.4">
      <c r="A16" s="117"/>
    </row>
    <row r="17" spans="1:1" s="118" customFormat="1" ht="36" customHeight="1" x14ac:dyDescent="0.4">
      <c r="A17" s="117"/>
    </row>
    <row r="18" spans="1:1" s="118" customFormat="1" ht="36" customHeight="1" x14ac:dyDescent="0.4">
      <c r="A18" s="117"/>
    </row>
    <row r="19" spans="1:1" s="118" customFormat="1" ht="36" customHeight="1" x14ac:dyDescent="0.4">
      <c r="A19" s="117"/>
    </row>
    <row r="20" spans="1:1" s="118" customFormat="1" ht="36" customHeight="1" x14ac:dyDescent="0.4">
      <c r="A20" s="117"/>
    </row>
    <row r="21" spans="1:1" s="118" customFormat="1" ht="36" customHeight="1" x14ac:dyDescent="0.4">
      <c r="A21" s="117"/>
    </row>
    <row r="22" spans="1:1" s="118" customFormat="1" ht="36" customHeight="1" x14ac:dyDescent="0.4">
      <c r="A22" s="117"/>
    </row>
    <row r="23" spans="1:1" s="118" customFormat="1" ht="36" customHeight="1" x14ac:dyDescent="0.4">
      <c r="A23" s="117"/>
    </row>
    <row r="24" spans="1:1" s="118" customFormat="1" ht="36" customHeight="1" x14ac:dyDescent="0.4">
      <c r="A24" s="117"/>
    </row>
    <row r="25" spans="1:1" s="118" customFormat="1" ht="36" customHeight="1" x14ac:dyDescent="0.4">
      <c r="A25" s="117"/>
    </row>
    <row r="26" spans="1:1" s="118" customFormat="1" ht="36" customHeight="1" x14ac:dyDescent="0.4">
      <c r="A26" s="117"/>
    </row>
    <row r="27" spans="1:1" s="118" customFormat="1" ht="36" customHeight="1" x14ac:dyDescent="0.4">
      <c r="A27" s="117"/>
    </row>
    <row r="28" spans="1:1" s="118" customFormat="1" ht="36" customHeight="1" x14ac:dyDescent="0.4">
      <c r="A28" s="117"/>
    </row>
    <row r="29" spans="1:1" s="118" customFormat="1" ht="36" customHeight="1" x14ac:dyDescent="0.4">
      <c r="A29" s="117"/>
    </row>
    <row r="30" spans="1:1" s="118" customFormat="1" ht="36" customHeight="1" x14ac:dyDescent="0.4">
      <c r="A30" s="117"/>
    </row>
    <row r="31" spans="1:1" s="118" customFormat="1" ht="36" customHeight="1" x14ac:dyDescent="0.4">
      <c r="A31" s="117"/>
    </row>
    <row r="32" spans="1:1" s="118" customFormat="1" ht="36" customHeight="1" x14ac:dyDescent="0.4">
      <c r="A32" s="117"/>
    </row>
    <row r="33" spans="1:1" s="118" customFormat="1" ht="36" customHeight="1" x14ac:dyDescent="0.4">
      <c r="A33" s="117"/>
    </row>
    <row r="34" spans="1:1" s="118" customFormat="1" ht="36" customHeight="1" x14ac:dyDescent="0.4">
      <c r="A34" s="117"/>
    </row>
    <row r="35" spans="1:1" s="118" customFormat="1" ht="36" customHeight="1" x14ac:dyDescent="0.4">
      <c r="A35" s="117"/>
    </row>
    <row r="36" spans="1:1" s="118" customFormat="1" ht="36" customHeight="1" x14ac:dyDescent="0.4">
      <c r="A36" s="117"/>
    </row>
    <row r="37" spans="1:1" s="118" customFormat="1" ht="36" customHeight="1" x14ac:dyDescent="0.4">
      <c r="A37" s="117"/>
    </row>
    <row r="38" spans="1:1" s="118" customFormat="1" ht="36" customHeight="1" x14ac:dyDescent="0.4">
      <c r="A38" s="117"/>
    </row>
    <row r="39" spans="1:1" s="118" customFormat="1" ht="36" customHeight="1" x14ac:dyDescent="0.4">
      <c r="A39" s="117"/>
    </row>
    <row r="40" spans="1:1" s="118" customFormat="1" ht="36" customHeight="1" x14ac:dyDescent="0.4">
      <c r="A40" s="117"/>
    </row>
    <row r="41" spans="1:1" s="123" customFormat="1" ht="36" customHeight="1" x14ac:dyDescent="0.4">
      <c r="A41" s="122"/>
    </row>
    <row r="42" spans="1:1" s="123" customFormat="1" ht="36" customHeight="1" x14ac:dyDescent="0.4">
      <c r="A42" s="122"/>
    </row>
    <row r="43" spans="1:1" s="123" customFormat="1" ht="36" customHeight="1" x14ac:dyDescent="0.4">
      <c r="A43" s="122"/>
    </row>
    <row r="44" spans="1:1" s="123" customFormat="1" ht="36" customHeight="1" x14ac:dyDescent="0.4">
      <c r="A44" s="122"/>
    </row>
    <row r="45" spans="1:1" s="123" customFormat="1" ht="36" customHeight="1" x14ac:dyDescent="0.4">
      <c r="A45" s="122"/>
    </row>
    <row r="46" spans="1:1" s="123" customFormat="1" ht="36" customHeight="1" x14ac:dyDescent="0.4">
      <c r="A46" s="122"/>
    </row>
    <row r="47" spans="1:1" s="123" customFormat="1" ht="36" customHeight="1" x14ac:dyDescent="0.4">
      <c r="A47" s="122"/>
    </row>
    <row r="48" spans="1:1" s="123" customFormat="1" ht="36" customHeight="1" x14ac:dyDescent="0.4">
      <c r="A48" s="122"/>
    </row>
    <row r="49" spans="1:1" s="123" customFormat="1" ht="36" customHeight="1" x14ac:dyDescent="0.4">
      <c r="A49" s="122"/>
    </row>
    <row r="50" spans="1:1" s="123" customFormat="1" ht="36" customHeight="1" x14ac:dyDescent="0.4">
      <c r="A50" s="122"/>
    </row>
    <row r="51" spans="1:1" s="123" customFormat="1" ht="36" customHeight="1" x14ac:dyDescent="0.4">
      <c r="A51" s="122"/>
    </row>
    <row r="52" spans="1:1" s="123" customFormat="1" ht="36" customHeight="1" x14ac:dyDescent="0.4">
      <c r="A52" s="122"/>
    </row>
    <row r="53" spans="1:1" s="123" customFormat="1" ht="36" customHeight="1" x14ac:dyDescent="0.4">
      <c r="A53" s="122"/>
    </row>
    <row r="54" spans="1:1" s="123" customFormat="1" ht="36" customHeight="1" x14ac:dyDescent="0.4">
      <c r="A54" s="122"/>
    </row>
    <row r="55" spans="1:1" s="123" customFormat="1" ht="36" customHeight="1" x14ac:dyDescent="0.4">
      <c r="A55" s="122"/>
    </row>
    <row r="56" spans="1:1" s="123" customFormat="1" ht="36" customHeight="1" x14ac:dyDescent="0.4">
      <c r="A56" s="122"/>
    </row>
    <row r="57" spans="1:1" s="123" customFormat="1" ht="24" x14ac:dyDescent="0.4">
      <c r="A57" s="122"/>
    </row>
    <row r="58" spans="1:1" s="123" customFormat="1" ht="24" x14ac:dyDescent="0.4">
      <c r="A58" s="122"/>
    </row>
    <row r="59" spans="1:1" s="123" customFormat="1" ht="24" x14ac:dyDescent="0.4">
      <c r="A59" s="122"/>
    </row>
    <row r="60" spans="1:1" s="123" customFormat="1" ht="24" x14ac:dyDescent="0.4">
      <c r="A60" s="122"/>
    </row>
    <row r="61" spans="1:1" s="123" customFormat="1" ht="24" x14ac:dyDescent="0.4">
      <c r="A61" s="122"/>
    </row>
    <row r="62" spans="1:1" s="123" customFormat="1" ht="24" x14ac:dyDescent="0.4">
      <c r="A62" s="122"/>
    </row>
    <row r="63" spans="1:1" s="123" customFormat="1" ht="24" x14ac:dyDescent="0.4">
      <c r="A63" s="122"/>
    </row>
    <row r="64" spans="1:1" s="123" customFormat="1" ht="24" x14ac:dyDescent="0.4">
      <c r="A64" s="122"/>
    </row>
    <row r="65" spans="1:1" s="123" customFormat="1" ht="24" x14ac:dyDescent="0.4">
      <c r="A65" s="122"/>
    </row>
    <row r="66" spans="1:1" s="123" customFormat="1" ht="24" x14ac:dyDescent="0.4">
      <c r="A66" s="122"/>
    </row>
    <row r="67" spans="1:1" s="123" customFormat="1" ht="24" x14ac:dyDescent="0.4">
      <c r="A67" s="122"/>
    </row>
    <row r="68" spans="1:1" s="123" customFormat="1" ht="24" x14ac:dyDescent="0.4">
      <c r="A68" s="122"/>
    </row>
    <row r="69" spans="1:1" s="123" customFormat="1" ht="24" x14ac:dyDescent="0.4">
      <c r="A69" s="122"/>
    </row>
    <row r="70" spans="1:1" s="123" customFormat="1" ht="24" x14ac:dyDescent="0.4">
      <c r="A70" s="122"/>
    </row>
    <row r="71" spans="1:1" s="123" customFormat="1" ht="24" x14ac:dyDescent="0.4">
      <c r="A71" s="122"/>
    </row>
    <row r="72" spans="1:1" s="123" customFormat="1" ht="24" x14ac:dyDescent="0.4">
      <c r="A72" s="122"/>
    </row>
    <row r="73" spans="1:1" s="123" customFormat="1" ht="24" x14ac:dyDescent="0.4">
      <c r="A73" s="122"/>
    </row>
    <row r="74" spans="1:1" s="123" customFormat="1" ht="24" x14ac:dyDescent="0.4">
      <c r="A74" s="122"/>
    </row>
    <row r="75" spans="1:1" s="123" customFormat="1" ht="24" x14ac:dyDescent="0.4">
      <c r="A75" s="122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0E94-7312-4AB7-8730-77466B2AB54B}">
  <dimension ref="A1:IV12"/>
  <sheetViews>
    <sheetView tabSelected="1" view="pageBreakPreview" zoomScale="60" zoomScaleNormal="100" workbookViewId="0">
      <selection activeCell="AB18" sqref="AB18"/>
    </sheetView>
  </sheetViews>
  <sheetFormatPr defaultColWidth="3.5" defaultRowHeight="18.75" x14ac:dyDescent="0.4"/>
  <cols>
    <col min="1" max="1" width="2.625" style="67" customWidth="1"/>
    <col min="2" max="7" width="3.5" style="67" customWidth="1"/>
    <col min="8" max="8" width="15.625" style="67" customWidth="1"/>
    <col min="9" max="9" width="29.5" style="67" bestFit="1" customWidth="1"/>
    <col min="10" max="10" width="33.625" style="67" customWidth="1"/>
    <col min="11" max="11" width="33.625" style="67" bestFit="1" customWidth="1"/>
    <col min="12" max="12" width="37.625" style="67" bestFit="1" customWidth="1"/>
    <col min="13" max="13" width="27.375" style="67" bestFit="1" customWidth="1"/>
    <col min="14" max="14" width="37.625" style="67" bestFit="1" customWidth="1"/>
    <col min="15" max="15" width="34.25" style="67" bestFit="1" customWidth="1"/>
    <col min="16" max="16" width="25.625" style="67" customWidth="1"/>
    <col min="17" max="17" width="34.25" style="67" bestFit="1" customWidth="1"/>
    <col min="18" max="18" width="2.625" style="67" customWidth="1"/>
    <col min="19" max="255" width="8.875" style="67" customWidth="1"/>
    <col min="256" max="16384" width="3.5" style="67"/>
  </cols>
  <sheetData>
    <row r="1" spans="1:256" x14ac:dyDescent="0.4">
      <c r="B1" s="2" t="s">
        <v>226</v>
      </c>
    </row>
    <row r="2" spans="1:256" x14ac:dyDescent="0.4">
      <c r="B2" s="2" t="s">
        <v>227</v>
      </c>
    </row>
    <row r="3" spans="1:256" x14ac:dyDescent="0.4">
      <c r="B3" s="2" t="s">
        <v>232</v>
      </c>
    </row>
    <row r="4" spans="1:256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x14ac:dyDescent="0.4">
      <c r="A5" s="146" t="s">
        <v>233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x14ac:dyDescent="0.4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8" spans="1:256" x14ac:dyDescent="0.4">
      <c r="B8" s="67" t="s">
        <v>234</v>
      </c>
      <c r="P8" s="78"/>
      <c r="Q8" s="78" t="s">
        <v>235</v>
      </c>
    </row>
    <row r="9" spans="1:256" x14ac:dyDescent="0.4">
      <c r="B9" s="163" t="s">
        <v>236</v>
      </c>
      <c r="C9" s="164"/>
      <c r="D9" s="164"/>
      <c r="E9" s="164"/>
      <c r="F9" s="164"/>
      <c r="G9" s="164"/>
      <c r="H9" s="165"/>
      <c r="I9" s="174" t="s">
        <v>237</v>
      </c>
      <c r="J9" s="114" t="s">
        <v>238</v>
      </c>
      <c r="K9" s="112" t="s">
        <v>239</v>
      </c>
      <c r="L9" s="112" t="s">
        <v>240</v>
      </c>
      <c r="M9" s="112" t="s">
        <v>241</v>
      </c>
      <c r="N9" s="112" t="s">
        <v>242</v>
      </c>
      <c r="O9" s="112" t="s">
        <v>243</v>
      </c>
      <c r="P9" s="112" t="s">
        <v>244</v>
      </c>
      <c r="Q9" s="112" t="s">
        <v>245</v>
      </c>
    </row>
    <row r="10" spans="1:256" x14ac:dyDescent="0.4">
      <c r="B10" s="166"/>
      <c r="C10" s="167"/>
      <c r="D10" s="167"/>
      <c r="E10" s="167"/>
      <c r="F10" s="167"/>
      <c r="G10" s="167"/>
      <c r="H10" s="168"/>
      <c r="I10" s="175"/>
      <c r="J10" s="113" t="s">
        <v>22</v>
      </c>
      <c r="K10" s="113" t="s">
        <v>23</v>
      </c>
      <c r="L10" s="113" t="s">
        <v>24</v>
      </c>
      <c r="M10" s="113" t="s">
        <v>246</v>
      </c>
      <c r="N10" s="113" t="s">
        <v>26</v>
      </c>
      <c r="O10" s="113" t="s">
        <v>247</v>
      </c>
      <c r="P10" s="113" t="s">
        <v>248</v>
      </c>
      <c r="Q10" s="113" t="s">
        <v>249</v>
      </c>
    </row>
    <row r="11" spans="1:256" x14ac:dyDescent="0.4">
      <c r="B11" s="179" t="s">
        <v>250</v>
      </c>
      <c r="C11" s="180"/>
      <c r="D11" s="180"/>
      <c r="E11" s="180"/>
      <c r="F11" s="180"/>
      <c r="G11" s="180"/>
      <c r="H11" s="181"/>
      <c r="I11" s="80">
        <v>5000000</v>
      </c>
      <c r="J11" s="80">
        <v>5000000</v>
      </c>
      <c r="K11" s="80">
        <v>369508957</v>
      </c>
      <c r="L11" s="80">
        <v>363853756</v>
      </c>
      <c r="M11" s="80">
        <f>K11-L11</f>
        <v>5655201</v>
      </c>
      <c r="N11" s="125">
        <v>1</v>
      </c>
      <c r="O11" s="80">
        <f>ROUND(M11*N11,0.1)</f>
        <v>5655201</v>
      </c>
      <c r="P11" s="80">
        <v>0</v>
      </c>
      <c r="Q11" s="80">
        <f>J11-P11</f>
        <v>5000000</v>
      </c>
    </row>
    <row r="12" spans="1:256" x14ac:dyDescent="0.4">
      <c r="B12" s="171" t="s">
        <v>251</v>
      </c>
      <c r="C12" s="172"/>
      <c r="D12" s="172"/>
      <c r="E12" s="172"/>
      <c r="F12" s="172"/>
      <c r="G12" s="172"/>
      <c r="H12" s="173"/>
      <c r="I12" s="80">
        <f>SUM(I11:I11)</f>
        <v>5000000</v>
      </c>
      <c r="J12" s="80">
        <f>SUM(J11:J11)</f>
        <v>5000000</v>
      </c>
      <c r="K12" s="126"/>
      <c r="L12" s="126"/>
      <c r="M12" s="126"/>
      <c r="N12" s="126"/>
      <c r="O12" s="126"/>
      <c r="P12" s="80">
        <f>SUM(P11:P11)</f>
        <v>0</v>
      </c>
      <c r="Q12" s="80">
        <f>SUM(Q11:Q11)</f>
        <v>5000000</v>
      </c>
    </row>
  </sheetData>
  <mergeCells count="5">
    <mergeCell ref="A5:R6"/>
    <mergeCell ref="B9:H10"/>
    <mergeCell ref="I9:I10"/>
    <mergeCell ref="B11:H11"/>
    <mergeCell ref="B12:H12"/>
  </mergeCells>
  <phoneticPr fontId="7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2025-10-15T02:48:17Z</dcterms:created>
  <dcterms:modified xsi:type="dcterms:W3CDTF">2025-10-15T02:48:42Z</dcterms:modified>
</cp:coreProperties>
</file>