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5222285\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J86" i="4"/>
  <c r="I86" i="4"/>
  <c r="H86" i="4"/>
  <c r="F86" i="4"/>
  <c r="BB10" i="4"/>
  <c r="AT10" i="4"/>
  <c r="AL10" i="4"/>
  <c r="AD10" i="4"/>
  <c r="P10" i="4"/>
  <c r="I10" i="4"/>
  <c r="B10" i="4"/>
  <c r="AT8" i="4"/>
  <c r="AL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<sst xmlns="http://schemas.openxmlformats.org/spreadsheetml/2006/main" count="235" uniqueCount="123">
  <si>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</si>
  <si>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</si>
  <si>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</si>
  <si>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</si>
  <si>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</si>
  <si>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</si>
  <si>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</si>
  <si>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</si>
  <si>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</si>
  <si>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</si>
  <si>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</si>
  <si>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</si>
  <si>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</si>
  <si>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</si>
  <si>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</si>
  <si>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</si>
  <si>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</si>
  <si>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</si>
  <si>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</si>
  <si>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</si>
  <si>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</si>
  <si>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</si>
  <si>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</si>
  <si>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</si>
  <si>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</si>
  <si>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</si>
  <si>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</si>
  <si>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</si>
  <si>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</si>
  <si>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</si>
  <si>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</si>
  <si>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</si>
  <si>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</si>
  <si>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</si>
  <si>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</si>
  <si>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</si>
  <si>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</si>
  <si>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</si>
  <si>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</si>
  <si>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</si>
  <si>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</si>
  <si>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</si>
  <si>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</si>
  <si>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</si>
  <si>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</si>
  <si>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</si>
  <si>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</si>
  <si>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</si>
  <si>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</si>
  <si>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</si>
  <si>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</si>
  <si>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</si>
  <si>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</si>
  <si>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</si>
  <si>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</si>
  <si>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</si>
  <si>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</si>
  <si>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</si>
  <si>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</si>
  <si>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</si>
  <si>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</si>
  <si>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</si>
  <si>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</si>
  <si>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</si>
  <si>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</si>
  <si>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</si>
  <si>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</si>
  <si>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</si>
  <si>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</si>
  <si>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</si>
  <si>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</si>
  <si>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</si>
  <si>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</si>
  <si>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</si>
  <si>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</si>
  <si>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</si>
  <si>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</si>
  <si>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</si>
  <si>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</si>
  <si>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</si>
  <si>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</si>
  <si>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</si>
  <si>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</si>
  <si>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</si>
  <si>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</si>
  <si>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</si>
  <si>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</si>
  <si>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</si>
  <si>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</si>
  <si>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</si>
  <si>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</si>
  <si>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</si>
  <si>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</si>
  <si>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</si>
  <si>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</si>
  <si>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</si>
  <si>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</si>
  <si>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</si>
  <si>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</si>
  <si>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</si>
  <si>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</si>
  <si>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</si>
  <si>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</si>
  <si>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</si>
  <si>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</si>
  <si>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</si>
  <si>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</si>
  <si>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</si>
  <si>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大阪市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</si>
  <si>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</si>
  <si>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</si>
  <si>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</si>
  <si>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</si>
  <si>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</si>
  <si>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</si>
  <si>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</si>
  <si>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</si>
  <si>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</si>
  <si>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</si>
  <si>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</si>
  <si>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7"/>
  </si>
  <si>
    <t>　使用水量については、長期的に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平成26年度から全市域で包括委託を実施し経営形態の見直しを進めており、平成29年度からはこれまでの維持管理業務に加え、施設の小規模単純更新の一部も含め、新たに設立した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9" eb="81">
      <t>カドウ</t>
    </rPh>
    <rPh sb="173" eb="175">
      <t>ゼンシ</t>
    </rPh>
    <rPh sb="175" eb="176">
      <t>イキ</t>
    </rPh>
    <rPh sb="200" eb="202">
      <t>ヘイセイ</t>
    </rPh>
    <rPh sb="204" eb="206">
      <t>ネンド</t>
    </rPh>
    <rPh sb="214" eb="216">
      <t>イジ</t>
    </rPh>
    <rPh sb="216" eb="218">
      <t>カンリ</t>
    </rPh>
    <rPh sb="218" eb="220">
      <t>ギョウム</t>
    </rPh>
    <rPh sb="221" eb="222">
      <t>クワ</t>
    </rPh>
    <rPh sb="224" eb="226">
      <t>シセツ</t>
    </rPh>
    <rPh sb="227" eb="230">
      <t>ショウキボ</t>
    </rPh>
    <rPh sb="230" eb="232">
      <t>タンジュン</t>
    </rPh>
    <rPh sb="232" eb="234">
      <t>コウシン</t>
    </rPh>
    <rPh sb="235" eb="237">
      <t>イチブ</t>
    </rPh>
    <rPh sb="238" eb="239">
      <t>フク</t>
    </rPh>
    <rPh sb="241" eb="242">
      <t>アラ</t>
    </rPh>
    <rPh sb="244" eb="246">
      <t>セツリツ</t>
    </rPh>
    <rPh sb="248" eb="252">
      <t>カブシキガイシャ</t>
    </rPh>
    <rPh sb="254" eb="256">
      <t>ホウカツ</t>
    </rPh>
    <rPh sb="256" eb="258">
      <t>イタク</t>
    </rPh>
    <rPh sb="259" eb="261">
      <t>ジッシ</t>
    </rPh>
    <rPh sb="270" eb="272">
      <t>コンゴ</t>
    </rPh>
    <phoneticPr fontId="23"/>
  </si>
  <si>
    <t>①経常収支比率は、類似団体と比べて低いものの、事業の効率的な運営に努めてきた結果、100%を超えて推移し、経営状況は安定しています。
②累積欠損金は、発生していません。
③流動比率は、平成26年度の地方公営企業会計制度の見直しに伴う流動負債への翌年度償還企業債の計上により100％を下回りましたが、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53" eb="55">
      <t>ケイエイ</t>
    </rPh>
    <rPh sb="55" eb="57">
      <t>ジョウキョウ</t>
    </rPh>
    <rPh sb="58" eb="60">
      <t>アンテイ</t>
    </rPh>
    <rPh sb="88" eb="90">
      <t>リュウドウ</t>
    </rPh>
    <rPh sb="90" eb="92">
      <t>ヒリツ</t>
    </rPh>
    <rPh sb="94" eb="96">
      <t>ヘイセイ</t>
    </rPh>
    <rPh sb="98" eb="99">
      <t>ネン</t>
    </rPh>
    <rPh sb="99" eb="100">
      <t>ド</t>
    </rPh>
    <rPh sb="116" eb="117">
      <t>トモナ</t>
    </rPh>
    <rPh sb="118" eb="120">
      <t>リュウドウ</t>
    </rPh>
    <rPh sb="124" eb="127">
      <t>ヨクネンド</t>
    </rPh>
    <rPh sb="127" eb="129">
      <t>ショウカン</t>
    </rPh>
    <rPh sb="129" eb="131">
      <t>キギョウ</t>
    </rPh>
    <rPh sb="131" eb="132">
      <t>サイ</t>
    </rPh>
    <rPh sb="133" eb="135">
      <t>ケイジョウ</t>
    </rPh>
    <rPh sb="143" eb="145">
      <t>シタマワ</t>
    </rPh>
    <rPh sb="151" eb="153">
      <t>ショウカン</t>
    </rPh>
    <rPh sb="154" eb="156">
      <t>ゲンシ</t>
    </rPh>
    <rPh sb="157" eb="159">
      <t>ショウライ</t>
    </rPh>
    <rPh sb="160" eb="163">
      <t>シヨウリョウ</t>
    </rPh>
    <rPh sb="163" eb="164">
      <t>トウ</t>
    </rPh>
    <rPh sb="167" eb="168">
      <t>ウ</t>
    </rPh>
    <rPh sb="172" eb="174">
      <t>ヨテイ</t>
    </rPh>
    <rPh sb="184" eb="187">
      <t>タンキテキ</t>
    </rPh>
    <rPh sb="188" eb="190">
      <t>シハライ</t>
    </rPh>
    <rPh sb="190" eb="192">
      <t>ノウリョク</t>
    </rPh>
    <rPh sb="196" eb="197">
      <t>イ</t>
    </rPh>
    <rPh sb="204" eb="206">
      <t>キギョウ</t>
    </rPh>
    <rPh sb="206" eb="207">
      <t>サイ</t>
    </rPh>
    <rPh sb="207" eb="209">
      <t>ザンダカ</t>
    </rPh>
    <rPh sb="209" eb="210">
      <t>タイ</t>
    </rPh>
    <rPh sb="210" eb="212">
      <t>ジギョウ</t>
    </rPh>
    <rPh sb="212" eb="214">
      <t>キボ</t>
    </rPh>
    <rPh sb="214" eb="216">
      <t>ヒリツ</t>
    </rPh>
    <rPh sb="218" eb="220">
      <t>ルイジ</t>
    </rPh>
    <rPh sb="220" eb="222">
      <t>ダンタイ</t>
    </rPh>
    <rPh sb="223" eb="224">
      <t>クラ</t>
    </rPh>
    <rPh sb="226" eb="227">
      <t>ヒク</t>
    </rPh>
    <rPh sb="232" eb="234">
      <t>キギョウ</t>
    </rPh>
    <rPh sb="234" eb="235">
      <t>サイ</t>
    </rPh>
    <rPh sb="235" eb="237">
      <t>ザンダカ</t>
    </rPh>
    <rPh sb="238" eb="240">
      <t>チャクジツ</t>
    </rPh>
    <rPh sb="241" eb="243">
      <t>ゲンショウ</t>
    </rPh>
    <rPh sb="252" eb="254">
      <t>ケイヒ</t>
    </rPh>
    <rPh sb="254" eb="256">
      <t>カイシュウ</t>
    </rPh>
    <rPh sb="256" eb="257">
      <t>リツ</t>
    </rPh>
    <rPh sb="259" eb="261">
      <t>ルイジ</t>
    </rPh>
    <rPh sb="261" eb="263">
      <t>ダンタイ</t>
    </rPh>
    <rPh sb="264" eb="265">
      <t>クラ</t>
    </rPh>
    <rPh sb="267" eb="268">
      <t>ヒク</t>
    </rPh>
    <rPh sb="273" eb="276">
      <t>アンテイテキ</t>
    </rPh>
    <rPh sb="282" eb="283">
      <t>コ</t>
    </rPh>
    <rPh sb="285" eb="287">
      <t>スイイ</t>
    </rPh>
    <rPh sb="289" eb="291">
      <t>ショリ</t>
    </rPh>
    <rPh sb="295" eb="297">
      <t>ヒヨウ</t>
    </rPh>
    <rPh sb="298" eb="300">
      <t>カイシュウ</t>
    </rPh>
    <rPh sb="310" eb="312">
      <t>オスイ</t>
    </rPh>
    <rPh sb="312" eb="314">
      <t>ショリ</t>
    </rPh>
    <rPh sb="314" eb="316">
      <t>ゲンカ</t>
    </rPh>
    <rPh sb="318" eb="320">
      <t>ルイジ</t>
    </rPh>
    <rPh sb="320" eb="322">
      <t>ダンタイ</t>
    </rPh>
    <rPh sb="323" eb="324">
      <t>クラ</t>
    </rPh>
    <rPh sb="329" eb="330">
      <t>ヒク</t>
    </rPh>
    <rPh sb="388" eb="392">
      <t>ゲスイカンキョ</t>
    </rPh>
    <rPh sb="393" eb="394">
      <t>ツ</t>
    </rPh>
    <rPh sb="395" eb="396">
      <t>テ</t>
    </rPh>
    <rPh sb="396" eb="398">
      <t>ブブン</t>
    </rPh>
    <rPh sb="402" eb="404">
      <t>シンニュウ</t>
    </rPh>
    <rPh sb="406" eb="408">
      <t>フメイ</t>
    </rPh>
    <rPh sb="408" eb="409">
      <t>スイ</t>
    </rPh>
    <rPh sb="426" eb="429">
      <t>スイセンカ</t>
    </rPh>
    <rPh sb="429" eb="430">
      <t>リツ</t>
    </rPh>
    <rPh sb="439" eb="440">
      <t>タッ</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</si>
</sst>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0" fontId="22" fillId="0" borderId="0">
      <alignment vertical="center"/>
    </xf>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19" applyFont="1" applyBorder="1" applyAlignment="1" applyProtection="1">
      <alignment horizontal="left" vertical="top" wrapText="1"/>
      <protection locked="0"/>
    </xf>
    <xf numFmtId="0" fontId="5" fillId="0" borderId="0" xfId="19" applyFont="1" applyBorder="1" applyAlignment="1" applyProtection="1">
      <alignment horizontal="left" vertical="top" wrapText="1"/>
      <protection locked="0"/>
    </xf>
    <xf numFmtId="0" fontId="5" fillId="0" borderId="7" xfId="19" applyFont="1" applyBorder="1" applyAlignment="1" applyProtection="1">
      <alignment horizontal="left" vertical="top" wrapText="1"/>
      <protection locked="0"/>
    </xf>
    <xf numFmtId="0" fontId="5" fillId="0" borderId="8" xfId="19" applyFont="1" applyBorder="1" applyAlignment="1" applyProtection="1">
      <alignment horizontal="left" vertical="top" wrapText="1"/>
      <protection locked="0"/>
    </xf>
    <xf numFmtId="0" fontId="5" fillId="0" borderId="1" xfId="19" applyFont="1" applyBorder="1" applyAlignment="1" applyProtection="1">
      <alignment horizontal="left" vertical="top" wrapText="1"/>
      <protection locked="0"/>
    </xf>
    <xf numFmtId="0" fontId="5" fillId="0" borderId="9" xfId="19"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0.64</c:v>
                </c:pt>
                <c:pt idx="1">
                  <c:v>0.59</c:v>
                </c:pt>
                <c:pt idx="2">
                  <c:v>0.68</c:v>
                </c:pt>
                <c:pt idx="3">
                  <c:v>0.84</c:v>
                </c:pt>
                <c:pt idx="4">
                  <c:v>0.56000000000000005</c:v>
                </c:pt>
              </c:numCache>
            </c:numRef>
          </c:val>
        </c:ser>
        <c:dLbls>
          <c:showLegendKey val="0"/>
          <c:showVal val="0"/>
          <c:showCatName val="0"/>
          <c:showSerName val="0"/>
          <c:showPercent val="0"/>
          <c:showBubbleSize val="0"/>
        </c:dLbls>
        <c:gapWidth val="150"/>
        <c:axId val="302554544"/>
        <c:axId val="30256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302554544"/>
        <c:axId val="302560488"/>
      </c:lineChart>
      <c:dateAx>
        <c:axId val="302554544"/>
        <c:scaling>
          <c:orientation val="minMax"/>
        </c:scaling>
        <c:delete val="1"/>
        <c:axPos val="b"/>
        <c:numFmt formatCode="ge" sourceLinked="1"/>
        <c:majorTickMark val="none"/>
        <c:minorTickMark val="none"/>
        <c:tickLblPos val="none"/>
        <c:crossAx val="302560488"/>
        <c:crosses val="autoZero"/>
        <c:auto val="1"/>
        <c:lblOffset val="100"/>
        <c:baseTimeUnit val="years"/>
      </c:dateAx>
      <c:valAx>
        <c:axId val="30256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c:v>
                </c:pt>
                <c:pt idx="1">
                  <c:v>102.94</c:v>
                </c:pt>
                <c:pt idx="2">
                  <c:v>104.2</c:v>
                </c:pt>
                <c:pt idx="3">
                  <c:v>103.84</c:v>
                </c:pt>
                <c:pt idx="4">
                  <c:v>104.59</c:v>
                </c:pt>
              </c:numCache>
            </c:numRef>
          </c:val>
        </c:ser>
        <c:dLbls>
          <c:showLegendKey val="0"/>
          <c:showVal val="0"/>
          <c:showCatName val="0"/>
          <c:showSerName val="0"/>
          <c:showPercent val="0"/>
          <c:showBubbleSize val="0"/>
        </c:dLbls>
        <c:gapWidth val="150"/>
        <c:axId val="302903376"/>
        <c:axId val="30290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302903376"/>
        <c:axId val="302904552"/>
      </c:lineChart>
      <c:dateAx>
        <c:axId val="302903376"/>
        <c:scaling>
          <c:orientation val="minMax"/>
        </c:scaling>
        <c:delete val="1"/>
        <c:axPos val="b"/>
        <c:numFmt formatCode="ge" sourceLinked="1"/>
        <c:majorTickMark val="none"/>
        <c:minorTickMark val="none"/>
        <c:tickLblPos val="none"/>
        <c:crossAx val="302904552"/>
        <c:crosses val="autoZero"/>
        <c:auto val="1"/>
        <c:lblOffset val="100"/>
        <c:baseTimeUnit val="years"/>
      </c:dateAx>
      <c:valAx>
        <c:axId val="3029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37.01</c:v>
                </c:pt>
                <c:pt idx="1">
                  <c:v>37.700000000000003</c:v>
                </c:pt>
                <c:pt idx="2">
                  <c:v>47.5</c:v>
                </c:pt>
                <c:pt idx="3">
                  <c:v>48.45</c:v>
                </c:pt>
                <c:pt idx="4">
                  <c:v>49.68</c:v>
                </c:pt>
              </c:numCache>
            </c:numRef>
          </c:val>
        </c:ser>
        <c:dLbls>
          <c:showLegendKey val="0"/>
          <c:showVal val="0"/>
          <c:showCatName val="0"/>
          <c:showSerName val="0"/>
          <c:showPercent val="0"/>
          <c:showBubbleSize val="0"/>
        </c:dLbls>
        <c:gapWidth val="150"/>
        <c:axId val="302906512"/>
        <c:axId val="30290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302906512"/>
        <c:axId val="302904944"/>
      </c:lineChart>
      <c:dateAx>
        <c:axId val="302906512"/>
        <c:scaling>
          <c:orientation val="minMax"/>
        </c:scaling>
        <c:delete val="1"/>
        <c:axPos val="b"/>
        <c:numFmt formatCode="ge" sourceLinked="1"/>
        <c:majorTickMark val="none"/>
        <c:minorTickMark val="none"/>
        <c:tickLblPos val="none"/>
        <c:crossAx val="302904944"/>
        <c:crosses val="autoZero"/>
        <c:auto val="1"/>
        <c:lblOffset val="100"/>
        <c:baseTimeUnit val="years"/>
      </c:dateAx>
      <c:valAx>
        <c:axId val="30290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27.08</c:v>
                </c:pt>
                <c:pt idx="1">
                  <c:v>28.1</c:v>
                </c:pt>
                <c:pt idx="2">
                  <c:v>29.05</c:v>
                </c:pt>
                <c:pt idx="3">
                  <c:v>30.71</c:v>
                </c:pt>
                <c:pt idx="4">
                  <c:v>31.92</c:v>
                </c:pt>
              </c:numCache>
            </c:numRef>
          </c:val>
        </c:ser>
        <c:dLbls>
          <c:showLegendKey val="0"/>
          <c:showVal val="0"/>
          <c:showCatName val="0"/>
          <c:showSerName val="0"/>
          <c:showPercent val="0"/>
          <c:showBubbleSize val="0"/>
        </c:dLbls>
        <c:gapWidth val="150"/>
        <c:axId val="302902592"/>
        <c:axId val="3029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302902592"/>
        <c:axId val="302904160"/>
      </c:lineChart>
      <c:dateAx>
        <c:axId val="302902592"/>
        <c:scaling>
          <c:orientation val="minMax"/>
        </c:scaling>
        <c:delete val="1"/>
        <c:axPos val="b"/>
        <c:numFmt formatCode="ge" sourceLinked="1"/>
        <c:majorTickMark val="none"/>
        <c:minorTickMark val="none"/>
        <c:tickLblPos val="none"/>
        <c:crossAx val="302904160"/>
        <c:crosses val="autoZero"/>
        <c:auto val="1"/>
        <c:lblOffset val="100"/>
        <c:baseTimeUnit val="years"/>
      </c:dateAx>
      <c:valAx>
        <c:axId val="3029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2900632"/>
        <c:axId val="3029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302900632"/>
        <c:axId val="302901024"/>
      </c:lineChart>
      <c:dateAx>
        <c:axId val="302900632"/>
        <c:scaling>
          <c:orientation val="minMax"/>
        </c:scaling>
        <c:delete val="1"/>
        <c:axPos val="b"/>
        <c:numFmt formatCode="ge" sourceLinked="1"/>
        <c:majorTickMark val="none"/>
        <c:minorTickMark val="none"/>
        <c:tickLblPos val="none"/>
        <c:crossAx val="302901024"/>
        <c:crosses val="autoZero"/>
        <c:auto val="1"/>
        <c:lblOffset val="100"/>
        <c:baseTimeUnit val="years"/>
      </c:dateAx>
      <c:valAx>
        <c:axId val="3029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172.09</c:v>
                </c:pt>
                <c:pt idx="1">
                  <c:v>177.95</c:v>
                </c:pt>
                <c:pt idx="2">
                  <c:v>67.739999999999995</c:v>
                </c:pt>
                <c:pt idx="3">
                  <c:v>72.69</c:v>
                </c:pt>
                <c:pt idx="4">
                  <c:v>88.94</c:v>
                </c:pt>
              </c:numCache>
            </c:numRef>
          </c:val>
        </c:ser>
        <c:dLbls>
          <c:showLegendKey val="0"/>
          <c:showVal val="0"/>
          <c:showCatName val="0"/>
          <c:showSerName val="0"/>
          <c:showPercent val="0"/>
          <c:showBubbleSize val="0"/>
        </c:dLbls>
        <c:gapWidth val="150"/>
        <c:axId val="303087912"/>
        <c:axId val="30308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303087912"/>
        <c:axId val="303086736"/>
      </c:lineChart>
      <c:dateAx>
        <c:axId val="303087912"/>
        <c:scaling>
          <c:orientation val="minMax"/>
        </c:scaling>
        <c:delete val="1"/>
        <c:axPos val="b"/>
        <c:numFmt formatCode="ge" sourceLinked="1"/>
        <c:majorTickMark val="none"/>
        <c:minorTickMark val="none"/>
        <c:tickLblPos val="none"/>
        <c:crossAx val="303086736"/>
        <c:crosses val="autoZero"/>
        <c:auto val="1"/>
        <c:lblOffset val="100"/>
        <c:baseTimeUnit val="years"/>
      </c:dateAx>
      <c:valAx>
        <c:axId val="30308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572.63</c:v>
                </c:pt>
                <c:pt idx="1">
                  <c:v>561.16</c:v>
                </c:pt>
                <c:pt idx="2">
                  <c:v>543.19000000000005</c:v>
                </c:pt>
                <c:pt idx="3">
                  <c:v>545.86</c:v>
                </c:pt>
                <c:pt idx="4">
                  <c:v>533.02</c:v>
                </c:pt>
              </c:numCache>
            </c:numRef>
          </c:val>
        </c:ser>
        <c:dLbls>
          <c:showLegendKey val="0"/>
          <c:showVal val="0"/>
          <c:showCatName val="0"/>
          <c:showSerName val="0"/>
          <c:showPercent val="0"/>
          <c:showBubbleSize val="0"/>
        </c:dLbls>
        <c:gapWidth val="150"/>
        <c:axId val="303084384"/>
        <c:axId val="30308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303084384"/>
        <c:axId val="303088696"/>
      </c:lineChart>
      <c:dateAx>
        <c:axId val="303084384"/>
        <c:scaling>
          <c:orientation val="minMax"/>
        </c:scaling>
        <c:delete val="1"/>
        <c:axPos val="b"/>
        <c:numFmt formatCode="ge" sourceLinked="1"/>
        <c:majorTickMark val="none"/>
        <c:minorTickMark val="none"/>
        <c:tickLblPos val="none"/>
        <c:crossAx val="303088696"/>
        <c:crosses val="autoZero"/>
        <c:auto val="1"/>
        <c:lblOffset val="100"/>
        <c:baseTimeUnit val="years"/>
      </c:dateAx>
      <c:valAx>
        <c:axId val="30308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102.13</c:v>
                </c:pt>
                <c:pt idx="1">
                  <c:v>104.68</c:v>
                </c:pt>
                <c:pt idx="2">
                  <c:v>104.76</c:v>
                </c:pt>
                <c:pt idx="3">
                  <c:v>100.13</c:v>
                </c:pt>
                <c:pt idx="4">
                  <c:v>100.83</c:v>
                </c:pt>
              </c:numCache>
            </c:numRef>
          </c:val>
        </c:ser>
        <c:dLbls>
          <c:showLegendKey val="0"/>
          <c:showVal val="0"/>
          <c:showCatName val="0"/>
          <c:showSerName val="0"/>
          <c:showPercent val="0"/>
          <c:showBubbleSize val="0"/>
        </c:dLbls>
        <c:gapWidth val="150"/>
        <c:axId val="303084776"/>
        <c:axId val="30308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303084776"/>
        <c:axId val="303085168"/>
      </c:lineChart>
      <c:dateAx>
        <c:axId val="303084776"/>
        <c:scaling>
          <c:orientation val="minMax"/>
        </c:scaling>
        <c:delete val="1"/>
        <c:axPos val="b"/>
        <c:numFmt formatCode="ge" sourceLinked="1"/>
        <c:majorTickMark val="none"/>
        <c:minorTickMark val="none"/>
        <c:tickLblPos val="none"/>
        <c:crossAx val="303085168"/>
        <c:crosses val="autoZero"/>
        <c:auto val="1"/>
        <c:lblOffset val="100"/>
        <c:baseTimeUnit val="years"/>
      </c:dateAx>
      <c:valAx>
        <c:axId val="3030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92.3</c:v>
                </c:pt>
                <c:pt idx="1">
                  <c:v>90.45</c:v>
                </c:pt>
                <c:pt idx="2">
                  <c:v>90.04</c:v>
                </c:pt>
                <c:pt idx="3">
                  <c:v>94</c:v>
                </c:pt>
                <c:pt idx="4">
                  <c:v>93.52</c:v>
                </c:pt>
              </c:numCache>
            </c:numRef>
          </c:val>
        </c:ser>
        <c:dLbls>
          <c:showLegendKey val="0"/>
          <c:showVal val="0"/>
          <c:showCatName val="0"/>
          <c:showSerName val="0"/>
          <c:showPercent val="0"/>
          <c:showBubbleSize val="0"/>
        </c:dLbls>
        <c:gapWidth val="150"/>
        <c:axId val="303082816"/>
        <c:axId val="30308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303082816"/>
        <c:axId val="303083992"/>
      </c:lineChart>
      <c:dateAx>
        <c:axId val="303082816"/>
        <c:scaling>
          <c:orientation val="minMax"/>
        </c:scaling>
        <c:delete val="1"/>
        <c:axPos val="b"/>
        <c:numFmt formatCode="ge" sourceLinked="1"/>
        <c:majorTickMark val="none"/>
        <c:minorTickMark val="none"/>
        <c:tickLblPos val="none"/>
        <c:crossAx val="303083992"/>
        <c:crosses val="autoZero"/>
        <c:auto val="1"/>
        <c:lblOffset val="100"/>
        <c:baseTimeUnit val="years"/>
      </c:dateAx>
      <c:valAx>
        <c:axId val="30308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57.03</c:v>
                </c:pt>
                <c:pt idx="1">
                  <c:v>56.19</c:v>
                </c:pt>
                <c:pt idx="2">
                  <c:v>56.99</c:v>
                </c:pt>
                <c:pt idx="3">
                  <c:v>59.7</c:v>
                </c:pt>
                <c:pt idx="4">
                  <c:v>55.08</c:v>
                </c:pt>
              </c:numCache>
            </c:numRef>
          </c:val>
        </c:ser>
        <c:dLbls>
          <c:showLegendKey val="0"/>
          <c:showVal val="0"/>
          <c:showCatName val="0"/>
          <c:showSerName val="0"/>
          <c:showPercent val="0"/>
          <c:showBubbleSize val="0"/>
        </c:dLbls>
        <c:gapWidth val="150"/>
        <c:axId val="303083600"/>
        <c:axId val="3030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303083600"/>
        <c:axId val="303085952"/>
      </c:lineChart>
      <c:dateAx>
        <c:axId val="303083600"/>
        <c:scaling>
          <c:orientation val="minMax"/>
        </c:scaling>
        <c:delete val="1"/>
        <c:axPos val="b"/>
        <c:numFmt formatCode="ge" sourceLinked="1"/>
        <c:majorTickMark val="none"/>
        <c:minorTickMark val="none"/>
        <c:tickLblPos val="none"/>
        <c:crossAx val="303085952"/>
        <c:crosses val="autoZero"/>
        <c:auto val="1"/>
        <c:lblOffset val="100"/>
        <c:baseTimeUnit val="years"/>
      </c:dateAx>
      <c:valAx>
        <c:axId val="3030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2907296"/>
        <c:axId val="30290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302907296"/>
        <c:axId val="302907688"/>
      </c:lineChart>
      <c:dateAx>
        <c:axId val="302907296"/>
        <c:scaling>
          <c:orientation val="minMax"/>
        </c:scaling>
        <c:delete val="1"/>
        <c:axPos val="b"/>
        <c:numFmt formatCode="ge" sourceLinked="1"/>
        <c:majorTickMark val="none"/>
        <c:minorTickMark val="none"/>
        <c:tickLblPos val="none"/>
        <c:crossAx val="302907688"/>
        <c:crosses val="autoZero"/>
        <c:auto val="1"/>
        <c:lblOffset val="100"/>
        <c:baseTimeUnit val="years"/>
      </c:dateAx>
      <c:valAx>
        <c:axId val="30290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大阪府　大阪市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2691425</v>
      </c>
      <c r="AM8" s="51"/>
      <c r="AN8" s="51"/>
      <c r="AO8" s="51"/>
      <c r="AP8" s="51"/>
      <c r="AQ8" s="51"/>
      <c r="AR8" s="51"/>
      <c r="AS8" s="51"/>
      <c r="AT8" s="46">
        <f>データ!T6</f>
        <v>225.21</v>
      </c>
      <c r="AU8" s="46"/>
      <c r="AV8" s="46"/>
      <c r="AW8" s="46"/>
      <c r="AX8" s="46"/>
      <c r="AY8" s="46"/>
      <c r="AZ8" s="46"/>
      <c r="BA8" s="46"/>
      <c r="BB8" s="46">
        <f>データ!U6</f>
        <v>11950.73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55.93</v>
      </c>
      <c r="J10" s="46"/>
      <c r="K10" s="46"/>
      <c r="L10" s="46"/>
      <c r="M10" s="46"/>
      <c r="N10" s="46"/>
      <c r="O10" s="46"/>
      <c r="P10" s="46">
        <f>データ!P6</f>
        <v>100</v>
      </c>
      <c r="Q10" s="46"/>
      <c r="R10" s="46"/>
      <c r="S10" s="46"/>
      <c r="T10" s="46"/>
      <c r="U10" s="46"/>
      <c r="V10" s="46"/>
      <c r="W10" s="46">
        <f>データ!Q6</f>
        <v>74.709999999999994</v>
      </c>
      <c r="X10" s="46"/>
      <c r="Y10" s="46"/>
      <c r="Z10" s="46"/>
      <c r="AA10" s="46"/>
      <c r="AB10" s="46"/>
      <c r="AC10" s="46"/>
      <c r="AD10" s="51">
        <f>データ!R6</f>
        <v>1252</v>
      </c>
      <c r="AE10" s="51"/>
      <c r="AF10" s="51"/>
      <c r="AG10" s="51"/>
      <c r="AH10" s="51"/>
      <c r="AI10" s="51"/>
      <c r="AJ10" s="51"/>
      <c r="AK10" s="2"/>
      <c r="AL10" s="51">
        <f>データ!V6</f>
        <v>2692734</v>
      </c>
      <c r="AM10" s="51"/>
      <c r="AN10" s="51"/>
      <c r="AO10" s="51"/>
      <c r="AP10" s="51"/>
      <c r="AQ10" s="51"/>
      <c r="AR10" s="51"/>
      <c r="AS10" s="51"/>
      <c r="AT10" s="46">
        <f>データ!W6</f>
        <v>190.52</v>
      </c>
      <c r="AU10" s="46"/>
      <c r="AV10" s="46"/>
      <c r="AW10" s="46"/>
      <c r="AX10" s="46"/>
      <c r="AY10" s="46"/>
      <c r="AZ10" s="46"/>
      <c r="BA10" s="46"/>
      <c r="BB10" s="46">
        <f>データ!X6</f>
        <v>14133.6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3"/>
      <c r="BM34" s="71"/>
      <c r="BN34" s="71"/>
      <c r="BO34" s="71"/>
      <c r="BP34" s="71"/>
      <c r="BQ34" s="71"/>
      <c r="BR34" s="71"/>
      <c r="BS34" s="71"/>
      <c r="BT34" s="71"/>
      <c r="BU34" s="71"/>
      <c r="BV34" s="71"/>
      <c r="BW34" s="71"/>
      <c r="BX34" s="71"/>
      <c r="BY34" s="71"/>
      <c r="BZ34" s="72"/>
    </row>
    <row r="35" spans="1:78" ht="13.5" customHeight="1">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3"/>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8"/>
      <c r="BN55" s="78"/>
      <c r="BO55" s="78"/>
      <c r="BP55" s="78"/>
      <c r="BQ55" s="78"/>
      <c r="BR55" s="78"/>
      <c r="BS55" s="78"/>
      <c r="BT55" s="78"/>
      <c r="BU55" s="78"/>
      <c r="BV55" s="78"/>
      <c r="BW55" s="78"/>
      <c r="BX55" s="78"/>
      <c r="BY55" s="78"/>
      <c r="BZ55" s="79"/>
    </row>
    <row r="56" spans="1:78" ht="13.5" customHeight="1">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0"/>
      <c r="BM56" s="78"/>
      <c r="BN56" s="78"/>
      <c r="BO56" s="78"/>
      <c r="BP56" s="78"/>
      <c r="BQ56" s="78"/>
      <c r="BR56" s="78"/>
      <c r="BS56" s="78"/>
      <c r="BT56" s="78"/>
      <c r="BU56" s="78"/>
      <c r="BV56" s="78"/>
      <c r="BW56" s="78"/>
      <c r="BX56" s="78"/>
      <c r="BY56" s="78"/>
      <c r="BZ56" s="79"/>
    </row>
    <row r="57" spans="1:78" ht="13.5" customHeight="1">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0"/>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121</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271004</v>
      </c>
      <c r="D6" s="34">
        <f t="shared" si="3"/>
        <v>46</v>
      </c>
      <c r="E6" s="34">
        <f t="shared" si="3"/>
        <v>17</v>
      </c>
      <c r="F6" s="34">
        <f t="shared" si="3"/>
        <v>1</v>
      </c>
      <c r="G6" s="34">
        <f t="shared" si="3"/>
        <v>0</v>
      </c>
      <c r="H6" s="34" t="str">
        <f t="shared" si="3"/>
        <v>大阪府　大阪市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55.93</v>
      </c>
      <c r="P6" s="35">
        <f t="shared" si="3"/>
        <v>100</v>
      </c>
      <c r="Q6" s="35">
        <f t="shared" si="3"/>
        <v>74.709999999999994</v>
      </c>
      <c r="R6" s="35">
        <f t="shared" si="3"/>
        <v>1252</v>
      </c>
      <c r="S6" s="35">
        <f t="shared" si="3"/>
        <v>2691425</v>
      </c>
      <c r="T6" s="35">
        <f t="shared" si="3"/>
        <v>225.21</v>
      </c>
      <c r="U6" s="35">
        <f t="shared" si="3"/>
        <v>11950.73</v>
      </c>
      <c r="V6" s="35">
        <f t="shared" si="3"/>
        <v>2692734</v>
      </c>
      <c r="W6" s="35">
        <f t="shared" si="3"/>
        <v>190.52</v>
      </c>
      <c r="X6" s="35">
        <f t="shared" si="3"/>
        <v>14133.6</v>
      </c>
      <c r="Y6" s="36">
        <f>IF(Y7="",NA(),Y7)</f>
        <v>101.5</v>
      </c>
      <c r="Z6" s="36">
        <f t="shared" ref="Z6:AH6" si="4">IF(Z7="",NA(),Z7)</f>
        <v>102.94</v>
      </c>
      <c r="AA6" s="36">
        <f t="shared" si="4"/>
        <v>104.2</v>
      </c>
      <c r="AB6" s="36">
        <f t="shared" si="4"/>
        <v>103.84</v>
      </c>
      <c r="AC6" s="36">
        <f t="shared" si="4"/>
        <v>104.59</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172.09</v>
      </c>
      <c r="AV6" s="36">
        <f t="shared" ref="AV6:BD6" si="6">IF(AV7="",NA(),AV7)</f>
        <v>177.95</v>
      </c>
      <c r="AW6" s="36">
        <f t="shared" si="6"/>
        <v>67.739999999999995</v>
      </c>
      <c r="AX6" s="36">
        <f t="shared" si="6"/>
        <v>72.69</v>
      </c>
      <c r="AY6" s="36">
        <f t="shared" si="6"/>
        <v>88.94</v>
      </c>
      <c r="AZ6" s="36">
        <f t="shared" si="6"/>
        <v>182.39</v>
      </c>
      <c r="BA6" s="36">
        <f t="shared" si="6"/>
        <v>187.05</v>
      </c>
      <c r="BB6" s="36">
        <f t="shared" si="6"/>
        <v>55.68</v>
      </c>
      <c r="BC6" s="36">
        <f t="shared" si="6"/>
        <v>56.18</v>
      </c>
      <c r="BD6" s="36">
        <f t="shared" si="6"/>
        <v>59.45</v>
      </c>
      <c r="BE6" s="35" t="str">
        <f>IF(BE7="","",IF(BE7="-","【-】","【"&amp;SUBSTITUTE(TEXT(BE7,"#,##0.00"),"-","△")&amp;"】"))</f>
        <v>【59.95】</v>
      </c>
      <c r="BF6" s="36">
        <f>IF(BF7="",NA(),BF7)</f>
        <v>572.63</v>
      </c>
      <c r="BG6" s="36">
        <f t="shared" ref="BG6:BO6" si="7">IF(BG7="",NA(),BG7)</f>
        <v>561.16</v>
      </c>
      <c r="BH6" s="36">
        <f t="shared" si="7"/>
        <v>543.19000000000005</v>
      </c>
      <c r="BI6" s="36">
        <f t="shared" si="7"/>
        <v>545.86</v>
      </c>
      <c r="BJ6" s="36">
        <f t="shared" si="7"/>
        <v>533.02</v>
      </c>
      <c r="BK6" s="36">
        <f t="shared" si="7"/>
        <v>671.46</v>
      </c>
      <c r="BL6" s="36">
        <f t="shared" si="7"/>
        <v>644.47</v>
      </c>
      <c r="BM6" s="36">
        <f t="shared" si="7"/>
        <v>627.59</v>
      </c>
      <c r="BN6" s="36">
        <f t="shared" si="7"/>
        <v>594.09</v>
      </c>
      <c r="BO6" s="36">
        <f t="shared" si="7"/>
        <v>576.02</v>
      </c>
      <c r="BP6" s="35" t="str">
        <f>IF(BP7="","",IF(BP7="-","【-】","【"&amp;SUBSTITUTE(TEXT(BP7,"#,##0.00"),"-","△")&amp;"】"))</f>
        <v>【728.30】</v>
      </c>
      <c r="BQ6" s="36">
        <f>IF(BQ7="",NA(),BQ7)</f>
        <v>102.13</v>
      </c>
      <c r="BR6" s="36">
        <f t="shared" ref="BR6:BZ6" si="8">IF(BR7="",NA(),BR7)</f>
        <v>104.68</v>
      </c>
      <c r="BS6" s="36">
        <f t="shared" si="8"/>
        <v>104.76</v>
      </c>
      <c r="BT6" s="36">
        <f t="shared" si="8"/>
        <v>100.13</v>
      </c>
      <c r="BU6" s="36">
        <f t="shared" si="8"/>
        <v>100.83</v>
      </c>
      <c r="BV6" s="36">
        <f t="shared" si="8"/>
        <v>107.64</v>
      </c>
      <c r="BW6" s="36">
        <f t="shared" si="8"/>
        <v>109.25</v>
      </c>
      <c r="BX6" s="36">
        <f t="shared" si="8"/>
        <v>113.93</v>
      </c>
      <c r="BY6" s="36">
        <f t="shared" si="8"/>
        <v>114.03</v>
      </c>
      <c r="BZ6" s="36">
        <f t="shared" si="8"/>
        <v>113.34</v>
      </c>
      <c r="CA6" s="35" t="str">
        <f>IF(CA7="","",IF(CA7="-","【-】","【"&amp;SUBSTITUTE(TEXT(CA7,"#,##0.00"),"-","△")&amp;"】"))</f>
        <v>【100.04】</v>
      </c>
      <c r="CB6" s="36">
        <f>IF(CB7="",NA(),CB7)</f>
        <v>92.3</v>
      </c>
      <c r="CC6" s="36">
        <f t="shared" ref="CC6:CK6" si="9">IF(CC7="",NA(),CC7)</f>
        <v>90.45</v>
      </c>
      <c r="CD6" s="36">
        <f t="shared" si="9"/>
        <v>90.04</v>
      </c>
      <c r="CE6" s="36">
        <f t="shared" si="9"/>
        <v>94</v>
      </c>
      <c r="CF6" s="36">
        <f t="shared" si="9"/>
        <v>93.52</v>
      </c>
      <c r="CG6" s="36">
        <f t="shared" si="9"/>
        <v>123.36</v>
      </c>
      <c r="CH6" s="36">
        <f t="shared" si="9"/>
        <v>121.96</v>
      </c>
      <c r="CI6" s="36">
        <f t="shared" si="9"/>
        <v>116.77</v>
      </c>
      <c r="CJ6" s="36">
        <f t="shared" si="9"/>
        <v>116.93</v>
      </c>
      <c r="CK6" s="36">
        <f t="shared" si="9"/>
        <v>117.4</v>
      </c>
      <c r="CL6" s="35" t="str">
        <f>IF(CL7="","",IF(CL7="-","【-】","【"&amp;SUBSTITUTE(TEXT(CL7,"#,##0.00"),"-","△")&amp;"】"))</f>
        <v>【137.82】</v>
      </c>
      <c r="CM6" s="36">
        <f>IF(CM7="",NA(),CM7)</f>
        <v>57.03</v>
      </c>
      <c r="CN6" s="36">
        <f t="shared" ref="CN6:CV6" si="10">IF(CN7="",NA(),CN7)</f>
        <v>56.19</v>
      </c>
      <c r="CO6" s="36">
        <f t="shared" si="10"/>
        <v>56.99</v>
      </c>
      <c r="CP6" s="36">
        <f t="shared" si="10"/>
        <v>59.7</v>
      </c>
      <c r="CQ6" s="36">
        <f t="shared" si="10"/>
        <v>55.08</v>
      </c>
      <c r="CR6" s="36">
        <f t="shared" si="10"/>
        <v>57.95</v>
      </c>
      <c r="CS6" s="36">
        <f t="shared" si="10"/>
        <v>59.8</v>
      </c>
      <c r="CT6" s="36">
        <f t="shared" si="10"/>
        <v>59.58</v>
      </c>
      <c r="CU6" s="36">
        <f t="shared" si="10"/>
        <v>58.79</v>
      </c>
      <c r="CV6" s="36">
        <f t="shared" si="10"/>
        <v>59.16</v>
      </c>
      <c r="CW6" s="35" t="str">
        <f>IF(CW7="","",IF(CW7="-","【-】","【"&amp;SUBSTITUTE(TEXT(CW7,"#,##0.00"),"-","△")&amp;"】"))</f>
        <v>【60.09】</v>
      </c>
      <c r="CX6" s="36">
        <f>IF(CX7="",NA(),CX7)</f>
        <v>100</v>
      </c>
      <c r="CY6" s="36">
        <f t="shared" ref="CY6:DG6" si="11">IF(CY7="",NA(),CY7)</f>
        <v>100</v>
      </c>
      <c r="CZ6" s="36">
        <f t="shared" si="11"/>
        <v>100</v>
      </c>
      <c r="DA6" s="36">
        <f t="shared" si="11"/>
        <v>100</v>
      </c>
      <c r="DB6" s="36">
        <f t="shared" si="11"/>
        <v>100</v>
      </c>
      <c r="DC6" s="36">
        <f t="shared" si="11"/>
        <v>98.56</v>
      </c>
      <c r="DD6" s="36">
        <f t="shared" si="11"/>
        <v>98.64</v>
      </c>
      <c r="DE6" s="36">
        <f t="shared" si="11"/>
        <v>98.71</v>
      </c>
      <c r="DF6" s="36">
        <f t="shared" si="11"/>
        <v>98.76</v>
      </c>
      <c r="DG6" s="36">
        <f t="shared" si="11"/>
        <v>98.86</v>
      </c>
      <c r="DH6" s="35" t="str">
        <f>IF(DH7="","",IF(DH7="-","【-】","【"&amp;SUBSTITUTE(TEXT(DH7,"#,##0.00"),"-","△")&amp;"】"))</f>
        <v>【94.90】</v>
      </c>
      <c r="DI6" s="36">
        <f>IF(DI7="",NA(),DI7)</f>
        <v>37.01</v>
      </c>
      <c r="DJ6" s="36">
        <f t="shared" ref="DJ6:DR6" si="12">IF(DJ7="",NA(),DJ7)</f>
        <v>37.700000000000003</v>
      </c>
      <c r="DK6" s="36">
        <f t="shared" si="12"/>
        <v>47.5</v>
      </c>
      <c r="DL6" s="36">
        <f t="shared" si="12"/>
        <v>48.45</v>
      </c>
      <c r="DM6" s="36">
        <f t="shared" si="12"/>
        <v>49.68</v>
      </c>
      <c r="DN6" s="36">
        <f t="shared" si="12"/>
        <v>30.56</v>
      </c>
      <c r="DO6" s="36">
        <f t="shared" si="12"/>
        <v>31.06</v>
      </c>
      <c r="DP6" s="36">
        <f t="shared" si="12"/>
        <v>42</v>
      </c>
      <c r="DQ6" s="36">
        <f t="shared" si="12"/>
        <v>43.2</v>
      </c>
      <c r="DR6" s="36">
        <f t="shared" si="12"/>
        <v>44.55</v>
      </c>
      <c r="DS6" s="35" t="str">
        <f>IF(DS7="","",IF(DS7="-","【-】","【"&amp;SUBSTITUTE(TEXT(DS7,"#,##0.00"),"-","△")&amp;"】"))</f>
        <v>【37.36】</v>
      </c>
      <c r="DT6" s="36">
        <f>IF(DT7="",NA(),DT7)</f>
        <v>27.08</v>
      </c>
      <c r="DU6" s="36">
        <f t="shared" ref="DU6:EC6" si="13">IF(DU7="",NA(),DU7)</f>
        <v>28.1</v>
      </c>
      <c r="DV6" s="36">
        <f t="shared" si="13"/>
        <v>29.05</v>
      </c>
      <c r="DW6" s="36">
        <f t="shared" si="13"/>
        <v>30.71</v>
      </c>
      <c r="DX6" s="36">
        <f t="shared" si="13"/>
        <v>31.92</v>
      </c>
      <c r="DY6" s="36">
        <f t="shared" si="13"/>
        <v>6.24</v>
      </c>
      <c r="DZ6" s="36">
        <f t="shared" si="13"/>
        <v>6.43</v>
      </c>
      <c r="EA6" s="36">
        <f t="shared" si="13"/>
        <v>6.95</v>
      </c>
      <c r="EB6" s="36">
        <f t="shared" si="13"/>
        <v>7.39</v>
      </c>
      <c r="EC6" s="36">
        <f t="shared" si="13"/>
        <v>8.25</v>
      </c>
      <c r="ED6" s="35" t="str">
        <f>IF(ED7="","",IF(ED7="-","【-】","【"&amp;SUBSTITUTE(TEXT(ED7,"#,##0.00"),"-","△")&amp;"】"))</f>
        <v>【4.96】</v>
      </c>
      <c r="EE6" s="36">
        <f>IF(EE7="",NA(),EE7)</f>
        <v>0.64</v>
      </c>
      <c r="EF6" s="36">
        <f t="shared" ref="EF6:EN6" si="14">IF(EF7="",NA(),EF7)</f>
        <v>0.59</v>
      </c>
      <c r="EG6" s="36">
        <f t="shared" si="14"/>
        <v>0.68</v>
      </c>
      <c r="EH6" s="36">
        <f t="shared" si="14"/>
        <v>0.84</v>
      </c>
      <c r="EI6" s="36">
        <f t="shared" si="14"/>
        <v>0.56000000000000005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271004</v>
      </c>
      <c r="D7" s="38">
        <v>46</v>
      </c>
      <c r="E7" s="38">
        <v>17</v>
      </c>
      <c r="F7" s="38">
        <v>1</v>
      </c>
      <c r="G7" s="38">
        <v>0</v>
      </c>
      <c r="H7" s="38" t="s">
        <v>108</v>
      </c>
      <c r="I7" s="38" t="s">
        <v>109</v>
      </c>
      <c r="J7" s="38" t="s">
        <v>110</v>
      </c>
      <c r="K7" s="38" t="s">
        <v>111</v>
      </c>
      <c r="L7" s="38" t="s">
        <v>112</v>
      </c>
      <c r="M7" s="38"/>
      <c r="N7" s="39" t="s">
        <v>113</v>
      </c>
      <c r="O7" s="39">
        <v>55.93</v>
      </c>
      <c r="P7" s="39">
        <v>100</v>
      </c>
      <c r="Q7" s="39">
        <v>74.709999999999994</v>
      </c>
      <c r="R7" s="39">
        <v>1252</v>
      </c>
      <c r="S7" s="39">
        <v>2691425</v>
      </c>
      <c r="T7" s="39">
        <v>225.21</v>
      </c>
      <c r="U7" s="39">
        <v>11950.73</v>
      </c>
      <c r="V7" s="39">
        <v>2692734</v>
      </c>
      <c r="W7" s="39">
        <v>190.52</v>
      </c>
      <c r="X7" s="39">
        <v>14133.6</v>
      </c>
      <c r="Y7" s="39">
        <v>101.5</v>
      </c>
      <c r="Z7" s="39">
        <v>102.94</v>
      </c>
      <c r="AA7" s="39">
        <v>104.2</v>
      </c>
      <c r="AB7" s="39">
        <v>103.84</v>
      </c>
      <c r="AC7" s="39">
        <v>104.59</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172.09</v>
      </c>
      <c r="AV7" s="39">
        <v>177.95</v>
      </c>
      <c r="AW7" s="39">
        <v>67.739999999999995</v>
      </c>
      <c r="AX7" s="39">
        <v>72.69</v>
      </c>
      <c r="AY7" s="39">
        <v>88.94</v>
      </c>
      <c r="AZ7" s="39">
        <v>182.39</v>
      </c>
      <c r="BA7" s="39">
        <v>187.05</v>
      </c>
      <c r="BB7" s="39">
        <v>55.68</v>
      </c>
      <c r="BC7" s="39">
        <v>56.18</v>
      </c>
      <c r="BD7" s="39">
        <v>59.45</v>
      </c>
      <c r="BE7" s="39">
        <v>59.95</v>
      </c>
      <c r="BF7" s="39">
        <v>572.63</v>
      </c>
      <c r="BG7" s="39">
        <v>561.16</v>
      </c>
      <c r="BH7" s="39">
        <v>543.19000000000005</v>
      </c>
      <c r="BI7" s="39">
        <v>545.86</v>
      </c>
      <c r="BJ7" s="39">
        <v>533.02</v>
      </c>
      <c r="BK7" s="39">
        <v>671.46</v>
      </c>
      <c r="BL7" s="39">
        <v>644.47</v>
      </c>
      <c r="BM7" s="39">
        <v>627.59</v>
      </c>
      <c r="BN7" s="39">
        <v>594.09</v>
      </c>
      <c r="BO7" s="39">
        <v>576.02</v>
      </c>
      <c r="BP7" s="39">
        <v>728.3</v>
      </c>
      <c r="BQ7" s="39">
        <v>102.13</v>
      </c>
      <c r="BR7" s="39">
        <v>104.68</v>
      </c>
      <c r="BS7" s="39">
        <v>104.76</v>
      </c>
      <c r="BT7" s="39">
        <v>100.13</v>
      </c>
      <c r="BU7" s="39">
        <v>100.83</v>
      </c>
      <c r="BV7" s="39">
        <v>107.64</v>
      </c>
      <c r="BW7" s="39">
        <v>109.25</v>
      </c>
      <c r="BX7" s="39">
        <v>113.93</v>
      </c>
      <c r="BY7" s="39">
        <v>114.03</v>
      </c>
      <c r="BZ7" s="39">
        <v>113.34</v>
      </c>
      <c r="CA7" s="39">
        <v>100.04</v>
      </c>
      <c r="CB7" s="39">
        <v>92.3</v>
      </c>
      <c r="CC7" s="39">
        <v>90.45</v>
      </c>
      <c r="CD7" s="39">
        <v>90.04</v>
      </c>
      <c r="CE7" s="39">
        <v>94</v>
      </c>
      <c r="CF7" s="39">
        <v>93.52</v>
      </c>
      <c r="CG7" s="39">
        <v>123.36</v>
      </c>
      <c r="CH7" s="39">
        <v>121.96</v>
      </c>
      <c r="CI7" s="39">
        <v>116.77</v>
      </c>
      <c r="CJ7" s="39">
        <v>116.93</v>
      </c>
      <c r="CK7" s="39">
        <v>117.4</v>
      </c>
      <c r="CL7" s="39">
        <v>137.82</v>
      </c>
      <c r="CM7" s="39">
        <v>57.03</v>
      </c>
      <c r="CN7" s="39">
        <v>56.19</v>
      </c>
      <c r="CO7" s="39">
        <v>56.99</v>
      </c>
      <c r="CP7" s="39">
        <v>59.7</v>
      </c>
      <c r="CQ7" s="39">
        <v>55.08</v>
      </c>
      <c r="CR7" s="39">
        <v>57.95</v>
      </c>
      <c r="CS7" s="39">
        <v>59.8</v>
      </c>
      <c r="CT7" s="39">
        <v>59.58</v>
      </c>
      <c r="CU7" s="39">
        <v>58.79</v>
      </c>
      <c r="CV7" s="39">
        <v>59.16</v>
      </c>
      <c r="CW7" s="39">
        <v>60.09</v>
      </c>
      <c r="CX7" s="39">
        <v>100</v>
      </c>
      <c r="CY7" s="39">
        <v>100</v>
      </c>
      <c r="CZ7" s="39">
        <v>100</v>
      </c>
      <c r="DA7" s="39">
        <v>100</v>
      </c>
      <c r="DB7" s="39">
        <v>100</v>
      </c>
      <c r="DC7" s="39">
        <v>98.56</v>
      </c>
      <c r="DD7" s="39">
        <v>98.64</v>
      </c>
      <c r="DE7" s="39">
        <v>98.71</v>
      </c>
      <c r="DF7" s="39">
        <v>98.76</v>
      </c>
      <c r="DG7" s="39">
        <v>98.86</v>
      </c>
      <c r="DH7" s="39">
        <v>94.9</v>
      </c>
      <c r="DI7" s="39">
        <v>37.01</v>
      </c>
      <c r="DJ7" s="39">
        <v>37.700000000000003</v>
      </c>
      <c r="DK7" s="39">
        <v>47.5</v>
      </c>
      <c r="DL7" s="39">
        <v>48.45</v>
      </c>
      <c r="DM7" s="39">
        <v>49.68</v>
      </c>
      <c r="DN7" s="39">
        <v>30.56</v>
      </c>
      <c r="DO7" s="39">
        <v>31.06</v>
      </c>
      <c r="DP7" s="39">
        <v>42</v>
      </c>
      <c r="DQ7" s="39">
        <v>43.2</v>
      </c>
      <c r="DR7" s="39">
        <v>44.55</v>
      </c>
      <c r="DS7" s="39">
        <v>37.36</v>
      </c>
      <c r="DT7" s="39">
        <v>27.08</v>
      </c>
      <c r="DU7" s="39">
        <v>28.1</v>
      </c>
      <c r="DV7" s="39">
        <v>29.05</v>
      </c>
      <c r="DW7" s="39">
        <v>30.71</v>
      </c>
      <c r="DX7" s="39">
        <v>31.92</v>
      </c>
      <c r="DY7" s="39">
        <v>6.24</v>
      </c>
      <c r="DZ7" s="39">
        <v>6.43</v>
      </c>
      <c r="EA7" s="39">
        <v>6.95</v>
      </c>
      <c r="EB7" s="39">
        <v>7.39</v>
      </c>
      <c r="EC7" s="39">
        <v>8.25</v>
      </c>
      <c r="ED7" s="39">
        <v>4.96</v>
      </c>
      <c r="EE7" s="39">
        <v>0.64</v>
      </c>
      <c r="EF7" s="39">
        <v>0.59</v>
      </c>
      <c r="EG7" s="39">
        <v>0.68</v>
      </c>
      <c r="EH7" s="39">
        <v>0.84</v>
      </c>
      <c r="EI7" s="39">
        <v>0.56000000000000005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2017-12-25T01:52:12Z</dcterms:created>
  <dcterms:modified xsi:type="dcterms:W3CDTF">2018-02-14T07:38:43Z</dcterms:modified>
  <cp:category/>
</cp:coreProperties>
</file>