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5222285\Desktop\"/>
    </mc:Choice>
  </mc:AlternateContent>
  <workbookProtection workbookPassword="B31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6" i="4" s="1"/>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V6" i="5"/>
  <c r="U6" i="5"/>
  <c r="BB8" i="4" s="1"/>
  <c r="T6" i="5"/>
  <c r="S6" i="5"/>
  <c r="R6" i="5"/>
  <c r="Q6" i="5"/>
  <c r="W10" i="4" s="1"/>
  <c r="P6" i="5"/>
  <c r="O6" i="5"/>
  <c r="N6" i="5"/>
  <c r="M6" i="5"/>
  <c r="L6" i="5"/>
  <c r="K6" i="5"/>
  <c r="P8" i="4" s="1"/>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6" i="4"/>
  <c r="M86" i="4"/>
  <c r="L86" i="4"/>
  <c r="J86" i="4"/>
  <c r="I86" i="4"/>
  <c r="H86" i="4"/>
  <c r="F86" i="4"/>
  <c r="BB10" i="4"/>
  <c r="AT10" i="4"/>
  <c r="AL10" i="4"/>
  <c r="AD10" i="4"/>
  <c r="P10" i="4"/>
  <c r="I10" i="4"/>
  <c r="B10" i="4"/>
  <c r="AT8" i="4"/>
  <c r="AL8" i="4"/>
  <c r="W8" i="4"/>
  <c r="I8" i="4"/>
  <c r="B6"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<sst xmlns="http://schemas.openxmlformats.org/spreadsheetml/2006/main" count="235" uniqueCount="123">
  <si>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</si>
  <si>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</si>
  <si>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</si>
  <si>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</si>
  <si>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</si>
  <si>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</si>
  <si>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</si>
  <si>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</si>
  <si>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</si>
  <si>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</si>
  <si>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</si>
  <si>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</si>
  <si>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</si>
  <si>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</si>
  <si>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</si>
  <si>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</si>
  <si>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</si>
  <si>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</si>
  <si>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</si>
  <si>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</si>
  <si>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</si>
  <si>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</si>
  <si>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</si>
  <si>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</si>
  <si>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</si>
  <si>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</si>
  <si>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</si>
  <si>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</si>
  <si>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</si>
  <si>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</si>
  <si>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</si>
  <si>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</si>
  <si>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</si>
  <si>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</si>
  <si>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</si>
  <si>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</si>
  <si>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</si>
  <si>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</si>
  <si>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</si>
  <si>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</si>
  <si>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</si>
  <si>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</si>
  <si>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</si>
  <si>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</si>
  <si>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</si>
  <si>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</si>
  <si>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</si>
  <si>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</si>
  <si>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</si>
  <si>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</si>
  <si>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</si>
  <si>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</si>
  <si>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</si>
  <si>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</si>
  <si>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</si>
  <si>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</si>
  <si>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</si>
  <si>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</si>
  <si>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</si>
  <si>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</si>
  <si>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</si>
  <si>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</si>
  <si>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</si>
  <si>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</si>
  <si>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</si>
  <si>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</si>
  <si>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</si>
  <si>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</si>
  <si>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</si>
  <si>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</si>
  <si>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</si>
  <si>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</si>
  <si>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</si>
  <si>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</si>
  <si>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</si>
  <si>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</si>
  <si>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</si>
  <si>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</si>
  <si>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</si>
  <si>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</si>
  <si>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</si>
  <si>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</si>
  <si>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</si>
  <si>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</si>
  <si>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</si>
  <si>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</si>
  <si>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</si>
  <si>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</si>
  <si>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</si>
  <si>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</si>
  <si>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</si>
  <si>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</si>
  <si>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</si>
  <si>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</si>
  <si>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</si>
  <si>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</si>
  <si>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</si>
  <si>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</si>
  <si>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</si>
  <si>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</si>
  <si>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</si>
  <si>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</si>
  <si>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</si>
  <si>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</si>
  <si>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</si>
  <si>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</si>
  <si>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</si>
  <si>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</si>
  <si>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大阪府　大阪市</t>
  </si>
  <si>
    <t>法適用</t>
  </si>
  <si>
    <t>下水道事業</t>
  </si>
  <si>
    <t>公共下水道</t>
  </si>
  <si>
    <t>政令市等</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</si>
  <si>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</si>
  <si>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</si>
  <si>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</si>
  <si>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</si>
  <si>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</si>
  <si>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</si>
  <si>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</si>
  <si>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①有形固定資産減価償却率は、類似団体と比べて高く、今後も老朽化した施設の増加が見込まれることから、中長期的に持続可能な事業運営をめざして、アセットマネジメント手法の導入による計画的な改築・更新を実施しています。
②管渠老朽化率は、類似団体と比べて高くなっていますが、これは本市の下水道事業の着手が早く老朽化した管渠が多いためです。
③管渠改善率は、類似団体と比べて高くなっています。これは今後のさらなる老朽管渠の増大を見越して、管渠の改築更新を進めているためです。</t>
    <phoneticPr fontId="7"/>
  </si>
  <si>
    <t>　使用水量については、長期的には節水型社会への移行等により減少傾向にあり、今後もその傾向が続くものと想定されます。また、費用については、施設の更新や新規施設の稼動に伴い、減価償却費の増加が見込まれます。さらに、企業債償還金についてもしばらく高水準で推移する見込みとなっています。
　このようなことから、更なる経営の効率化に向けて、平成26年度から全市域で包括委託を実施し経営形態の見直しを進めており、平成29年度からはこれまでの維持管理業務に加え、施設の小規模単純更新の一部も含め、新たに設立した株式会社への包括委託を実施しております。
　今後も引き続き、施設整備の選択と集中、工事コストの縮減などに努めることにより、行政サービス水準を低下させることなく、効率性を高めるとともに、事業の安定的な運営に努める必要があります。</t>
    <rPh sb="11" eb="14">
      <t>チョウキテキ</t>
    </rPh>
    <rPh sb="79" eb="81">
      <t>カドウ</t>
    </rPh>
    <rPh sb="173" eb="175">
      <t>ゼンシ</t>
    </rPh>
    <rPh sb="175" eb="176">
      <t>イキ</t>
    </rPh>
    <rPh sb="200" eb="202">
      <t>ヘイセイ</t>
    </rPh>
    <rPh sb="204" eb="206">
      <t>ネンド</t>
    </rPh>
    <rPh sb="214" eb="216">
      <t>イジ</t>
    </rPh>
    <rPh sb="216" eb="218">
      <t>カンリ</t>
    </rPh>
    <rPh sb="218" eb="220">
      <t>ギョウム</t>
    </rPh>
    <rPh sb="221" eb="222">
      <t>クワ</t>
    </rPh>
    <rPh sb="224" eb="226">
      <t>シセツ</t>
    </rPh>
    <rPh sb="227" eb="230">
      <t>ショウキボ</t>
    </rPh>
    <rPh sb="230" eb="232">
      <t>タンジュン</t>
    </rPh>
    <rPh sb="232" eb="234">
      <t>コウシン</t>
    </rPh>
    <rPh sb="235" eb="237">
      <t>イチブ</t>
    </rPh>
    <rPh sb="238" eb="239">
      <t>フク</t>
    </rPh>
    <rPh sb="241" eb="242">
      <t>アラ</t>
    </rPh>
    <rPh sb="244" eb="246">
      <t>セツリツ</t>
    </rPh>
    <rPh sb="248" eb="252">
      <t>カブシキガイシャ</t>
    </rPh>
    <rPh sb="254" eb="256">
      <t>ホウカツ</t>
    </rPh>
    <rPh sb="256" eb="258">
      <t>イタク</t>
    </rPh>
    <rPh sb="259" eb="261">
      <t>ジッシ</t>
    </rPh>
    <rPh sb="270" eb="272">
      <t>コンゴ</t>
    </rPh>
    <phoneticPr fontId="23"/>
  </si>
  <si>
    <t>①経常収支比率は、類似団体と比べて低いものの、事業の効率的な運営に努めてきた結果、100%を超えて推移し、経営状況は安定しています。
②累積欠損金は、発生していません。
③流動比率は、平成26年度の地方公営企業会計制度の見直しに伴う流動負債への翌年度償還企業債の計上により100％を下回りましたが、償還の原資を将来の使用料等により得ることを予定しているものですので短期的な支払能力はあると言えます。
④企業債残高対事業規模比率は、類似団体と比べて低く、また、企業債残高は着実に減少しています。
⑤経費回収率は、類似団体と比べて低いものの、安定的に100%を超えて推移し、処理にかかる費用を回収できています。
⑥汚水処理原価は、類似団体と比べてかなり低くなっています。
⑦施設利用率は、最大水量に対応できるよう整備されていることから、６割程度で推移しています。また、下水管渠の継ぎ手部分などから浸入する不明水などにより変動するものです。
⑧水洗化率は、ほぼ100%に達しています。</t>
    <rPh sb="53" eb="55">
      <t>ケイエイ</t>
    </rPh>
    <rPh sb="55" eb="57">
      <t>ジョウキョウ</t>
    </rPh>
    <rPh sb="58" eb="60">
      <t>アンテイ</t>
    </rPh>
    <rPh sb="88" eb="90">
      <t>リュウドウ</t>
    </rPh>
    <rPh sb="90" eb="92">
      <t>ヒリツ</t>
    </rPh>
    <rPh sb="94" eb="96">
      <t>ヘイセイ</t>
    </rPh>
    <rPh sb="98" eb="99">
      <t>ネン</t>
    </rPh>
    <rPh sb="99" eb="100">
      <t>ド</t>
    </rPh>
    <rPh sb="116" eb="117">
      <t>トモナ</t>
    </rPh>
    <rPh sb="118" eb="120">
      <t>リュウドウ</t>
    </rPh>
    <rPh sb="124" eb="127">
      <t>ヨクネンド</t>
    </rPh>
    <rPh sb="127" eb="129">
      <t>ショウカン</t>
    </rPh>
    <rPh sb="129" eb="131">
      <t>キギョウ</t>
    </rPh>
    <rPh sb="131" eb="132">
      <t>サイ</t>
    </rPh>
    <rPh sb="133" eb="135">
      <t>ケイジョウ</t>
    </rPh>
    <rPh sb="143" eb="145">
      <t>シタマワ</t>
    </rPh>
    <rPh sb="151" eb="153">
      <t>ショウカン</t>
    </rPh>
    <rPh sb="154" eb="156">
      <t>ゲンシ</t>
    </rPh>
    <rPh sb="157" eb="159">
      <t>ショウライ</t>
    </rPh>
    <rPh sb="160" eb="163">
      <t>シヨウリョウ</t>
    </rPh>
    <rPh sb="163" eb="164">
      <t>トウ</t>
    </rPh>
    <rPh sb="167" eb="168">
      <t>ウ</t>
    </rPh>
    <rPh sb="172" eb="174">
      <t>ヨテイ</t>
    </rPh>
    <rPh sb="184" eb="187">
      <t>タンキテキ</t>
    </rPh>
    <rPh sb="188" eb="190">
      <t>シハライ</t>
    </rPh>
    <rPh sb="190" eb="192">
      <t>ノウリョク</t>
    </rPh>
    <rPh sb="196" eb="197">
      <t>イ</t>
    </rPh>
    <rPh sb="204" eb="206">
      <t>キギョウ</t>
    </rPh>
    <rPh sb="206" eb="207">
      <t>サイ</t>
    </rPh>
    <rPh sb="207" eb="209">
      <t>ザンダカ</t>
    </rPh>
    <rPh sb="209" eb="210">
      <t>タイ</t>
    </rPh>
    <rPh sb="210" eb="212">
      <t>ジギョウ</t>
    </rPh>
    <rPh sb="212" eb="214">
      <t>キボ</t>
    </rPh>
    <rPh sb="214" eb="216">
      <t>ヒリツ</t>
    </rPh>
    <rPh sb="218" eb="220">
      <t>ルイジ</t>
    </rPh>
    <rPh sb="220" eb="222">
      <t>ダンタイ</t>
    </rPh>
    <rPh sb="223" eb="224">
      <t>クラ</t>
    </rPh>
    <rPh sb="226" eb="227">
      <t>ヒク</t>
    </rPh>
    <rPh sb="232" eb="234">
      <t>キギョウ</t>
    </rPh>
    <rPh sb="234" eb="235">
      <t>サイ</t>
    </rPh>
    <rPh sb="235" eb="237">
      <t>ザンダカ</t>
    </rPh>
    <rPh sb="238" eb="240">
      <t>チャクジツ</t>
    </rPh>
    <rPh sb="241" eb="243">
      <t>ゲンショウ</t>
    </rPh>
    <rPh sb="252" eb="254">
      <t>ケイヒ</t>
    </rPh>
    <rPh sb="254" eb="256">
      <t>カイシュウ</t>
    </rPh>
    <rPh sb="256" eb="257">
      <t>リツ</t>
    </rPh>
    <rPh sb="259" eb="261">
      <t>ルイジ</t>
    </rPh>
    <rPh sb="261" eb="263">
      <t>ダンタイ</t>
    </rPh>
    <rPh sb="264" eb="265">
      <t>クラ</t>
    </rPh>
    <rPh sb="267" eb="268">
      <t>ヒク</t>
    </rPh>
    <rPh sb="273" eb="276">
      <t>アンテイテキ</t>
    </rPh>
    <rPh sb="282" eb="283">
      <t>コ</t>
    </rPh>
    <rPh sb="285" eb="287">
      <t>スイイ</t>
    </rPh>
    <rPh sb="289" eb="291">
      <t>ショリ</t>
    </rPh>
    <rPh sb="295" eb="297">
      <t>ヒヨウ</t>
    </rPh>
    <rPh sb="298" eb="300">
      <t>カイシュウ</t>
    </rPh>
    <rPh sb="310" eb="312">
      <t>オスイ</t>
    </rPh>
    <rPh sb="312" eb="314">
      <t>ショリ</t>
    </rPh>
    <rPh sb="314" eb="316">
      <t>ゲンカ</t>
    </rPh>
    <rPh sb="318" eb="320">
      <t>ルイジ</t>
    </rPh>
    <rPh sb="320" eb="322">
      <t>ダンタイ</t>
    </rPh>
    <rPh sb="323" eb="324">
      <t>クラ</t>
    </rPh>
    <rPh sb="329" eb="330">
      <t>ヒク</t>
    </rPh>
    <rPh sb="388" eb="392">
      <t>ゲスイカンキョ</t>
    </rPh>
    <rPh sb="393" eb="394">
      <t>ツ</t>
    </rPh>
    <rPh sb="395" eb="396">
      <t>テ</t>
    </rPh>
    <rPh sb="396" eb="398">
      <t>ブブン</t>
    </rPh>
    <rPh sb="402" eb="404">
      <t>シンニュウ</t>
    </rPh>
    <rPh sb="406" eb="408">
      <t>フメイ</t>
    </rPh>
    <rPh sb="408" eb="409">
      <t>スイ</t>
    </rPh>
    <rPh sb="426" eb="429">
      <t>スイセンカ</t>
    </rPh>
    <rPh sb="429" eb="430">
      <t>リツ</t>
    </rPh>
    <rPh sb="439" eb="440">
      <t>タッ</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</si>
</sst>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4">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theme="1"/>
      <name val="ＭＳ Ｐゴシック"/>
      <family val="3"/>
      <charset val="128"/>
    </font>
    <font>
      <sz val="6"/>
      <name val="ＭＳ Ｐ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xf numFmtId="0" fontId="22" fillId="0" borderId="0">
      <alignment vertical="center"/>
    </xf>
  </cellStyleXfs>
  <cellXfs count="97">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16"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5" fillId="0" borderId="6" xfId="19" applyFont="1" applyBorder="1" applyAlignment="1" applyProtection="1">
      <alignment horizontal="left" vertical="top" wrapText="1"/>
      <protection locked="0"/>
    </xf>
    <xf numFmtId="0" fontId="5" fillId="0" borderId="0" xfId="19" applyFont="1" applyBorder="1" applyAlignment="1" applyProtection="1">
      <alignment horizontal="left" vertical="top" wrapText="1"/>
      <protection locked="0"/>
    </xf>
    <xf numFmtId="0" fontId="5" fillId="0" borderId="7" xfId="19" applyFont="1" applyBorder="1" applyAlignment="1" applyProtection="1">
      <alignment horizontal="left" vertical="top" wrapText="1"/>
      <protection locked="0"/>
    </xf>
    <xf numFmtId="0" fontId="5" fillId="0" borderId="8" xfId="19" applyFont="1" applyBorder="1" applyAlignment="1" applyProtection="1">
      <alignment horizontal="left" vertical="top" wrapText="1"/>
      <protection locked="0"/>
    </xf>
    <xf numFmtId="0" fontId="5" fillId="0" borderId="1" xfId="19" applyFont="1" applyBorder="1" applyAlignment="1" applyProtection="1">
      <alignment horizontal="left" vertical="top" wrapText="1"/>
      <protection locked="0"/>
    </xf>
    <xf numFmtId="0" fontId="5" fillId="0" borderId="9" xfId="19"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20">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 name="標準 8"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0.64</c:v>
                </c:pt>
                <c:pt idx="1">
                  <c:v>0.59</c:v>
                </c:pt>
                <c:pt idx="2">
                  <c:v>0.68</c:v>
                </c:pt>
                <c:pt idx="3">
                  <c:v>0.84</c:v>
                </c:pt>
                <c:pt idx="4">
                  <c:v>0.56000000000000005</c:v>
                </c:pt>
              </c:numCache>
            </c:numRef>
          </c:val>
        </c:ser>
        <c:dLbls>
          <c:showLegendKey val="0"/>
          <c:showVal val="0"/>
          <c:showCatName val="0"/>
          <c:showSerName val="0"/>
          <c:showPercent val="0"/>
          <c:showBubbleSize val="0"/>
        </c:dLbls>
        <c:gapWidth val="150"/>
        <c:axId val="302554544"/>
        <c:axId val="302560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0.35</c:v>
                </c:pt>
                <c:pt idx="1">
                  <c:v>0.37</c:v>
                </c:pt>
                <c:pt idx="2">
                  <c:v>0.38</c:v>
                </c:pt>
                <c:pt idx="3">
                  <c:v>0.35</c:v>
                </c:pt>
                <c:pt idx="4">
                  <c:v>0.39</c:v>
                </c:pt>
              </c:numCache>
            </c:numRef>
          </c:val>
          <c:smooth val="0"/>
        </c:ser>
        <c:dLbls>
          <c:showLegendKey val="0"/>
          <c:showVal val="0"/>
          <c:showCatName val="0"/>
          <c:showSerName val="0"/>
          <c:showPercent val="0"/>
          <c:showBubbleSize val="0"/>
        </c:dLbls>
        <c:marker val="1"/>
        <c:smooth val="0"/>
        <c:axId val="302554544"/>
        <c:axId val="302560488"/>
      </c:lineChart>
      <c:dateAx>
        <c:axId val="302554544"/>
        <c:scaling>
          <c:orientation val="minMax"/>
        </c:scaling>
        <c:delete val="1"/>
        <c:axPos val="b"/>
        <c:numFmt formatCode="ge" sourceLinked="1"/>
        <c:majorTickMark val="none"/>
        <c:minorTickMark val="none"/>
        <c:tickLblPos val="none"/>
        <c:crossAx val="302560488"/>
        <c:crosses val="autoZero"/>
        <c:auto val="1"/>
        <c:lblOffset val="100"/>
        <c:baseTimeUnit val="years"/>
      </c:dateAx>
      <c:valAx>
        <c:axId val="302560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55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57.03</c:v>
                </c:pt>
                <c:pt idx="1">
                  <c:v>56.19</c:v>
                </c:pt>
                <c:pt idx="2">
                  <c:v>56.99</c:v>
                </c:pt>
                <c:pt idx="3">
                  <c:v>59.7</c:v>
                </c:pt>
                <c:pt idx="4">
                  <c:v>55.08</c:v>
                </c:pt>
              </c:numCache>
            </c:numRef>
          </c:val>
        </c:ser>
        <c:dLbls>
          <c:showLegendKey val="0"/>
          <c:showVal val="0"/>
          <c:showCatName val="0"/>
          <c:showSerName val="0"/>
          <c:showPercent val="0"/>
          <c:showBubbleSize val="0"/>
        </c:dLbls>
        <c:gapWidth val="150"/>
        <c:axId val="303083600"/>
        <c:axId val="30308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57.95</c:v>
                </c:pt>
                <c:pt idx="1">
                  <c:v>59.8</c:v>
                </c:pt>
                <c:pt idx="2">
                  <c:v>59.58</c:v>
                </c:pt>
                <c:pt idx="3">
                  <c:v>58.79</c:v>
                </c:pt>
                <c:pt idx="4">
                  <c:v>59.16</c:v>
                </c:pt>
              </c:numCache>
            </c:numRef>
          </c:val>
          <c:smooth val="0"/>
        </c:ser>
        <c:dLbls>
          <c:showLegendKey val="0"/>
          <c:showVal val="0"/>
          <c:showCatName val="0"/>
          <c:showSerName val="0"/>
          <c:showPercent val="0"/>
          <c:showBubbleSize val="0"/>
        </c:dLbls>
        <c:marker val="1"/>
        <c:smooth val="0"/>
        <c:axId val="303083600"/>
        <c:axId val="303085952"/>
      </c:lineChart>
      <c:dateAx>
        <c:axId val="303083600"/>
        <c:scaling>
          <c:orientation val="minMax"/>
        </c:scaling>
        <c:delete val="1"/>
        <c:axPos val="b"/>
        <c:numFmt formatCode="ge" sourceLinked="1"/>
        <c:majorTickMark val="none"/>
        <c:minorTickMark val="none"/>
        <c:tickLblPos val="none"/>
        <c:crossAx val="303085952"/>
        <c:crosses val="autoZero"/>
        <c:auto val="1"/>
        <c:lblOffset val="100"/>
        <c:baseTimeUnit val="years"/>
      </c:dateAx>
      <c:valAx>
        <c:axId val="3030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08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302907296"/>
        <c:axId val="302907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98.56</c:v>
                </c:pt>
                <c:pt idx="1">
                  <c:v>98.64</c:v>
                </c:pt>
                <c:pt idx="2">
                  <c:v>98.71</c:v>
                </c:pt>
                <c:pt idx="3">
                  <c:v>98.76</c:v>
                </c:pt>
                <c:pt idx="4">
                  <c:v>98.86</c:v>
                </c:pt>
              </c:numCache>
            </c:numRef>
          </c:val>
          <c:smooth val="0"/>
        </c:ser>
        <c:dLbls>
          <c:showLegendKey val="0"/>
          <c:showVal val="0"/>
          <c:showCatName val="0"/>
          <c:showSerName val="0"/>
          <c:showPercent val="0"/>
          <c:showBubbleSize val="0"/>
        </c:dLbls>
        <c:marker val="1"/>
        <c:smooth val="0"/>
        <c:axId val="302907296"/>
        <c:axId val="302907688"/>
      </c:lineChart>
      <c:dateAx>
        <c:axId val="302907296"/>
        <c:scaling>
          <c:orientation val="minMax"/>
        </c:scaling>
        <c:delete val="1"/>
        <c:axPos val="b"/>
        <c:numFmt formatCode="ge" sourceLinked="1"/>
        <c:majorTickMark val="none"/>
        <c:minorTickMark val="none"/>
        <c:tickLblPos val="none"/>
        <c:crossAx val="302907688"/>
        <c:crosses val="autoZero"/>
        <c:auto val="1"/>
        <c:lblOffset val="100"/>
        <c:baseTimeUnit val="years"/>
      </c:dateAx>
      <c:valAx>
        <c:axId val="302907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90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101.5</c:v>
                </c:pt>
                <c:pt idx="1">
                  <c:v>102.94</c:v>
                </c:pt>
                <c:pt idx="2">
                  <c:v>104.2</c:v>
                </c:pt>
                <c:pt idx="3">
                  <c:v>103.84</c:v>
                </c:pt>
                <c:pt idx="4">
                  <c:v>104.59</c:v>
                </c:pt>
              </c:numCache>
            </c:numRef>
          </c:val>
        </c:ser>
        <c:dLbls>
          <c:showLegendKey val="0"/>
          <c:showVal val="0"/>
          <c:showCatName val="0"/>
          <c:showSerName val="0"/>
          <c:showPercent val="0"/>
          <c:showBubbleSize val="0"/>
        </c:dLbls>
        <c:gapWidth val="150"/>
        <c:axId val="302903376"/>
        <c:axId val="302904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105.85</c:v>
                </c:pt>
                <c:pt idx="1">
                  <c:v>106.98</c:v>
                </c:pt>
                <c:pt idx="2">
                  <c:v>108.24</c:v>
                </c:pt>
                <c:pt idx="3">
                  <c:v>108.59</c:v>
                </c:pt>
                <c:pt idx="4">
                  <c:v>109.1</c:v>
                </c:pt>
              </c:numCache>
            </c:numRef>
          </c:val>
          <c:smooth val="0"/>
        </c:ser>
        <c:dLbls>
          <c:showLegendKey val="0"/>
          <c:showVal val="0"/>
          <c:showCatName val="0"/>
          <c:showSerName val="0"/>
          <c:showPercent val="0"/>
          <c:showBubbleSize val="0"/>
        </c:dLbls>
        <c:marker val="1"/>
        <c:smooth val="0"/>
        <c:axId val="302903376"/>
        <c:axId val="302904552"/>
      </c:lineChart>
      <c:dateAx>
        <c:axId val="302903376"/>
        <c:scaling>
          <c:orientation val="minMax"/>
        </c:scaling>
        <c:delete val="1"/>
        <c:axPos val="b"/>
        <c:numFmt formatCode="ge" sourceLinked="1"/>
        <c:majorTickMark val="none"/>
        <c:minorTickMark val="none"/>
        <c:tickLblPos val="none"/>
        <c:crossAx val="302904552"/>
        <c:crosses val="autoZero"/>
        <c:auto val="1"/>
        <c:lblOffset val="100"/>
        <c:baseTimeUnit val="years"/>
      </c:dateAx>
      <c:valAx>
        <c:axId val="302904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90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37.01</c:v>
                </c:pt>
                <c:pt idx="1">
                  <c:v>37.700000000000003</c:v>
                </c:pt>
                <c:pt idx="2">
                  <c:v>47.5</c:v>
                </c:pt>
                <c:pt idx="3">
                  <c:v>48.45</c:v>
                </c:pt>
                <c:pt idx="4">
                  <c:v>49.68</c:v>
                </c:pt>
              </c:numCache>
            </c:numRef>
          </c:val>
        </c:ser>
        <c:dLbls>
          <c:showLegendKey val="0"/>
          <c:showVal val="0"/>
          <c:showCatName val="0"/>
          <c:showSerName val="0"/>
          <c:showPercent val="0"/>
          <c:showBubbleSize val="0"/>
        </c:dLbls>
        <c:gapWidth val="150"/>
        <c:axId val="302906512"/>
        <c:axId val="30290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30.56</c:v>
                </c:pt>
                <c:pt idx="1">
                  <c:v>31.06</c:v>
                </c:pt>
                <c:pt idx="2">
                  <c:v>42</c:v>
                </c:pt>
                <c:pt idx="3">
                  <c:v>43.2</c:v>
                </c:pt>
                <c:pt idx="4">
                  <c:v>44.55</c:v>
                </c:pt>
              </c:numCache>
            </c:numRef>
          </c:val>
          <c:smooth val="0"/>
        </c:ser>
        <c:dLbls>
          <c:showLegendKey val="0"/>
          <c:showVal val="0"/>
          <c:showCatName val="0"/>
          <c:showSerName val="0"/>
          <c:showPercent val="0"/>
          <c:showBubbleSize val="0"/>
        </c:dLbls>
        <c:marker val="1"/>
        <c:smooth val="0"/>
        <c:axId val="302906512"/>
        <c:axId val="302904944"/>
      </c:lineChart>
      <c:dateAx>
        <c:axId val="302906512"/>
        <c:scaling>
          <c:orientation val="minMax"/>
        </c:scaling>
        <c:delete val="1"/>
        <c:axPos val="b"/>
        <c:numFmt formatCode="ge" sourceLinked="1"/>
        <c:majorTickMark val="none"/>
        <c:minorTickMark val="none"/>
        <c:tickLblPos val="none"/>
        <c:crossAx val="302904944"/>
        <c:crosses val="autoZero"/>
        <c:auto val="1"/>
        <c:lblOffset val="100"/>
        <c:baseTimeUnit val="years"/>
      </c:dateAx>
      <c:valAx>
        <c:axId val="30290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90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27.08</c:v>
                </c:pt>
                <c:pt idx="1">
                  <c:v>28.1</c:v>
                </c:pt>
                <c:pt idx="2">
                  <c:v>29.05</c:v>
                </c:pt>
                <c:pt idx="3">
                  <c:v>30.71</c:v>
                </c:pt>
                <c:pt idx="4">
                  <c:v>31.92</c:v>
                </c:pt>
              </c:numCache>
            </c:numRef>
          </c:val>
        </c:ser>
        <c:dLbls>
          <c:showLegendKey val="0"/>
          <c:showVal val="0"/>
          <c:showCatName val="0"/>
          <c:showSerName val="0"/>
          <c:showPercent val="0"/>
          <c:showBubbleSize val="0"/>
        </c:dLbls>
        <c:gapWidth val="150"/>
        <c:axId val="302902592"/>
        <c:axId val="30290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6.24</c:v>
                </c:pt>
                <c:pt idx="1">
                  <c:v>6.43</c:v>
                </c:pt>
                <c:pt idx="2">
                  <c:v>6.95</c:v>
                </c:pt>
                <c:pt idx="3">
                  <c:v>7.39</c:v>
                </c:pt>
                <c:pt idx="4">
                  <c:v>8.25</c:v>
                </c:pt>
              </c:numCache>
            </c:numRef>
          </c:val>
          <c:smooth val="0"/>
        </c:ser>
        <c:dLbls>
          <c:showLegendKey val="0"/>
          <c:showVal val="0"/>
          <c:showCatName val="0"/>
          <c:showSerName val="0"/>
          <c:showPercent val="0"/>
          <c:showBubbleSize val="0"/>
        </c:dLbls>
        <c:marker val="1"/>
        <c:smooth val="0"/>
        <c:axId val="302902592"/>
        <c:axId val="302904160"/>
      </c:lineChart>
      <c:dateAx>
        <c:axId val="302902592"/>
        <c:scaling>
          <c:orientation val="minMax"/>
        </c:scaling>
        <c:delete val="1"/>
        <c:axPos val="b"/>
        <c:numFmt formatCode="ge" sourceLinked="1"/>
        <c:majorTickMark val="none"/>
        <c:minorTickMark val="none"/>
        <c:tickLblPos val="none"/>
        <c:crossAx val="302904160"/>
        <c:crosses val="autoZero"/>
        <c:auto val="1"/>
        <c:lblOffset val="100"/>
        <c:baseTimeUnit val="years"/>
      </c:dateAx>
      <c:valAx>
        <c:axId val="30290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9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02900632"/>
        <c:axId val="30290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5.72</c:v>
                </c:pt>
                <c:pt idx="1">
                  <c:v>4.09</c:v>
                </c:pt>
                <c:pt idx="2">
                  <c:v>0.61</c:v>
                </c:pt>
                <c:pt idx="3">
                  <c:v>0.54</c:v>
                </c:pt>
                <c:pt idx="4">
                  <c:v>0.36</c:v>
                </c:pt>
              </c:numCache>
            </c:numRef>
          </c:val>
          <c:smooth val="0"/>
        </c:ser>
        <c:dLbls>
          <c:showLegendKey val="0"/>
          <c:showVal val="0"/>
          <c:showCatName val="0"/>
          <c:showSerName val="0"/>
          <c:showPercent val="0"/>
          <c:showBubbleSize val="0"/>
        </c:dLbls>
        <c:marker val="1"/>
        <c:smooth val="0"/>
        <c:axId val="302900632"/>
        <c:axId val="302901024"/>
      </c:lineChart>
      <c:dateAx>
        <c:axId val="302900632"/>
        <c:scaling>
          <c:orientation val="minMax"/>
        </c:scaling>
        <c:delete val="1"/>
        <c:axPos val="b"/>
        <c:numFmt formatCode="ge" sourceLinked="1"/>
        <c:majorTickMark val="none"/>
        <c:minorTickMark val="none"/>
        <c:tickLblPos val="none"/>
        <c:crossAx val="302901024"/>
        <c:crosses val="autoZero"/>
        <c:auto val="1"/>
        <c:lblOffset val="100"/>
        <c:baseTimeUnit val="years"/>
      </c:dateAx>
      <c:valAx>
        <c:axId val="30290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900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172.09</c:v>
                </c:pt>
                <c:pt idx="1">
                  <c:v>177.95</c:v>
                </c:pt>
                <c:pt idx="2">
                  <c:v>67.739999999999995</c:v>
                </c:pt>
                <c:pt idx="3">
                  <c:v>72.69</c:v>
                </c:pt>
                <c:pt idx="4">
                  <c:v>88.94</c:v>
                </c:pt>
              </c:numCache>
            </c:numRef>
          </c:val>
        </c:ser>
        <c:dLbls>
          <c:showLegendKey val="0"/>
          <c:showVal val="0"/>
          <c:showCatName val="0"/>
          <c:showSerName val="0"/>
          <c:showPercent val="0"/>
          <c:showBubbleSize val="0"/>
        </c:dLbls>
        <c:gapWidth val="150"/>
        <c:axId val="303087912"/>
        <c:axId val="30308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182.39</c:v>
                </c:pt>
                <c:pt idx="1">
                  <c:v>187.05</c:v>
                </c:pt>
                <c:pt idx="2">
                  <c:v>55.68</c:v>
                </c:pt>
                <c:pt idx="3">
                  <c:v>56.18</c:v>
                </c:pt>
                <c:pt idx="4">
                  <c:v>59.45</c:v>
                </c:pt>
              </c:numCache>
            </c:numRef>
          </c:val>
          <c:smooth val="0"/>
        </c:ser>
        <c:dLbls>
          <c:showLegendKey val="0"/>
          <c:showVal val="0"/>
          <c:showCatName val="0"/>
          <c:showSerName val="0"/>
          <c:showPercent val="0"/>
          <c:showBubbleSize val="0"/>
        </c:dLbls>
        <c:marker val="1"/>
        <c:smooth val="0"/>
        <c:axId val="303087912"/>
        <c:axId val="303086736"/>
      </c:lineChart>
      <c:dateAx>
        <c:axId val="303087912"/>
        <c:scaling>
          <c:orientation val="minMax"/>
        </c:scaling>
        <c:delete val="1"/>
        <c:axPos val="b"/>
        <c:numFmt formatCode="ge" sourceLinked="1"/>
        <c:majorTickMark val="none"/>
        <c:minorTickMark val="none"/>
        <c:tickLblPos val="none"/>
        <c:crossAx val="303086736"/>
        <c:crosses val="autoZero"/>
        <c:auto val="1"/>
        <c:lblOffset val="100"/>
        <c:baseTimeUnit val="years"/>
      </c:dateAx>
      <c:valAx>
        <c:axId val="30308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087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572.63</c:v>
                </c:pt>
                <c:pt idx="1">
                  <c:v>561.16</c:v>
                </c:pt>
                <c:pt idx="2">
                  <c:v>543.19000000000005</c:v>
                </c:pt>
                <c:pt idx="3">
                  <c:v>545.86</c:v>
                </c:pt>
                <c:pt idx="4">
                  <c:v>533.02</c:v>
                </c:pt>
              </c:numCache>
            </c:numRef>
          </c:val>
        </c:ser>
        <c:dLbls>
          <c:showLegendKey val="0"/>
          <c:showVal val="0"/>
          <c:showCatName val="0"/>
          <c:showSerName val="0"/>
          <c:showPercent val="0"/>
          <c:showBubbleSize val="0"/>
        </c:dLbls>
        <c:gapWidth val="150"/>
        <c:axId val="303084384"/>
        <c:axId val="303088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671.46</c:v>
                </c:pt>
                <c:pt idx="1">
                  <c:v>644.47</c:v>
                </c:pt>
                <c:pt idx="2">
                  <c:v>627.59</c:v>
                </c:pt>
                <c:pt idx="3">
                  <c:v>594.09</c:v>
                </c:pt>
                <c:pt idx="4">
                  <c:v>576.02</c:v>
                </c:pt>
              </c:numCache>
            </c:numRef>
          </c:val>
          <c:smooth val="0"/>
        </c:ser>
        <c:dLbls>
          <c:showLegendKey val="0"/>
          <c:showVal val="0"/>
          <c:showCatName val="0"/>
          <c:showSerName val="0"/>
          <c:showPercent val="0"/>
          <c:showBubbleSize val="0"/>
        </c:dLbls>
        <c:marker val="1"/>
        <c:smooth val="0"/>
        <c:axId val="303084384"/>
        <c:axId val="303088696"/>
      </c:lineChart>
      <c:dateAx>
        <c:axId val="303084384"/>
        <c:scaling>
          <c:orientation val="minMax"/>
        </c:scaling>
        <c:delete val="1"/>
        <c:axPos val="b"/>
        <c:numFmt formatCode="ge" sourceLinked="1"/>
        <c:majorTickMark val="none"/>
        <c:minorTickMark val="none"/>
        <c:tickLblPos val="none"/>
        <c:crossAx val="303088696"/>
        <c:crosses val="autoZero"/>
        <c:auto val="1"/>
        <c:lblOffset val="100"/>
        <c:baseTimeUnit val="years"/>
      </c:dateAx>
      <c:valAx>
        <c:axId val="303088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08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102.13</c:v>
                </c:pt>
                <c:pt idx="1">
                  <c:v>104.68</c:v>
                </c:pt>
                <c:pt idx="2">
                  <c:v>104.76</c:v>
                </c:pt>
                <c:pt idx="3">
                  <c:v>100.13</c:v>
                </c:pt>
                <c:pt idx="4">
                  <c:v>100.83</c:v>
                </c:pt>
              </c:numCache>
            </c:numRef>
          </c:val>
        </c:ser>
        <c:dLbls>
          <c:showLegendKey val="0"/>
          <c:showVal val="0"/>
          <c:showCatName val="0"/>
          <c:showSerName val="0"/>
          <c:showPercent val="0"/>
          <c:showBubbleSize val="0"/>
        </c:dLbls>
        <c:gapWidth val="150"/>
        <c:axId val="303084776"/>
        <c:axId val="30308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107.64</c:v>
                </c:pt>
                <c:pt idx="1">
                  <c:v>109.25</c:v>
                </c:pt>
                <c:pt idx="2">
                  <c:v>113.93</c:v>
                </c:pt>
                <c:pt idx="3">
                  <c:v>114.03</c:v>
                </c:pt>
                <c:pt idx="4">
                  <c:v>113.34</c:v>
                </c:pt>
              </c:numCache>
            </c:numRef>
          </c:val>
          <c:smooth val="0"/>
        </c:ser>
        <c:dLbls>
          <c:showLegendKey val="0"/>
          <c:showVal val="0"/>
          <c:showCatName val="0"/>
          <c:showSerName val="0"/>
          <c:showPercent val="0"/>
          <c:showBubbleSize val="0"/>
        </c:dLbls>
        <c:marker val="1"/>
        <c:smooth val="0"/>
        <c:axId val="303084776"/>
        <c:axId val="303085168"/>
      </c:lineChart>
      <c:dateAx>
        <c:axId val="303084776"/>
        <c:scaling>
          <c:orientation val="minMax"/>
        </c:scaling>
        <c:delete val="1"/>
        <c:axPos val="b"/>
        <c:numFmt formatCode="ge" sourceLinked="1"/>
        <c:majorTickMark val="none"/>
        <c:minorTickMark val="none"/>
        <c:tickLblPos val="none"/>
        <c:crossAx val="303085168"/>
        <c:crosses val="autoZero"/>
        <c:auto val="1"/>
        <c:lblOffset val="100"/>
        <c:baseTimeUnit val="years"/>
      </c:dateAx>
      <c:valAx>
        <c:axId val="30308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084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92.3</c:v>
                </c:pt>
                <c:pt idx="1">
                  <c:v>90.45</c:v>
                </c:pt>
                <c:pt idx="2">
                  <c:v>90.04</c:v>
                </c:pt>
                <c:pt idx="3">
                  <c:v>94</c:v>
                </c:pt>
                <c:pt idx="4">
                  <c:v>93.52</c:v>
                </c:pt>
              </c:numCache>
            </c:numRef>
          </c:val>
        </c:ser>
        <c:dLbls>
          <c:showLegendKey val="0"/>
          <c:showVal val="0"/>
          <c:showCatName val="0"/>
          <c:showSerName val="0"/>
          <c:showPercent val="0"/>
          <c:showBubbleSize val="0"/>
        </c:dLbls>
        <c:gapWidth val="150"/>
        <c:axId val="303082816"/>
        <c:axId val="303083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123.36</c:v>
                </c:pt>
                <c:pt idx="1">
                  <c:v>121.96</c:v>
                </c:pt>
                <c:pt idx="2">
                  <c:v>116.77</c:v>
                </c:pt>
                <c:pt idx="3">
                  <c:v>116.93</c:v>
                </c:pt>
                <c:pt idx="4">
                  <c:v>117.4</c:v>
                </c:pt>
              </c:numCache>
            </c:numRef>
          </c:val>
          <c:smooth val="0"/>
        </c:ser>
        <c:dLbls>
          <c:showLegendKey val="0"/>
          <c:showVal val="0"/>
          <c:showCatName val="0"/>
          <c:showSerName val="0"/>
          <c:showPercent val="0"/>
          <c:showBubbleSize val="0"/>
        </c:dLbls>
        <c:marker val="1"/>
        <c:smooth val="0"/>
        <c:axId val="303082816"/>
        <c:axId val="303083992"/>
      </c:lineChart>
      <c:dateAx>
        <c:axId val="303082816"/>
        <c:scaling>
          <c:orientation val="minMax"/>
        </c:scaling>
        <c:delete val="1"/>
        <c:axPos val="b"/>
        <c:numFmt formatCode="ge" sourceLinked="1"/>
        <c:majorTickMark val="none"/>
        <c:minorTickMark val="none"/>
        <c:tickLblPos val="none"/>
        <c:crossAx val="303083992"/>
        <c:crosses val="autoZero"/>
        <c:auto val="1"/>
        <c:lblOffset val="100"/>
        <c:baseTimeUnit val="years"/>
      </c:dateAx>
      <c:valAx>
        <c:axId val="303083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08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大阪府　大阪市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政令市等</v>
      </c>
      <c r="X8" s="49"/>
      <c r="Y8" s="49"/>
      <c r="Z8" s="49"/>
      <c r="AA8" s="49"/>
      <c r="AB8" s="49"/>
      <c r="AC8" s="49"/>
      <c r="AD8" s="50" t="s">
        <v>119</v>
      </c>
      <c r="AE8" s="50"/>
      <c r="AF8" s="50"/>
      <c r="AG8" s="50"/>
      <c r="AH8" s="50"/>
      <c r="AI8" s="50"/>
      <c r="AJ8" s="50"/>
      <c r="AK8" s="4"/>
      <c r="AL8" s="51">
        <f>データ!S6</f>
        <v>2691425</v>
      </c>
      <c r="AM8" s="51"/>
      <c r="AN8" s="51"/>
      <c r="AO8" s="51"/>
      <c r="AP8" s="51"/>
      <c r="AQ8" s="51"/>
      <c r="AR8" s="51"/>
      <c r="AS8" s="51"/>
      <c r="AT8" s="46">
        <f>データ!T6</f>
        <v>225.21</v>
      </c>
      <c r="AU8" s="46"/>
      <c r="AV8" s="46"/>
      <c r="AW8" s="46"/>
      <c r="AX8" s="46"/>
      <c r="AY8" s="46"/>
      <c r="AZ8" s="46"/>
      <c r="BA8" s="46"/>
      <c r="BB8" s="46">
        <f>データ!U6</f>
        <v>11950.73</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55.93</v>
      </c>
      <c r="J10" s="46"/>
      <c r="K10" s="46"/>
      <c r="L10" s="46"/>
      <c r="M10" s="46"/>
      <c r="N10" s="46"/>
      <c r="O10" s="46"/>
      <c r="P10" s="46">
        <f>データ!P6</f>
        <v>100</v>
      </c>
      <c r="Q10" s="46"/>
      <c r="R10" s="46"/>
      <c r="S10" s="46"/>
      <c r="T10" s="46"/>
      <c r="U10" s="46"/>
      <c r="V10" s="46"/>
      <c r="W10" s="46">
        <f>データ!Q6</f>
        <v>74.709999999999994</v>
      </c>
      <c r="X10" s="46"/>
      <c r="Y10" s="46"/>
      <c r="Z10" s="46"/>
      <c r="AA10" s="46"/>
      <c r="AB10" s="46"/>
      <c r="AC10" s="46"/>
      <c r="AD10" s="51">
        <f>データ!R6</f>
        <v>1252</v>
      </c>
      <c r="AE10" s="51"/>
      <c r="AF10" s="51"/>
      <c r="AG10" s="51"/>
      <c r="AH10" s="51"/>
      <c r="AI10" s="51"/>
      <c r="AJ10" s="51"/>
      <c r="AK10" s="2"/>
      <c r="AL10" s="51">
        <f>データ!V6</f>
        <v>2692734</v>
      </c>
      <c r="AM10" s="51"/>
      <c r="AN10" s="51"/>
      <c r="AO10" s="51"/>
      <c r="AP10" s="51"/>
      <c r="AQ10" s="51"/>
      <c r="AR10" s="51"/>
      <c r="AS10" s="51"/>
      <c r="AT10" s="46">
        <f>データ!W6</f>
        <v>190.52</v>
      </c>
      <c r="AU10" s="46"/>
      <c r="AV10" s="46"/>
      <c r="AW10" s="46"/>
      <c r="AX10" s="46"/>
      <c r="AY10" s="46"/>
      <c r="AZ10" s="46"/>
      <c r="BA10" s="46"/>
      <c r="BB10" s="46">
        <f>データ!X6</f>
        <v>14133.6</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122</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3"/>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3"/>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3"/>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3"/>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3"/>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3"/>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3"/>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3"/>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3"/>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3"/>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3"/>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3"/>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3"/>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3"/>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3"/>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3"/>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3"/>
      <c r="BM33" s="71"/>
      <c r="BN33" s="71"/>
      <c r="BO33" s="71"/>
      <c r="BP33" s="71"/>
      <c r="BQ33" s="71"/>
      <c r="BR33" s="71"/>
      <c r="BS33" s="71"/>
      <c r="BT33" s="71"/>
      <c r="BU33" s="71"/>
      <c r="BV33" s="71"/>
      <c r="BW33" s="71"/>
      <c r="BX33" s="71"/>
      <c r="BY33" s="71"/>
      <c r="BZ33" s="72"/>
    </row>
    <row r="34" spans="1:78" ht="13.5" customHeight="1">
      <c r="A34" s="2"/>
      <c r="B34" s="17"/>
      <c r="C34" s="77" t="s">
        <v>27</v>
      </c>
      <c r="D34" s="77"/>
      <c r="E34" s="77"/>
      <c r="F34" s="77"/>
      <c r="G34" s="77"/>
      <c r="H34" s="77"/>
      <c r="I34" s="77"/>
      <c r="J34" s="77"/>
      <c r="K34" s="77"/>
      <c r="L34" s="77"/>
      <c r="M34" s="77"/>
      <c r="N34" s="77"/>
      <c r="O34" s="77"/>
      <c r="P34" s="77"/>
      <c r="Q34" s="20"/>
      <c r="R34" s="77" t="s">
        <v>28</v>
      </c>
      <c r="S34" s="77"/>
      <c r="T34" s="77"/>
      <c r="U34" s="77"/>
      <c r="V34" s="77"/>
      <c r="W34" s="77"/>
      <c r="X34" s="77"/>
      <c r="Y34" s="77"/>
      <c r="Z34" s="77"/>
      <c r="AA34" s="77"/>
      <c r="AB34" s="77"/>
      <c r="AC34" s="77"/>
      <c r="AD34" s="77"/>
      <c r="AE34" s="77"/>
      <c r="AF34" s="20"/>
      <c r="AG34" s="77" t="s">
        <v>29</v>
      </c>
      <c r="AH34" s="77"/>
      <c r="AI34" s="77"/>
      <c r="AJ34" s="77"/>
      <c r="AK34" s="77"/>
      <c r="AL34" s="77"/>
      <c r="AM34" s="77"/>
      <c r="AN34" s="77"/>
      <c r="AO34" s="77"/>
      <c r="AP34" s="77"/>
      <c r="AQ34" s="77"/>
      <c r="AR34" s="77"/>
      <c r="AS34" s="77"/>
      <c r="AT34" s="77"/>
      <c r="AU34" s="20"/>
      <c r="AV34" s="77" t="s">
        <v>30</v>
      </c>
      <c r="AW34" s="77"/>
      <c r="AX34" s="77"/>
      <c r="AY34" s="77"/>
      <c r="AZ34" s="77"/>
      <c r="BA34" s="77"/>
      <c r="BB34" s="77"/>
      <c r="BC34" s="77"/>
      <c r="BD34" s="77"/>
      <c r="BE34" s="77"/>
      <c r="BF34" s="77"/>
      <c r="BG34" s="77"/>
      <c r="BH34" s="77"/>
      <c r="BI34" s="77"/>
      <c r="BJ34" s="19"/>
      <c r="BK34" s="2"/>
      <c r="BL34" s="73"/>
      <c r="BM34" s="71"/>
      <c r="BN34" s="71"/>
      <c r="BO34" s="71"/>
      <c r="BP34" s="71"/>
      <c r="BQ34" s="71"/>
      <c r="BR34" s="71"/>
      <c r="BS34" s="71"/>
      <c r="BT34" s="71"/>
      <c r="BU34" s="71"/>
      <c r="BV34" s="71"/>
      <c r="BW34" s="71"/>
      <c r="BX34" s="71"/>
      <c r="BY34" s="71"/>
      <c r="BZ34" s="72"/>
    </row>
    <row r="35" spans="1:78" ht="13.5" customHeight="1">
      <c r="A35" s="2"/>
      <c r="B35" s="17"/>
      <c r="C35" s="77"/>
      <c r="D35" s="77"/>
      <c r="E35" s="77"/>
      <c r="F35" s="77"/>
      <c r="G35" s="77"/>
      <c r="H35" s="77"/>
      <c r="I35" s="77"/>
      <c r="J35" s="77"/>
      <c r="K35" s="77"/>
      <c r="L35" s="77"/>
      <c r="M35" s="77"/>
      <c r="N35" s="77"/>
      <c r="O35" s="77"/>
      <c r="P35" s="77"/>
      <c r="Q35" s="20"/>
      <c r="R35" s="77"/>
      <c r="S35" s="77"/>
      <c r="T35" s="77"/>
      <c r="U35" s="77"/>
      <c r="V35" s="77"/>
      <c r="W35" s="77"/>
      <c r="X35" s="77"/>
      <c r="Y35" s="77"/>
      <c r="Z35" s="77"/>
      <c r="AA35" s="77"/>
      <c r="AB35" s="77"/>
      <c r="AC35" s="77"/>
      <c r="AD35" s="77"/>
      <c r="AE35" s="77"/>
      <c r="AF35" s="20"/>
      <c r="AG35" s="77"/>
      <c r="AH35" s="77"/>
      <c r="AI35" s="77"/>
      <c r="AJ35" s="77"/>
      <c r="AK35" s="77"/>
      <c r="AL35" s="77"/>
      <c r="AM35" s="77"/>
      <c r="AN35" s="77"/>
      <c r="AO35" s="77"/>
      <c r="AP35" s="77"/>
      <c r="AQ35" s="77"/>
      <c r="AR35" s="77"/>
      <c r="AS35" s="77"/>
      <c r="AT35" s="77"/>
      <c r="AU35" s="20"/>
      <c r="AV35" s="77"/>
      <c r="AW35" s="77"/>
      <c r="AX35" s="77"/>
      <c r="AY35" s="77"/>
      <c r="AZ35" s="77"/>
      <c r="BA35" s="77"/>
      <c r="BB35" s="77"/>
      <c r="BC35" s="77"/>
      <c r="BD35" s="77"/>
      <c r="BE35" s="77"/>
      <c r="BF35" s="77"/>
      <c r="BG35" s="77"/>
      <c r="BH35" s="77"/>
      <c r="BI35" s="77"/>
      <c r="BJ35" s="19"/>
      <c r="BK35" s="2"/>
      <c r="BL35" s="73"/>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3"/>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3"/>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3"/>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3"/>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3"/>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3"/>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3"/>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3"/>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4"/>
      <c r="BM44" s="75"/>
      <c r="BN44" s="75"/>
      <c r="BO44" s="75"/>
      <c r="BP44" s="75"/>
      <c r="BQ44" s="75"/>
      <c r="BR44" s="75"/>
      <c r="BS44" s="75"/>
      <c r="BT44" s="75"/>
      <c r="BU44" s="75"/>
      <c r="BV44" s="75"/>
      <c r="BW44" s="75"/>
      <c r="BX44" s="75"/>
      <c r="BY44" s="75"/>
      <c r="BZ44" s="76"/>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120</v>
      </c>
      <c r="BM47" s="78"/>
      <c r="BN47" s="78"/>
      <c r="BO47" s="78"/>
      <c r="BP47" s="78"/>
      <c r="BQ47" s="78"/>
      <c r="BR47" s="78"/>
      <c r="BS47" s="78"/>
      <c r="BT47" s="78"/>
      <c r="BU47" s="78"/>
      <c r="BV47" s="78"/>
      <c r="BW47" s="78"/>
      <c r="BX47" s="78"/>
      <c r="BY47" s="78"/>
      <c r="BZ47" s="79"/>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8"/>
      <c r="BN48" s="78"/>
      <c r="BO48" s="78"/>
      <c r="BP48" s="78"/>
      <c r="BQ48" s="78"/>
      <c r="BR48" s="78"/>
      <c r="BS48" s="78"/>
      <c r="BT48" s="78"/>
      <c r="BU48" s="78"/>
      <c r="BV48" s="78"/>
      <c r="BW48" s="78"/>
      <c r="BX48" s="78"/>
      <c r="BY48" s="78"/>
      <c r="BZ48" s="79"/>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8"/>
      <c r="BN49" s="78"/>
      <c r="BO49" s="78"/>
      <c r="BP49" s="78"/>
      <c r="BQ49" s="78"/>
      <c r="BR49" s="78"/>
      <c r="BS49" s="78"/>
      <c r="BT49" s="78"/>
      <c r="BU49" s="78"/>
      <c r="BV49" s="78"/>
      <c r="BW49" s="78"/>
      <c r="BX49" s="78"/>
      <c r="BY49" s="78"/>
      <c r="BZ49" s="79"/>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8"/>
      <c r="BN50" s="78"/>
      <c r="BO50" s="78"/>
      <c r="BP50" s="78"/>
      <c r="BQ50" s="78"/>
      <c r="BR50" s="78"/>
      <c r="BS50" s="78"/>
      <c r="BT50" s="78"/>
      <c r="BU50" s="78"/>
      <c r="BV50" s="78"/>
      <c r="BW50" s="78"/>
      <c r="BX50" s="78"/>
      <c r="BY50" s="78"/>
      <c r="BZ50" s="79"/>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8"/>
      <c r="BN51" s="78"/>
      <c r="BO51" s="78"/>
      <c r="BP51" s="78"/>
      <c r="BQ51" s="78"/>
      <c r="BR51" s="78"/>
      <c r="BS51" s="78"/>
      <c r="BT51" s="78"/>
      <c r="BU51" s="78"/>
      <c r="BV51" s="78"/>
      <c r="BW51" s="78"/>
      <c r="BX51" s="78"/>
      <c r="BY51" s="78"/>
      <c r="BZ51" s="79"/>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8"/>
      <c r="BN52" s="78"/>
      <c r="BO52" s="78"/>
      <c r="BP52" s="78"/>
      <c r="BQ52" s="78"/>
      <c r="BR52" s="78"/>
      <c r="BS52" s="78"/>
      <c r="BT52" s="78"/>
      <c r="BU52" s="78"/>
      <c r="BV52" s="78"/>
      <c r="BW52" s="78"/>
      <c r="BX52" s="78"/>
      <c r="BY52" s="78"/>
      <c r="BZ52" s="79"/>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8"/>
      <c r="BN53" s="78"/>
      <c r="BO53" s="78"/>
      <c r="BP53" s="78"/>
      <c r="BQ53" s="78"/>
      <c r="BR53" s="78"/>
      <c r="BS53" s="78"/>
      <c r="BT53" s="78"/>
      <c r="BU53" s="78"/>
      <c r="BV53" s="78"/>
      <c r="BW53" s="78"/>
      <c r="BX53" s="78"/>
      <c r="BY53" s="78"/>
      <c r="BZ53" s="79"/>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8"/>
      <c r="BN54" s="78"/>
      <c r="BO54" s="78"/>
      <c r="BP54" s="78"/>
      <c r="BQ54" s="78"/>
      <c r="BR54" s="78"/>
      <c r="BS54" s="78"/>
      <c r="BT54" s="78"/>
      <c r="BU54" s="78"/>
      <c r="BV54" s="78"/>
      <c r="BW54" s="78"/>
      <c r="BX54" s="78"/>
      <c r="BY54" s="78"/>
      <c r="BZ54" s="79"/>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8"/>
      <c r="BN55" s="78"/>
      <c r="BO55" s="78"/>
      <c r="BP55" s="78"/>
      <c r="BQ55" s="78"/>
      <c r="BR55" s="78"/>
      <c r="BS55" s="78"/>
      <c r="BT55" s="78"/>
      <c r="BU55" s="78"/>
      <c r="BV55" s="78"/>
      <c r="BW55" s="78"/>
      <c r="BX55" s="78"/>
      <c r="BY55" s="78"/>
      <c r="BZ55" s="79"/>
    </row>
    <row r="56" spans="1:78" ht="13.5" customHeight="1">
      <c r="A56" s="2"/>
      <c r="B56" s="17"/>
      <c r="C56" s="77" t="s">
        <v>32</v>
      </c>
      <c r="D56" s="77"/>
      <c r="E56" s="77"/>
      <c r="F56" s="77"/>
      <c r="G56" s="77"/>
      <c r="H56" s="77"/>
      <c r="I56" s="77"/>
      <c r="J56" s="77"/>
      <c r="K56" s="77"/>
      <c r="L56" s="77"/>
      <c r="M56" s="77"/>
      <c r="N56" s="77"/>
      <c r="O56" s="77"/>
      <c r="P56" s="77"/>
      <c r="Q56" s="20"/>
      <c r="R56" s="77" t="s">
        <v>33</v>
      </c>
      <c r="S56" s="77"/>
      <c r="T56" s="77"/>
      <c r="U56" s="77"/>
      <c r="V56" s="77"/>
      <c r="W56" s="77"/>
      <c r="X56" s="77"/>
      <c r="Y56" s="77"/>
      <c r="Z56" s="77"/>
      <c r="AA56" s="77"/>
      <c r="AB56" s="77"/>
      <c r="AC56" s="77"/>
      <c r="AD56" s="77"/>
      <c r="AE56" s="77"/>
      <c r="AF56" s="20"/>
      <c r="AG56" s="77" t="s">
        <v>34</v>
      </c>
      <c r="AH56" s="77"/>
      <c r="AI56" s="77"/>
      <c r="AJ56" s="77"/>
      <c r="AK56" s="77"/>
      <c r="AL56" s="77"/>
      <c r="AM56" s="77"/>
      <c r="AN56" s="77"/>
      <c r="AO56" s="77"/>
      <c r="AP56" s="77"/>
      <c r="AQ56" s="77"/>
      <c r="AR56" s="77"/>
      <c r="AS56" s="77"/>
      <c r="AT56" s="77"/>
      <c r="AU56" s="20"/>
      <c r="AV56" s="77" t="s">
        <v>35</v>
      </c>
      <c r="AW56" s="77"/>
      <c r="AX56" s="77"/>
      <c r="AY56" s="77"/>
      <c r="AZ56" s="77"/>
      <c r="BA56" s="77"/>
      <c r="BB56" s="77"/>
      <c r="BC56" s="77"/>
      <c r="BD56" s="77"/>
      <c r="BE56" s="77"/>
      <c r="BF56" s="77"/>
      <c r="BG56" s="77"/>
      <c r="BH56" s="77"/>
      <c r="BI56" s="77"/>
      <c r="BJ56" s="19"/>
      <c r="BK56" s="2"/>
      <c r="BL56" s="70"/>
      <c r="BM56" s="78"/>
      <c r="BN56" s="78"/>
      <c r="BO56" s="78"/>
      <c r="BP56" s="78"/>
      <c r="BQ56" s="78"/>
      <c r="BR56" s="78"/>
      <c r="BS56" s="78"/>
      <c r="BT56" s="78"/>
      <c r="BU56" s="78"/>
      <c r="BV56" s="78"/>
      <c r="BW56" s="78"/>
      <c r="BX56" s="78"/>
      <c r="BY56" s="78"/>
      <c r="BZ56" s="79"/>
    </row>
    <row r="57" spans="1:78" ht="13.5" customHeight="1">
      <c r="A57" s="2"/>
      <c r="B57" s="17"/>
      <c r="C57" s="77"/>
      <c r="D57" s="77"/>
      <c r="E57" s="77"/>
      <c r="F57" s="77"/>
      <c r="G57" s="77"/>
      <c r="H57" s="77"/>
      <c r="I57" s="77"/>
      <c r="J57" s="77"/>
      <c r="K57" s="77"/>
      <c r="L57" s="77"/>
      <c r="M57" s="77"/>
      <c r="N57" s="77"/>
      <c r="O57" s="77"/>
      <c r="P57" s="77"/>
      <c r="Q57" s="20"/>
      <c r="R57" s="77"/>
      <c r="S57" s="77"/>
      <c r="T57" s="77"/>
      <c r="U57" s="77"/>
      <c r="V57" s="77"/>
      <c r="W57" s="77"/>
      <c r="X57" s="77"/>
      <c r="Y57" s="77"/>
      <c r="Z57" s="77"/>
      <c r="AA57" s="77"/>
      <c r="AB57" s="77"/>
      <c r="AC57" s="77"/>
      <c r="AD57" s="77"/>
      <c r="AE57" s="77"/>
      <c r="AF57" s="20"/>
      <c r="AG57" s="77"/>
      <c r="AH57" s="77"/>
      <c r="AI57" s="77"/>
      <c r="AJ57" s="77"/>
      <c r="AK57" s="77"/>
      <c r="AL57" s="77"/>
      <c r="AM57" s="77"/>
      <c r="AN57" s="77"/>
      <c r="AO57" s="77"/>
      <c r="AP57" s="77"/>
      <c r="AQ57" s="77"/>
      <c r="AR57" s="77"/>
      <c r="AS57" s="77"/>
      <c r="AT57" s="77"/>
      <c r="AU57" s="20"/>
      <c r="AV57" s="77"/>
      <c r="AW57" s="77"/>
      <c r="AX57" s="77"/>
      <c r="AY57" s="77"/>
      <c r="AZ57" s="77"/>
      <c r="BA57" s="77"/>
      <c r="BB57" s="77"/>
      <c r="BC57" s="77"/>
      <c r="BD57" s="77"/>
      <c r="BE57" s="77"/>
      <c r="BF57" s="77"/>
      <c r="BG57" s="77"/>
      <c r="BH57" s="77"/>
      <c r="BI57" s="77"/>
      <c r="BJ57" s="19"/>
      <c r="BK57" s="2"/>
      <c r="BL57" s="70"/>
      <c r="BM57" s="78"/>
      <c r="BN57" s="78"/>
      <c r="BO57" s="78"/>
      <c r="BP57" s="78"/>
      <c r="BQ57" s="78"/>
      <c r="BR57" s="78"/>
      <c r="BS57" s="78"/>
      <c r="BT57" s="78"/>
      <c r="BU57" s="78"/>
      <c r="BV57" s="78"/>
      <c r="BW57" s="78"/>
      <c r="BX57" s="78"/>
      <c r="BY57" s="78"/>
      <c r="BZ57" s="79"/>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8"/>
      <c r="BN58" s="78"/>
      <c r="BO58" s="78"/>
      <c r="BP58" s="78"/>
      <c r="BQ58" s="78"/>
      <c r="BR58" s="78"/>
      <c r="BS58" s="78"/>
      <c r="BT58" s="78"/>
      <c r="BU58" s="78"/>
      <c r="BV58" s="78"/>
      <c r="BW58" s="78"/>
      <c r="BX58" s="78"/>
      <c r="BY58" s="78"/>
      <c r="BZ58" s="79"/>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8"/>
      <c r="BN59" s="78"/>
      <c r="BO59" s="78"/>
      <c r="BP59" s="78"/>
      <c r="BQ59" s="78"/>
      <c r="BR59" s="78"/>
      <c r="BS59" s="78"/>
      <c r="BT59" s="78"/>
      <c r="BU59" s="78"/>
      <c r="BV59" s="78"/>
      <c r="BW59" s="78"/>
      <c r="BX59" s="78"/>
      <c r="BY59" s="78"/>
      <c r="BZ59" s="79"/>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8"/>
      <c r="BN60" s="78"/>
      <c r="BO60" s="78"/>
      <c r="BP60" s="78"/>
      <c r="BQ60" s="78"/>
      <c r="BR60" s="78"/>
      <c r="BS60" s="78"/>
      <c r="BT60" s="78"/>
      <c r="BU60" s="78"/>
      <c r="BV60" s="78"/>
      <c r="BW60" s="78"/>
      <c r="BX60" s="78"/>
      <c r="BY60" s="78"/>
      <c r="BZ60" s="79"/>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8"/>
      <c r="BN61" s="78"/>
      <c r="BO61" s="78"/>
      <c r="BP61" s="78"/>
      <c r="BQ61" s="78"/>
      <c r="BR61" s="78"/>
      <c r="BS61" s="78"/>
      <c r="BT61" s="78"/>
      <c r="BU61" s="78"/>
      <c r="BV61" s="78"/>
      <c r="BW61" s="78"/>
      <c r="BX61" s="78"/>
      <c r="BY61" s="78"/>
      <c r="BZ61" s="79"/>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8"/>
      <c r="BN62" s="78"/>
      <c r="BO62" s="78"/>
      <c r="BP62" s="78"/>
      <c r="BQ62" s="78"/>
      <c r="BR62" s="78"/>
      <c r="BS62" s="78"/>
      <c r="BT62" s="78"/>
      <c r="BU62" s="78"/>
      <c r="BV62" s="78"/>
      <c r="BW62" s="78"/>
      <c r="BX62" s="78"/>
      <c r="BY62" s="78"/>
      <c r="BZ62" s="79"/>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80"/>
      <c r="BM63" s="81"/>
      <c r="BN63" s="81"/>
      <c r="BO63" s="81"/>
      <c r="BP63" s="81"/>
      <c r="BQ63" s="81"/>
      <c r="BR63" s="81"/>
      <c r="BS63" s="81"/>
      <c r="BT63" s="81"/>
      <c r="BU63" s="81"/>
      <c r="BV63" s="81"/>
      <c r="BW63" s="81"/>
      <c r="BX63" s="81"/>
      <c r="BY63" s="81"/>
      <c r="BZ63" s="82"/>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83" t="s">
        <v>121</v>
      </c>
      <c r="BM66" s="84"/>
      <c r="BN66" s="84"/>
      <c r="BO66" s="84"/>
      <c r="BP66" s="84"/>
      <c r="BQ66" s="84"/>
      <c r="BR66" s="84"/>
      <c r="BS66" s="84"/>
      <c r="BT66" s="84"/>
      <c r="BU66" s="84"/>
      <c r="BV66" s="84"/>
      <c r="BW66" s="84"/>
      <c r="BX66" s="84"/>
      <c r="BY66" s="84"/>
      <c r="BZ66" s="85"/>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83"/>
      <c r="BM67" s="84"/>
      <c r="BN67" s="84"/>
      <c r="BO67" s="84"/>
      <c r="BP67" s="84"/>
      <c r="BQ67" s="84"/>
      <c r="BR67" s="84"/>
      <c r="BS67" s="84"/>
      <c r="BT67" s="84"/>
      <c r="BU67" s="84"/>
      <c r="BV67" s="84"/>
      <c r="BW67" s="84"/>
      <c r="BX67" s="84"/>
      <c r="BY67" s="84"/>
      <c r="BZ67" s="85"/>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83"/>
      <c r="BM68" s="84"/>
      <c r="BN68" s="84"/>
      <c r="BO68" s="84"/>
      <c r="BP68" s="84"/>
      <c r="BQ68" s="84"/>
      <c r="BR68" s="84"/>
      <c r="BS68" s="84"/>
      <c r="BT68" s="84"/>
      <c r="BU68" s="84"/>
      <c r="BV68" s="84"/>
      <c r="BW68" s="84"/>
      <c r="BX68" s="84"/>
      <c r="BY68" s="84"/>
      <c r="BZ68" s="85"/>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83"/>
      <c r="BM69" s="84"/>
      <c r="BN69" s="84"/>
      <c r="BO69" s="84"/>
      <c r="BP69" s="84"/>
      <c r="BQ69" s="84"/>
      <c r="BR69" s="84"/>
      <c r="BS69" s="84"/>
      <c r="BT69" s="84"/>
      <c r="BU69" s="84"/>
      <c r="BV69" s="84"/>
      <c r="BW69" s="84"/>
      <c r="BX69" s="84"/>
      <c r="BY69" s="84"/>
      <c r="BZ69" s="85"/>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83"/>
      <c r="BM70" s="84"/>
      <c r="BN70" s="84"/>
      <c r="BO70" s="84"/>
      <c r="BP70" s="84"/>
      <c r="BQ70" s="84"/>
      <c r="BR70" s="84"/>
      <c r="BS70" s="84"/>
      <c r="BT70" s="84"/>
      <c r="BU70" s="84"/>
      <c r="BV70" s="84"/>
      <c r="BW70" s="84"/>
      <c r="BX70" s="84"/>
      <c r="BY70" s="84"/>
      <c r="BZ70" s="85"/>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83"/>
      <c r="BM71" s="84"/>
      <c r="BN71" s="84"/>
      <c r="BO71" s="84"/>
      <c r="BP71" s="84"/>
      <c r="BQ71" s="84"/>
      <c r="BR71" s="84"/>
      <c r="BS71" s="84"/>
      <c r="BT71" s="84"/>
      <c r="BU71" s="84"/>
      <c r="BV71" s="84"/>
      <c r="BW71" s="84"/>
      <c r="BX71" s="84"/>
      <c r="BY71" s="84"/>
      <c r="BZ71" s="85"/>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83"/>
      <c r="BM72" s="84"/>
      <c r="BN72" s="84"/>
      <c r="BO72" s="84"/>
      <c r="BP72" s="84"/>
      <c r="BQ72" s="84"/>
      <c r="BR72" s="84"/>
      <c r="BS72" s="84"/>
      <c r="BT72" s="84"/>
      <c r="BU72" s="84"/>
      <c r="BV72" s="84"/>
      <c r="BW72" s="84"/>
      <c r="BX72" s="84"/>
      <c r="BY72" s="84"/>
      <c r="BZ72" s="85"/>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83"/>
      <c r="BM73" s="84"/>
      <c r="BN73" s="84"/>
      <c r="BO73" s="84"/>
      <c r="BP73" s="84"/>
      <c r="BQ73" s="84"/>
      <c r="BR73" s="84"/>
      <c r="BS73" s="84"/>
      <c r="BT73" s="84"/>
      <c r="BU73" s="84"/>
      <c r="BV73" s="84"/>
      <c r="BW73" s="84"/>
      <c r="BX73" s="84"/>
      <c r="BY73" s="84"/>
      <c r="BZ73" s="85"/>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83"/>
      <c r="BM74" s="84"/>
      <c r="BN74" s="84"/>
      <c r="BO74" s="84"/>
      <c r="BP74" s="84"/>
      <c r="BQ74" s="84"/>
      <c r="BR74" s="84"/>
      <c r="BS74" s="84"/>
      <c r="BT74" s="84"/>
      <c r="BU74" s="84"/>
      <c r="BV74" s="84"/>
      <c r="BW74" s="84"/>
      <c r="BX74" s="84"/>
      <c r="BY74" s="84"/>
      <c r="BZ74" s="85"/>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83"/>
      <c r="BM75" s="84"/>
      <c r="BN75" s="84"/>
      <c r="BO75" s="84"/>
      <c r="BP75" s="84"/>
      <c r="BQ75" s="84"/>
      <c r="BR75" s="84"/>
      <c r="BS75" s="84"/>
      <c r="BT75" s="84"/>
      <c r="BU75" s="84"/>
      <c r="BV75" s="84"/>
      <c r="BW75" s="84"/>
      <c r="BX75" s="84"/>
      <c r="BY75" s="84"/>
      <c r="BZ75" s="85"/>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83"/>
      <c r="BM76" s="84"/>
      <c r="BN76" s="84"/>
      <c r="BO76" s="84"/>
      <c r="BP76" s="84"/>
      <c r="BQ76" s="84"/>
      <c r="BR76" s="84"/>
      <c r="BS76" s="84"/>
      <c r="BT76" s="84"/>
      <c r="BU76" s="84"/>
      <c r="BV76" s="84"/>
      <c r="BW76" s="84"/>
      <c r="BX76" s="84"/>
      <c r="BY76" s="84"/>
      <c r="BZ76" s="85"/>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83"/>
      <c r="BM77" s="84"/>
      <c r="BN77" s="84"/>
      <c r="BO77" s="84"/>
      <c r="BP77" s="84"/>
      <c r="BQ77" s="84"/>
      <c r="BR77" s="84"/>
      <c r="BS77" s="84"/>
      <c r="BT77" s="84"/>
      <c r="BU77" s="84"/>
      <c r="BV77" s="84"/>
      <c r="BW77" s="84"/>
      <c r="BX77" s="84"/>
      <c r="BY77" s="84"/>
      <c r="BZ77" s="85"/>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83"/>
      <c r="BM78" s="84"/>
      <c r="BN78" s="84"/>
      <c r="BO78" s="84"/>
      <c r="BP78" s="84"/>
      <c r="BQ78" s="84"/>
      <c r="BR78" s="84"/>
      <c r="BS78" s="84"/>
      <c r="BT78" s="84"/>
      <c r="BU78" s="84"/>
      <c r="BV78" s="84"/>
      <c r="BW78" s="84"/>
      <c r="BX78" s="84"/>
      <c r="BY78" s="84"/>
      <c r="BZ78" s="85"/>
    </row>
    <row r="79" spans="1:78" ht="13.5" customHeight="1">
      <c r="A79" s="2"/>
      <c r="B79" s="17"/>
      <c r="C79" s="77" t="s">
        <v>38</v>
      </c>
      <c r="D79" s="77"/>
      <c r="E79" s="77"/>
      <c r="F79" s="77"/>
      <c r="G79" s="77"/>
      <c r="H79" s="77"/>
      <c r="I79" s="77"/>
      <c r="J79" s="77"/>
      <c r="K79" s="77"/>
      <c r="L79" s="77"/>
      <c r="M79" s="77"/>
      <c r="N79" s="77"/>
      <c r="O79" s="77"/>
      <c r="P79" s="77"/>
      <c r="Q79" s="77"/>
      <c r="R79" s="77"/>
      <c r="S79" s="77"/>
      <c r="T79" s="77"/>
      <c r="U79" s="20"/>
      <c r="V79" s="20"/>
      <c r="W79" s="77" t="s">
        <v>39</v>
      </c>
      <c r="X79" s="77"/>
      <c r="Y79" s="77"/>
      <c r="Z79" s="77"/>
      <c r="AA79" s="77"/>
      <c r="AB79" s="77"/>
      <c r="AC79" s="77"/>
      <c r="AD79" s="77"/>
      <c r="AE79" s="77"/>
      <c r="AF79" s="77"/>
      <c r="AG79" s="77"/>
      <c r="AH79" s="77"/>
      <c r="AI79" s="77"/>
      <c r="AJ79" s="77"/>
      <c r="AK79" s="77"/>
      <c r="AL79" s="77"/>
      <c r="AM79" s="77"/>
      <c r="AN79" s="77"/>
      <c r="AO79" s="20"/>
      <c r="AP79" s="20"/>
      <c r="AQ79" s="77" t="s">
        <v>40</v>
      </c>
      <c r="AR79" s="77"/>
      <c r="AS79" s="77"/>
      <c r="AT79" s="77"/>
      <c r="AU79" s="77"/>
      <c r="AV79" s="77"/>
      <c r="AW79" s="77"/>
      <c r="AX79" s="77"/>
      <c r="AY79" s="77"/>
      <c r="AZ79" s="77"/>
      <c r="BA79" s="77"/>
      <c r="BB79" s="77"/>
      <c r="BC79" s="77"/>
      <c r="BD79" s="77"/>
      <c r="BE79" s="77"/>
      <c r="BF79" s="77"/>
      <c r="BG79" s="77"/>
      <c r="BH79" s="77"/>
      <c r="BI79" s="18"/>
      <c r="BJ79" s="19"/>
      <c r="BK79" s="2"/>
      <c r="BL79" s="83"/>
      <c r="BM79" s="84"/>
      <c r="BN79" s="84"/>
      <c r="BO79" s="84"/>
      <c r="BP79" s="84"/>
      <c r="BQ79" s="84"/>
      <c r="BR79" s="84"/>
      <c r="BS79" s="84"/>
      <c r="BT79" s="84"/>
      <c r="BU79" s="84"/>
      <c r="BV79" s="84"/>
      <c r="BW79" s="84"/>
      <c r="BX79" s="84"/>
      <c r="BY79" s="84"/>
      <c r="BZ79" s="85"/>
    </row>
    <row r="80" spans="1:78" ht="13.5" customHeight="1">
      <c r="A80" s="2"/>
      <c r="B80" s="17"/>
      <c r="C80" s="77"/>
      <c r="D80" s="77"/>
      <c r="E80" s="77"/>
      <c r="F80" s="77"/>
      <c r="G80" s="77"/>
      <c r="H80" s="77"/>
      <c r="I80" s="77"/>
      <c r="J80" s="77"/>
      <c r="K80" s="77"/>
      <c r="L80" s="77"/>
      <c r="M80" s="77"/>
      <c r="N80" s="77"/>
      <c r="O80" s="77"/>
      <c r="P80" s="77"/>
      <c r="Q80" s="77"/>
      <c r="R80" s="77"/>
      <c r="S80" s="77"/>
      <c r="T80" s="77"/>
      <c r="U80" s="20"/>
      <c r="V80" s="20"/>
      <c r="W80" s="77"/>
      <c r="X80" s="77"/>
      <c r="Y80" s="77"/>
      <c r="Z80" s="77"/>
      <c r="AA80" s="77"/>
      <c r="AB80" s="77"/>
      <c r="AC80" s="77"/>
      <c r="AD80" s="77"/>
      <c r="AE80" s="77"/>
      <c r="AF80" s="77"/>
      <c r="AG80" s="77"/>
      <c r="AH80" s="77"/>
      <c r="AI80" s="77"/>
      <c r="AJ80" s="77"/>
      <c r="AK80" s="77"/>
      <c r="AL80" s="77"/>
      <c r="AM80" s="77"/>
      <c r="AN80" s="77"/>
      <c r="AO80" s="20"/>
      <c r="AP80" s="20"/>
      <c r="AQ80" s="77"/>
      <c r="AR80" s="77"/>
      <c r="AS80" s="77"/>
      <c r="AT80" s="77"/>
      <c r="AU80" s="77"/>
      <c r="AV80" s="77"/>
      <c r="AW80" s="77"/>
      <c r="AX80" s="77"/>
      <c r="AY80" s="77"/>
      <c r="AZ80" s="77"/>
      <c r="BA80" s="77"/>
      <c r="BB80" s="77"/>
      <c r="BC80" s="77"/>
      <c r="BD80" s="77"/>
      <c r="BE80" s="77"/>
      <c r="BF80" s="77"/>
      <c r="BG80" s="77"/>
      <c r="BH80" s="77"/>
      <c r="BI80" s="18"/>
      <c r="BJ80" s="19"/>
      <c r="BK80" s="2"/>
      <c r="BL80" s="83"/>
      <c r="BM80" s="84"/>
      <c r="BN80" s="84"/>
      <c r="BO80" s="84"/>
      <c r="BP80" s="84"/>
      <c r="BQ80" s="84"/>
      <c r="BR80" s="84"/>
      <c r="BS80" s="84"/>
      <c r="BT80" s="84"/>
      <c r="BU80" s="84"/>
      <c r="BV80" s="84"/>
      <c r="BW80" s="84"/>
      <c r="BX80" s="84"/>
      <c r="BY80" s="84"/>
      <c r="BZ80" s="85"/>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83"/>
      <c r="BM81" s="84"/>
      <c r="BN81" s="84"/>
      <c r="BO81" s="84"/>
      <c r="BP81" s="84"/>
      <c r="BQ81" s="84"/>
      <c r="BR81" s="84"/>
      <c r="BS81" s="84"/>
      <c r="BT81" s="84"/>
      <c r="BU81" s="84"/>
      <c r="BV81" s="84"/>
      <c r="BW81" s="84"/>
      <c r="BX81" s="84"/>
      <c r="BY81" s="84"/>
      <c r="BZ81" s="85"/>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6"/>
      <c r="BM82" s="87"/>
      <c r="BN82" s="87"/>
      <c r="BO82" s="87"/>
      <c r="BP82" s="87"/>
      <c r="BQ82" s="87"/>
      <c r="BR82" s="87"/>
      <c r="BS82" s="87"/>
      <c r="BT82" s="87"/>
      <c r="BU82" s="87"/>
      <c r="BV82" s="87"/>
      <c r="BW82" s="87"/>
      <c r="BX82" s="87"/>
      <c r="BY82" s="87"/>
      <c r="BZ82" s="88"/>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90" t="s">
        <v>64</v>
      </c>
      <c r="I3" s="91"/>
      <c r="J3" s="91"/>
      <c r="K3" s="91"/>
      <c r="L3" s="91"/>
      <c r="M3" s="91"/>
      <c r="N3" s="91"/>
      <c r="O3" s="91"/>
      <c r="P3" s="91"/>
      <c r="Q3" s="91"/>
      <c r="R3" s="91"/>
      <c r="S3" s="91"/>
      <c r="T3" s="91"/>
      <c r="U3" s="91"/>
      <c r="V3" s="91"/>
      <c r="W3" s="91"/>
      <c r="X3" s="92"/>
      <c r="Y3" s="96" t="s">
        <v>65</v>
      </c>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c r="DI3" s="89" t="s">
        <v>66</v>
      </c>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c r="EO3" s="89"/>
    </row>
    <row r="4" spans="1:148">
      <c r="A4" s="29" t="s">
        <v>67</v>
      </c>
      <c r="B4" s="31"/>
      <c r="C4" s="31"/>
      <c r="D4" s="31"/>
      <c r="E4" s="31"/>
      <c r="F4" s="31"/>
      <c r="G4" s="31"/>
      <c r="H4" s="93"/>
      <c r="I4" s="94"/>
      <c r="J4" s="94"/>
      <c r="K4" s="94"/>
      <c r="L4" s="94"/>
      <c r="M4" s="94"/>
      <c r="N4" s="94"/>
      <c r="O4" s="94"/>
      <c r="P4" s="94"/>
      <c r="Q4" s="94"/>
      <c r="R4" s="94"/>
      <c r="S4" s="94"/>
      <c r="T4" s="94"/>
      <c r="U4" s="94"/>
      <c r="V4" s="94"/>
      <c r="W4" s="94"/>
      <c r="X4" s="95"/>
      <c r="Y4" s="89" t="s">
        <v>68</v>
      </c>
      <c r="Z4" s="89"/>
      <c r="AA4" s="89"/>
      <c r="AB4" s="89"/>
      <c r="AC4" s="89"/>
      <c r="AD4" s="89"/>
      <c r="AE4" s="89"/>
      <c r="AF4" s="89"/>
      <c r="AG4" s="89"/>
      <c r="AH4" s="89"/>
      <c r="AI4" s="89"/>
      <c r="AJ4" s="89" t="s">
        <v>69</v>
      </c>
      <c r="AK4" s="89"/>
      <c r="AL4" s="89"/>
      <c r="AM4" s="89"/>
      <c r="AN4" s="89"/>
      <c r="AO4" s="89"/>
      <c r="AP4" s="89"/>
      <c r="AQ4" s="89"/>
      <c r="AR4" s="89"/>
      <c r="AS4" s="89"/>
      <c r="AT4" s="89"/>
      <c r="AU4" s="89" t="s">
        <v>70</v>
      </c>
      <c r="AV4" s="89"/>
      <c r="AW4" s="89"/>
      <c r="AX4" s="89"/>
      <c r="AY4" s="89"/>
      <c r="AZ4" s="89"/>
      <c r="BA4" s="89"/>
      <c r="BB4" s="89"/>
      <c r="BC4" s="89"/>
      <c r="BD4" s="89"/>
      <c r="BE4" s="89"/>
      <c r="BF4" s="89" t="s">
        <v>71</v>
      </c>
      <c r="BG4" s="89"/>
      <c r="BH4" s="89"/>
      <c r="BI4" s="89"/>
      <c r="BJ4" s="89"/>
      <c r="BK4" s="89"/>
      <c r="BL4" s="89"/>
      <c r="BM4" s="89"/>
      <c r="BN4" s="89"/>
      <c r="BO4" s="89"/>
      <c r="BP4" s="89"/>
      <c r="BQ4" s="89" t="s">
        <v>72</v>
      </c>
      <c r="BR4" s="89"/>
      <c r="BS4" s="89"/>
      <c r="BT4" s="89"/>
      <c r="BU4" s="89"/>
      <c r="BV4" s="89"/>
      <c r="BW4" s="89"/>
      <c r="BX4" s="89"/>
      <c r="BY4" s="89"/>
      <c r="BZ4" s="89"/>
      <c r="CA4" s="89"/>
      <c r="CB4" s="89" t="s">
        <v>73</v>
      </c>
      <c r="CC4" s="89"/>
      <c r="CD4" s="89"/>
      <c r="CE4" s="89"/>
      <c r="CF4" s="89"/>
      <c r="CG4" s="89"/>
      <c r="CH4" s="89"/>
      <c r="CI4" s="89"/>
      <c r="CJ4" s="89"/>
      <c r="CK4" s="89"/>
      <c r="CL4" s="89"/>
      <c r="CM4" s="89" t="s">
        <v>74</v>
      </c>
      <c r="CN4" s="89"/>
      <c r="CO4" s="89"/>
      <c r="CP4" s="89"/>
      <c r="CQ4" s="89"/>
      <c r="CR4" s="89"/>
      <c r="CS4" s="89"/>
      <c r="CT4" s="89"/>
      <c r="CU4" s="89"/>
      <c r="CV4" s="89"/>
      <c r="CW4" s="89"/>
      <c r="CX4" s="89" t="s">
        <v>75</v>
      </c>
      <c r="CY4" s="89"/>
      <c r="CZ4" s="89"/>
      <c r="DA4" s="89"/>
      <c r="DB4" s="89"/>
      <c r="DC4" s="89"/>
      <c r="DD4" s="89"/>
      <c r="DE4" s="89"/>
      <c r="DF4" s="89"/>
      <c r="DG4" s="89"/>
      <c r="DH4" s="89"/>
      <c r="DI4" s="89" t="s">
        <v>76</v>
      </c>
      <c r="DJ4" s="89"/>
      <c r="DK4" s="89"/>
      <c r="DL4" s="89"/>
      <c r="DM4" s="89"/>
      <c r="DN4" s="89"/>
      <c r="DO4" s="89"/>
      <c r="DP4" s="89"/>
      <c r="DQ4" s="89"/>
      <c r="DR4" s="89"/>
      <c r="DS4" s="89"/>
      <c r="DT4" s="89" t="s">
        <v>77</v>
      </c>
      <c r="DU4" s="89"/>
      <c r="DV4" s="89"/>
      <c r="DW4" s="89"/>
      <c r="DX4" s="89"/>
      <c r="DY4" s="89"/>
      <c r="DZ4" s="89"/>
      <c r="EA4" s="89"/>
      <c r="EB4" s="89"/>
      <c r="EC4" s="89"/>
      <c r="ED4" s="89"/>
      <c r="EE4" s="89" t="s">
        <v>78</v>
      </c>
      <c r="EF4" s="89"/>
      <c r="EG4" s="89"/>
      <c r="EH4" s="89"/>
      <c r="EI4" s="89"/>
      <c r="EJ4" s="89"/>
      <c r="EK4" s="89"/>
      <c r="EL4" s="89"/>
      <c r="EM4" s="89"/>
      <c r="EN4" s="89"/>
      <c r="EO4" s="89"/>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271004</v>
      </c>
      <c r="D6" s="34">
        <f t="shared" si="3"/>
        <v>46</v>
      </c>
      <c r="E6" s="34">
        <f t="shared" si="3"/>
        <v>17</v>
      </c>
      <c r="F6" s="34">
        <f t="shared" si="3"/>
        <v>1</v>
      </c>
      <c r="G6" s="34">
        <f t="shared" si="3"/>
        <v>0</v>
      </c>
      <c r="H6" s="34" t="str">
        <f t="shared" si="3"/>
        <v>大阪府　大阪市</v>
      </c>
      <c r="I6" s="34" t="str">
        <f t="shared" si="3"/>
        <v>法適用</v>
      </c>
      <c r="J6" s="34" t="str">
        <f t="shared" si="3"/>
        <v>下水道事業</v>
      </c>
      <c r="K6" s="34" t="str">
        <f t="shared" si="3"/>
        <v>公共下水道</v>
      </c>
      <c r="L6" s="34" t="str">
        <f t="shared" si="3"/>
        <v>政令市等</v>
      </c>
      <c r="M6" s="34">
        <f t="shared" si="3"/>
        <v>0</v>
      </c>
      <c r="N6" s="35" t="str">
        <f t="shared" si="3"/>
        <v>-</v>
      </c>
      <c r="O6" s="35">
        <f t="shared" si="3"/>
        <v>55.93</v>
      </c>
      <c r="P6" s="35">
        <f t="shared" si="3"/>
        <v>100</v>
      </c>
      <c r="Q6" s="35">
        <f t="shared" si="3"/>
        <v>74.709999999999994</v>
      </c>
      <c r="R6" s="35">
        <f t="shared" si="3"/>
        <v>1252</v>
      </c>
      <c r="S6" s="35">
        <f t="shared" si="3"/>
        <v>2691425</v>
      </c>
      <c r="T6" s="35">
        <f t="shared" si="3"/>
        <v>225.21</v>
      </c>
      <c r="U6" s="35">
        <f t="shared" si="3"/>
        <v>11950.73</v>
      </c>
      <c r="V6" s="35">
        <f t="shared" si="3"/>
        <v>2692734</v>
      </c>
      <c r="W6" s="35">
        <f t="shared" si="3"/>
        <v>190.52</v>
      </c>
      <c r="X6" s="35">
        <f t="shared" si="3"/>
        <v>14133.6</v>
      </c>
      <c r="Y6" s="36">
        <f>IF(Y7="",NA(),Y7)</f>
        <v>101.5</v>
      </c>
      <c r="Z6" s="36">
        <f t="shared" ref="Z6:AH6" si="4">IF(Z7="",NA(),Z7)</f>
        <v>102.94</v>
      </c>
      <c r="AA6" s="36">
        <f t="shared" si="4"/>
        <v>104.2</v>
      </c>
      <c r="AB6" s="36">
        <f t="shared" si="4"/>
        <v>103.84</v>
      </c>
      <c r="AC6" s="36">
        <f t="shared" si="4"/>
        <v>104.59</v>
      </c>
      <c r="AD6" s="36">
        <f t="shared" si="4"/>
        <v>105.85</v>
      </c>
      <c r="AE6" s="36">
        <f t="shared" si="4"/>
        <v>106.98</v>
      </c>
      <c r="AF6" s="36">
        <f t="shared" si="4"/>
        <v>108.24</v>
      </c>
      <c r="AG6" s="36">
        <f t="shared" si="4"/>
        <v>108.59</v>
      </c>
      <c r="AH6" s="36">
        <f t="shared" si="4"/>
        <v>109.1</v>
      </c>
      <c r="AI6" s="35" t="str">
        <f>IF(AI7="","",IF(AI7="-","【-】","【"&amp;SUBSTITUTE(TEXT(AI7,"#,##0.00"),"-","△")&amp;"】"))</f>
        <v>【108.57】</v>
      </c>
      <c r="AJ6" s="35">
        <f>IF(AJ7="",NA(),AJ7)</f>
        <v>0</v>
      </c>
      <c r="AK6" s="35">
        <f t="shared" ref="AK6:AS6" si="5">IF(AK7="",NA(),AK7)</f>
        <v>0</v>
      </c>
      <c r="AL6" s="35">
        <f t="shared" si="5"/>
        <v>0</v>
      </c>
      <c r="AM6" s="35">
        <f t="shared" si="5"/>
        <v>0</v>
      </c>
      <c r="AN6" s="35">
        <f t="shared" si="5"/>
        <v>0</v>
      </c>
      <c r="AO6" s="36">
        <f t="shared" si="5"/>
        <v>5.72</v>
      </c>
      <c r="AP6" s="36">
        <f t="shared" si="5"/>
        <v>4.09</v>
      </c>
      <c r="AQ6" s="36">
        <f t="shared" si="5"/>
        <v>0.61</v>
      </c>
      <c r="AR6" s="36">
        <f t="shared" si="5"/>
        <v>0.54</v>
      </c>
      <c r="AS6" s="36">
        <f t="shared" si="5"/>
        <v>0.36</v>
      </c>
      <c r="AT6" s="35" t="str">
        <f>IF(AT7="","",IF(AT7="-","【-】","【"&amp;SUBSTITUTE(TEXT(AT7,"#,##0.00"),"-","△")&amp;"】"))</f>
        <v>【4.38】</v>
      </c>
      <c r="AU6" s="36">
        <f>IF(AU7="",NA(),AU7)</f>
        <v>172.09</v>
      </c>
      <c r="AV6" s="36">
        <f t="shared" ref="AV6:BD6" si="6">IF(AV7="",NA(),AV7)</f>
        <v>177.95</v>
      </c>
      <c r="AW6" s="36">
        <f t="shared" si="6"/>
        <v>67.739999999999995</v>
      </c>
      <c r="AX6" s="36">
        <f t="shared" si="6"/>
        <v>72.69</v>
      </c>
      <c r="AY6" s="36">
        <f t="shared" si="6"/>
        <v>88.94</v>
      </c>
      <c r="AZ6" s="36">
        <f t="shared" si="6"/>
        <v>182.39</v>
      </c>
      <c r="BA6" s="36">
        <f t="shared" si="6"/>
        <v>187.05</v>
      </c>
      <c r="BB6" s="36">
        <f t="shared" si="6"/>
        <v>55.68</v>
      </c>
      <c r="BC6" s="36">
        <f t="shared" si="6"/>
        <v>56.18</v>
      </c>
      <c r="BD6" s="36">
        <f t="shared" si="6"/>
        <v>59.45</v>
      </c>
      <c r="BE6" s="35" t="str">
        <f>IF(BE7="","",IF(BE7="-","【-】","【"&amp;SUBSTITUTE(TEXT(BE7,"#,##0.00"),"-","△")&amp;"】"))</f>
        <v>【59.95】</v>
      </c>
      <c r="BF6" s="36">
        <f>IF(BF7="",NA(),BF7)</f>
        <v>572.63</v>
      </c>
      <c r="BG6" s="36">
        <f t="shared" ref="BG6:BO6" si="7">IF(BG7="",NA(),BG7)</f>
        <v>561.16</v>
      </c>
      <c r="BH6" s="36">
        <f t="shared" si="7"/>
        <v>543.19000000000005</v>
      </c>
      <c r="BI6" s="36">
        <f t="shared" si="7"/>
        <v>545.86</v>
      </c>
      <c r="BJ6" s="36">
        <f t="shared" si="7"/>
        <v>533.02</v>
      </c>
      <c r="BK6" s="36">
        <f t="shared" si="7"/>
        <v>671.46</v>
      </c>
      <c r="BL6" s="36">
        <f t="shared" si="7"/>
        <v>644.47</v>
      </c>
      <c r="BM6" s="36">
        <f t="shared" si="7"/>
        <v>627.59</v>
      </c>
      <c r="BN6" s="36">
        <f t="shared" si="7"/>
        <v>594.09</v>
      </c>
      <c r="BO6" s="36">
        <f t="shared" si="7"/>
        <v>576.02</v>
      </c>
      <c r="BP6" s="35" t="str">
        <f>IF(BP7="","",IF(BP7="-","【-】","【"&amp;SUBSTITUTE(TEXT(BP7,"#,##0.00"),"-","△")&amp;"】"))</f>
        <v>【728.30】</v>
      </c>
      <c r="BQ6" s="36">
        <f>IF(BQ7="",NA(),BQ7)</f>
        <v>102.13</v>
      </c>
      <c r="BR6" s="36">
        <f t="shared" ref="BR6:BZ6" si="8">IF(BR7="",NA(),BR7)</f>
        <v>104.68</v>
      </c>
      <c r="BS6" s="36">
        <f t="shared" si="8"/>
        <v>104.76</v>
      </c>
      <c r="BT6" s="36">
        <f t="shared" si="8"/>
        <v>100.13</v>
      </c>
      <c r="BU6" s="36">
        <f t="shared" si="8"/>
        <v>100.83</v>
      </c>
      <c r="BV6" s="36">
        <f t="shared" si="8"/>
        <v>107.64</v>
      </c>
      <c r="BW6" s="36">
        <f t="shared" si="8"/>
        <v>109.25</v>
      </c>
      <c r="BX6" s="36">
        <f t="shared" si="8"/>
        <v>113.93</v>
      </c>
      <c r="BY6" s="36">
        <f t="shared" si="8"/>
        <v>114.03</v>
      </c>
      <c r="BZ6" s="36">
        <f t="shared" si="8"/>
        <v>113.34</v>
      </c>
      <c r="CA6" s="35" t="str">
        <f>IF(CA7="","",IF(CA7="-","【-】","【"&amp;SUBSTITUTE(TEXT(CA7,"#,##0.00"),"-","△")&amp;"】"))</f>
        <v>【100.04】</v>
      </c>
      <c r="CB6" s="36">
        <f>IF(CB7="",NA(),CB7)</f>
        <v>92.3</v>
      </c>
      <c r="CC6" s="36">
        <f t="shared" ref="CC6:CK6" si="9">IF(CC7="",NA(),CC7)</f>
        <v>90.45</v>
      </c>
      <c r="CD6" s="36">
        <f t="shared" si="9"/>
        <v>90.04</v>
      </c>
      <c r="CE6" s="36">
        <f t="shared" si="9"/>
        <v>94</v>
      </c>
      <c r="CF6" s="36">
        <f t="shared" si="9"/>
        <v>93.52</v>
      </c>
      <c r="CG6" s="36">
        <f t="shared" si="9"/>
        <v>123.36</v>
      </c>
      <c r="CH6" s="36">
        <f t="shared" si="9"/>
        <v>121.96</v>
      </c>
      <c r="CI6" s="36">
        <f t="shared" si="9"/>
        <v>116.77</v>
      </c>
      <c r="CJ6" s="36">
        <f t="shared" si="9"/>
        <v>116.93</v>
      </c>
      <c r="CK6" s="36">
        <f t="shared" si="9"/>
        <v>117.4</v>
      </c>
      <c r="CL6" s="35" t="str">
        <f>IF(CL7="","",IF(CL7="-","【-】","【"&amp;SUBSTITUTE(TEXT(CL7,"#,##0.00"),"-","△")&amp;"】"))</f>
        <v>【137.82】</v>
      </c>
      <c r="CM6" s="36">
        <f>IF(CM7="",NA(),CM7)</f>
        <v>57.03</v>
      </c>
      <c r="CN6" s="36">
        <f t="shared" ref="CN6:CV6" si="10">IF(CN7="",NA(),CN7)</f>
        <v>56.19</v>
      </c>
      <c r="CO6" s="36">
        <f t="shared" si="10"/>
        <v>56.99</v>
      </c>
      <c r="CP6" s="36">
        <f t="shared" si="10"/>
        <v>59.7</v>
      </c>
      <c r="CQ6" s="36">
        <f t="shared" si="10"/>
        <v>55.08</v>
      </c>
      <c r="CR6" s="36">
        <f t="shared" si="10"/>
        <v>57.95</v>
      </c>
      <c r="CS6" s="36">
        <f t="shared" si="10"/>
        <v>59.8</v>
      </c>
      <c r="CT6" s="36">
        <f t="shared" si="10"/>
        <v>59.58</v>
      </c>
      <c r="CU6" s="36">
        <f t="shared" si="10"/>
        <v>58.79</v>
      </c>
      <c r="CV6" s="36">
        <f t="shared" si="10"/>
        <v>59.16</v>
      </c>
      <c r="CW6" s="35" t="str">
        <f>IF(CW7="","",IF(CW7="-","【-】","【"&amp;SUBSTITUTE(TEXT(CW7,"#,##0.00"),"-","△")&amp;"】"))</f>
        <v>【60.09】</v>
      </c>
      <c r="CX6" s="36">
        <f>IF(CX7="",NA(),CX7)</f>
        <v>100</v>
      </c>
      <c r="CY6" s="36">
        <f t="shared" ref="CY6:DG6" si="11">IF(CY7="",NA(),CY7)</f>
        <v>100</v>
      </c>
      <c r="CZ6" s="36">
        <f t="shared" si="11"/>
        <v>100</v>
      </c>
      <c r="DA6" s="36">
        <f t="shared" si="11"/>
        <v>100</v>
      </c>
      <c r="DB6" s="36">
        <f t="shared" si="11"/>
        <v>100</v>
      </c>
      <c r="DC6" s="36">
        <f t="shared" si="11"/>
        <v>98.56</v>
      </c>
      <c r="DD6" s="36">
        <f t="shared" si="11"/>
        <v>98.64</v>
      </c>
      <c r="DE6" s="36">
        <f t="shared" si="11"/>
        <v>98.71</v>
      </c>
      <c r="DF6" s="36">
        <f t="shared" si="11"/>
        <v>98.76</v>
      </c>
      <c r="DG6" s="36">
        <f t="shared" si="11"/>
        <v>98.86</v>
      </c>
      <c r="DH6" s="35" t="str">
        <f>IF(DH7="","",IF(DH7="-","【-】","【"&amp;SUBSTITUTE(TEXT(DH7,"#,##0.00"),"-","△")&amp;"】"))</f>
        <v>【94.90】</v>
      </c>
      <c r="DI6" s="36">
        <f>IF(DI7="",NA(),DI7)</f>
        <v>37.01</v>
      </c>
      <c r="DJ6" s="36">
        <f t="shared" ref="DJ6:DR6" si="12">IF(DJ7="",NA(),DJ7)</f>
        <v>37.700000000000003</v>
      </c>
      <c r="DK6" s="36">
        <f t="shared" si="12"/>
        <v>47.5</v>
      </c>
      <c r="DL6" s="36">
        <f t="shared" si="12"/>
        <v>48.45</v>
      </c>
      <c r="DM6" s="36">
        <f t="shared" si="12"/>
        <v>49.68</v>
      </c>
      <c r="DN6" s="36">
        <f t="shared" si="12"/>
        <v>30.56</v>
      </c>
      <c r="DO6" s="36">
        <f t="shared" si="12"/>
        <v>31.06</v>
      </c>
      <c r="DP6" s="36">
        <f t="shared" si="12"/>
        <v>42</v>
      </c>
      <c r="DQ6" s="36">
        <f t="shared" si="12"/>
        <v>43.2</v>
      </c>
      <c r="DR6" s="36">
        <f t="shared" si="12"/>
        <v>44.55</v>
      </c>
      <c r="DS6" s="35" t="str">
        <f>IF(DS7="","",IF(DS7="-","【-】","【"&amp;SUBSTITUTE(TEXT(DS7,"#,##0.00"),"-","△")&amp;"】"))</f>
        <v>【37.36】</v>
      </c>
      <c r="DT6" s="36">
        <f>IF(DT7="",NA(),DT7)</f>
        <v>27.08</v>
      </c>
      <c r="DU6" s="36">
        <f t="shared" ref="DU6:EC6" si="13">IF(DU7="",NA(),DU7)</f>
        <v>28.1</v>
      </c>
      <c r="DV6" s="36">
        <f t="shared" si="13"/>
        <v>29.05</v>
      </c>
      <c r="DW6" s="36">
        <f t="shared" si="13"/>
        <v>30.71</v>
      </c>
      <c r="DX6" s="36">
        <f t="shared" si="13"/>
        <v>31.92</v>
      </c>
      <c r="DY6" s="36">
        <f t="shared" si="13"/>
        <v>6.24</v>
      </c>
      <c r="DZ6" s="36">
        <f t="shared" si="13"/>
        <v>6.43</v>
      </c>
      <c r="EA6" s="36">
        <f t="shared" si="13"/>
        <v>6.95</v>
      </c>
      <c r="EB6" s="36">
        <f t="shared" si="13"/>
        <v>7.39</v>
      </c>
      <c r="EC6" s="36">
        <f t="shared" si="13"/>
        <v>8.25</v>
      </c>
      <c r="ED6" s="35" t="str">
        <f>IF(ED7="","",IF(ED7="-","【-】","【"&amp;SUBSTITUTE(TEXT(ED7,"#,##0.00"),"-","△")&amp;"】"))</f>
        <v>【4.96】</v>
      </c>
      <c r="EE6" s="36">
        <f>IF(EE7="",NA(),EE7)</f>
        <v>0.64</v>
      </c>
      <c r="EF6" s="36">
        <f t="shared" ref="EF6:EN6" si="14">IF(EF7="",NA(),EF7)</f>
        <v>0.59</v>
      </c>
      <c r="EG6" s="36">
        <f t="shared" si="14"/>
        <v>0.68</v>
      </c>
      <c r="EH6" s="36">
        <f t="shared" si="14"/>
        <v>0.84</v>
      </c>
      <c r="EI6" s="36">
        <f t="shared" si="14"/>
        <v>0.56000000000000005</v>
      </c>
      <c r="EJ6" s="36">
        <f t="shared" si="14"/>
        <v>0.35</v>
      </c>
      <c r="EK6" s="36">
        <f t="shared" si="14"/>
        <v>0.37</v>
      </c>
      <c r="EL6" s="36">
        <f t="shared" si="14"/>
        <v>0.38</v>
      </c>
      <c r="EM6" s="36">
        <f t="shared" si="14"/>
        <v>0.35</v>
      </c>
      <c r="EN6" s="36">
        <f t="shared" si="14"/>
        <v>0.39</v>
      </c>
      <c r="EO6" s="35" t="str">
        <f>IF(EO7="","",IF(EO7="-","【-】","【"&amp;SUBSTITUTE(TEXT(EO7,"#,##0.00"),"-","△")&amp;"】"))</f>
        <v>【0.27】</v>
      </c>
    </row>
    <row r="7" spans="1:148" s="37" customFormat="1">
      <c r="A7" s="29"/>
      <c r="B7" s="38">
        <v>2016</v>
      </c>
      <c r="C7" s="38">
        <v>271004</v>
      </c>
      <c r="D7" s="38">
        <v>46</v>
      </c>
      <c r="E7" s="38">
        <v>17</v>
      </c>
      <c r="F7" s="38">
        <v>1</v>
      </c>
      <c r="G7" s="38">
        <v>0</v>
      </c>
      <c r="H7" s="38" t="s">
        <v>108</v>
      </c>
      <c r="I7" s="38" t="s">
        <v>109</v>
      </c>
      <c r="J7" s="38" t="s">
        <v>110</v>
      </c>
      <c r="K7" s="38" t="s">
        <v>111</v>
      </c>
      <c r="L7" s="38" t="s">
        <v>112</v>
      </c>
      <c r="M7" s="38"/>
      <c r="N7" s="39" t="s">
        <v>113</v>
      </c>
      <c r="O7" s="39">
        <v>55.93</v>
      </c>
      <c r="P7" s="39">
        <v>100</v>
      </c>
      <c r="Q7" s="39">
        <v>74.709999999999994</v>
      </c>
      <c r="R7" s="39">
        <v>1252</v>
      </c>
      <c r="S7" s="39">
        <v>2691425</v>
      </c>
      <c r="T7" s="39">
        <v>225.21</v>
      </c>
      <c r="U7" s="39">
        <v>11950.73</v>
      </c>
      <c r="V7" s="39">
        <v>2692734</v>
      </c>
      <c r="W7" s="39">
        <v>190.52</v>
      </c>
      <c r="X7" s="39">
        <v>14133.6</v>
      </c>
      <c r="Y7" s="39">
        <v>101.5</v>
      </c>
      <c r="Z7" s="39">
        <v>102.94</v>
      </c>
      <c r="AA7" s="39">
        <v>104.2</v>
      </c>
      <c r="AB7" s="39">
        <v>103.84</v>
      </c>
      <c r="AC7" s="39">
        <v>104.59</v>
      </c>
      <c r="AD7" s="39">
        <v>105.85</v>
      </c>
      <c r="AE7" s="39">
        <v>106.98</v>
      </c>
      <c r="AF7" s="39">
        <v>108.24</v>
      </c>
      <c r="AG7" s="39">
        <v>108.59</v>
      </c>
      <c r="AH7" s="39">
        <v>109.1</v>
      </c>
      <c r="AI7" s="39">
        <v>108.57</v>
      </c>
      <c r="AJ7" s="39">
        <v>0</v>
      </c>
      <c r="AK7" s="39">
        <v>0</v>
      </c>
      <c r="AL7" s="39">
        <v>0</v>
      </c>
      <c r="AM7" s="39">
        <v>0</v>
      </c>
      <c r="AN7" s="39">
        <v>0</v>
      </c>
      <c r="AO7" s="39">
        <v>5.72</v>
      </c>
      <c r="AP7" s="39">
        <v>4.09</v>
      </c>
      <c r="AQ7" s="39">
        <v>0.61</v>
      </c>
      <c r="AR7" s="39">
        <v>0.54</v>
      </c>
      <c r="AS7" s="39">
        <v>0.36</v>
      </c>
      <c r="AT7" s="39">
        <v>4.38</v>
      </c>
      <c r="AU7" s="39">
        <v>172.09</v>
      </c>
      <c r="AV7" s="39">
        <v>177.95</v>
      </c>
      <c r="AW7" s="39">
        <v>67.739999999999995</v>
      </c>
      <c r="AX7" s="39">
        <v>72.69</v>
      </c>
      <c r="AY7" s="39">
        <v>88.94</v>
      </c>
      <c r="AZ7" s="39">
        <v>182.39</v>
      </c>
      <c r="BA7" s="39">
        <v>187.05</v>
      </c>
      <c r="BB7" s="39">
        <v>55.68</v>
      </c>
      <c r="BC7" s="39">
        <v>56.18</v>
      </c>
      <c r="BD7" s="39">
        <v>59.45</v>
      </c>
      <c r="BE7" s="39">
        <v>59.95</v>
      </c>
      <c r="BF7" s="39">
        <v>572.63</v>
      </c>
      <c r="BG7" s="39">
        <v>561.16</v>
      </c>
      <c r="BH7" s="39">
        <v>543.19000000000005</v>
      </c>
      <c r="BI7" s="39">
        <v>545.86</v>
      </c>
      <c r="BJ7" s="39">
        <v>533.02</v>
      </c>
      <c r="BK7" s="39">
        <v>671.46</v>
      </c>
      <c r="BL7" s="39">
        <v>644.47</v>
      </c>
      <c r="BM7" s="39">
        <v>627.59</v>
      </c>
      <c r="BN7" s="39">
        <v>594.09</v>
      </c>
      <c r="BO7" s="39">
        <v>576.02</v>
      </c>
      <c r="BP7" s="39">
        <v>728.3</v>
      </c>
      <c r="BQ7" s="39">
        <v>102.13</v>
      </c>
      <c r="BR7" s="39">
        <v>104.68</v>
      </c>
      <c r="BS7" s="39">
        <v>104.76</v>
      </c>
      <c r="BT7" s="39">
        <v>100.13</v>
      </c>
      <c r="BU7" s="39">
        <v>100.83</v>
      </c>
      <c r="BV7" s="39">
        <v>107.64</v>
      </c>
      <c r="BW7" s="39">
        <v>109.25</v>
      </c>
      <c r="BX7" s="39">
        <v>113.93</v>
      </c>
      <c r="BY7" s="39">
        <v>114.03</v>
      </c>
      <c r="BZ7" s="39">
        <v>113.34</v>
      </c>
      <c r="CA7" s="39">
        <v>100.04</v>
      </c>
      <c r="CB7" s="39">
        <v>92.3</v>
      </c>
      <c r="CC7" s="39">
        <v>90.45</v>
      </c>
      <c r="CD7" s="39">
        <v>90.04</v>
      </c>
      <c r="CE7" s="39">
        <v>94</v>
      </c>
      <c r="CF7" s="39">
        <v>93.52</v>
      </c>
      <c r="CG7" s="39">
        <v>123.36</v>
      </c>
      <c r="CH7" s="39">
        <v>121.96</v>
      </c>
      <c r="CI7" s="39">
        <v>116.77</v>
      </c>
      <c r="CJ7" s="39">
        <v>116.93</v>
      </c>
      <c r="CK7" s="39">
        <v>117.4</v>
      </c>
      <c r="CL7" s="39">
        <v>137.82</v>
      </c>
      <c r="CM7" s="39">
        <v>57.03</v>
      </c>
      <c r="CN7" s="39">
        <v>56.19</v>
      </c>
      <c r="CO7" s="39">
        <v>56.99</v>
      </c>
      <c r="CP7" s="39">
        <v>59.7</v>
      </c>
      <c r="CQ7" s="39">
        <v>55.08</v>
      </c>
      <c r="CR7" s="39">
        <v>57.95</v>
      </c>
      <c r="CS7" s="39">
        <v>59.8</v>
      </c>
      <c r="CT7" s="39">
        <v>59.58</v>
      </c>
      <c r="CU7" s="39">
        <v>58.79</v>
      </c>
      <c r="CV7" s="39">
        <v>59.16</v>
      </c>
      <c r="CW7" s="39">
        <v>60.09</v>
      </c>
      <c r="CX7" s="39">
        <v>100</v>
      </c>
      <c r="CY7" s="39">
        <v>100</v>
      </c>
      <c r="CZ7" s="39">
        <v>100</v>
      </c>
      <c r="DA7" s="39">
        <v>100</v>
      </c>
      <c r="DB7" s="39">
        <v>100</v>
      </c>
      <c r="DC7" s="39">
        <v>98.56</v>
      </c>
      <c r="DD7" s="39">
        <v>98.64</v>
      </c>
      <c r="DE7" s="39">
        <v>98.71</v>
      </c>
      <c r="DF7" s="39">
        <v>98.76</v>
      </c>
      <c r="DG7" s="39">
        <v>98.86</v>
      </c>
      <c r="DH7" s="39">
        <v>94.9</v>
      </c>
      <c r="DI7" s="39">
        <v>37.01</v>
      </c>
      <c r="DJ7" s="39">
        <v>37.700000000000003</v>
      </c>
      <c r="DK7" s="39">
        <v>47.5</v>
      </c>
      <c r="DL7" s="39">
        <v>48.45</v>
      </c>
      <c r="DM7" s="39">
        <v>49.68</v>
      </c>
      <c r="DN7" s="39">
        <v>30.56</v>
      </c>
      <c r="DO7" s="39">
        <v>31.06</v>
      </c>
      <c r="DP7" s="39">
        <v>42</v>
      </c>
      <c r="DQ7" s="39">
        <v>43.2</v>
      </c>
      <c r="DR7" s="39">
        <v>44.55</v>
      </c>
      <c r="DS7" s="39">
        <v>37.36</v>
      </c>
      <c r="DT7" s="39">
        <v>27.08</v>
      </c>
      <c r="DU7" s="39">
        <v>28.1</v>
      </c>
      <c r="DV7" s="39">
        <v>29.05</v>
      </c>
      <c r="DW7" s="39">
        <v>30.71</v>
      </c>
      <c r="DX7" s="39">
        <v>31.92</v>
      </c>
      <c r="DY7" s="39">
        <v>6.24</v>
      </c>
      <c r="DZ7" s="39">
        <v>6.43</v>
      </c>
      <c r="EA7" s="39">
        <v>6.95</v>
      </c>
      <c r="EB7" s="39">
        <v>7.39</v>
      </c>
      <c r="EC7" s="39">
        <v>8.25</v>
      </c>
      <c r="ED7" s="39">
        <v>4.96</v>
      </c>
      <c r="EE7" s="39">
        <v>0.64</v>
      </c>
      <c r="EF7" s="39">
        <v>0.59</v>
      </c>
      <c r="EG7" s="39">
        <v>0.68</v>
      </c>
      <c r="EH7" s="39">
        <v>0.84</v>
      </c>
      <c r="EI7" s="39">
        <v>0.56000000000000005</v>
      </c>
      <c r="EJ7" s="39">
        <v>0.35</v>
      </c>
      <c r="EK7" s="39">
        <v>0.37</v>
      </c>
      <c r="EL7" s="39">
        <v>0.38</v>
      </c>
      <c r="EM7" s="39">
        <v>0.35</v>
      </c>
      <c r="EN7" s="39">
        <v>0.39</v>
      </c>
      <c r="EO7" s="39">
        <v>0.27</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dcterms:created xsi:type="dcterms:W3CDTF">2017-12-25T01:52:12Z</dcterms:created>
  <dcterms:modified xsi:type="dcterms:W3CDTF">2018-02-14T07:38:43Z</dcterms:modified>
  <cp:category/>
</cp:coreProperties>
</file>