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ユーザ作業用フォルダ\下水経理担当\【経営調査チーム】★☆☆\06,経営比較分析表\11 R6決算\04 HP公表\"/>
    </mc:Choice>
  </mc:AlternateContent>
  <xr:revisionPtr revIDLastSave="0" documentId="13_ncr:1_{AC4A4E5D-99CD-4B7B-899D-3D69229B8923}" xr6:coauthVersionLast="47" xr6:coauthVersionMax="47" xr10:uidLastSave="{00000000-0000-0000-0000-000000000000}"/>
  <workbookProtection workbookAlgorithmName="SHA-512" workbookHashValue="pcGUUHSEqOgjCC+NhyjrXr0cULHdQE7pWsD9tHn9shb6FpVBRibZFNQLQ0GNm+sp3WknXuwNFOwVrfl30Q0MuA==" workbookSaltValue="3VWkjfyBOOrjI8BoN/PfGA=="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G85" i="4"/>
  <c r="AT10" i="4"/>
  <c r="I10"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<sst xmlns="http://schemas.openxmlformats.org/spreadsheetml/2006/main" count="231" uniqueCount="116">
  <si>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</si>
  <si>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</si>
  <si>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</si>
  <si>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</si>
  <si>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</si>
  <si>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</si>
  <si>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</si>
  <si>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</si>
  <si>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</si>
  <si>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</si>
  <si>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</si>
  <si>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</si>
  <si>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</si>
  <si>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</si>
  <si>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</si>
  <si>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</si>
  <si>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</si>
  <si>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</si>
  <si>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</si>
  <si>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</si>
  <si>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</si>
  <si>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</si>
  <si>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</si>
  <si>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</si>
  <si>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</si>
  <si>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</si>
  <si>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</si>
  <si>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</si>
  <si>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</si>
  <si>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</si>
  <si>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</si>
  <si>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</si>
  <si>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</si>
  <si>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</si>
  <si>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</si>
  <si>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</si>
  <si>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</si>
  <si>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</si>
  <si>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</si>
  <si>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</si>
  <si>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</si>
  <si>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</si>
  <si>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</si>
  <si>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</si>
  <si>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</si>
  <si>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</si>
  <si>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</si>
  <si>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</si>
  <si>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</si>
  <si>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</si>
  <si>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</si>
  <si>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</si>
  <si>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</si>
  <si>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</si>
  <si>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</si>
  <si>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</si>
  <si>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</si>
  <si>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</si>
  <si>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</si>
  <si>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</si>
  <si>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</si>
  <si>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</si>
  <si>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</si>
  <si>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</si>
  <si>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</si>
  <si>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</si>
  <si>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</si>
  <si>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</si>
  <si>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</si>
  <si>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</si>
  <si>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</si>
  <si>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</si>
  <si>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</si>
  <si>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</si>
  <si>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</si>
  <si>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</si>
  <si>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</si>
  <si>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</si>
  <si>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</si>
  <si>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</si>
  <si>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</si>
  <si>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</si>
  <si>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</si>
  <si>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</si>
  <si>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</si>
  <si>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</si>
  <si>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</si>
  <si>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</si>
  <si>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</si>
  <si>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</si>
  <si>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</si>
  <si>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</si>
  <si>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</si>
  <si>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</si>
  <si>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</si>
  <si>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</si>
  <si>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大阪市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</si>
  <si>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</si>
  <si>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</si>
  <si>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</si>
  <si>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</si>
  <si>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</si>
  <si>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</si>
  <si>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</si>
  <si>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</si>
  <si>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</si>
  <si>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</si>
  <si>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</si>
  <si>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</si>
  <si>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</si>
  <si>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</si>
  <si>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</si>
  <si>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</si>
  <si>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①経常収支比率は、物件費が委託料等の増加により前年度に比して増加したものの、下水道使用料が増加した影響により引き続き100%を上回っています。
③流動比率は、工事支払が進んだことによる未払金の減少により流動負債が減少したため、8.98％増加し、100％を上回っています。
④企業債残高対事業規模比率は、下水道使用料が増加したことにより、前年度より減少しています。
⑤経費回収率は、前年度より使用料収入が増加し、6.74％増加したものの、維持管理費が増加した影響により引き続き100％を下回っています。
⑥汚水処理原価は、類似団体と比しても低く、また一般家庭の負担も低くなっています。
⑦施設利用率は、一日に想定されうる最大汚水量に対応できるよう整備されており、5割程度で推移しています。
⑧水洗化率は、ほぼ100%に達しています。</t>
    <rPh sb="13" eb="16">
      <t>イタクリョウ</t>
    </rPh>
    <rPh sb="80" eb="84">
      <t>コウジシハラ</t>
    </rPh>
    <rPh sb="85" eb="86">
      <t>スス</t>
    </rPh>
    <rPh sb="93" eb="96">
      <t>ミバライキン</t>
    </rPh>
    <rPh sb="97" eb="99">
      <t>ゲンショウ</t>
    </rPh>
    <rPh sb="107" eb="109">
      <t>ゲンショウ</t>
    </rPh>
    <rPh sb="221" eb="226">
      <t>イジカンリヒ</t>
    </rPh>
    <rPh sb="227" eb="229">
      <t>ゾウカ</t>
    </rPh>
    <rPh sb="231" eb="233">
      <t>エイキョウ</t>
    </rPh>
    <rPh sb="330" eb="332">
      <t>シセツ</t>
    </rPh>
    <rPh sb="332" eb="334">
      <t>リヨウ</t>
    </rPh>
    <rPh sb="334" eb="335">
      <t>リツ</t>
    </rPh>
    <rPh sb="337" eb="339">
      <t>セイテン</t>
    </rPh>
    <rPh sb="339" eb="340">
      <t>ヒ</t>
    </rPh>
    <rPh sb="342" eb="343">
      <t>ヒスイセンカリツタッ</t>
    </rPh>
    <phoneticPr fontId="4"/>
  </si>
  <si>
    <t>①有形固定資産減価償却率は増加傾向にあります。施設の老朽化は進んでいくため、計画的に改築更新を実施することで、持続的な下水道機能の確保を図っていきます。
②管渠老朽化率は、類似団体と比べて高くなっていますが、これは本市の下水道事業の着手が早く老朽化した管渠が多いためです。また、年々増加傾向にあるものの、劣化状況や社会的影響などを考慮し、優先的に改築が必要な管渠から改築を進めており、効果的な下水道機能の確保を図っています。
③管渠改善率は、計画的な調査など状態監視を行うことで最適な改築更新を進めており、今後も、継続して適切な施設維持に努めていきます。</t>
    <rPh sb="78" eb="80">
      <t>カンキョ</t>
    </rPh>
    <rPh sb="80" eb="83">
      <t>ロウキュウカ</t>
    </rPh>
    <rPh sb="83" eb="84">
      <t>リツ</t>
    </rPh>
    <phoneticPr fontId="4"/>
  </si>
  <si>
    <t>　令和6年度は経常収支比率が引き続き100%を上回りましたが、経費回収率は100％には届かず、97.55％となっています。引き続き、100%以上を目標に効率的な事業執行に努めてまいります。
　しかし、今後さらに施設の老朽化対策には多額の事業費が必要となる一方、人口減少などにより、下水道使用料収入は長期的に見て減少傾向にあると見込まれます。
　そのため、更なる経営の効率化に向け、民間の経営手法の導入による一層のコスト縮減等を図るべく、市が出資する株式会社に、令和4年度から20年間の包括委託契約を行っています。
　今後、物価高騰等の影響による事業費の大幅な変動も考えられるため、経済情勢を注視しつつ、さらなる経費削減及び新たな収入確保の取り組みを具体化します。 厳しい経営環境の中、経営基盤の強化を図るには、次期経営戦略改定に向け、事業進捗や経費回収率の状況を考慮し、投資計画の変更や下水道使用料の改定も視野に入れた対応策について検討する必要があります。</t>
    <rPh sb="14" eb="15">
      <t>ヒ</t>
    </rPh>
    <rPh sb="16" eb="17">
      <t>ツヅ</t>
    </rPh>
    <rPh sb="234" eb="235">
      <t>サラ</t>
    </rPh>
    <rPh sb="237" eb="239">
      <t>ケイエイ</t>
    </rPh>
    <rPh sb="240" eb="242">
      <t>コウリツ</t>
    </rPh>
    <rPh sb="242" eb="243">
      <t>カ</t>
    </rPh>
    <rPh sb="244" eb="245">
      <t>ム</t>
    </rPh>
    <rPh sb="265" eb="266">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</si>
</sst>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16" fillId="0" borderId="6" xfId="0" applyFont="1" applyFill="1" applyBorder="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16" fillId="0" borderId="7" xfId="0" applyFont="1" applyFill="1" applyBorder="1" applyAlignment="1" applyProtection="1">
      <alignment horizontal="left" vertical="top" wrapText="1"/>
      <protection locked="0"/>
    </xf>
    <xf numFmtId="0" fontId="16" fillId="0" borderId="8" xfId="0" applyFont="1" applyFill="1" applyBorder="1" applyAlignment="1" applyProtection="1">
      <alignment horizontal="left" vertical="top" wrapText="1"/>
      <protection locked="0"/>
    </xf>
    <xf numFmtId="0" fontId="16" fillId="0" borderId="1" xfId="0" applyFont="1" applyFill="1" applyBorder="1" applyAlignment="1" applyProtection="1">
      <alignment horizontal="left" vertical="top" wrapText="1"/>
      <protection locked="0"/>
    </xf>
    <xf numFmtId="0" fontId="16" fillId="0" borderId="9" xfId="0" applyFont="1" applyFill="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0.66</c:v>
                </c:pt>
                <c:pt idx="1">
                  <c:v>0.78</c:v>
                </c:pt>
                <c:pt idx="2">
                  <c:v>1.1000000000000001</c:v>
                </c:pt>
                <c:pt idx="3">
                  <c:v>0.75</c:v>
                </c:pt>
                <c:pt idx="4">
                  <c:v>0.79</c:v>
                </c:pt>
              </c:numCache>
            </c:numRef>
          </c:val>
          <c:extLst>
            <c:ext xmlns:c16="http://schemas.microsoft.com/office/drawing/2014/chart" uri="{C3380CC4-5D6E-409C-BE32-E72D297353CC}">
              <c16:uniqueId val="{00000000-5562-4F87-B5EF-70D3D5FE2B3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0.45</c:v>
                </c:pt>
                <c:pt idx="2">
                  <c:v>0.44</c:v>
                </c:pt>
                <c:pt idx="3">
                  <c:v>0.36</c:v>
                </c:pt>
                <c:pt idx="4">
                  <c:v>0.37</c:v>
                </c:pt>
              </c:numCache>
            </c:numRef>
          </c:val>
          <c:smooth val="0"/>
          <c:extLst>
            <c:ext xmlns:c16="http://schemas.microsoft.com/office/drawing/2014/chart" uri="{C3380CC4-5D6E-409C-BE32-E72D297353CC}">
              <c16:uniqueId val="{00000001-5562-4F87-B5EF-70D3D5FE2B3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53.98</c:v>
                </c:pt>
                <c:pt idx="1">
                  <c:v>54.19</c:v>
                </c:pt>
                <c:pt idx="2">
                  <c:v>52.94</c:v>
                </c:pt>
                <c:pt idx="3">
                  <c:v>54.53</c:v>
                </c:pt>
                <c:pt idx="4">
                  <c:v>55.22</c:v>
                </c:pt>
              </c:numCache>
            </c:numRef>
          </c:val>
          <c:extLst>
            <c:ext xmlns:c16="http://schemas.microsoft.com/office/drawing/2014/chart" uri="{C3380CC4-5D6E-409C-BE32-E72D297353CC}">
              <c16:uniqueId val="{00000000-164C-4AB1-8332-10045197483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58.16</c:v>
                </c:pt>
                <c:pt idx="1">
                  <c:v>58.91</c:v>
                </c:pt>
                <c:pt idx="2">
                  <c:v>58.31</c:v>
                </c:pt>
                <c:pt idx="3">
                  <c:v>57.8</c:v>
                </c:pt>
                <c:pt idx="4">
                  <c:v>59.34</c:v>
                </c:pt>
              </c:numCache>
            </c:numRef>
          </c:val>
          <c:smooth val="0"/>
          <c:extLst>
            <c:ext xmlns:c16="http://schemas.microsoft.com/office/drawing/2014/chart" uri="{C3380CC4-5D6E-409C-BE32-E72D297353CC}">
              <c16:uniqueId val="{00000001-164C-4AB1-8332-10045197483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E06-41B8-9026-371398CC675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99.1</c:v>
                </c:pt>
                <c:pt idx="1">
                  <c:v>99.16</c:v>
                </c:pt>
                <c:pt idx="2">
                  <c:v>99.21</c:v>
                </c:pt>
                <c:pt idx="3">
                  <c:v>99.25</c:v>
                </c:pt>
                <c:pt idx="4">
                  <c:v>99.29</c:v>
                </c:pt>
              </c:numCache>
            </c:numRef>
          </c:val>
          <c:smooth val="0"/>
          <c:extLst>
            <c:ext xmlns:c16="http://schemas.microsoft.com/office/drawing/2014/chart" uri="{C3380CC4-5D6E-409C-BE32-E72D297353CC}">
              <c16:uniqueId val="{00000001-4E06-41B8-9026-371398CC675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98.96</c:v>
                </c:pt>
                <c:pt idx="1">
                  <c:v>103.46</c:v>
                </c:pt>
                <c:pt idx="2">
                  <c:v>104.13</c:v>
                </c:pt>
                <c:pt idx="3">
                  <c:v>104.08</c:v>
                </c:pt>
                <c:pt idx="4">
                  <c:v>103.47</c:v>
                </c:pt>
              </c:numCache>
            </c:numRef>
          </c:val>
          <c:extLst>
            <c:ext xmlns:c16="http://schemas.microsoft.com/office/drawing/2014/chart" uri="{C3380CC4-5D6E-409C-BE32-E72D297353CC}">
              <c16:uniqueId val="{00000000-B5EB-48EE-A8E1-1C0AA11E065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105.16</c:v>
                </c:pt>
                <c:pt idx="1">
                  <c:v>106.23</c:v>
                </c:pt>
                <c:pt idx="2">
                  <c:v>104.46</c:v>
                </c:pt>
                <c:pt idx="3">
                  <c:v>104.13</c:v>
                </c:pt>
                <c:pt idx="4">
                  <c:v>103.48</c:v>
                </c:pt>
              </c:numCache>
            </c:numRef>
          </c:val>
          <c:smooth val="0"/>
          <c:extLst>
            <c:ext xmlns:c16="http://schemas.microsoft.com/office/drawing/2014/chart" uri="{C3380CC4-5D6E-409C-BE32-E72D297353CC}">
              <c16:uniqueId val="{00000001-B5EB-48EE-A8E1-1C0AA11E065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55.18</c:v>
                </c:pt>
                <c:pt idx="1">
                  <c:v>56.14</c:v>
                </c:pt>
                <c:pt idx="2">
                  <c:v>57</c:v>
                </c:pt>
                <c:pt idx="3">
                  <c:v>56.78</c:v>
                </c:pt>
                <c:pt idx="4">
                  <c:v>57.32</c:v>
                </c:pt>
              </c:numCache>
            </c:numRef>
          </c:val>
          <c:extLst>
            <c:ext xmlns:c16="http://schemas.microsoft.com/office/drawing/2014/chart" uri="{C3380CC4-5D6E-409C-BE32-E72D297353CC}">
              <c16:uniqueId val="{00000000-EA13-4EC2-812F-80DCF2FC944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49.35</c:v>
                </c:pt>
                <c:pt idx="1">
                  <c:v>50.38</c:v>
                </c:pt>
                <c:pt idx="2">
                  <c:v>51.54</c:v>
                </c:pt>
                <c:pt idx="3">
                  <c:v>52.5</c:v>
                </c:pt>
                <c:pt idx="4">
                  <c:v>53.36</c:v>
                </c:pt>
              </c:numCache>
            </c:numRef>
          </c:val>
          <c:smooth val="0"/>
          <c:extLst>
            <c:ext xmlns:c16="http://schemas.microsoft.com/office/drawing/2014/chart" uri="{C3380CC4-5D6E-409C-BE32-E72D297353CC}">
              <c16:uniqueId val="{00000001-EA13-4EC2-812F-80DCF2FC944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42.94</c:v>
                </c:pt>
                <c:pt idx="1">
                  <c:v>44.71</c:v>
                </c:pt>
                <c:pt idx="2">
                  <c:v>47.6</c:v>
                </c:pt>
                <c:pt idx="3">
                  <c:v>49.5</c:v>
                </c:pt>
                <c:pt idx="4">
                  <c:v>51.32</c:v>
                </c:pt>
              </c:numCache>
            </c:numRef>
          </c:val>
          <c:extLst>
            <c:ext xmlns:c16="http://schemas.microsoft.com/office/drawing/2014/chart" uri="{C3380CC4-5D6E-409C-BE32-E72D297353CC}">
              <c16:uniqueId val="{00000000-4EF5-40E0-9557-8CFC8053089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12.06</c:v>
                </c:pt>
                <c:pt idx="1">
                  <c:v>13.41</c:v>
                </c:pt>
                <c:pt idx="2">
                  <c:v>15.06</c:v>
                </c:pt>
                <c:pt idx="3">
                  <c:v>16.87</c:v>
                </c:pt>
                <c:pt idx="4">
                  <c:v>18.739999999999998</c:v>
                </c:pt>
              </c:numCache>
            </c:numRef>
          </c:val>
          <c:smooth val="0"/>
          <c:extLst>
            <c:ext xmlns:c16="http://schemas.microsoft.com/office/drawing/2014/chart" uri="{C3380CC4-5D6E-409C-BE32-E72D297353CC}">
              <c16:uniqueId val="{00000001-4EF5-40E0-9557-8CFC8053089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16-4C37-8563-AB55C4CA7EB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quot;-&quot;">
                  <c:v>0.15</c:v>
                </c:pt>
              </c:numCache>
            </c:numRef>
          </c:val>
          <c:smooth val="0"/>
          <c:extLst>
            <c:ext xmlns:c16="http://schemas.microsoft.com/office/drawing/2014/chart" uri="{C3380CC4-5D6E-409C-BE32-E72D297353CC}">
              <c16:uniqueId val="{00000001-0A16-4C37-8563-AB55C4CA7EB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106.27</c:v>
                </c:pt>
                <c:pt idx="1">
                  <c:v>105.73</c:v>
                </c:pt>
                <c:pt idx="2">
                  <c:v>101.67</c:v>
                </c:pt>
                <c:pt idx="3">
                  <c:v>93.86</c:v>
                </c:pt>
                <c:pt idx="4">
                  <c:v>102.84</c:v>
                </c:pt>
              </c:numCache>
            </c:numRef>
          </c:val>
          <c:extLst>
            <c:ext xmlns:c16="http://schemas.microsoft.com/office/drawing/2014/chart" uri="{C3380CC4-5D6E-409C-BE32-E72D297353CC}">
              <c16:uniqueId val="{00000000-9ECD-4134-B466-DC6FAE451F2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71.39</c:v>
                </c:pt>
                <c:pt idx="1">
                  <c:v>74.09</c:v>
                </c:pt>
                <c:pt idx="2">
                  <c:v>71.900000000000006</c:v>
                </c:pt>
                <c:pt idx="3">
                  <c:v>73.75</c:v>
                </c:pt>
                <c:pt idx="4">
                  <c:v>77.47</c:v>
                </c:pt>
              </c:numCache>
            </c:numRef>
          </c:val>
          <c:smooth val="0"/>
          <c:extLst>
            <c:ext xmlns:c16="http://schemas.microsoft.com/office/drawing/2014/chart" uri="{C3380CC4-5D6E-409C-BE32-E72D297353CC}">
              <c16:uniqueId val="{00000001-9ECD-4134-B466-DC6FAE451F2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588.22</c:v>
                </c:pt>
                <c:pt idx="1">
                  <c:v>494.5</c:v>
                </c:pt>
                <c:pt idx="2">
                  <c:v>560.12</c:v>
                </c:pt>
                <c:pt idx="3">
                  <c:v>533.29999999999995</c:v>
                </c:pt>
                <c:pt idx="4">
                  <c:v>500.65</c:v>
                </c:pt>
              </c:numCache>
            </c:numRef>
          </c:val>
          <c:extLst>
            <c:ext xmlns:c16="http://schemas.microsoft.com/office/drawing/2014/chart" uri="{C3380CC4-5D6E-409C-BE32-E72D297353CC}">
              <c16:uniqueId val="{00000000-4B20-4F84-BC6B-872AAD5E446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551.04</c:v>
                </c:pt>
                <c:pt idx="1">
                  <c:v>523.58000000000004</c:v>
                </c:pt>
                <c:pt idx="2">
                  <c:v>508.99</c:v>
                </c:pt>
                <c:pt idx="3">
                  <c:v>497.17</c:v>
                </c:pt>
                <c:pt idx="4">
                  <c:v>479.62</c:v>
                </c:pt>
              </c:numCache>
            </c:numRef>
          </c:val>
          <c:smooth val="0"/>
          <c:extLst>
            <c:ext xmlns:c16="http://schemas.microsoft.com/office/drawing/2014/chart" uri="{C3380CC4-5D6E-409C-BE32-E72D297353CC}">
              <c16:uniqueId val="{00000001-4B20-4F84-BC6B-872AAD5E446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88.7</c:v>
                </c:pt>
                <c:pt idx="1">
                  <c:v>97.84</c:v>
                </c:pt>
                <c:pt idx="2">
                  <c:v>90.8</c:v>
                </c:pt>
                <c:pt idx="3">
                  <c:v>90.81</c:v>
                </c:pt>
                <c:pt idx="4">
                  <c:v>97.55</c:v>
                </c:pt>
              </c:numCache>
            </c:numRef>
          </c:val>
          <c:extLst>
            <c:ext xmlns:c16="http://schemas.microsoft.com/office/drawing/2014/chart" uri="{C3380CC4-5D6E-409C-BE32-E72D297353CC}">
              <c16:uniqueId val="{00000000-336F-490F-B4C9-6048DA964F6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105.67</c:v>
                </c:pt>
                <c:pt idx="1">
                  <c:v>105.37</c:v>
                </c:pt>
                <c:pt idx="2">
                  <c:v>99.93</c:v>
                </c:pt>
                <c:pt idx="3">
                  <c:v>100.14</c:v>
                </c:pt>
                <c:pt idx="4">
                  <c:v>100.02</c:v>
                </c:pt>
              </c:numCache>
            </c:numRef>
          </c:val>
          <c:smooth val="0"/>
          <c:extLst>
            <c:ext xmlns:c16="http://schemas.microsoft.com/office/drawing/2014/chart" uri="{C3380CC4-5D6E-409C-BE32-E72D297353CC}">
              <c16:uniqueId val="{00000001-336F-490F-B4C9-6048DA964F6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91.14</c:v>
                </c:pt>
                <c:pt idx="1">
                  <c:v>90.48</c:v>
                </c:pt>
                <c:pt idx="2">
                  <c:v>92.58</c:v>
                </c:pt>
                <c:pt idx="3">
                  <c:v>93.94</c:v>
                </c:pt>
                <c:pt idx="4">
                  <c:v>95.42</c:v>
                </c:pt>
              </c:numCache>
            </c:numRef>
          </c:val>
          <c:extLst>
            <c:ext xmlns:c16="http://schemas.microsoft.com/office/drawing/2014/chart" uri="{C3380CC4-5D6E-409C-BE32-E72D297353CC}">
              <c16:uniqueId val="{00000000-8DB4-4306-9662-A36276B04C9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118.72</c:v>
                </c:pt>
                <c:pt idx="1">
                  <c:v>120.5</c:v>
                </c:pt>
                <c:pt idx="2">
                  <c:v>127.3</c:v>
                </c:pt>
                <c:pt idx="3">
                  <c:v>126.99</c:v>
                </c:pt>
                <c:pt idx="4">
                  <c:v>130.54</c:v>
                </c:pt>
              </c:numCache>
            </c:numRef>
          </c:val>
          <c:smooth val="0"/>
          <c:extLst>
            <c:ext xmlns:c16="http://schemas.microsoft.com/office/drawing/2014/chart" uri="{C3380CC4-5D6E-409C-BE32-E72D297353CC}">
              <c16:uniqueId val="{00000001-8DB4-4306-9662-A36276B04C9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6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大阪府　大阪市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政令市等</v>
      </c>
      <c r="X8" s="39"/>
      <c r="Y8" s="39"/>
      <c r="Z8" s="39"/>
      <c r="AA8" s="39"/>
      <c r="AB8" s="39"/>
      <c r="AC8" s="39"/>
      <c r="AD8" s="40" t="str">
        <f>データ!$M$6</f>
        <v>非設置</v>
      </c>
      <c r="AE8" s="40"/>
      <c r="AF8" s="40"/>
      <c r="AG8" s="40"/>
      <c r="AH8" s="40"/>
      <c r="AI8" s="40"/>
      <c r="AJ8" s="40"/>
      <c r="AK8" s="3"/>
      <c r="AL8" s="41">
        <f>データ!S6</f>
        <v>2778917</v>
      </c>
      <c r="AM8" s="41"/>
      <c r="AN8" s="41"/>
      <c r="AO8" s="41"/>
      <c r="AP8" s="41"/>
      <c r="AQ8" s="41"/>
      <c r="AR8" s="41"/>
      <c r="AS8" s="41"/>
      <c r="AT8" s="34">
        <f>データ!T6</f>
        <v>225.34</v>
      </c>
      <c r="AU8" s="34"/>
      <c r="AV8" s="34"/>
      <c r="AW8" s="34"/>
      <c r="AX8" s="34"/>
      <c r="AY8" s="34"/>
      <c r="AZ8" s="34"/>
      <c r="BA8" s="34"/>
      <c r="BB8" s="34">
        <f>データ!U6</f>
        <v>12332.11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59.5</v>
      </c>
      <c r="J10" s="34"/>
      <c r="K10" s="34"/>
      <c r="L10" s="34"/>
      <c r="M10" s="34"/>
      <c r="N10" s="34"/>
      <c r="O10" s="34"/>
      <c r="P10" s="34">
        <f>データ!P6</f>
        <v>100</v>
      </c>
      <c r="Q10" s="34"/>
      <c r="R10" s="34"/>
      <c r="S10" s="34"/>
      <c r="T10" s="34"/>
      <c r="U10" s="34"/>
      <c r="V10" s="34"/>
      <c r="W10" s="34">
        <f>データ!Q6</f>
        <v>73.52</v>
      </c>
      <c r="X10" s="34"/>
      <c r="Y10" s="34"/>
      <c r="Z10" s="34"/>
      <c r="AA10" s="34"/>
      <c r="AB10" s="34"/>
      <c r="AC10" s="34"/>
      <c r="AD10" s="41">
        <f>データ!R6</f>
        <v>1276</v>
      </c>
      <c r="AE10" s="41"/>
      <c r="AF10" s="41"/>
      <c r="AG10" s="41"/>
      <c r="AH10" s="41"/>
      <c r="AI10" s="41"/>
      <c r="AJ10" s="41"/>
      <c r="AK10" s="2"/>
      <c r="AL10" s="41">
        <f>データ!V6</f>
        <v>2783854</v>
      </c>
      <c r="AM10" s="41"/>
      <c r="AN10" s="41"/>
      <c r="AO10" s="41"/>
      <c r="AP10" s="41"/>
      <c r="AQ10" s="41"/>
      <c r="AR10" s="41"/>
      <c r="AS10" s="41"/>
      <c r="AT10" s="34">
        <f>データ!W6</f>
        <v>193.8</v>
      </c>
      <c r="AU10" s="34"/>
      <c r="AV10" s="34"/>
      <c r="AW10" s="34"/>
      <c r="AX10" s="34"/>
      <c r="AY10" s="34"/>
      <c r="AZ10" s="34"/>
      <c r="BA10" s="34"/>
      <c r="BB10" s="34">
        <f>データ!X6</f>
        <v>14364.57</v>
      </c>
      <c r="BC10" s="34"/>
      <c r="BD10" s="34"/>
      <c r="BE10" s="34"/>
      <c r="BF10" s="34"/>
      <c r="BG10" s="34"/>
      <c r="BH10" s="34"/>
      <c r="BI10" s="34"/>
      <c r="BJ10" s="2"/>
      <c r="BK10" s="2"/>
      <c r="BL10" s="52" t="s">
        <v>22</v>
      </c>
      <c r="BM10" s="53"/>
      <c r="BN10" s="60" t="s">
        <v>23</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7"/>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4" t="s">
        <v>113</v>
      </c>
      <c r="BM16" s="55"/>
      <c r="BN16" s="55"/>
      <c r="BO16" s="55"/>
      <c r="BP16" s="55"/>
      <c r="BQ16" s="55"/>
      <c r="BR16" s="55"/>
      <c r="BS16" s="55"/>
      <c r="BT16" s="55"/>
      <c r="BU16" s="55"/>
      <c r="BV16" s="55"/>
      <c r="BW16" s="55"/>
      <c r="BX16" s="55"/>
      <c r="BY16" s="55"/>
      <c r="BZ16" s="5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4"/>
      <c r="BM17" s="55"/>
      <c r="BN17" s="55"/>
      <c r="BO17" s="55"/>
      <c r="BP17" s="55"/>
      <c r="BQ17" s="55"/>
      <c r="BR17" s="55"/>
      <c r="BS17" s="55"/>
      <c r="BT17" s="55"/>
      <c r="BU17" s="55"/>
      <c r="BV17" s="55"/>
      <c r="BW17" s="55"/>
      <c r="BX17" s="55"/>
      <c r="BY17" s="55"/>
      <c r="BZ17" s="5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4"/>
      <c r="BM18" s="55"/>
      <c r="BN18" s="55"/>
      <c r="BO18" s="55"/>
      <c r="BP18" s="55"/>
      <c r="BQ18" s="55"/>
      <c r="BR18" s="55"/>
      <c r="BS18" s="55"/>
      <c r="BT18" s="55"/>
      <c r="BU18" s="55"/>
      <c r="BV18" s="55"/>
      <c r="BW18" s="55"/>
      <c r="BX18" s="55"/>
      <c r="BY18" s="55"/>
      <c r="BZ18" s="5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4"/>
      <c r="BM19" s="55"/>
      <c r="BN19" s="55"/>
      <c r="BO19" s="55"/>
      <c r="BP19" s="55"/>
      <c r="BQ19" s="55"/>
      <c r="BR19" s="55"/>
      <c r="BS19" s="55"/>
      <c r="BT19" s="55"/>
      <c r="BU19" s="55"/>
      <c r="BV19" s="55"/>
      <c r="BW19" s="55"/>
      <c r="BX19" s="55"/>
      <c r="BY19" s="55"/>
      <c r="BZ19" s="5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4"/>
      <c r="BM20" s="55"/>
      <c r="BN20" s="55"/>
      <c r="BO20" s="55"/>
      <c r="BP20" s="55"/>
      <c r="BQ20" s="55"/>
      <c r="BR20" s="55"/>
      <c r="BS20" s="55"/>
      <c r="BT20" s="55"/>
      <c r="BU20" s="55"/>
      <c r="BV20" s="55"/>
      <c r="BW20" s="55"/>
      <c r="BX20" s="55"/>
      <c r="BY20" s="55"/>
      <c r="BZ20" s="5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4"/>
      <c r="BM21" s="55"/>
      <c r="BN21" s="55"/>
      <c r="BO21" s="55"/>
      <c r="BP21" s="55"/>
      <c r="BQ21" s="55"/>
      <c r="BR21" s="55"/>
      <c r="BS21" s="55"/>
      <c r="BT21" s="55"/>
      <c r="BU21" s="55"/>
      <c r="BV21" s="55"/>
      <c r="BW21" s="55"/>
      <c r="BX21" s="55"/>
      <c r="BY21" s="55"/>
      <c r="BZ21" s="5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4"/>
      <c r="BM22" s="55"/>
      <c r="BN22" s="55"/>
      <c r="BO22" s="55"/>
      <c r="BP22" s="55"/>
      <c r="BQ22" s="55"/>
      <c r="BR22" s="55"/>
      <c r="BS22" s="55"/>
      <c r="BT22" s="55"/>
      <c r="BU22" s="55"/>
      <c r="BV22" s="55"/>
      <c r="BW22" s="55"/>
      <c r="BX22" s="55"/>
      <c r="BY22" s="55"/>
      <c r="BZ22" s="5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4"/>
      <c r="BM23" s="55"/>
      <c r="BN23" s="55"/>
      <c r="BO23" s="55"/>
      <c r="BP23" s="55"/>
      <c r="BQ23" s="55"/>
      <c r="BR23" s="55"/>
      <c r="BS23" s="55"/>
      <c r="BT23" s="55"/>
      <c r="BU23" s="55"/>
      <c r="BV23" s="55"/>
      <c r="BW23" s="55"/>
      <c r="BX23" s="55"/>
      <c r="BY23" s="55"/>
      <c r="BZ23" s="5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4"/>
      <c r="BM24" s="55"/>
      <c r="BN24" s="55"/>
      <c r="BO24" s="55"/>
      <c r="BP24" s="55"/>
      <c r="BQ24" s="55"/>
      <c r="BR24" s="55"/>
      <c r="BS24" s="55"/>
      <c r="BT24" s="55"/>
      <c r="BU24" s="55"/>
      <c r="BV24" s="55"/>
      <c r="BW24" s="55"/>
      <c r="BX24" s="55"/>
      <c r="BY24" s="55"/>
      <c r="BZ24" s="5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4"/>
      <c r="BM25" s="55"/>
      <c r="BN25" s="55"/>
      <c r="BO25" s="55"/>
      <c r="BP25" s="55"/>
      <c r="BQ25" s="55"/>
      <c r="BR25" s="55"/>
      <c r="BS25" s="55"/>
      <c r="BT25" s="55"/>
      <c r="BU25" s="55"/>
      <c r="BV25" s="55"/>
      <c r="BW25" s="55"/>
      <c r="BX25" s="55"/>
      <c r="BY25" s="55"/>
      <c r="BZ25" s="5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4"/>
      <c r="BM26" s="55"/>
      <c r="BN26" s="55"/>
      <c r="BO26" s="55"/>
      <c r="BP26" s="55"/>
      <c r="BQ26" s="55"/>
      <c r="BR26" s="55"/>
      <c r="BS26" s="55"/>
      <c r="BT26" s="55"/>
      <c r="BU26" s="55"/>
      <c r="BV26" s="55"/>
      <c r="BW26" s="55"/>
      <c r="BX26" s="55"/>
      <c r="BY26" s="55"/>
      <c r="BZ26" s="5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4"/>
      <c r="BM27" s="55"/>
      <c r="BN27" s="55"/>
      <c r="BO27" s="55"/>
      <c r="BP27" s="55"/>
      <c r="BQ27" s="55"/>
      <c r="BR27" s="55"/>
      <c r="BS27" s="55"/>
      <c r="BT27" s="55"/>
      <c r="BU27" s="55"/>
      <c r="BV27" s="55"/>
      <c r="BW27" s="55"/>
      <c r="BX27" s="55"/>
      <c r="BY27" s="55"/>
      <c r="BZ27" s="5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4"/>
      <c r="BM28" s="55"/>
      <c r="BN28" s="55"/>
      <c r="BO28" s="55"/>
      <c r="BP28" s="55"/>
      <c r="BQ28" s="55"/>
      <c r="BR28" s="55"/>
      <c r="BS28" s="55"/>
      <c r="BT28" s="55"/>
      <c r="BU28" s="55"/>
      <c r="BV28" s="55"/>
      <c r="BW28" s="55"/>
      <c r="BX28" s="55"/>
      <c r="BY28" s="55"/>
      <c r="BZ28" s="5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4"/>
      <c r="BM29" s="55"/>
      <c r="BN29" s="55"/>
      <c r="BO29" s="55"/>
      <c r="BP29" s="55"/>
      <c r="BQ29" s="55"/>
      <c r="BR29" s="55"/>
      <c r="BS29" s="55"/>
      <c r="BT29" s="55"/>
      <c r="BU29" s="55"/>
      <c r="BV29" s="55"/>
      <c r="BW29" s="55"/>
      <c r="BX29" s="55"/>
      <c r="BY29" s="55"/>
      <c r="BZ29" s="5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4"/>
      <c r="BM30" s="55"/>
      <c r="BN30" s="55"/>
      <c r="BO30" s="55"/>
      <c r="BP30" s="55"/>
      <c r="BQ30" s="55"/>
      <c r="BR30" s="55"/>
      <c r="BS30" s="55"/>
      <c r="BT30" s="55"/>
      <c r="BU30" s="55"/>
      <c r="BV30" s="55"/>
      <c r="BW30" s="55"/>
      <c r="BX30" s="55"/>
      <c r="BY30" s="55"/>
      <c r="BZ30" s="5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4"/>
      <c r="BM31" s="55"/>
      <c r="BN31" s="55"/>
      <c r="BO31" s="55"/>
      <c r="BP31" s="55"/>
      <c r="BQ31" s="55"/>
      <c r="BR31" s="55"/>
      <c r="BS31" s="55"/>
      <c r="BT31" s="55"/>
      <c r="BU31" s="55"/>
      <c r="BV31" s="55"/>
      <c r="BW31" s="55"/>
      <c r="BX31" s="55"/>
      <c r="BY31" s="55"/>
      <c r="BZ31" s="5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4"/>
      <c r="BM32" s="55"/>
      <c r="BN32" s="55"/>
      <c r="BO32" s="55"/>
      <c r="BP32" s="55"/>
      <c r="BQ32" s="55"/>
      <c r="BR32" s="55"/>
      <c r="BS32" s="55"/>
      <c r="BT32" s="55"/>
      <c r="BU32" s="55"/>
      <c r="BV32" s="55"/>
      <c r="BW32" s="55"/>
      <c r="BX32" s="55"/>
      <c r="BY32" s="55"/>
      <c r="BZ32" s="5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4"/>
      <c r="BM33" s="55"/>
      <c r="BN33" s="55"/>
      <c r="BO33" s="55"/>
      <c r="BP33" s="55"/>
      <c r="BQ33" s="55"/>
      <c r="BR33" s="55"/>
      <c r="BS33" s="55"/>
      <c r="BT33" s="55"/>
      <c r="BU33" s="55"/>
      <c r="BV33" s="55"/>
      <c r="BW33" s="55"/>
      <c r="BX33" s="55"/>
      <c r="BY33" s="55"/>
      <c r="BZ33" s="5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4"/>
      <c r="BM34" s="55"/>
      <c r="BN34" s="55"/>
      <c r="BO34" s="55"/>
      <c r="BP34" s="55"/>
      <c r="BQ34" s="55"/>
      <c r="BR34" s="55"/>
      <c r="BS34" s="55"/>
      <c r="BT34" s="55"/>
      <c r="BU34" s="55"/>
      <c r="BV34" s="55"/>
      <c r="BW34" s="55"/>
      <c r="BX34" s="55"/>
      <c r="BY34" s="55"/>
      <c r="BZ34" s="5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4"/>
      <c r="BM35" s="55"/>
      <c r="BN35" s="55"/>
      <c r="BO35" s="55"/>
      <c r="BP35" s="55"/>
      <c r="BQ35" s="55"/>
      <c r="BR35" s="55"/>
      <c r="BS35" s="55"/>
      <c r="BT35" s="55"/>
      <c r="BU35" s="55"/>
      <c r="BV35" s="55"/>
      <c r="BW35" s="55"/>
      <c r="BX35" s="55"/>
      <c r="BY35" s="55"/>
      <c r="BZ35" s="5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4"/>
      <c r="BM36" s="55"/>
      <c r="BN36" s="55"/>
      <c r="BO36" s="55"/>
      <c r="BP36" s="55"/>
      <c r="BQ36" s="55"/>
      <c r="BR36" s="55"/>
      <c r="BS36" s="55"/>
      <c r="BT36" s="55"/>
      <c r="BU36" s="55"/>
      <c r="BV36" s="55"/>
      <c r="BW36" s="55"/>
      <c r="BX36" s="55"/>
      <c r="BY36" s="55"/>
      <c r="BZ36" s="5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4"/>
      <c r="BM37" s="55"/>
      <c r="BN37" s="55"/>
      <c r="BO37" s="55"/>
      <c r="BP37" s="55"/>
      <c r="BQ37" s="55"/>
      <c r="BR37" s="55"/>
      <c r="BS37" s="55"/>
      <c r="BT37" s="55"/>
      <c r="BU37" s="55"/>
      <c r="BV37" s="55"/>
      <c r="BW37" s="55"/>
      <c r="BX37" s="55"/>
      <c r="BY37" s="55"/>
      <c r="BZ37" s="5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4"/>
      <c r="BM38" s="55"/>
      <c r="BN38" s="55"/>
      <c r="BO38" s="55"/>
      <c r="BP38" s="55"/>
      <c r="BQ38" s="55"/>
      <c r="BR38" s="55"/>
      <c r="BS38" s="55"/>
      <c r="BT38" s="55"/>
      <c r="BU38" s="55"/>
      <c r="BV38" s="55"/>
      <c r="BW38" s="55"/>
      <c r="BX38" s="55"/>
      <c r="BY38" s="55"/>
      <c r="BZ38" s="5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4"/>
      <c r="BM39" s="55"/>
      <c r="BN39" s="55"/>
      <c r="BO39" s="55"/>
      <c r="BP39" s="55"/>
      <c r="BQ39" s="55"/>
      <c r="BR39" s="55"/>
      <c r="BS39" s="55"/>
      <c r="BT39" s="55"/>
      <c r="BU39" s="55"/>
      <c r="BV39" s="55"/>
      <c r="BW39" s="55"/>
      <c r="BX39" s="55"/>
      <c r="BY39" s="55"/>
      <c r="BZ39" s="5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4"/>
      <c r="BM40" s="55"/>
      <c r="BN40" s="55"/>
      <c r="BO40" s="55"/>
      <c r="BP40" s="55"/>
      <c r="BQ40" s="55"/>
      <c r="BR40" s="55"/>
      <c r="BS40" s="55"/>
      <c r="BT40" s="55"/>
      <c r="BU40" s="55"/>
      <c r="BV40" s="55"/>
      <c r="BW40" s="55"/>
      <c r="BX40" s="55"/>
      <c r="BY40" s="55"/>
      <c r="BZ40" s="5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4"/>
      <c r="BM41" s="55"/>
      <c r="BN41" s="55"/>
      <c r="BO41" s="55"/>
      <c r="BP41" s="55"/>
      <c r="BQ41" s="55"/>
      <c r="BR41" s="55"/>
      <c r="BS41" s="55"/>
      <c r="BT41" s="55"/>
      <c r="BU41" s="55"/>
      <c r="BV41" s="55"/>
      <c r="BW41" s="55"/>
      <c r="BX41" s="55"/>
      <c r="BY41" s="55"/>
      <c r="BZ41" s="5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4"/>
      <c r="BM42" s="55"/>
      <c r="BN42" s="55"/>
      <c r="BO42" s="55"/>
      <c r="BP42" s="55"/>
      <c r="BQ42" s="55"/>
      <c r="BR42" s="55"/>
      <c r="BS42" s="55"/>
      <c r="BT42" s="55"/>
      <c r="BU42" s="55"/>
      <c r="BV42" s="55"/>
      <c r="BW42" s="55"/>
      <c r="BX42" s="55"/>
      <c r="BY42" s="55"/>
      <c r="BZ42" s="5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4"/>
      <c r="BM43" s="55"/>
      <c r="BN43" s="55"/>
      <c r="BO43" s="55"/>
      <c r="BP43" s="55"/>
      <c r="BQ43" s="55"/>
      <c r="BR43" s="55"/>
      <c r="BS43" s="55"/>
      <c r="BT43" s="55"/>
      <c r="BU43" s="55"/>
      <c r="BV43" s="55"/>
      <c r="BW43" s="55"/>
      <c r="BX43" s="55"/>
      <c r="BY43" s="55"/>
      <c r="BZ43" s="5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4"/>
      <c r="BM48" s="55"/>
      <c r="BN48" s="55"/>
      <c r="BO48" s="55"/>
      <c r="BP48" s="55"/>
      <c r="BQ48" s="55"/>
      <c r="BR48" s="55"/>
      <c r="BS48" s="55"/>
      <c r="BT48" s="55"/>
      <c r="BU48" s="55"/>
      <c r="BV48" s="55"/>
      <c r="BW48" s="55"/>
      <c r="BX48" s="55"/>
      <c r="BY48" s="55"/>
      <c r="BZ48" s="5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4"/>
      <c r="BM49" s="55"/>
      <c r="BN49" s="55"/>
      <c r="BO49" s="55"/>
      <c r="BP49" s="55"/>
      <c r="BQ49" s="55"/>
      <c r="BR49" s="55"/>
      <c r="BS49" s="55"/>
      <c r="BT49" s="55"/>
      <c r="BU49" s="55"/>
      <c r="BV49" s="55"/>
      <c r="BW49" s="55"/>
      <c r="BX49" s="55"/>
      <c r="BY49" s="55"/>
      <c r="BZ49" s="5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4"/>
      <c r="BM50" s="55"/>
      <c r="BN50" s="55"/>
      <c r="BO50" s="55"/>
      <c r="BP50" s="55"/>
      <c r="BQ50" s="55"/>
      <c r="BR50" s="55"/>
      <c r="BS50" s="55"/>
      <c r="BT50" s="55"/>
      <c r="BU50" s="55"/>
      <c r="BV50" s="55"/>
      <c r="BW50" s="55"/>
      <c r="BX50" s="55"/>
      <c r="BY50" s="55"/>
      <c r="BZ50" s="5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4"/>
      <c r="BM51" s="55"/>
      <c r="BN51" s="55"/>
      <c r="BO51" s="55"/>
      <c r="BP51" s="55"/>
      <c r="BQ51" s="55"/>
      <c r="BR51" s="55"/>
      <c r="BS51" s="55"/>
      <c r="BT51" s="55"/>
      <c r="BU51" s="55"/>
      <c r="BV51" s="55"/>
      <c r="BW51" s="55"/>
      <c r="BX51" s="55"/>
      <c r="BY51" s="55"/>
      <c r="BZ51" s="5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4"/>
      <c r="BM52" s="55"/>
      <c r="BN52" s="55"/>
      <c r="BO52" s="55"/>
      <c r="BP52" s="55"/>
      <c r="BQ52" s="55"/>
      <c r="BR52" s="55"/>
      <c r="BS52" s="55"/>
      <c r="BT52" s="55"/>
      <c r="BU52" s="55"/>
      <c r="BV52" s="55"/>
      <c r="BW52" s="55"/>
      <c r="BX52" s="55"/>
      <c r="BY52" s="55"/>
      <c r="BZ52" s="5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4"/>
      <c r="BM53" s="55"/>
      <c r="BN53" s="55"/>
      <c r="BO53" s="55"/>
      <c r="BP53" s="55"/>
      <c r="BQ53" s="55"/>
      <c r="BR53" s="55"/>
      <c r="BS53" s="55"/>
      <c r="BT53" s="55"/>
      <c r="BU53" s="55"/>
      <c r="BV53" s="55"/>
      <c r="BW53" s="55"/>
      <c r="BX53" s="55"/>
      <c r="BY53" s="55"/>
      <c r="BZ53" s="5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4"/>
      <c r="BM54" s="55"/>
      <c r="BN54" s="55"/>
      <c r="BO54" s="55"/>
      <c r="BP54" s="55"/>
      <c r="BQ54" s="55"/>
      <c r="BR54" s="55"/>
      <c r="BS54" s="55"/>
      <c r="BT54" s="55"/>
      <c r="BU54" s="55"/>
      <c r="BV54" s="55"/>
      <c r="BW54" s="55"/>
      <c r="BX54" s="55"/>
      <c r="BY54" s="55"/>
      <c r="BZ54" s="5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4"/>
      <c r="BM55" s="55"/>
      <c r="BN55" s="55"/>
      <c r="BO55" s="55"/>
      <c r="BP55" s="55"/>
      <c r="BQ55" s="55"/>
      <c r="BR55" s="55"/>
      <c r="BS55" s="55"/>
      <c r="BT55" s="55"/>
      <c r="BU55" s="55"/>
      <c r="BV55" s="55"/>
      <c r="BW55" s="55"/>
      <c r="BX55" s="55"/>
      <c r="BY55" s="55"/>
      <c r="BZ55" s="5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4"/>
      <c r="BM56" s="55"/>
      <c r="BN56" s="55"/>
      <c r="BO56" s="55"/>
      <c r="BP56" s="55"/>
      <c r="BQ56" s="55"/>
      <c r="BR56" s="55"/>
      <c r="BS56" s="55"/>
      <c r="BT56" s="55"/>
      <c r="BU56" s="55"/>
      <c r="BV56" s="55"/>
      <c r="BW56" s="55"/>
      <c r="BX56" s="55"/>
      <c r="BY56" s="55"/>
      <c r="BZ56" s="5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4"/>
      <c r="BM57" s="55"/>
      <c r="BN57" s="55"/>
      <c r="BO57" s="55"/>
      <c r="BP57" s="55"/>
      <c r="BQ57" s="55"/>
      <c r="BR57" s="55"/>
      <c r="BS57" s="55"/>
      <c r="BT57" s="55"/>
      <c r="BU57" s="55"/>
      <c r="BV57" s="55"/>
      <c r="BW57" s="55"/>
      <c r="BX57" s="55"/>
      <c r="BY57" s="55"/>
      <c r="BZ57" s="5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4"/>
      <c r="BM58" s="55"/>
      <c r="BN58" s="55"/>
      <c r="BO58" s="55"/>
      <c r="BP58" s="55"/>
      <c r="BQ58" s="55"/>
      <c r="BR58" s="55"/>
      <c r="BS58" s="55"/>
      <c r="BT58" s="55"/>
      <c r="BU58" s="55"/>
      <c r="BV58" s="55"/>
      <c r="BW58" s="55"/>
      <c r="BX58" s="55"/>
      <c r="BY58" s="55"/>
      <c r="BZ58" s="5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4"/>
      <c r="BM59" s="55"/>
      <c r="BN59" s="55"/>
      <c r="BO59" s="55"/>
      <c r="BP59" s="55"/>
      <c r="BQ59" s="55"/>
      <c r="BR59" s="55"/>
      <c r="BS59" s="55"/>
      <c r="BT59" s="55"/>
      <c r="BU59" s="55"/>
      <c r="BV59" s="55"/>
      <c r="BW59" s="55"/>
      <c r="BX59" s="55"/>
      <c r="BY59" s="55"/>
      <c r="BZ59" s="56"/>
    </row>
    <row r="60" spans="1:78" ht="13.5" customHeight="1" x14ac:dyDescent="0.15">
      <c r="A60" s="2"/>
      <c r="B60" s="67" t="s">
        <v>28</v>
      </c>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9"/>
      <c r="BK60" s="2"/>
      <c r="BL60" s="54"/>
      <c r="BM60" s="55"/>
      <c r="BN60" s="55"/>
      <c r="BO60" s="55"/>
      <c r="BP60" s="55"/>
      <c r="BQ60" s="55"/>
      <c r="BR60" s="55"/>
      <c r="BS60" s="55"/>
      <c r="BT60" s="55"/>
      <c r="BU60" s="55"/>
      <c r="BV60" s="55"/>
      <c r="BW60" s="55"/>
      <c r="BX60" s="55"/>
      <c r="BY60" s="55"/>
      <c r="BZ60" s="56"/>
    </row>
    <row r="61" spans="1:78" ht="13.5" customHeight="1" x14ac:dyDescent="0.15">
      <c r="A61" s="2"/>
      <c r="B61" s="67"/>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9"/>
      <c r="BK61" s="2"/>
      <c r="BL61" s="54"/>
      <c r="BM61" s="55"/>
      <c r="BN61" s="55"/>
      <c r="BO61" s="55"/>
      <c r="BP61" s="55"/>
      <c r="BQ61" s="55"/>
      <c r="BR61" s="55"/>
      <c r="BS61" s="55"/>
      <c r="BT61" s="55"/>
      <c r="BU61" s="55"/>
      <c r="BV61" s="55"/>
      <c r="BW61" s="55"/>
      <c r="BX61" s="55"/>
      <c r="BY61" s="55"/>
      <c r="BZ61" s="5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4"/>
      <c r="BM62" s="55"/>
      <c r="BN62" s="55"/>
      <c r="BO62" s="55"/>
      <c r="BP62" s="55"/>
      <c r="BQ62" s="55"/>
      <c r="BR62" s="55"/>
      <c r="BS62" s="55"/>
      <c r="BT62" s="55"/>
      <c r="BU62" s="55"/>
      <c r="BV62" s="55"/>
      <c r="BW62" s="55"/>
      <c r="BX62" s="55"/>
      <c r="BY62" s="55"/>
      <c r="BZ62" s="5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115</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mSjmKXpQUUITW+OcldUuUnfKdTf9/Q5eNhIVEKTNjQL9f4CXrSVpe7vyj+QM8n1YGb5bij3htB6JXi0X/11mvA==" saltValue="9/Reyuipsvb/uXUBIG9V8Q==" spinCount="100000" sheet="1" objects="1" scenarios="1" formatCells="0" formatColumns="0" formatRows="0"/>
  <mergeCells count="51">
    <mergeCell ref="B60:BJ61"/>
    <mergeCell ref="BL64:BZ65"/>
    <mergeCell ref="C83:BJ83"/>
    <mergeCell ref="BL47:BZ63"/>
    <mergeCell ref="BL66:BZ82"/>
    <mergeCell ref="B9:H9"/>
    <mergeCell ref="B10:H10"/>
    <mergeCell ref="I10:O10"/>
    <mergeCell ref="P10:V10"/>
    <mergeCell ref="W10:AC10"/>
    <mergeCell ref="AL10:AS10"/>
    <mergeCell ref="AT10:BA10"/>
    <mergeCell ref="BB10:BI10"/>
    <mergeCell ref="BL10:BM10"/>
    <mergeCell ref="BL16:BZ44"/>
    <mergeCell ref="BN10:BY10"/>
    <mergeCell ref="BL11:BZ13"/>
    <mergeCell ref="B14:BJ15"/>
    <mergeCell ref="BL14:BZ15"/>
    <mergeCell ref="AD10:AJ10"/>
    <mergeCell ref="AT9:BA9"/>
    <mergeCell ref="BB9:BI9"/>
    <mergeCell ref="BL9:BM9"/>
    <mergeCell ref="BL45:BZ46"/>
    <mergeCell ref="BN9:BY9"/>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271004</v>
      </c>
      <c r="D6" s="19">
        <f t="shared" si="3"/>
        <v>46</v>
      </c>
      <c r="E6" s="19">
        <f t="shared" si="3"/>
        <v>17</v>
      </c>
      <c r="F6" s="19">
        <f t="shared" si="3"/>
        <v>1</v>
      </c>
      <c r="G6" s="19">
        <f t="shared" si="3"/>
        <v>0</v>
      </c>
      <c r="H6" s="19" t="str">
        <f t="shared" si="3"/>
        <v>大阪府　大阪市</v>
      </c>
      <c r="I6" s="19" t="str">
        <f t="shared" si="3"/>
        <v>法適用</v>
      </c>
      <c r="J6" s="19" t="str">
        <f t="shared" si="3"/>
        <v>下水道事業</v>
      </c>
      <c r="K6" s="19" t="str">
        <f t="shared" si="3"/>
        <v>公共下水道</v>
      </c>
      <c r="L6" s="19" t="str">
        <f t="shared" si="3"/>
        <v>政令市等</v>
      </c>
      <c r="M6" s="19" t="str">
        <f t="shared" si="3"/>
        <v>非設置</v>
      </c>
      <c r="N6" s="20" t="str">
        <f t="shared" si="3"/>
        <v>-</v>
      </c>
      <c r="O6" s="20">
        <f t="shared" si="3"/>
        <v>59.5</v>
      </c>
      <c r="P6" s="20">
        <f t="shared" si="3"/>
        <v>100</v>
      </c>
      <c r="Q6" s="20">
        <f t="shared" si="3"/>
        <v>73.52</v>
      </c>
      <c r="R6" s="20">
        <f t="shared" si="3"/>
        <v>1276</v>
      </c>
      <c r="S6" s="20">
        <f t="shared" si="3"/>
        <v>2778917</v>
      </c>
      <c r="T6" s="20">
        <f t="shared" si="3"/>
        <v>225.34</v>
      </c>
      <c r="U6" s="20">
        <f t="shared" si="3"/>
        <v>12332.11</v>
      </c>
      <c r="V6" s="20">
        <f t="shared" si="3"/>
        <v>2783854</v>
      </c>
      <c r="W6" s="20">
        <f t="shared" si="3"/>
        <v>193.8</v>
      </c>
      <c r="X6" s="20">
        <f t="shared" si="3"/>
        <v>14364.57</v>
      </c>
      <c r="Y6" s="21">
        <f>IF(Y7="",NA(),Y7)</f>
        <v>98.96</v>
      </c>
      <c r="Z6" s="21">
        <f t="shared" ref="Z6:AH6" si="4">IF(Z7="",NA(),Z7)</f>
        <v>103.46</v>
      </c>
      <c r="AA6" s="21">
        <f t="shared" si="4"/>
        <v>104.13</v>
      </c>
      <c r="AB6" s="21">
        <f t="shared" si="4"/>
        <v>104.08</v>
      </c>
      <c r="AC6" s="21">
        <f t="shared" si="4"/>
        <v>103.47</v>
      </c>
      <c r="AD6" s="21">
        <f t="shared" si="4"/>
        <v>105.16</v>
      </c>
      <c r="AE6" s="21">
        <f t="shared" si="4"/>
        <v>106.23</v>
      </c>
      <c r="AF6" s="21">
        <f t="shared" si="4"/>
        <v>104.46</v>
      </c>
      <c r="AG6" s="21">
        <f t="shared" si="4"/>
        <v>104.13</v>
      </c>
      <c r="AH6" s="21">
        <f t="shared" si="4"/>
        <v>103.48</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1">
        <f t="shared" si="5"/>
        <v>0.15</v>
      </c>
      <c r="AT6" s="20" t="str">
        <f>IF(AT7="","",IF(AT7="-","【-】","【"&amp;SUBSTITUTE(TEXT(AT7,"#,##0.00"),"-","△")&amp;"】"))</f>
        <v>【3.12】</v>
      </c>
      <c r="AU6" s="21">
        <f>IF(AU7="",NA(),AU7)</f>
        <v>106.27</v>
      </c>
      <c r="AV6" s="21">
        <f t="shared" ref="AV6:BD6" si="6">IF(AV7="",NA(),AV7)</f>
        <v>105.73</v>
      </c>
      <c r="AW6" s="21">
        <f t="shared" si="6"/>
        <v>101.67</v>
      </c>
      <c r="AX6" s="21">
        <f t="shared" si="6"/>
        <v>93.86</v>
      </c>
      <c r="AY6" s="21">
        <f t="shared" si="6"/>
        <v>102.84</v>
      </c>
      <c r="AZ6" s="21">
        <f t="shared" si="6"/>
        <v>71.39</v>
      </c>
      <c r="BA6" s="21">
        <f t="shared" si="6"/>
        <v>74.09</v>
      </c>
      <c r="BB6" s="21">
        <f t="shared" si="6"/>
        <v>71.900000000000006</v>
      </c>
      <c r="BC6" s="21">
        <f t="shared" si="6"/>
        <v>73.75</v>
      </c>
      <c r="BD6" s="21">
        <f t="shared" si="6"/>
        <v>77.47</v>
      </c>
      <c r="BE6" s="20" t="str">
        <f>IF(BE7="","",IF(BE7="-","【-】","【"&amp;SUBSTITUTE(TEXT(BE7,"#,##0.00"),"-","△")&amp;"】"))</f>
        <v>【82.75】</v>
      </c>
      <c r="BF6" s="21">
        <f>IF(BF7="",NA(),BF7)</f>
        <v>588.22</v>
      </c>
      <c r="BG6" s="21">
        <f t="shared" ref="BG6:BO6" si="7">IF(BG7="",NA(),BG7)</f>
        <v>494.5</v>
      </c>
      <c r="BH6" s="21">
        <f t="shared" si="7"/>
        <v>560.12</v>
      </c>
      <c r="BI6" s="21">
        <f t="shared" si="7"/>
        <v>533.29999999999995</v>
      </c>
      <c r="BJ6" s="21">
        <f t="shared" si="7"/>
        <v>500.65</v>
      </c>
      <c r="BK6" s="21">
        <f t="shared" si="7"/>
        <v>551.04</v>
      </c>
      <c r="BL6" s="21">
        <f t="shared" si="7"/>
        <v>523.58000000000004</v>
      </c>
      <c r="BM6" s="21">
        <f t="shared" si="7"/>
        <v>508.99</v>
      </c>
      <c r="BN6" s="21">
        <f t="shared" si="7"/>
        <v>497.17</v>
      </c>
      <c r="BO6" s="21">
        <f t="shared" si="7"/>
        <v>479.62</v>
      </c>
      <c r="BP6" s="20" t="str">
        <f>IF(BP7="","",IF(BP7="-","【-】","【"&amp;SUBSTITUTE(TEXT(BP7,"#,##0.00"),"-","△")&amp;"】"))</f>
        <v>【602.56】</v>
      </c>
      <c r="BQ6" s="21">
        <f>IF(BQ7="",NA(),BQ7)</f>
        <v>88.7</v>
      </c>
      <c r="BR6" s="21">
        <f t="shared" ref="BR6:BZ6" si="8">IF(BR7="",NA(),BR7)</f>
        <v>97.84</v>
      </c>
      <c r="BS6" s="21">
        <f t="shared" si="8"/>
        <v>90.8</v>
      </c>
      <c r="BT6" s="21">
        <f t="shared" si="8"/>
        <v>90.81</v>
      </c>
      <c r="BU6" s="21">
        <f t="shared" si="8"/>
        <v>97.55</v>
      </c>
      <c r="BV6" s="21">
        <f t="shared" si="8"/>
        <v>105.67</v>
      </c>
      <c r="BW6" s="21">
        <f t="shared" si="8"/>
        <v>105.37</v>
      </c>
      <c r="BX6" s="21">
        <f t="shared" si="8"/>
        <v>99.93</v>
      </c>
      <c r="BY6" s="21">
        <f t="shared" si="8"/>
        <v>100.14</v>
      </c>
      <c r="BZ6" s="21">
        <f t="shared" si="8"/>
        <v>100.02</v>
      </c>
      <c r="CA6" s="20" t="str">
        <f>IF(CA7="","",IF(CA7="-","【-】","【"&amp;SUBSTITUTE(TEXT(CA7,"#,##0.00"),"-","△")&amp;"】"))</f>
        <v>【97.94】</v>
      </c>
      <c r="CB6" s="21">
        <f>IF(CB7="",NA(),CB7)</f>
        <v>91.14</v>
      </c>
      <c r="CC6" s="21">
        <f t="shared" ref="CC6:CK6" si="9">IF(CC7="",NA(),CC7)</f>
        <v>90.48</v>
      </c>
      <c r="CD6" s="21">
        <f t="shared" si="9"/>
        <v>92.58</v>
      </c>
      <c r="CE6" s="21">
        <f t="shared" si="9"/>
        <v>93.94</v>
      </c>
      <c r="CF6" s="21">
        <f t="shared" si="9"/>
        <v>95.42</v>
      </c>
      <c r="CG6" s="21">
        <f t="shared" si="9"/>
        <v>118.72</v>
      </c>
      <c r="CH6" s="21">
        <f t="shared" si="9"/>
        <v>120.5</v>
      </c>
      <c r="CI6" s="21">
        <f t="shared" si="9"/>
        <v>127.3</v>
      </c>
      <c r="CJ6" s="21">
        <f t="shared" si="9"/>
        <v>126.99</v>
      </c>
      <c r="CK6" s="21">
        <f t="shared" si="9"/>
        <v>130.54</v>
      </c>
      <c r="CL6" s="20" t="str">
        <f>IF(CL7="","",IF(CL7="-","【-】","【"&amp;SUBSTITUTE(TEXT(CL7,"#,##0.00"),"-","△")&amp;"】"))</f>
        <v>【140.98】</v>
      </c>
      <c r="CM6" s="21">
        <f>IF(CM7="",NA(),CM7)</f>
        <v>53.98</v>
      </c>
      <c r="CN6" s="21">
        <f t="shared" ref="CN6:CV6" si="10">IF(CN7="",NA(),CN7)</f>
        <v>54.19</v>
      </c>
      <c r="CO6" s="21">
        <f t="shared" si="10"/>
        <v>52.94</v>
      </c>
      <c r="CP6" s="21">
        <f t="shared" si="10"/>
        <v>54.53</v>
      </c>
      <c r="CQ6" s="21">
        <f t="shared" si="10"/>
        <v>55.22</v>
      </c>
      <c r="CR6" s="21">
        <f t="shared" si="10"/>
        <v>58.16</v>
      </c>
      <c r="CS6" s="21">
        <f t="shared" si="10"/>
        <v>58.91</v>
      </c>
      <c r="CT6" s="21">
        <f t="shared" si="10"/>
        <v>58.31</v>
      </c>
      <c r="CU6" s="21">
        <f t="shared" si="10"/>
        <v>57.8</v>
      </c>
      <c r="CV6" s="21">
        <f t="shared" si="10"/>
        <v>59.34</v>
      </c>
      <c r="CW6" s="20" t="str">
        <f>IF(CW7="","",IF(CW7="-","【-】","【"&amp;SUBSTITUTE(TEXT(CW7,"#,##0.00"),"-","△")&amp;"】"))</f>
        <v>【60.13】</v>
      </c>
      <c r="CX6" s="21">
        <f>IF(CX7="",NA(),CX7)</f>
        <v>100</v>
      </c>
      <c r="CY6" s="21">
        <f t="shared" ref="CY6:DG6" si="11">IF(CY7="",NA(),CY7)</f>
        <v>100</v>
      </c>
      <c r="CZ6" s="21">
        <f t="shared" si="11"/>
        <v>100</v>
      </c>
      <c r="DA6" s="21">
        <f t="shared" si="11"/>
        <v>100</v>
      </c>
      <c r="DB6" s="21">
        <f t="shared" si="11"/>
        <v>100</v>
      </c>
      <c r="DC6" s="21">
        <f t="shared" si="11"/>
        <v>99.1</v>
      </c>
      <c r="DD6" s="21">
        <f t="shared" si="11"/>
        <v>99.16</v>
      </c>
      <c r="DE6" s="21">
        <f t="shared" si="11"/>
        <v>99.21</v>
      </c>
      <c r="DF6" s="21">
        <f t="shared" si="11"/>
        <v>99.25</v>
      </c>
      <c r="DG6" s="21">
        <f t="shared" si="11"/>
        <v>99.29</v>
      </c>
      <c r="DH6" s="20" t="str">
        <f>IF(DH7="","",IF(DH7="-","【-】","【"&amp;SUBSTITUTE(TEXT(DH7,"#,##0.00"),"-","△")&amp;"】"))</f>
        <v>【96.00】</v>
      </c>
      <c r="DI6" s="21">
        <f>IF(DI7="",NA(),DI7)</f>
        <v>55.18</v>
      </c>
      <c r="DJ6" s="21">
        <f t="shared" ref="DJ6:DR6" si="12">IF(DJ7="",NA(),DJ7)</f>
        <v>56.14</v>
      </c>
      <c r="DK6" s="21">
        <f t="shared" si="12"/>
        <v>57</v>
      </c>
      <c r="DL6" s="21">
        <f t="shared" si="12"/>
        <v>56.78</v>
      </c>
      <c r="DM6" s="21">
        <f t="shared" si="12"/>
        <v>57.32</v>
      </c>
      <c r="DN6" s="21">
        <f t="shared" si="12"/>
        <v>49.35</v>
      </c>
      <c r="DO6" s="21">
        <f t="shared" si="12"/>
        <v>50.38</v>
      </c>
      <c r="DP6" s="21">
        <f t="shared" si="12"/>
        <v>51.54</v>
      </c>
      <c r="DQ6" s="21">
        <f t="shared" si="12"/>
        <v>52.5</v>
      </c>
      <c r="DR6" s="21">
        <f t="shared" si="12"/>
        <v>53.36</v>
      </c>
      <c r="DS6" s="20" t="str">
        <f>IF(DS7="","",IF(DS7="-","【-】","【"&amp;SUBSTITUTE(TEXT(DS7,"#,##0.00"),"-","△")&amp;"】"))</f>
        <v>【42.20】</v>
      </c>
      <c r="DT6" s="21">
        <f>IF(DT7="",NA(),DT7)</f>
        <v>42.94</v>
      </c>
      <c r="DU6" s="21">
        <f t="shared" ref="DU6:EC6" si="13">IF(DU7="",NA(),DU7)</f>
        <v>44.71</v>
      </c>
      <c r="DV6" s="21">
        <f t="shared" si="13"/>
        <v>47.6</v>
      </c>
      <c r="DW6" s="21">
        <f t="shared" si="13"/>
        <v>49.5</v>
      </c>
      <c r="DX6" s="21">
        <f t="shared" si="13"/>
        <v>51.32</v>
      </c>
      <c r="DY6" s="21">
        <f t="shared" si="13"/>
        <v>12.06</v>
      </c>
      <c r="DZ6" s="21">
        <f t="shared" si="13"/>
        <v>13.41</v>
      </c>
      <c r="EA6" s="21">
        <f t="shared" si="13"/>
        <v>15.06</v>
      </c>
      <c r="EB6" s="21">
        <f t="shared" si="13"/>
        <v>16.87</v>
      </c>
      <c r="EC6" s="21">
        <f t="shared" si="13"/>
        <v>18.739999999999998</v>
      </c>
      <c r="ED6" s="20" t="str">
        <f>IF(ED7="","",IF(ED7="-","【-】","【"&amp;SUBSTITUTE(TEXT(ED7,"#,##0.00"),"-","△")&amp;"】"))</f>
        <v>【9.46】</v>
      </c>
      <c r="EE6" s="21">
        <f>IF(EE7="",NA(),EE7)</f>
        <v>0.66</v>
      </c>
      <c r="EF6" s="21">
        <f t="shared" ref="EF6:EN6" si="14">IF(EF7="",NA(),EF7)</f>
        <v>0.78</v>
      </c>
      <c r="EG6" s="21">
        <f t="shared" si="14"/>
        <v>1.1000000000000001</v>
      </c>
      <c r="EH6" s="21">
        <f t="shared" si="14"/>
        <v>0.75</v>
      </c>
      <c r="EI6" s="21">
        <f t="shared" si="14"/>
        <v>0.79</v>
      </c>
      <c r="EJ6" s="21">
        <f t="shared" si="14"/>
        <v>0.41</v>
      </c>
      <c r="EK6" s="21">
        <f t="shared" si="14"/>
        <v>0.45</v>
      </c>
      <c r="EL6" s="21">
        <f t="shared" si="14"/>
        <v>0.44</v>
      </c>
      <c r="EM6" s="21">
        <f t="shared" si="14"/>
        <v>0.36</v>
      </c>
      <c r="EN6" s="21">
        <f t="shared" si="14"/>
        <v>0.37</v>
      </c>
      <c r="EO6" s="20" t="str">
        <f>IF(EO7="","",IF(EO7="-","【-】","【"&amp;SUBSTITUTE(TEXT(EO7,"#,##0.00"),"-","△")&amp;"】"))</f>
        <v>【0.19】</v>
      </c>
    </row>
    <row r="7" spans="1:148" s="22" customFormat="1" x14ac:dyDescent="0.15">
      <c r="A7" s="14"/>
      <c r="B7" s="23">
        <v>2024</v>
      </c>
      <c r="C7" s="23">
        <v>271004</v>
      </c>
      <c r="D7" s="23">
        <v>46</v>
      </c>
      <c r="E7" s="23">
        <v>17</v>
      </c>
      <c r="F7" s="23">
        <v>1</v>
      </c>
      <c r="G7" s="23">
        <v>0</v>
      </c>
      <c r="H7" s="23" t="s">
        <v>96</v>
      </c>
      <c r="I7" s="23" t="s">
        <v>97</v>
      </c>
      <c r="J7" s="23" t="s">
        <v>98</v>
      </c>
      <c r="K7" s="23" t="s">
        <v>99</v>
      </c>
      <c r="L7" s="23" t="s">
        <v>100</v>
      </c>
      <c r="M7" s="23" t="s">
        <v>101</v>
      </c>
      <c r="N7" s="24" t="s">
        <v>102</v>
      </c>
      <c r="O7" s="24">
        <v>59.5</v>
      </c>
      <c r="P7" s="24">
        <v>100</v>
      </c>
      <c r="Q7" s="24">
        <v>73.52</v>
      </c>
      <c r="R7" s="24">
        <v>1276</v>
      </c>
      <c r="S7" s="24">
        <v>2778917</v>
      </c>
      <c r="T7" s="24">
        <v>225.34</v>
      </c>
      <c r="U7" s="24">
        <v>12332.11</v>
      </c>
      <c r="V7" s="24">
        <v>2783854</v>
      </c>
      <c r="W7" s="24">
        <v>193.8</v>
      </c>
      <c r="X7" s="24">
        <v>14364.57</v>
      </c>
      <c r="Y7" s="24">
        <v>98.96</v>
      </c>
      <c r="Z7" s="24">
        <v>103.46</v>
      </c>
      <c r="AA7" s="24">
        <v>104.13</v>
      </c>
      <c r="AB7" s="24">
        <v>104.08</v>
      </c>
      <c r="AC7" s="24">
        <v>103.47</v>
      </c>
      <c r="AD7" s="24">
        <v>105.16</v>
      </c>
      <c r="AE7" s="24">
        <v>106.23</v>
      </c>
      <c r="AF7" s="24">
        <v>104.46</v>
      </c>
      <c r="AG7" s="24">
        <v>104.13</v>
      </c>
      <c r="AH7" s="24">
        <v>103.48</v>
      </c>
      <c r="AI7" s="24">
        <v>105.36</v>
      </c>
      <c r="AJ7" s="24">
        <v>0</v>
      </c>
      <c r="AK7" s="24">
        <v>0</v>
      </c>
      <c r="AL7" s="24">
        <v>0</v>
      </c>
      <c r="AM7" s="24">
        <v>0</v>
      </c>
      <c r="AN7" s="24">
        <v>0</v>
      </c>
      <c r="AO7" s="24">
        <v>0</v>
      </c>
      <c r="AP7" s="24">
        <v>0</v>
      </c>
      <c r="AQ7" s="24">
        <v>0</v>
      </c>
      <c r="AR7" s="24">
        <v>0</v>
      </c>
      <c r="AS7" s="24">
        <v>0.15</v>
      </c>
      <c r="AT7" s="24">
        <v>3.12</v>
      </c>
      <c r="AU7" s="24">
        <v>106.27</v>
      </c>
      <c r="AV7" s="24">
        <v>105.73</v>
      </c>
      <c r="AW7" s="24">
        <v>101.67</v>
      </c>
      <c r="AX7" s="24">
        <v>93.86</v>
      </c>
      <c r="AY7" s="24">
        <v>102.84</v>
      </c>
      <c r="AZ7" s="24">
        <v>71.39</v>
      </c>
      <c r="BA7" s="24">
        <v>74.09</v>
      </c>
      <c r="BB7" s="24">
        <v>71.900000000000006</v>
      </c>
      <c r="BC7" s="24">
        <v>73.75</v>
      </c>
      <c r="BD7" s="24">
        <v>77.47</v>
      </c>
      <c r="BE7" s="24">
        <v>82.75</v>
      </c>
      <c r="BF7" s="24">
        <v>588.22</v>
      </c>
      <c r="BG7" s="24">
        <v>494.5</v>
      </c>
      <c r="BH7" s="24">
        <v>560.12</v>
      </c>
      <c r="BI7" s="24">
        <v>533.29999999999995</v>
      </c>
      <c r="BJ7" s="24">
        <v>500.65</v>
      </c>
      <c r="BK7" s="24">
        <v>551.04</v>
      </c>
      <c r="BL7" s="24">
        <v>523.58000000000004</v>
      </c>
      <c r="BM7" s="24">
        <v>508.99</v>
      </c>
      <c r="BN7" s="24">
        <v>497.17</v>
      </c>
      <c r="BO7" s="24">
        <v>479.62</v>
      </c>
      <c r="BP7" s="24">
        <v>602.55999999999995</v>
      </c>
      <c r="BQ7" s="24">
        <v>88.7</v>
      </c>
      <c r="BR7" s="24">
        <v>97.84</v>
      </c>
      <c r="BS7" s="24">
        <v>90.8</v>
      </c>
      <c r="BT7" s="24">
        <v>90.81</v>
      </c>
      <c r="BU7" s="24">
        <v>97.55</v>
      </c>
      <c r="BV7" s="24">
        <v>105.67</v>
      </c>
      <c r="BW7" s="24">
        <v>105.37</v>
      </c>
      <c r="BX7" s="24">
        <v>99.93</v>
      </c>
      <c r="BY7" s="24">
        <v>100.14</v>
      </c>
      <c r="BZ7" s="24">
        <v>100.02</v>
      </c>
      <c r="CA7" s="24">
        <v>97.94</v>
      </c>
      <c r="CB7" s="24">
        <v>91.14</v>
      </c>
      <c r="CC7" s="24">
        <v>90.48</v>
      </c>
      <c r="CD7" s="24">
        <v>92.58</v>
      </c>
      <c r="CE7" s="24">
        <v>93.94</v>
      </c>
      <c r="CF7" s="24">
        <v>95.42</v>
      </c>
      <c r="CG7" s="24">
        <v>118.72</v>
      </c>
      <c r="CH7" s="24">
        <v>120.5</v>
      </c>
      <c r="CI7" s="24">
        <v>127.3</v>
      </c>
      <c r="CJ7" s="24">
        <v>126.99</v>
      </c>
      <c r="CK7" s="24">
        <v>130.54</v>
      </c>
      <c r="CL7" s="24">
        <v>140.97999999999999</v>
      </c>
      <c r="CM7" s="24">
        <v>53.98</v>
      </c>
      <c r="CN7" s="24">
        <v>54.19</v>
      </c>
      <c r="CO7" s="24">
        <v>52.94</v>
      </c>
      <c r="CP7" s="24">
        <v>54.53</v>
      </c>
      <c r="CQ7" s="24">
        <v>55.22</v>
      </c>
      <c r="CR7" s="24">
        <v>58.16</v>
      </c>
      <c r="CS7" s="24">
        <v>58.91</v>
      </c>
      <c r="CT7" s="24">
        <v>58.31</v>
      </c>
      <c r="CU7" s="24">
        <v>57.8</v>
      </c>
      <c r="CV7" s="24">
        <v>59.34</v>
      </c>
      <c r="CW7" s="24">
        <v>60.13</v>
      </c>
      <c r="CX7" s="24">
        <v>100</v>
      </c>
      <c r="CY7" s="24">
        <v>100</v>
      </c>
      <c r="CZ7" s="24">
        <v>100</v>
      </c>
      <c r="DA7" s="24">
        <v>100</v>
      </c>
      <c r="DB7" s="24">
        <v>100</v>
      </c>
      <c r="DC7" s="24">
        <v>99.1</v>
      </c>
      <c r="DD7" s="24">
        <v>99.16</v>
      </c>
      <c r="DE7" s="24">
        <v>99.21</v>
      </c>
      <c r="DF7" s="24">
        <v>99.25</v>
      </c>
      <c r="DG7" s="24">
        <v>99.29</v>
      </c>
      <c r="DH7" s="24">
        <v>96</v>
      </c>
      <c r="DI7" s="24">
        <v>55.18</v>
      </c>
      <c r="DJ7" s="24">
        <v>56.14</v>
      </c>
      <c r="DK7" s="24">
        <v>57</v>
      </c>
      <c r="DL7" s="24">
        <v>56.78</v>
      </c>
      <c r="DM7" s="24">
        <v>57.32</v>
      </c>
      <c r="DN7" s="24">
        <v>49.35</v>
      </c>
      <c r="DO7" s="24">
        <v>50.38</v>
      </c>
      <c r="DP7" s="24">
        <v>51.54</v>
      </c>
      <c r="DQ7" s="24">
        <v>52.5</v>
      </c>
      <c r="DR7" s="24">
        <v>53.36</v>
      </c>
      <c r="DS7" s="24">
        <v>42.2</v>
      </c>
      <c r="DT7" s="24">
        <v>42.94</v>
      </c>
      <c r="DU7" s="24">
        <v>44.71</v>
      </c>
      <c r="DV7" s="24">
        <v>47.6</v>
      </c>
      <c r="DW7" s="24">
        <v>49.5</v>
      </c>
      <c r="DX7" s="24">
        <v>51.32</v>
      </c>
      <c r="DY7" s="24">
        <v>12.06</v>
      </c>
      <c r="DZ7" s="24">
        <v>13.41</v>
      </c>
      <c r="EA7" s="24">
        <v>15.06</v>
      </c>
      <c r="EB7" s="24">
        <v>16.87</v>
      </c>
      <c r="EC7" s="24">
        <v>18.739999999999998</v>
      </c>
      <c r="ED7" s="24">
        <v>9.4600000000000009</v>
      </c>
      <c r="EE7" s="24">
        <v>0.66</v>
      </c>
      <c r="EF7" s="24">
        <v>0.78</v>
      </c>
      <c r="EG7" s="24">
        <v>1.1000000000000001</v>
      </c>
      <c r="EH7" s="24">
        <v>0.75</v>
      </c>
      <c r="EI7" s="24">
        <v>0.79</v>
      </c>
      <c r="EJ7" s="24">
        <v>0.41</v>
      </c>
      <c r="EK7" s="24">
        <v>0.45</v>
      </c>
      <c r="EL7" s="24">
        <v>0.44</v>
      </c>
      <c r="EM7" s="24">
        <v>0.36</v>
      </c>
      <c r="EN7" s="24">
        <v>0.37</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2026-01-15T05:19:51Z</cp:lastPrinted>
  <dcterms:created xsi:type="dcterms:W3CDTF">2025-12-23T06:02:51Z</dcterms:created>
  <dcterms:modified xsi:type="dcterms:W3CDTF">2026-03-06T08:10:24Z</dcterms:modified>
  <cp:category/>
</cp:coreProperties>
</file>