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ユーザ作業用フォルダ\下水経理担当\【経営調査チーム】★☆☆\06,経営比較分析表\07 R2決算\HP\"/>
    </mc:Choice>
  </mc:AlternateContent>
  <workbookProtection workbookAlgorithmName="SHA-512" workbookHashValue="OGonyzDtTk9dK2/xzGHGB85RRU4VhU/UvnYPcyfrVcgf9/nChw3e9oWfgSRuUzDD8lyLUw/fv5KfPChuR+HUIA==" workbookSaltValue="VAB/VmLItg9ZHnC7iBfxzg==" workbookSpinCount="100000" lockStructure="1"/>
  <bookViews>
    <workbookView xWindow="-120" yWindow="-120" windowWidth="29040" windowHeight="18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W10" i="4" s="1"/>
  <c r="P6" i="5"/>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AT10" i="4"/>
  <c r="AD10" i="4"/>
  <c r="P10" i="4"/>
  <c r="BB8" i="4"/>
  <c r="AD8" i="4"/>
  <c r="W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<sst xmlns="http://schemas.openxmlformats.org/spreadsheetml/2006/main" count="231" uniqueCount="116">
  <si>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</si>
  <si>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</si>
  <si>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</si>
  <si>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</si>
  <si>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</si>
  <si>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</si>
  <si>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</si>
  <si>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</si>
  <si>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</si>
  <si>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</si>
  <si>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</si>
  <si>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</si>
  <si>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</si>
  <si>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</si>
  <si>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</si>
  <si>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</si>
  <si>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</si>
  <si>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</si>
  <si>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</si>
  <si>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</si>
  <si>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</si>
  <si>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</si>
  <si>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</si>
  <si>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</si>
  <si>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</si>
  <si>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</si>
  <si>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</si>
  <si>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</si>
  <si>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</si>
  <si>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</si>
  <si>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</si>
  <si>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</si>
  <si>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</si>
  <si>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</si>
  <si>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</si>
  <si>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</si>
  <si>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</si>
  <si>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</si>
  <si>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</si>
  <si>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</si>
  <si>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</si>
  <si>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</si>
  <si>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</si>
  <si>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</si>
  <si>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</si>
  <si>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</si>
  <si>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</si>
  <si>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</si>
  <si>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</si>
  <si>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</si>
  <si>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</si>
  <si>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</si>
  <si>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</si>
  <si>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</si>
  <si>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</si>
  <si>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</si>
  <si>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</si>
  <si>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</si>
  <si>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</si>
  <si>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</si>
  <si>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</si>
  <si>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</si>
  <si>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</si>
  <si>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</si>
  <si>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</si>
  <si>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</si>
  <si>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</si>
  <si>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</si>
  <si>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</si>
  <si>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</si>
  <si>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</si>
  <si>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</si>
  <si>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</si>
  <si>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</si>
  <si>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</si>
  <si>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</si>
  <si>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</si>
  <si>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</si>
  <si>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</si>
  <si>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</si>
  <si>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</si>
  <si>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</si>
  <si>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</si>
  <si>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</si>
  <si>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</si>
  <si>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</si>
  <si>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</si>
  <si>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</si>
  <si>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</si>
  <si>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</si>
  <si>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</si>
  <si>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</si>
  <si>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</si>
  <si>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</si>
  <si>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</si>
  <si>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</si>
  <si>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</si>
  <si>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</si>
  <si>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</si>
  <si>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</si>
  <si>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</si>
  <si>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</si>
  <si>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</si>
  <si>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</si>
  <si>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</si>
  <si>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</si>
  <si>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</si>
  <si>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</si>
  <si>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</si>
  <si>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</si>
  <si>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</si>
  <si>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</si>
  <si>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</si>
  <si>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増加傾向にあり、施設の老朽化が進んでいます。このため、可能な限り既存施設を活用し、ライフサイクルコストの低減を図りつつ、必要なものについては改築更新を実施することで持続的な下水道機能の確保を図っています。
②管渠老朽化率は、類似団体と比べて高くなっていますが、これは本市の下水道事業の着手が早く老朽化した管渠が多いためです。また、年々増加傾向にあるものの、劣化状況や社会的影響などを考慮し、優先的に改築が必要な管渠から改築を進めており、効果的な下水道機能の確保を図っています。
③管渠改善率は、計画的な調査など状態監視を行うことで最適な改築更新を進めており、今後も継続して適切な維持管理に努めていきます。</t>
    <rPh sb="13" eb="15">
      <t>ゾウカ</t>
    </rPh>
    <rPh sb="15" eb="17">
      <t>ケイコウ</t>
    </rPh>
    <rPh sb="21" eb="23">
      <t>シセツ</t>
    </rPh>
    <rPh sb="24" eb="27">
      <t>ロウキュウカ</t>
    </rPh>
    <rPh sb="28" eb="29">
      <t>スス</t>
    </rPh>
    <rPh sb="40" eb="42">
      <t>カノウ</t>
    </rPh>
    <rPh sb="43" eb="44">
      <t>カギ</t>
    </rPh>
    <rPh sb="45" eb="47">
      <t>キゾン</t>
    </rPh>
    <rPh sb="47" eb="49">
      <t>シセツ</t>
    </rPh>
    <rPh sb="50" eb="52">
      <t>カツヨウ</t>
    </rPh>
    <rPh sb="65" eb="67">
      <t>テイゲン</t>
    </rPh>
    <rPh sb="68" eb="69">
      <t>ハカ</t>
    </rPh>
    <rPh sb="73" eb="75">
      <t>ヒツヨウ</t>
    </rPh>
    <rPh sb="83" eb="85">
      <t>カイチク</t>
    </rPh>
    <rPh sb="85" eb="87">
      <t>コウシン</t>
    </rPh>
    <rPh sb="88" eb="90">
      <t>ジッシ</t>
    </rPh>
    <rPh sb="95" eb="98">
      <t>ジゾクテキ</t>
    </rPh>
    <rPh sb="99" eb="102">
      <t>ゲスイドウ</t>
    </rPh>
    <rPh sb="102" eb="104">
      <t>キノウ</t>
    </rPh>
    <rPh sb="105" eb="107">
      <t>カクホ</t>
    </rPh>
    <rPh sb="108" eb="109">
      <t>ハカ</t>
    </rPh>
    <rPh sb="179" eb="181">
      <t>ネンネン</t>
    </rPh>
    <rPh sb="181" eb="183">
      <t>ゾウカ</t>
    </rPh>
    <rPh sb="183" eb="185">
      <t>ケイコウ</t>
    </rPh>
    <rPh sb="192" eb="194">
      <t>レッカ</t>
    </rPh>
    <rPh sb="194" eb="196">
      <t>ジョウキョウ</t>
    </rPh>
    <rPh sb="197" eb="200">
      <t>シャカイテキ</t>
    </rPh>
    <rPh sb="200" eb="202">
      <t>エイキョウ</t>
    </rPh>
    <rPh sb="205" eb="207">
      <t>コウリョ</t>
    </rPh>
    <rPh sb="209" eb="212">
      <t>ユウセンテキ</t>
    </rPh>
    <rPh sb="213" eb="215">
      <t>カイチク</t>
    </rPh>
    <rPh sb="216" eb="218">
      <t>ヒツヨウ</t>
    </rPh>
    <rPh sb="219" eb="221">
      <t>カンキョ</t>
    </rPh>
    <rPh sb="223" eb="225">
      <t>カイチク</t>
    </rPh>
    <rPh sb="226" eb="227">
      <t>スス</t>
    </rPh>
    <rPh sb="232" eb="235">
      <t>コウカテキ</t>
    </rPh>
    <rPh sb="236" eb="238">
      <t>ゲスイ</t>
    </rPh>
    <rPh sb="238" eb="239">
      <t>ドウ</t>
    </rPh>
    <rPh sb="239" eb="241">
      <t>キノウ</t>
    </rPh>
    <rPh sb="242" eb="244">
      <t>カクホ</t>
    </rPh>
    <rPh sb="245" eb="246">
      <t>ハカ</t>
    </rPh>
    <rPh sb="262" eb="265">
      <t>ケイカクテキ</t>
    </rPh>
    <rPh sb="266" eb="268">
      <t>チョウサ</t>
    </rPh>
    <rPh sb="270" eb="272">
      <t>ジョウタイ</t>
    </rPh>
    <rPh sb="272" eb="274">
      <t>カンシ</t>
    </rPh>
    <rPh sb="275" eb="276">
      <t>オコナ</t>
    </rPh>
    <rPh sb="280" eb="282">
      <t>サイテキ</t>
    </rPh>
    <rPh sb="283" eb="285">
      <t>カイチク</t>
    </rPh>
    <rPh sb="285" eb="287">
      <t>コウシン</t>
    </rPh>
    <rPh sb="288" eb="289">
      <t>スス</t>
    </rPh>
    <rPh sb="294" eb="296">
      <t>コンゴ</t>
    </rPh>
    <rPh sb="297" eb="299">
      <t>ケイゾク</t>
    </rPh>
    <rPh sb="301" eb="303">
      <t>テキセツ</t>
    </rPh>
    <rPh sb="304" eb="306">
      <t>イジ</t>
    </rPh>
    <rPh sb="306" eb="308">
      <t>カンリ</t>
    </rPh>
    <rPh sb="309" eb="310">
      <t>ツト</t>
    </rPh>
    <phoneticPr fontId="4"/>
  </si>
  <si>
    <t>①経常収支比率は、H28からR1までは100％を超えて推移していましたが、R2は新型コロナウイルス感染症拡大による使用料の減収等により、100％を下回りました。
③流動比率は、前年度に比して短期貸付金が増加したことにより流動資産が増加し、100％を上回っています。
④企業債残高対事業規模比率は、H28からR1までは類似団体と比べて低い値で推移していましたが、R2は使用料の減収等により増加しました。
⑤経費回収率は、H28からR1までは100％を超えて推移していましたが、R2は使用料の減収等により、100％を下回りました。
⑥汚水処理原価は、H28からH29までは汚水処理施設の修繕等の影響により高くなりましたが、類似団体と比しても低く、また一般家庭の負担も低くなっています。
⑦施設利用率は、汚水処理にかかる施設の稼働率を示すもので、晴天日の日最大水量に対応できるよう整備されており、５～６割程度で推移しています。また、下水管渠の継ぎ手部分などから浸入する不明水などにより変動するものです。
⑧水洗化率は、ほぼ100%に達しています。</t>
    <rPh sb="51" eb="52">
      <t>ショウ</t>
    </rPh>
    <rPh sb="61" eb="63">
      <t>ゲンシュウ</t>
    </rPh>
    <rPh sb="83" eb="85">
      <t>リュウドウ</t>
    </rPh>
    <rPh sb="85" eb="87">
      <t>ヒリツ</t>
    </rPh>
    <rPh sb="89" eb="92">
      <t>ゼンネンド</t>
    </rPh>
    <rPh sb="93" eb="94">
      <t>ヒ</t>
    </rPh>
    <rPh sb="96" eb="101">
      <t>タンキカシツケキン</t>
    </rPh>
    <rPh sb="102" eb="104">
      <t>ゾウカ</t>
    </rPh>
    <rPh sb="111" eb="115">
      <t>リュウドウシサン</t>
    </rPh>
    <rPh sb="116" eb="118">
      <t>ゾウカ</t>
    </rPh>
    <rPh sb="125" eb="127">
      <t>ウワマワ</t>
    </rPh>
    <rPh sb="136" eb="138">
      <t>キギョウ</t>
    </rPh>
    <rPh sb="138" eb="139">
      <t>サイ</t>
    </rPh>
    <rPh sb="139" eb="141">
      <t>ザンダカ</t>
    </rPh>
    <rPh sb="141" eb="142">
      <t>タイ</t>
    </rPh>
    <rPh sb="142" eb="144">
      <t>ジギョウ</t>
    </rPh>
    <rPh sb="144" eb="146">
      <t>キボ</t>
    </rPh>
    <rPh sb="146" eb="148">
      <t>ヒリツ</t>
    </rPh>
    <rPh sb="160" eb="162">
      <t>ルイジ</t>
    </rPh>
    <rPh sb="162" eb="164">
      <t>ダンタイ</t>
    </rPh>
    <rPh sb="165" eb="166">
      <t>クラ</t>
    </rPh>
    <rPh sb="168" eb="169">
      <t>ヒク</t>
    </rPh>
    <rPh sb="170" eb="171">
      <t>アタイ</t>
    </rPh>
    <rPh sb="172" eb="174">
      <t>スイイ</t>
    </rPh>
    <rPh sb="185" eb="188">
      <t>シヨウリョウ</t>
    </rPh>
    <rPh sb="189" eb="191">
      <t>ゲンシュウ</t>
    </rPh>
    <rPh sb="191" eb="192">
      <t>トウ</t>
    </rPh>
    <rPh sb="195" eb="197">
      <t>ゾウカ</t>
    </rPh>
    <rPh sb="205" eb="207">
      <t>ケイヒ</t>
    </rPh>
    <rPh sb="207" eb="209">
      <t>カイシュウ</t>
    </rPh>
    <rPh sb="209" eb="210">
      <t>リツ</t>
    </rPh>
    <rPh sb="227" eb="228">
      <t>コ</t>
    </rPh>
    <rPh sb="230" eb="232">
      <t>スイイ</t>
    </rPh>
    <rPh sb="243" eb="246">
      <t>シヨウリョウ</t>
    </rPh>
    <rPh sb="247" eb="249">
      <t>ゲンシュウ</t>
    </rPh>
    <rPh sb="249" eb="250">
      <t>トウ</t>
    </rPh>
    <rPh sb="269" eb="271">
      <t>オスイ</t>
    </rPh>
    <rPh sb="271" eb="273">
      <t>ショリ</t>
    </rPh>
    <rPh sb="273" eb="275">
      <t>ゲンカ</t>
    </rPh>
    <rPh sb="304" eb="305">
      <t>タカ</t>
    </rPh>
    <rPh sb="313" eb="315">
      <t>ルイジ</t>
    </rPh>
    <rPh sb="315" eb="317">
      <t>ダンタイ</t>
    </rPh>
    <rPh sb="318" eb="319">
      <t>ヒ</t>
    </rPh>
    <rPh sb="322" eb="323">
      <t>ヒク</t>
    </rPh>
    <rPh sb="327" eb="329">
      <t>イッパン</t>
    </rPh>
    <rPh sb="329" eb="331">
      <t>カテイ</t>
    </rPh>
    <rPh sb="332" eb="334">
      <t>フタン</t>
    </rPh>
    <rPh sb="335" eb="336">
      <t>ヒク</t>
    </rPh>
    <rPh sb="354" eb="358">
      <t>オスイショリ</t>
    </rPh>
    <rPh sb="362" eb="364">
      <t>シセツ</t>
    </rPh>
    <rPh sb="365" eb="368">
      <t>カドウリツ</t>
    </rPh>
    <rPh sb="369" eb="370">
      <t>シメ</t>
    </rPh>
    <rPh sb="375" eb="377">
      <t>セイテン</t>
    </rPh>
    <rPh sb="377" eb="378">
      <t>ビ</t>
    </rPh>
    <rPh sb="379" eb="380">
      <t>ヒ</t>
    </rPh>
    <rPh sb="418" eb="422">
      <t>ゲスイカンキョ</t>
    </rPh>
    <rPh sb="423" eb="424">
      <t>ツ</t>
    </rPh>
    <rPh sb="425" eb="426">
      <t>テ</t>
    </rPh>
    <rPh sb="426" eb="428">
      <t>ブブン</t>
    </rPh>
    <rPh sb="432" eb="434">
      <t>シンニュウ</t>
    </rPh>
    <rPh sb="436" eb="438">
      <t>フメイ</t>
    </rPh>
    <rPh sb="438" eb="439">
      <t>スイ</t>
    </rPh>
    <rPh sb="456" eb="459">
      <t>スイセンカ</t>
    </rPh>
    <rPh sb="459" eb="460">
      <t>リツ</t>
    </rPh>
    <rPh sb="469" eb="470">
      <t>タッ</t>
    </rPh>
    <phoneticPr fontId="4"/>
  </si>
  <si>
    <t>　R2は新型コロナウイルス感染症拡大の影響を受け、経常収支比率、経費回収率が一時的に100％を下回りました。
　使用水量については、長期的に見ると節水型社会への移行等により減少傾向が続くと想定され、費用については、施設の更新や新規施設の稼動に伴う減価償却費の増加や、企業債償還金の高水準での推移が見込まれます。
　このようなことから、更なる経営の効率化に向けて、経営形態の見直しを進めており、現在は全市域の維持管理に加え、施設の小規模単純更新の一部も含めた業務について、市が出資する株式会社への包括委託を実施しております。
　今後は、「大阪市下水道事業経営戦略」（計画期間：R3～R12）に基づき、行政サービス水準を低下させることなく、効率性を高めるとともに、事業の安定的な運営に努めていきます。</t>
    <rPh sb="4" eb="6">
      <t>シンガタ</t>
    </rPh>
    <rPh sb="19" eb="21">
      <t>エイキョウ</t>
    </rPh>
    <rPh sb="22" eb="23">
      <t>ウ</t>
    </rPh>
    <rPh sb="25" eb="29">
      <t>ケイジョウシュウシ</t>
    </rPh>
    <rPh sb="29" eb="31">
      <t>ヒリツ</t>
    </rPh>
    <rPh sb="32" eb="36">
      <t>ケイヒカイシュウ</t>
    </rPh>
    <rPh sb="36" eb="37">
      <t>リツ</t>
    </rPh>
    <rPh sb="38" eb="41">
      <t>イチジテキ</t>
    </rPh>
    <rPh sb="47" eb="49">
      <t>シタマワ</t>
    </rPh>
    <rPh sb="66" eb="69">
      <t>チョウキテキ</t>
    </rPh>
    <rPh sb="70" eb="71">
      <t>ミ</t>
    </rPh>
    <rPh sb="118" eb="120">
      <t>カドウ</t>
    </rPh>
    <rPh sb="196" eb="198">
      <t>ゲンザイ</t>
    </rPh>
    <rPh sb="199" eb="201">
      <t>ゼンシ</t>
    </rPh>
    <rPh sb="201" eb="202">
      <t>イキ</t>
    </rPh>
    <rPh sb="203" eb="205">
      <t>イジ</t>
    </rPh>
    <rPh sb="205" eb="207">
      <t>カンリ</t>
    </rPh>
    <rPh sb="208" eb="209">
      <t>クワ</t>
    </rPh>
    <rPh sb="211" eb="213">
      <t>シセツ</t>
    </rPh>
    <rPh sb="214" eb="217">
      <t>ショウキボ</t>
    </rPh>
    <rPh sb="217" eb="219">
      <t>タンジュン</t>
    </rPh>
    <rPh sb="219" eb="221">
      <t>コウシン</t>
    </rPh>
    <rPh sb="222" eb="224">
      <t>イチブ</t>
    </rPh>
    <rPh sb="225" eb="226">
      <t>フク</t>
    </rPh>
    <rPh sb="228" eb="230">
      <t>ギョウム</t>
    </rPh>
    <rPh sb="235" eb="236">
      <t>シ</t>
    </rPh>
    <rPh sb="237" eb="239">
      <t>シュッシ</t>
    </rPh>
    <rPh sb="241" eb="245">
      <t>カブシキガイシャ</t>
    </rPh>
    <rPh sb="247" eb="249">
      <t>ホウカツ</t>
    </rPh>
    <rPh sb="249" eb="251">
      <t>イタク</t>
    </rPh>
    <rPh sb="252" eb="254">
      <t>ジッシ</t>
    </rPh>
    <rPh sb="263" eb="265">
      <t>コンゴ</t>
    </rPh>
    <rPh sb="268" eb="271">
      <t>オオサカシ</t>
    </rPh>
    <rPh sb="271" eb="276">
      <t>ゲスイドウジギョウ</t>
    </rPh>
    <rPh sb="276" eb="280">
      <t>ケイエイセンリャク</t>
    </rPh>
    <rPh sb="282" eb="286">
      <t>ケイカクキカン</t>
    </rPh>
    <rPh sb="295" eb="296">
      <t>モト</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</si>
</sst>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游ゴシック"/>
      <family val="2"/>
      <charset val="128"/>
      <scheme val="min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6"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0.56000000000000005</c:v>
                </c:pt>
                <c:pt idx="1">
                  <c:v>0.56000000000000005</c:v>
                </c:pt>
                <c:pt idx="2">
                  <c:v>0.6</c:v>
                </c:pt>
                <c:pt idx="3">
                  <c:v>0.56000000000000005</c:v>
                </c:pt>
                <c:pt idx="4">
                  <c:v>0.66</c:v>
                </c:pt>
              </c:numCache>
            </c:numRef>
          </c:val>
          <c:extLst>
            <c:ext xmlns:c16="http://schemas.microsoft.com/office/drawing/2014/chart" uri="{C3380CC4-5D6E-409C-BE32-E72D297353CC}">
              <c16:uniqueId val="{00000000-944B-4EF7-9F6F-50B4B46A31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944B-4EF7-9F6F-50B4B46A31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55.08</c:v>
                </c:pt>
                <c:pt idx="1">
                  <c:v>53.76</c:v>
                </c:pt>
                <c:pt idx="2">
                  <c:v>54.53</c:v>
                </c:pt>
                <c:pt idx="3">
                  <c:v>55</c:v>
                </c:pt>
                <c:pt idx="4">
                  <c:v>53.98</c:v>
                </c:pt>
              </c:numCache>
            </c:numRef>
          </c:val>
          <c:extLst>
            <c:ext xmlns:c16="http://schemas.microsoft.com/office/drawing/2014/chart" uri="{C3380CC4-5D6E-409C-BE32-E72D297353CC}">
              <c16:uniqueId val="{00000000-206D-464D-8F31-969A64C31A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206D-464D-8F31-969A64C31A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EE7-4F66-94B3-694FD31DED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9EE7-4F66-94B3-694FD31DED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104.59</c:v>
                </c:pt>
                <c:pt idx="1">
                  <c:v>105.24</c:v>
                </c:pt>
                <c:pt idx="2">
                  <c:v>106.3</c:v>
                </c:pt>
                <c:pt idx="3">
                  <c:v>106.41</c:v>
                </c:pt>
                <c:pt idx="4">
                  <c:v>98.96</c:v>
                </c:pt>
              </c:numCache>
            </c:numRef>
          </c:val>
          <c:extLst>
            <c:ext xmlns:c16="http://schemas.microsoft.com/office/drawing/2014/chart" uri="{C3380CC4-5D6E-409C-BE32-E72D297353CC}">
              <c16:uniqueId val="{00000000-19E4-4630-A7B7-33FCB0073E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19E4-4630-A7B7-33FCB0073E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49.68</c:v>
                </c:pt>
                <c:pt idx="1">
                  <c:v>50.77</c:v>
                </c:pt>
                <c:pt idx="2">
                  <c:v>52.18</c:v>
                </c:pt>
                <c:pt idx="3">
                  <c:v>53.9</c:v>
                </c:pt>
                <c:pt idx="4">
                  <c:v>55.18</c:v>
                </c:pt>
              </c:numCache>
            </c:numRef>
          </c:val>
          <c:extLst>
            <c:ext xmlns:c16="http://schemas.microsoft.com/office/drawing/2014/chart" uri="{C3380CC4-5D6E-409C-BE32-E72D297353CC}">
              <c16:uniqueId val="{00000000-E194-4303-AF89-530B9AC1E8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E194-4303-AF89-530B9AC1E8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31.92</c:v>
                </c:pt>
                <c:pt idx="1">
                  <c:v>34.19</c:v>
                </c:pt>
                <c:pt idx="2">
                  <c:v>37.130000000000003</c:v>
                </c:pt>
                <c:pt idx="3">
                  <c:v>40.450000000000003</c:v>
                </c:pt>
                <c:pt idx="4">
                  <c:v>42.94</c:v>
                </c:pt>
              </c:numCache>
            </c:numRef>
          </c:val>
          <c:extLst>
            <c:ext xmlns:c16="http://schemas.microsoft.com/office/drawing/2014/chart" uri="{C3380CC4-5D6E-409C-BE32-E72D297353CC}">
              <c16:uniqueId val="{00000000-6E8A-4B5B-A6E4-D9ED503712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6E8A-4B5B-A6E4-D9ED503712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7A-458B-BB5C-C8775477E0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997A-458B-BB5C-C8775477E0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88.94</c:v>
                </c:pt>
                <c:pt idx="1">
                  <c:v>92.05</c:v>
                </c:pt>
                <c:pt idx="2">
                  <c:v>91.07</c:v>
                </c:pt>
                <c:pt idx="3">
                  <c:v>102.37</c:v>
                </c:pt>
                <c:pt idx="4">
                  <c:v>106.27</c:v>
                </c:pt>
              </c:numCache>
            </c:numRef>
          </c:val>
          <c:extLst>
            <c:ext xmlns:c16="http://schemas.microsoft.com/office/drawing/2014/chart" uri="{C3380CC4-5D6E-409C-BE32-E72D297353CC}">
              <c16:uniqueId val="{00000000-5BAA-4B04-9E63-F4C4D2DEAC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5BAA-4B04-9E63-F4C4D2DEAC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533.02</c:v>
                </c:pt>
                <c:pt idx="1">
                  <c:v>515.51</c:v>
                </c:pt>
                <c:pt idx="2">
                  <c:v>510.7</c:v>
                </c:pt>
                <c:pt idx="3">
                  <c:v>496.27</c:v>
                </c:pt>
                <c:pt idx="4">
                  <c:v>588.22</c:v>
                </c:pt>
              </c:numCache>
            </c:numRef>
          </c:val>
          <c:extLst>
            <c:ext xmlns:c16="http://schemas.microsoft.com/office/drawing/2014/chart" uri="{C3380CC4-5D6E-409C-BE32-E72D297353CC}">
              <c16:uniqueId val="{00000000-28E0-4A84-B6D8-60CA3076D5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28E0-4A84-B6D8-60CA3076D5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100.83</c:v>
                </c:pt>
                <c:pt idx="1">
                  <c:v>101.1</c:v>
                </c:pt>
                <c:pt idx="2">
                  <c:v>103.52</c:v>
                </c:pt>
                <c:pt idx="3">
                  <c:v>103.88</c:v>
                </c:pt>
                <c:pt idx="4">
                  <c:v>88.7</c:v>
                </c:pt>
              </c:numCache>
            </c:numRef>
          </c:val>
          <c:extLst>
            <c:ext xmlns:c16="http://schemas.microsoft.com/office/drawing/2014/chart" uri="{C3380CC4-5D6E-409C-BE32-E72D297353CC}">
              <c16:uniqueId val="{00000000-BF45-400B-A266-CFABB3D0F5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BF45-400B-A266-CFABB3D0F5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93.52</c:v>
                </c:pt>
                <c:pt idx="1">
                  <c:v>93.28</c:v>
                </c:pt>
                <c:pt idx="2">
                  <c:v>90.77</c:v>
                </c:pt>
                <c:pt idx="3">
                  <c:v>90.24</c:v>
                </c:pt>
                <c:pt idx="4">
                  <c:v>91.14</c:v>
                </c:pt>
              </c:numCache>
            </c:numRef>
          </c:val>
          <c:extLst>
            <c:ext xmlns:c16="http://schemas.microsoft.com/office/drawing/2014/chart" uri="{C3380CC4-5D6E-409C-BE32-E72D297353CC}">
              <c16:uniqueId val="{00000000-16D6-4D53-A567-35C5725A87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16D6-4D53-A567-35C5725A87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78" zoomScaleNormal="78" workbookViewId="0">
      <selection activeCell="AD10" sqref="AD10:AJ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大阪市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2739963</v>
      </c>
      <c r="AM8" s="51"/>
      <c r="AN8" s="51"/>
      <c r="AO8" s="51"/>
      <c r="AP8" s="51"/>
      <c r="AQ8" s="51"/>
      <c r="AR8" s="51"/>
      <c r="AS8" s="51"/>
      <c r="AT8" s="46">
        <f>データ!T6</f>
        <v>225.32</v>
      </c>
      <c r="AU8" s="46"/>
      <c r="AV8" s="46"/>
      <c r="AW8" s="46"/>
      <c r="AX8" s="46"/>
      <c r="AY8" s="46"/>
      <c r="AZ8" s="46"/>
      <c r="BA8" s="46"/>
      <c r="BB8" s="46">
        <f>データ!U6</f>
        <v>12160.32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58.1</v>
      </c>
      <c r="J10" s="46"/>
      <c r="K10" s="46"/>
      <c r="L10" s="46"/>
      <c r="M10" s="46"/>
      <c r="N10" s="46"/>
      <c r="O10" s="46"/>
      <c r="P10" s="46">
        <f>データ!P6</f>
        <v>100</v>
      </c>
      <c r="Q10" s="46"/>
      <c r="R10" s="46"/>
      <c r="S10" s="46"/>
      <c r="T10" s="46"/>
      <c r="U10" s="46"/>
      <c r="V10" s="46"/>
      <c r="W10" s="46">
        <f>データ!Q6</f>
        <v>73.42</v>
      </c>
      <c r="X10" s="46"/>
      <c r="Y10" s="46"/>
      <c r="Z10" s="46"/>
      <c r="AA10" s="46"/>
      <c r="AB10" s="46"/>
      <c r="AC10" s="46"/>
      <c r="AD10" s="51">
        <f>データ!R6</f>
        <v>1276</v>
      </c>
      <c r="AE10" s="51"/>
      <c r="AF10" s="51"/>
      <c r="AG10" s="51"/>
      <c r="AH10" s="51"/>
      <c r="AI10" s="51"/>
      <c r="AJ10" s="51"/>
      <c r="AK10" s="2"/>
      <c r="AL10" s="51">
        <f>データ!V6</f>
        <v>2740445</v>
      </c>
      <c r="AM10" s="51"/>
      <c r="AN10" s="51"/>
      <c r="AO10" s="51"/>
      <c r="AP10" s="51"/>
      <c r="AQ10" s="51"/>
      <c r="AR10" s="51"/>
      <c r="AS10" s="51"/>
      <c r="AT10" s="46">
        <f>データ!W6</f>
        <v>190.62</v>
      </c>
      <c r="AU10" s="46"/>
      <c r="AV10" s="46"/>
      <c r="AW10" s="46"/>
      <c r="AX10" s="46"/>
      <c r="AY10" s="46"/>
      <c r="AZ10" s="46"/>
      <c r="BA10" s="46"/>
      <c r="BB10" s="46">
        <f>データ!X6</f>
        <v>14376.48</v>
      </c>
      <c r="BC10" s="46"/>
      <c r="BD10" s="46"/>
      <c r="BE10" s="46"/>
      <c r="BF10" s="46"/>
      <c r="BG10" s="46"/>
      <c r="BH10" s="46"/>
      <c r="BI10" s="46"/>
      <c r="BJ10" s="2"/>
      <c r="BK10" s="2"/>
      <c r="BL10" s="76" t="s">
        <v>22</v>
      </c>
      <c r="BM10" s="77"/>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24</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25</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9" t="s">
        <v>27</v>
      </c>
      <c r="BM45" s="90"/>
      <c r="BN45" s="90"/>
      <c r="BO45" s="90"/>
      <c r="BP45" s="90"/>
      <c r="BQ45" s="90"/>
      <c r="BR45" s="90"/>
      <c r="BS45" s="90"/>
      <c r="BT45" s="90"/>
      <c r="BU45" s="90"/>
      <c r="BV45" s="90"/>
      <c r="BW45" s="90"/>
      <c r="BX45" s="90"/>
      <c r="BY45" s="90"/>
      <c r="BZ45" s="9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92"/>
      <c r="BM46" s="93"/>
      <c r="BN46" s="93"/>
      <c r="BO46" s="93"/>
      <c r="BP46" s="93"/>
      <c r="BQ46" s="93"/>
      <c r="BR46" s="93"/>
      <c r="BS46" s="93"/>
      <c r="BT46" s="93"/>
      <c r="BU46" s="93"/>
      <c r="BV46" s="93"/>
      <c r="BW46" s="93"/>
      <c r="BX46" s="93"/>
      <c r="BY46" s="93"/>
      <c r="BZ46" s="9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0"/>
      <c r="BM79" s="71"/>
      <c r="BN79" s="71"/>
      <c r="BO79" s="71"/>
      <c r="BP79" s="71"/>
      <c r="BQ79" s="71"/>
      <c r="BR79" s="71"/>
      <c r="BS79" s="71"/>
      <c r="BT79" s="71"/>
      <c r="BU79" s="71"/>
      <c r="BV79" s="71"/>
      <c r="BW79" s="71"/>
      <c r="BX79" s="71"/>
      <c r="BY79" s="71"/>
      <c r="BZ79" s="7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0"/>
      <c r="BM80" s="71"/>
      <c r="BN80" s="71"/>
      <c r="BO80" s="71"/>
      <c r="BP80" s="71"/>
      <c r="BQ80" s="71"/>
      <c r="BR80" s="71"/>
      <c r="BS80" s="71"/>
      <c r="BT80" s="71"/>
      <c r="BU80" s="71"/>
      <c r="BV80" s="71"/>
      <c r="BW80" s="71"/>
      <c r="BX80" s="71"/>
      <c r="BY80" s="71"/>
      <c r="BZ80" s="7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Qz3kOAlx/ZNN6wvJaSZlDkkinocYQdYYmFqMiKcGmxeD5xFGSmI51eAa6JnLbGtCafeh3Hmwt9m2KbDz0ShGQ==" saltValue="W7r4nCNQSzOR3L8zrMP1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96" t="s">
        <v>52</v>
      </c>
      <c r="I3" s="97"/>
      <c r="J3" s="97"/>
      <c r="K3" s="97"/>
      <c r="L3" s="97"/>
      <c r="M3" s="97"/>
      <c r="N3" s="97"/>
      <c r="O3" s="97"/>
      <c r="P3" s="97"/>
      <c r="Q3" s="97"/>
      <c r="R3" s="97"/>
      <c r="S3" s="97"/>
      <c r="T3" s="97"/>
      <c r="U3" s="97"/>
      <c r="V3" s="97"/>
      <c r="W3" s="97"/>
      <c r="X3" s="98"/>
      <c r="Y3" s="102" t="s">
        <v>53</v>
      </c>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t="s">
        <v>54</v>
      </c>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row>
    <row r="4" spans="1:148" x14ac:dyDescent="0.15">
      <c r="A4" s="28" t="s">
        <v>55</v>
      </c>
      <c r="B4" s="30"/>
      <c r="C4" s="30"/>
      <c r="D4" s="30"/>
      <c r="E4" s="30"/>
      <c r="F4" s="30"/>
      <c r="G4" s="30"/>
      <c r="H4" s="99"/>
      <c r="I4" s="100"/>
      <c r="J4" s="100"/>
      <c r="K4" s="100"/>
      <c r="L4" s="100"/>
      <c r="M4" s="100"/>
      <c r="N4" s="100"/>
      <c r="O4" s="100"/>
      <c r="P4" s="100"/>
      <c r="Q4" s="100"/>
      <c r="R4" s="100"/>
      <c r="S4" s="100"/>
      <c r="T4" s="100"/>
      <c r="U4" s="100"/>
      <c r="V4" s="100"/>
      <c r="W4" s="100"/>
      <c r="X4" s="101"/>
      <c r="Y4" s="95" t="s">
        <v>56</v>
      </c>
      <c r="Z4" s="95"/>
      <c r="AA4" s="95"/>
      <c r="AB4" s="95"/>
      <c r="AC4" s="95"/>
      <c r="AD4" s="95"/>
      <c r="AE4" s="95"/>
      <c r="AF4" s="95"/>
      <c r="AG4" s="95"/>
      <c r="AH4" s="95"/>
      <c r="AI4" s="95"/>
      <c r="AJ4" s="95" t="s">
        <v>57</v>
      </c>
      <c r="AK4" s="95"/>
      <c r="AL4" s="95"/>
      <c r="AM4" s="95"/>
      <c r="AN4" s="95"/>
      <c r="AO4" s="95"/>
      <c r="AP4" s="95"/>
      <c r="AQ4" s="95"/>
      <c r="AR4" s="95"/>
      <c r="AS4" s="95"/>
      <c r="AT4" s="95"/>
      <c r="AU4" s="95" t="s">
        <v>58</v>
      </c>
      <c r="AV4" s="95"/>
      <c r="AW4" s="95"/>
      <c r="AX4" s="95"/>
      <c r="AY4" s="95"/>
      <c r="AZ4" s="95"/>
      <c r="BA4" s="95"/>
      <c r="BB4" s="95"/>
      <c r="BC4" s="95"/>
      <c r="BD4" s="95"/>
      <c r="BE4" s="95"/>
      <c r="BF4" s="95" t="s">
        <v>59</v>
      </c>
      <c r="BG4" s="95"/>
      <c r="BH4" s="95"/>
      <c r="BI4" s="95"/>
      <c r="BJ4" s="95"/>
      <c r="BK4" s="95"/>
      <c r="BL4" s="95"/>
      <c r="BM4" s="95"/>
      <c r="BN4" s="95"/>
      <c r="BO4" s="95"/>
      <c r="BP4" s="95"/>
      <c r="BQ4" s="95" t="s">
        <v>60</v>
      </c>
      <c r="BR4" s="95"/>
      <c r="BS4" s="95"/>
      <c r="BT4" s="95"/>
      <c r="BU4" s="95"/>
      <c r="BV4" s="95"/>
      <c r="BW4" s="95"/>
      <c r="BX4" s="95"/>
      <c r="BY4" s="95"/>
      <c r="BZ4" s="95"/>
      <c r="CA4" s="95"/>
      <c r="CB4" s="95" t="s">
        <v>61</v>
      </c>
      <c r="CC4" s="95"/>
      <c r="CD4" s="95"/>
      <c r="CE4" s="95"/>
      <c r="CF4" s="95"/>
      <c r="CG4" s="95"/>
      <c r="CH4" s="95"/>
      <c r="CI4" s="95"/>
      <c r="CJ4" s="95"/>
      <c r="CK4" s="95"/>
      <c r="CL4" s="95"/>
      <c r="CM4" s="95" t="s">
        <v>62</v>
      </c>
      <c r="CN4" s="95"/>
      <c r="CO4" s="95"/>
      <c r="CP4" s="95"/>
      <c r="CQ4" s="95"/>
      <c r="CR4" s="95"/>
      <c r="CS4" s="95"/>
      <c r="CT4" s="95"/>
      <c r="CU4" s="95"/>
      <c r="CV4" s="95"/>
      <c r="CW4" s="95"/>
      <c r="CX4" s="95" t="s">
        <v>63</v>
      </c>
      <c r="CY4" s="95"/>
      <c r="CZ4" s="95"/>
      <c r="DA4" s="95"/>
      <c r="DB4" s="95"/>
      <c r="DC4" s="95"/>
      <c r="DD4" s="95"/>
      <c r="DE4" s="95"/>
      <c r="DF4" s="95"/>
      <c r="DG4" s="95"/>
      <c r="DH4" s="95"/>
      <c r="DI4" s="95" t="s">
        <v>64</v>
      </c>
      <c r="DJ4" s="95"/>
      <c r="DK4" s="95"/>
      <c r="DL4" s="95"/>
      <c r="DM4" s="95"/>
      <c r="DN4" s="95"/>
      <c r="DO4" s="95"/>
      <c r="DP4" s="95"/>
      <c r="DQ4" s="95"/>
      <c r="DR4" s="95"/>
      <c r="DS4" s="95"/>
      <c r="DT4" s="95" t="s">
        <v>65</v>
      </c>
      <c r="DU4" s="95"/>
      <c r="DV4" s="95"/>
      <c r="DW4" s="95"/>
      <c r="DX4" s="95"/>
      <c r="DY4" s="95"/>
      <c r="DZ4" s="95"/>
      <c r="EA4" s="95"/>
      <c r="EB4" s="95"/>
      <c r="EC4" s="95"/>
      <c r="ED4" s="95"/>
      <c r="EE4" s="95" t="s">
        <v>66</v>
      </c>
      <c r="EF4" s="95"/>
      <c r="EG4" s="95"/>
      <c r="EH4" s="95"/>
      <c r="EI4" s="95"/>
      <c r="EJ4" s="95"/>
      <c r="EK4" s="95"/>
      <c r="EL4" s="95"/>
      <c r="EM4" s="95"/>
      <c r="EN4" s="95"/>
      <c r="EO4" s="9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271004</v>
      </c>
      <c r="D6" s="33">
        <f t="shared" si="3"/>
        <v>46</v>
      </c>
      <c r="E6" s="33">
        <f t="shared" si="3"/>
        <v>17</v>
      </c>
      <c r="F6" s="33">
        <f t="shared" si="3"/>
        <v>1</v>
      </c>
      <c r="G6" s="33">
        <f t="shared" si="3"/>
        <v>0</v>
      </c>
      <c r="H6" s="33" t="str">
        <f t="shared" si="3"/>
        <v>大阪府　大阪市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58.1</v>
      </c>
      <c r="P6" s="34">
        <f t="shared" si="3"/>
        <v>100</v>
      </c>
      <c r="Q6" s="34">
        <f t="shared" si="3"/>
        <v>73.42</v>
      </c>
      <c r="R6" s="34">
        <f t="shared" si="3"/>
        <v>1276</v>
      </c>
      <c r="S6" s="34">
        <f t="shared" si="3"/>
        <v>2739963</v>
      </c>
      <c r="T6" s="34">
        <f t="shared" si="3"/>
        <v>225.32</v>
      </c>
      <c r="U6" s="34">
        <f t="shared" si="3"/>
        <v>12160.32</v>
      </c>
      <c r="V6" s="34">
        <f t="shared" si="3"/>
        <v>2740445</v>
      </c>
      <c r="W6" s="34">
        <f t="shared" si="3"/>
        <v>190.62</v>
      </c>
      <c r="X6" s="34">
        <f t="shared" si="3"/>
        <v>14376.48</v>
      </c>
      <c r="Y6" s="35">
        <f>IF(Y7="",NA(),Y7)</f>
        <v>104.59</v>
      </c>
      <c r="Z6" s="35">
        <f t="shared" ref="Z6:AH6" si="4">IF(Z7="",NA(),Z7)</f>
        <v>105.24</v>
      </c>
      <c r="AA6" s="35">
        <f t="shared" si="4"/>
        <v>106.3</v>
      </c>
      <c r="AB6" s="35">
        <f t="shared" si="4"/>
        <v>106.41</v>
      </c>
      <c r="AC6" s="35">
        <f t="shared" si="4"/>
        <v>98.96</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88.94</v>
      </c>
      <c r="AV6" s="35">
        <f t="shared" ref="AV6:BD6" si="6">IF(AV7="",NA(),AV7)</f>
        <v>92.05</v>
      </c>
      <c r="AW6" s="35">
        <f t="shared" si="6"/>
        <v>91.07</v>
      </c>
      <c r="AX6" s="35">
        <f t="shared" si="6"/>
        <v>102.37</v>
      </c>
      <c r="AY6" s="35">
        <f t="shared" si="6"/>
        <v>106.27</v>
      </c>
      <c r="AZ6" s="35">
        <f t="shared" si="6"/>
        <v>59.45</v>
      </c>
      <c r="BA6" s="35">
        <f t="shared" si="6"/>
        <v>64.94</v>
      </c>
      <c r="BB6" s="35">
        <f t="shared" si="6"/>
        <v>70.08</v>
      </c>
      <c r="BC6" s="35">
        <f t="shared" si="6"/>
        <v>72.92</v>
      </c>
      <c r="BD6" s="35">
        <f t="shared" si="6"/>
        <v>71.39</v>
      </c>
      <c r="BE6" s="34" t="str">
        <f>IF(BE7="","",IF(BE7="-","【-】","【"&amp;SUBSTITUTE(TEXT(BE7,"#,##0.00"),"-","△")&amp;"】"))</f>
        <v>【67.52】</v>
      </c>
      <c r="BF6" s="35">
        <f>IF(BF7="",NA(),BF7)</f>
        <v>533.02</v>
      </c>
      <c r="BG6" s="35">
        <f t="shared" ref="BG6:BO6" si="7">IF(BG7="",NA(),BG7)</f>
        <v>515.51</v>
      </c>
      <c r="BH6" s="35">
        <f t="shared" si="7"/>
        <v>510.7</v>
      </c>
      <c r="BI6" s="35">
        <f t="shared" si="7"/>
        <v>496.27</v>
      </c>
      <c r="BJ6" s="35">
        <f t="shared" si="7"/>
        <v>588.22</v>
      </c>
      <c r="BK6" s="35">
        <f t="shared" si="7"/>
        <v>576.02</v>
      </c>
      <c r="BL6" s="35">
        <f t="shared" si="7"/>
        <v>549.48</v>
      </c>
      <c r="BM6" s="35">
        <f t="shared" si="7"/>
        <v>537.13</v>
      </c>
      <c r="BN6" s="35">
        <f t="shared" si="7"/>
        <v>531.38</v>
      </c>
      <c r="BO6" s="35">
        <f t="shared" si="7"/>
        <v>551.04</v>
      </c>
      <c r="BP6" s="34" t="str">
        <f>IF(BP7="","",IF(BP7="-","【-】","【"&amp;SUBSTITUTE(TEXT(BP7,"#,##0.00"),"-","△")&amp;"】"))</f>
        <v>【705.21】</v>
      </c>
      <c r="BQ6" s="35">
        <f>IF(BQ7="",NA(),BQ7)</f>
        <v>100.83</v>
      </c>
      <c r="BR6" s="35">
        <f t="shared" ref="BR6:BZ6" si="8">IF(BR7="",NA(),BR7)</f>
        <v>101.1</v>
      </c>
      <c r="BS6" s="35">
        <f t="shared" si="8"/>
        <v>103.52</v>
      </c>
      <c r="BT6" s="35">
        <f t="shared" si="8"/>
        <v>103.88</v>
      </c>
      <c r="BU6" s="35">
        <f t="shared" si="8"/>
        <v>88.7</v>
      </c>
      <c r="BV6" s="35">
        <f t="shared" si="8"/>
        <v>113.34</v>
      </c>
      <c r="BW6" s="35">
        <f t="shared" si="8"/>
        <v>113.83</v>
      </c>
      <c r="BX6" s="35">
        <f t="shared" si="8"/>
        <v>112.43</v>
      </c>
      <c r="BY6" s="35">
        <f t="shared" si="8"/>
        <v>110.92</v>
      </c>
      <c r="BZ6" s="35">
        <f t="shared" si="8"/>
        <v>105.67</v>
      </c>
      <c r="CA6" s="34" t="str">
        <f>IF(CA7="","",IF(CA7="-","【-】","【"&amp;SUBSTITUTE(TEXT(CA7,"#,##0.00"),"-","△")&amp;"】"))</f>
        <v>【98.96】</v>
      </c>
      <c r="CB6" s="35">
        <f>IF(CB7="",NA(),CB7)</f>
        <v>93.52</v>
      </c>
      <c r="CC6" s="35">
        <f t="shared" ref="CC6:CK6" si="9">IF(CC7="",NA(),CC7)</f>
        <v>93.28</v>
      </c>
      <c r="CD6" s="35">
        <f t="shared" si="9"/>
        <v>90.77</v>
      </c>
      <c r="CE6" s="35">
        <f t="shared" si="9"/>
        <v>90.24</v>
      </c>
      <c r="CF6" s="35">
        <f t="shared" si="9"/>
        <v>91.14</v>
      </c>
      <c r="CG6" s="35">
        <f t="shared" si="9"/>
        <v>117.4</v>
      </c>
      <c r="CH6" s="35">
        <f t="shared" si="9"/>
        <v>116.87</v>
      </c>
      <c r="CI6" s="35">
        <f t="shared" si="9"/>
        <v>118.55</v>
      </c>
      <c r="CJ6" s="35">
        <f t="shared" si="9"/>
        <v>119.33</v>
      </c>
      <c r="CK6" s="35">
        <f t="shared" si="9"/>
        <v>118.72</v>
      </c>
      <c r="CL6" s="34" t="str">
        <f>IF(CL7="","",IF(CL7="-","【-】","【"&amp;SUBSTITUTE(TEXT(CL7,"#,##0.00"),"-","△")&amp;"】"))</f>
        <v>【134.52】</v>
      </c>
      <c r="CM6" s="35">
        <f>IF(CM7="",NA(),CM7)</f>
        <v>55.08</v>
      </c>
      <c r="CN6" s="35">
        <f t="shared" ref="CN6:CV6" si="10">IF(CN7="",NA(),CN7)</f>
        <v>53.76</v>
      </c>
      <c r="CO6" s="35">
        <f t="shared" si="10"/>
        <v>54.53</v>
      </c>
      <c r="CP6" s="35">
        <f t="shared" si="10"/>
        <v>55</v>
      </c>
      <c r="CQ6" s="35">
        <f t="shared" si="10"/>
        <v>53.98</v>
      </c>
      <c r="CR6" s="35">
        <f t="shared" si="10"/>
        <v>59.16</v>
      </c>
      <c r="CS6" s="35">
        <f t="shared" si="10"/>
        <v>59.44</v>
      </c>
      <c r="CT6" s="35">
        <f t="shared" si="10"/>
        <v>57.38</v>
      </c>
      <c r="CU6" s="35">
        <f t="shared" si="10"/>
        <v>58.09</v>
      </c>
      <c r="CV6" s="35">
        <f t="shared" si="10"/>
        <v>58.16</v>
      </c>
      <c r="CW6" s="34" t="str">
        <f>IF(CW7="","",IF(CW7="-","【-】","【"&amp;SUBSTITUTE(TEXT(CW7,"#,##0.00"),"-","△")&amp;"】"))</f>
        <v>【59.57】</v>
      </c>
      <c r="CX6" s="35">
        <f>IF(CX7="",NA(),CX7)</f>
        <v>100</v>
      </c>
      <c r="CY6" s="35">
        <f t="shared" ref="CY6:DG6" si="11">IF(CY7="",NA(),CY7)</f>
        <v>100</v>
      </c>
      <c r="CZ6" s="35">
        <f t="shared" si="11"/>
        <v>100</v>
      </c>
      <c r="DA6" s="35">
        <f t="shared" si="11"/>
        <v>100</v>
      </c>
      <c r="DB6" s="35">
        <f t="shared" si="11"/>
        <v>100</v>
      </c>
      <c r="DC6" s="35">
        <f t="shared" si="11"/>
        <v>98.86</v>
      </c>
      <c r="DD6" s="35">
        <f t="shared" si="11"/>
        <v>98.9</v>
      </c>
      <c r="DE6" s="35">
        <f t="shared" si="11"/>
        <v>98.98</v>
      </c>
      <c r="DF6" s="35">
        <f t="shared" si="11"/>
        <v>99.01</v>
      </c>
      <c r="DG6" s="35">
        <f t="shared" si="11"/>
        <v>99.1</v>
      </c>
      <c r="DH6" s="34" t="str">
        <f>IF(DH7="","",IF(DH7="-","【-】","【"&amp;SUBSTITUTE(TEXT(DH7,"#,##0.00"),"-","△")&amp;"】"))</f>
        <v>【95.57】</v>
      </c>
      <c r="DI6" s="35">
        <f>IF(DI7="",NA(),DI7)</f>
        <v>49.68</v>
      </c>
      <c r="DJ6" s="35">
        <f t="shared" ref="DJ6:DR6" si="12">IF(DJ7="",NA(),DJ7)</f>
        <v>50.77</v>
      </c>
      <c r="DK6" s="35">
        <f t="shared" si="12"/>
        <v>52.18</v>
      </c>
      <c r="DL6" s="35">
        <f t="shared" si="12"/>
        <v>53.9</v>
      </c>
      <c r="DM6" s="35">
        <f t="shared" si="12"/>
        <v>55.18</v>
      </c>
      <c r="DN6" s="35">
        <f t="shared" si="12"/>
        <v>44.55</v>
      </c>
      <c r="DO6" s="35">
        <f t="shared" si="12"/>
        <v>45.79</v>
      </c>
      <c r="DP6" s="35">
        <f t="shared" si="12"/>
        <v>47.06</v>
      </c>
      <c r="DQ6" s="35">
        <f t="shared" si="12"/>
        <v>48.25</v>
      </c>
      <c r="DR6" s="35">
        <f t="shared" si="12"/>
        <v>49.35</v>
      </c>
      <c r="DS6" s="34" t="str">
        <f>IF(DS7="","",IF(DS7="-","【-】","【"&amp;SUBSTITUTE(TEXT(DS7,"#,##0.00"),"-","△")&amp;"】"))</f>
        <v>【36.52】</v>
      </c>
      <c r="DT6" s="35">
        <f>IF(DT7="",NA(),DT7)</f>
        <v>31.92</v>
      </c>
      <c r="DU6" s="35">
        <f t="shared" ref="DU6:EC6" si="13">IF(DU7="",NA(),DU7)</f>
        <v>34.19</v>
      </c>
      <c r="DV6" s="35">
        <f t="shared" si="13"/>
        <v>37.130000000000003</v>
      </c>
      <c r="DW6" s="35">
        <f t="shared" si="13"/>
        <v>40.450000000000003</v>
      </c>
      <c r="DX6" s="35">
        <f t="shared" si="13"/>
        <v>42.94</v>
      </c>
      <c r="DY6" s="35">
        <f t="shared" si="13"/>
        <v>8.25</v>
      </c>
      <c r="DZ6" s="35">
        <f t="shared" si="13"/>
        <v>9</v>
      </c>
      <c r="EA6" s="35">
        <f t="shared" si="13"/>
        <v>9.6300000000000008</v>
      </c>
      <c r="EB6" s="35">
        <f t="shared" si="13"/>
        <v>10.76</v>
      </c>
      <c r="EC6" s="35">
        <f t="shared" si="13"/>
        <v>12.06</v>
      </c>
      <c r="ED6" s="34" t="str">
        <f>IF(ED7="","",IF(ED7="-","【-】","【"&amp;SUBSTITUTE(TEXT(ED7,"#,##0.00"),"-","△")&amp;"】"))</f>
        <v>【5.72】</v>
      </c>
      <c r="EE6" s="35">
        <f>IF(EE7="",NA(),EE7)</f>
        <v>0.56000000000000005</v>
      </c>
      <c r="EF6" s="35">
        <f t="shared" ref="EF6:EN6" si="14">IF(EF7="",NA(),EF7)</f>
        <v>0.56000000000000005</v>
      </c>
      <c r="EG6" s="35">
        <f t="shared" si="14"/>
        <v>0.6</v>
      </c>
      <c r="EH6" s="35">
        <f t="shared" si="14"/>
        <v>0.56000000000000005</v>
      </c>
      <c r="EI6" s="35">
        <f t="shared" si="14"/>
        <v>0.66</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271004</v>
      </c>
      <c r="D7" s="37">
        <v>46</v>
      </c>
      <c r="E7" s="37">
        <v>17</v>
      </c>
      <c r="F7" s="37">
        <v>1</v>
      </c>
      <c r="G7" s="37">
        <v>0</v>
      </c>
      <c r="H7" s="37" t="s">
        <v>96</v>
      </c>
      <c r="I7" s="37" t="s">
        <v>97</v>
      </c>
      <c r="J7" s="37" t="s">
        <v>98</v>
      </c>
      <c r="K7" s="37" t="s">
        <v>99</v>
      </c>
      <c r="L7" s="37" t="s">
        <v>100</v>
      </c>
      <c r="M7" s="37" t="s">
        <v>101</v>
      </c>
      <c r="N7" s="38" t="s">
        <v>102</v>
      </c>
      <c r="O7" s="38">
        <v>58.1</v>
      </c>
      <c r="P7" s="38">
        <v>100</v>
      </c>
      <c r="Q7" s="38">
        <v>73.42</v>
      </c>
      <c r="R7" s="38">
        <v>1276</v>
      </c>
      <c r="S7" s="38">
        <v>2739963</v>
      </c>
      <c r="T7" s="38">
        <v>225.32</v>
      </c>
      <c r="U7" s="38">
        <v>12160.32</v>
      </c>
      <c r="V7" s="38">
        <v>2740445</v>
      </c>
      <c r="W7" s="38">
        <v>190.62</v>
      </c>
      <c r="X7" s="38">
        <v>14376.48</v>
      </c>
      <c r="Y7" s="38">
        <v>104.59</v>
      </c>
      <c r="Z7" s="38">
        <v>105.24</v>
      </c>
      <c r="AA7" s="38">
        <v>106.3</v>
      </c>
      <c r="AB7" s="38">
        <v>106.41</v>
      </c>
      <c r="AC7" s="38">
        <v>98.96</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88.94</v>
      </c>
      <c r="AV7" s="38">
        <v>92.05</v>
      </c>
      <c r="AW7" s="38">
        <v>91.07</v>
      </c>
      <c r="AX7" s="38">
        <v>102.37</v>
      </c>
      <c r="AY7" s="38">
        <v>106.27</v>
      </c>
      <c r="AZ7" s="38">
        <v>59.45</v>
      </c>
      <c r="BA7" s="38">
        <v>64.94</v>
      </c>
      <c r="BB7" s="38">
        <v>70.08</v>
      </c>
      <c r="BC7" s="38">
        <v>72.92</v>
      </c>
      <c r="BD7" s="38">
        <v>71.39</v>
      </c>
      <c r="BE7" s="38">
        <v>67.52</v>
      </c>
      <c r="BF7" s="38">
        <v>533.02</v>
      </c>
      <c r="BG7" s="38">
        <v>515.51</v>
      </c>
      <c r="BH7" s="38">
        <v>510.7</v>
      </c>
      <c r="BI7" s="38">
        <v>496.27</v>
      </c>
      <c r="BJ7" s="38">
        <v>588.22</v>
      </c>
      <c r="BK7" s="38">
        <v>576.02</v>
      </c>
      <c r="BL7" s="38">
        <v>549.48</v>
      </c>
      <c r="BM7" s="38">
        <v>537.13</v>
      </c>
      <c r="BN7" s="38">
        <v>531.38</v>
      </c>
      <c r="BO7" s="38">
        <v>551.04</v>
      </c>
      <c r="BP7" s="38">
        <v>705.21</v>
      </c>
      <c r="BQ7" s="38">
        <v>100.83</v>
      </c>
      <c r="BR7" s="38">
        <v>101.1</v>
      </c>
      <c r="BS7" s="38">
        <v>103.52</v>
      </c>
      <c r="BT7" s="38">
        <v>103.88</v>
      </c>
      <c r="BU7" s="38">
        <v>88.7</v>
      </c>
      <c r="BV7" s="38">
        <v>113.34</v>
      </c>
      <c r="BW7" s="38">
        <v>113.83</v>
      </c>
      <c r="BX7" s="38">
        <v>112.43</v>
      </c>
      <c r="BY7" s="38">
        <v>110.92</v>
      </c>
      <c r="BZ7" s="38">
        <v>105.67</v>
      </c>
      <c r="CA7" s="38">
        <v>98.96</v>
      </c>
      <c r="CB7" s="38">
        <v>93.52</v>
      </c>
      <c r="CC7" s="38">
        <v>93.28</v>
      </c>
      <c r="CD7" s="38">
        <v>90.77</v>
      </c>
      <c r="CE7" s="38">
        <v>90.24</v>
      </c>
      <c r="CF7" s="38">
        <v>91.14</v>
      </c>
      <c r="CG7" s="38">
        <v>117.4</v>
      </c>
      <c r="CH7" s="38">
        <v>116.87</v>
      </c>
      <c r="CI7" s="38">
        <v>118.55</v>
      </c>
      <c r="CJ7" s="38">
        <v>119.33</v>
      </c>
      <c r="CK7" s="38">
        <v>118.72</v>
      </c>
      <c r="CL7" s="38">
        <v>134.52000000000001</v>
      </c>
      <c r="CM7" s="38">
        <v>55.08</v>
      </c>
      <c r="CN7" s="38">
        <v>53.76</v>
      </c>
      <c r="CO7" s="38">
        <v>54.53</v>
      </c>
      <c r="CP7" s="38">
        <v>55</v>
      </c>
      <c r="CQ7" s="38">
        <v>53.98</v>
      </c>
      <c r="CR7" s="38">
        <v>59.16</v>
      </c>
      <c r="CS7" s="38">
        <v>59.44</v>
      </c>
      <c r="CT7" s="38">
        <v>57.38</v>
      </c>
      <c r="CU7" s="38">
        <v>58.09</v>
      </c>
      <c r="CV7" s="38">
        <v>58.16</v>
      </c>
      <c r="CW7" s="38">
        <v>59.57</v>
      </c>
      <c r="CX7" s="38">
        <v>100</v>
      </c>
      <c r="CY7" s="38">
        <v>100</v>
      </c>
      <c r="CZ7" s="38">
        <v>100</v>
      </c>
      <c r="DA7" s="38">
        <v>100</v>
      </c>
      <c r="DB7" s="38">
        <v>100</v>
      </c>
      <c r="DC7" s="38">
        <v>98.86</v>
      </c>
      <c r="DD7" s="38">
        <v>98.9</v>
      </c>
      <c r="DE7" s="38">
        <v>98.98</v>
      </c>
      <c r="DF7" s="38">
        <v>99.01</v>
      </c>
      <c r="DG7" s="38">
        <v>99.1</v>
      </c>
      <c r="DH7" s="38">
        <v>95.57</v>
      </c>
      <c r="DI7" s="38">
        <v>49.68</v>
      </c>
      <c r="DJ7" s="38">
        <v>50.77</v>
      </c>
      <c r="DK7" s="38">
        <v>52.18</v>
      </c>
      <c r="DL7" s="38">
        <v>53.9</v>
      </c>
      <c r="DM7" s="38">
        <v>55.18</v>
      </c>
      <c r="DN7" s="38">
        <v>44.55</v>
      </c>
      <c r="DO7" s="38">
        <v>45.79</v>
      </c>
      <c r="DP7" s="38">
        <v>47.06</v>
      </c>
      <c r="DQ7" s="38">
        <v>48.25</v>
      </c>
      <c r="DR7" s="38">
        <v>49.35</v>
      </c>
      <c r="DS7" s="38">
        <v>36.520000000000003</v>
      </c>
      <c r="DT7" s="38">
        <v>31.92</v>
      </c>
      <c r="DU7" s="38">
        <v>34.19</v>
      </c>
      <c r="DV7" s="38">
        <v>37.130000000000003</v>
      </c>
      <c r="DW7" s="38">
        <v>40.450000000000003</v>
      </c>
      <c r="DX7" s="38">
        <v>42.94</v>
      </c>
      <c r="DY7" s="38">
        <v>8.25</v>
      </c>
      <c r="DZ7" s="38">
        <v>9</v>
      </c>
      <c r="EA7" s="38">
        <v>9.6300000000000008</v>
      </c>
      <c r="EB7" s="38">
        <v>10.76</v>
      </c>
      <c r="EC7" s="38">
        <v>12.06</v>
      </c>
      <c r="ED7" s="38">
        <v>5.72</v>
      </c>
      <c r="EE7" s="38">
        <v>0.56000000000000005</v>
      </c>
      <c r="EF7" s="38">
        <v>0.56000000000000005</v>
      </c>
      <c r="EG7" s="38">
        <v>0.6</v>
      </c>
      <c r="EH7" s="38">
        <v>0.56000000000000005</v>
      </c>
      <c r="EI7" s="38">
        <v>0.66</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2022-01-19T07:32:16Z</cp:lastPrinted>
  <dcterms:created xsi:type="dcterms:W3CDTF">2021-12-03T07:15:10Z</dcterms:created>
  <dcterms:modified xsi:type="dcterms:W3CDTF">2023-03-14T04:48:27Z</dcterms:modified>
  <cp:category/>
</cp:coreProperties>
</file>