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下水経理担当\【経営調査チーム】★☆☆\06,経営比較分析表\08 R3決算\03作成\"/>
    </mc:Choice>
  </mc:AlternateContent>
  <workbookProtection workbookAlgorithmName="SHA-512" workbookHashValue="KkV1AndCqrVpynjl8hI4l9JLjPI/O9QLZAulQD3ZF85jDMaFbjx7JwQ6D6XUdV6BY1gzNvMn3EzgAThO9VelLw==" workbookSaltValue="XF19Cp3+YNWHjx9pwVvZlA==" workbookSpinCount="100000" lockStructure="1"/>
  <bookViews>
    <workbookView xWindow="0" yWindow="0" windowWidth="20490" windowHeight="71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<sst xmlns="http://schemas.openxmlformats.org/spreadsheetml/2006/main" count="231" uniqueCount="117">
  <si>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</si>
  <si>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</si>
  <si>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</si>
  <si>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</si>
  <si>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</si>
  <si>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</si>
  <si>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</si>
  <si>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</si>
  <si>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</si>
  <si>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</si>
  <si>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</si>
  <si>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</si>
  <si>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</si>
  <si>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</si>
  <si>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</si>
  <si>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</si>
  <si>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</si>
  <si>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</si>
  <si>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</si>
  <si>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</si>
  <si>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</si>
  <si>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</si>
  <si>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</si>
  <si>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</si>
  <si>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</si>
  <si>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</si>
  <si>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</si>
  <si>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</si>
  <si>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</si>
  <si>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</si>
  <si>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</si>
  <si>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</si>
  <si>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</si>
  <si>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</si>
  <si>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</si>
  <si>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</si>
  <si>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</si>
  <si>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</si>
  <si>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</si>
  <si>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</si>
  <si>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</si>
  <si>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</si>
  <si>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</si>
  <si>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</si>
  <si>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</si>
  <si>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</si>
  <si>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</si>
  <si>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</si>
  <si>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</si>
  <si>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</si>
  <si>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</si>
  <si>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</si>
  <si>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</si>
  <si>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</si>
  <si>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</si>
  <si>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</si>
  <si>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</si>
  <si>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</si>
  <si>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</si>
  <si>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</si>
  <si>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</si>
  <si>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</si>
  <si>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</si>
  <si>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</si>
  <si>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</si>
  <si>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</si>
  <si>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</si>
  <si>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</si>
  <si>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</si>
  <si>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</si>
  <si>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</si>
  <si>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</si>
  <si>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</si>
  <si>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</si>
  <si>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</si>
  <si>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</si>
  <si>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</si>
  <si>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</si>
  <si>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</si>
  <si>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</si>
  <si>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</si>
  <si>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</si>
  <si>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</si>
  <si>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</si>
  <si>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</si>
  <si>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</si>
  <si>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</si>
  <si>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</si>
  <si>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</si>
  <si>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</si>
  <si>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</si>
  <si>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</si>
  <si>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</si>
  <si>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</si>
  <si>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</si>
  <si>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</si>
  <si>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</si>
  <si>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</si>
  <si>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</si>
  <si>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</si>
  <si>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</si>
  <si>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</si>
  <si>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</si>
  <si>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</si>
  <si>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</si>
  <si>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</si>
  <si>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</si>
  <si>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</si>
  <si>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</si>
  <si>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</si>
  <si>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</si>
  <si>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</si>
  <si>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</si>
  <si>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</si>
  <si>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増加傾向にあり、施設の老朽化が進んでいます。このため、可能な限り既存施設を活用し、ライフサイクルコストの低減を図りつつ、必要なものについては改築更新を実施することで持続的な下水道機能の確保を図っています。
②管渠老朽化率は、類似団体と比べて高くなっていますが、これは本市の下水道事業の着手が早く老朽化した管渠が多いためです。また、年々増加傾向にあるものの、劣化状況や社会的影響などを考慮し、優先的に改築が必要な管渠から改築を進めており、効果的な下水道機能の確保を図っています。
③管渠改善率は、計画的な調査など状態監視を行うことで最適な改築更新を進めており、今後も継続して適切な維持管理に努めていきます。</t>
    <rPh sb="13" eb="15">
      <t>ゾウカ</t>
    </rPh>
    <rPh sb="15" eb="17">
      <t>ケイコウ</t>
    </rPh>
    <rPh sb="21" eb="23">
      <t>シセツ</t>
    </rPh>
    <rPh sb="24" eb="27">
      <t>ロウキュウカ</t>
    </rPh>
    <rPh sb="28" eb="29">
      <t>スス</t>
    </rPh>
    <rPh sb="40" eb="42">
      <t>カノウ</t>
    </rPh>
    <rPh sb="43" eb="44">
      <t>カギ</t>
    </rPh>
    <rPh sb="45" eb="47">
      <t>キゾン</t>
    </rPh>
    <rPh sb="47" eb="49">
      <t>シセツ</t>
    </rPh>
    <rPh sb="50" eb="52">
      <t>カツヨウ</t>
    </rPh>
    <rPh sb="65" eb="67">
      <t>テイゲン</t>
    </rPh>
    <rPh sb="68" eb="69">
      <t>ハカ</t>
    </rPh>
    <rPh sb="73" eb="75">
      <t>ヒツヨウ</t>
    </rPh>
    <rPh sb="83" eb="85">
      <t>カイチク</t>
    </rPh>
    <rPh sb="85" eb="87">
      <t>コウシン</t>
    </rPh>
    <rPh sb="88" eb="90">
      <t>ジッシ</t>
    </rPh>
    <rPh sb="95" eb="98">
      <t>ジゾクテキ</t>
    </rPh>
    <rPh sb="99" eb="102">
      <t>ゲスイドウ</t>
    </rPh>
    <rPh sb="102" eb="104">
      <t>キノウ</t>
    </rPh>
    <rPh sb="105" eb="107">
      <t>カクホ</t>
    </rPh>
    <rPh sb="108" eb="109">
      <t>ハカ</t>
    </rPh>
    <rPh sb="179" eb="181">
      <t>ネンネン</t>
    </rPh>
    <rPh sb="181" eb="183">
      <t>ゾウカ</t>
    </rPh>
    <rPh sb="183" eb="185">
      <t>ケイコウ</t>
    </rPh>
    <rPh sb="192" eb="194">
      <t>レッカ</t>
    </rPh>
    <rPh sb="194" eb="196">
      <t>ジョウキョウ</t>
    </rPh>
    <rPh sb="197" eb="200">
      <t>シャカイテキ</t>
    </rPh>
    <rPh sb="200" eb="202">
      <t>エイキョウ</t>
    </rPh>
    <rPh sb="205" eb="207">
      <t>コウリョ</t>
    </rPh>
    <rPh sb="209" eb="212">
      <t>ユウセンテキ</t>
    </rPh>
    <rPh sb="213" eb="215">
      <t>カイチク</t>
    </rPh>
    <rPh sb="216" eb="218">
      <t>ヒツヨウ</t>
    </rPh>
    <rPh sb="219" eb="221">
      <t>カンキョ</t>
    </rPh>
    <rPh sb="223" eb="225">
      <t>カイチク</t>
    </rPh>
    <rPh sb="226" eb="227">
      <t>スス</t>
    </rPh>
    <rPh sb="232" eb="235">
      <t>コウカテキ</t>
    </rPh>
    <rPh sb="236" eb="238">
      <t>ゲスイ</t>
    </rPh>
    <rPh sb="238" eb="239">
      <t>ドウ</t>
    </rPh>
    <rPh sb="239" eb="241">
      <t>キノウ</t>
    </rPh>
    <rPh sb="242" eb="244">
      <t>カクホ</t>
    </rPh>
    <rPh sb="245" eb="246">
      <t>ハカ</t>
    </rPh>
    <rPh sb="262" eb="265">
      <t>ケイカクテキ</t>
    </rPh>
    <rPh sb="266" eb="268">
      <t>チョウサ</t>
    </rPh>
    <rPh sb="270" eb="272">
      <t>ジョウタイ</t>
    </rPh>
    <rPh sb="272" eb="274">
      <t>カンシ</t>
    </rPh>
    <rPh sb="275" eb="276">
      <t>オコナ</t>
    </rPh>
    <rPh sb="280" eb="282">
      <t>サイテキ</t>
    </rPh>
    <rPh sb="283" eb="285">
      <t>カイチク</t>
    </rPh>
    <rPh sb="285" eb="287">
      <t>コウシン</t>
    </rPh>
    <rPh sb="288" eb="289">
      <t>スス</t>
    </rPh>
    <rPh sb="294" eb="296">
      <t>コンゴ</t>
    </rPh>
    <rPh sb="297" eb="299">
      <t>ケイゾク</t>
    </rPh>
    <rPh sb="301" eb="303">
      <t>テキセツ</t>
    </rPh>
    <rPh sb="304" eb="306">
      <t>イジ</t>
    </rPh>
    <rPh sb="306" eb="308">
      <t>カンリ</t>
    </rPh>
    <rPh sb="309" eb="310">
      <t>ツト</t>
    </rPh>
    <phoneticPr fontId="4"/>
  </si>
  <si>
    <t>　R3は下水道使用料収入の増加により経常収支比率は100％を上回り、経費回収率も前年度比9.14％増の97.84％まで回復しました。
　しかし、今後さらに施設の老朽化対策には多額の事業費が必要となる一方、下水道使用料収入は節水型社会への移行や人口減少などにより、長期的に見て減少傾向にあると見込まれます。さらに、物価高騰による影響など予断を許さない状況です。
　このようなことから、更なる経営の効率化に向けて、経営形態の見直しを進めており、現在は全市域の維持管理に加え、施設の小規模単純更新の一部も含めた業務について、市が出資する株式会社への包括委託を実施しております。
　今後は、社会情勢の変化に対応できるよう、随時経営戦略の見直しを行うことで、行政サービス水準を低下させることなく、効率性を高めるとともに、事業の安定的な運営に努めていきます。</t>
    <rPh sb="13" eb="15">
      <t>ゾウカ</t>
    </rPh>
    <rPh sb="18" eb="24">
      <t>ケイジョウシュウシヒリツ</t>
    </rPh>
    <rPh sb="30" eb="32">
      <t>ウワマワ</t>
    </rPh>
    <rPh sb="34" eb="39">
      <t>ケイヒカイシュウリツ</t>
    </rPh>
    <rPh sb="40" eb="44">
      <t>ゼンネンドヒ</t>
    </rPh>
    <rPh sb="49" eb="50">
      <t>ゾウ</t>
    </rPh>
    <rPh sb="59" eb="61">
      <t>カイフク</t>
    </rPh>
    <rPh sb="72" eb="74">
      <t>コンゴ</t>
    </rPh>
    <rPh sb="77" eb="79">
      <t>シセツ</t>
    </rPh>
    <rPh sb="80" eb="85">
      <t>ロウキュウカタイサク</t>
    </rPh>
    <rPh sb="87" eb="89">
      <t>タガク</t>
    </rPh>
    <rPh sb="90" eb="93">
      <t>ジギョウヒ</t>
    </rPh>
    <rPh sb="94" eb="96">
      <t>ヒツヨウ</t>
    </rPh>
    <rPh sb="99" eb="101">
      <t>イッポウ</t>
    </rPh>
    <rPh sb="102" eb="110">
      <t>ゲスイドウシヨウリョウシュウニュウ</t>
    </rPh>
    <rPh sb="111" eb="116">
      <t>セッスイガタシャカイ</t>
    </rPh>
    <rPh sb="118" eb="120">
      <t>イコウ</t>
    </rPh>
    <rPh sb="121" eb="125">
      <t>ジンコウゲンショウ</t>
    </rPh>
    <rPh sb="131" eb="134">
      <t>チョウキテキ</t>
    </rPh>
    <rPh sb="135" eb="136">
      <t>ミ</t>
    </rPh>
    <rPh sb="137" eb="141">
      <t>ゲンショウケイコウ</t>
    </rPh>
    <rPh sb="145" eb="147">
      <t>ミコ</t>
    </rPh>
    <rPh sb="156" eb="160">
      <t>ブッカコウトウ</t>
    </rPh>
    <rPh sb="163" eb="165">
      <t>エイキョウ</t>
    </rPh>
    <rPh sb="167" eb="169">
      <t>ヨダン</t>
    </rPh>
    <rPh sb="170" eb="171">
      <t>ユル</t>
    </rPh>
    <rPh sb="174" eb="176">
      <t>ジョウキョウ</t>
    </rPh>
    <rPh sb="220" eb="222">
      <t>ゲンザイ</t>
    </rPh>
    <rPh sb="223" eb="225">
      <t>ゼンシ</t>
    </rPh>
    <rPh sb="225" eb="226">
      <t>イキ</t>
    </rPh>
    <rPh sb="227" eb="229">
      <t>イジ</t>
    </rPh>
    <rPh sb="229" eb="231">
      <t>カンリ</t>
    </rPh>
    <rPh sb="232" eb="233">
      <t>クワ</t>
    </rPh>
    <rPh sb="235" eb="237">
      <t>シセツ</t>
    </rPh>
    <rPh sb="238" eb="241">
      <t>ショウキボ</t>
    </rPh>
    <rPh sb="241" eb="243">
      <t>タンジュン</t>
    </rPh>
    <rPh sb="243" eb="245">
      <t>コウシン</t>
    </rPh>
    <rPh sb="246" eb="248">
      <t>イチブ</t>
    </rPh>
    <rPh sb="249" eb="250">
      <t>フク</t>
    </rPh>
    <rPh sb="252" eb="254">
      <t>ギョウム</t>
    </rPh>
    <rPh sb="259" eb="260">
      <t>シ</t>
    </rPh>
    <rPh sb="261" eb="263">
      <t>シュッシ</t>
    </rPh>
    <rPh sb="265" eb="269">
      <t>カブシキガイシャ</t>
    </rPh>
    <rPh sb="271" eb="273">
      <t>ホウカツ</t>
    </rPh>
    <rPh sb="273" eb="275">
      <t>イタク</t>
    </rPh>
    <rPh sb="276" eb="278">
      <t>ジッシ</t>
    </rPh>
    <rPh sb="287" eb="289">
      <t>コンゴ</t>
    </rPh>
    <rPh sb="291" eb="295">
      <t>シャカイジョウセイ</t>
    </rPh>
    <rPh sb="296" eb="298">
      <t>ヘンカ</t>
    </rPh>
    <rPh sb="299" eb="301">
      <t>タイオウ</t>
    </rPh>
    <rPh sb="307" eb="309">
      <t>ズイジ</t>
    </rPh>
    <rPh sb="309" eb="313">
      <t>ケイエイセンリャク</t>
    </rPh>
    <rPh sb="314" eb="316">
      <t>ミナオ</t>
    </rPh>
    <rPh sb="318" eb="319">
      <t>オコナ</t>
    </rPh>
    <phoneticPr fontId="15"/>
  </si>
  <si>
    <t>①経常収支比率は、R2は使用料の基本額減免等により、100％を下回っておりましたが、R3については、使用料収入が相対的に増加した影響により100%を上回っています。
③流動比率は、未払金の増加により流動負債が増加したため前年度に比して0.54％減少したものの100％を上回っています。
④企業債残高対事業規模比率は、類似団体と比べて低くなっております。R2は使用料の減収等により相対的に増加しましたが、R3はコロナ禍前と同水準に戻っています。
⑤経費回収率は、H29からR1までは100％を超えて推移しておりましたが、R3はR2と比して9.14％増加したものの、下水道使用料がコロナ禍前に比べて回復しきっていないため、100％を下回りました。
⑥汚水処理原価は、類似団体と比しても低く、また一般家庭の負担も低くなっています。
⑦施設利用率は、汚水処理にかかる施設の稼働率を示すもので、晴天日の日最大水量に対応できるよう整備されており、５～６割程度で推移しています。また、下水管渠の継ぎ手部分などから浸入する不明水などにより変動するものです。
⑧水洗化率は、ほぼ100%に達しています。</t>
    <rPh sb="16" eb="19">
      <t>キホンガク</t>
    </rPh>
    <rPh sb="19" eb="21">
      <t>ゲンメン</t>
    </rPh>
    <rPh sb="50" eb="53">
      <t>シヨウリョウ</t>
    </rPh>
    <rPh sb="85" eb="87">
      <t>リュウドウ</t>
    </rPh>
    <rPh sb="87" eb="89">
      <t>ヒリツ</t>
    </rPh>
    <rPh sb="91" eb="93">
      <t>ミバラ</t>
    </rPh>
    <rPh sb="93" eb="94">
      <t>カネ</t>
    </rPh>
    <rPh sb="95" eb="97">
      <t>ゾウカ</t>
    </rPh>
    <rPh sb="100" eb="104">
      <t>リュウドウフサイ</t>
    </rPh>
    <rPh sb="105" eb="107">
      <t>ゾウカ</t>
    </rPh>
    <rPh sb="111" eb="114">
      <t>ゼンネンド</t>
    </rPh>
    <rPh sb="115" eb="116">
      <t>ヒ</t>
    </rPh>
    <rPh sb="123" eb="125">
      <t>ゲンショウ</t>
    </rPh>
    <rPh sb="135" eb="137">
      <t>ウワマワ</t>
    </rPh>
    <rPh sb="181" eb="184">
      <t>シヨウリョウ</t>
    </rPh>
    <rPh sb="185" eb="187">
      <t>ゲンシュウ</t>
    </rPh>
    <rPh sb="187" eb="188">
      <t>ナド</t>
    </rPh>
    <rPh sb="191" eb="194">
      <t>ソウタイテキ</t>
    </rPh>
    <rPh sb="195" eb="197">
      <t>ゾウカ</t>
    </rPh>
    <rPh sb="209" eb="210">
      <t>ワザワイ</t>
    </rPh>
    <rPh sb="210" eb="211">
      <t>マエ</t>
    </rPh>
    <rPh sb="212" eb="215">
      <t>ドウスイジュン</t>
    </rPh>
    <rPh sb="216" eb="217">
      <t>モド</t>
    </rPh>
    <rPh sb="226" eb="228">
      <t>ケイヒ</t>
    </rPh>
    <rPh sb="228" eb="230">
      <t>カイシュウ</t>
    </rPh>
    <rPh sb="230" eb="231">
      <t>リツ</t>
    </rPh>
    <rPh sb="248" eb="249">
      <t>コ</t>
    </rPh>
    <rPh sb="251" eb="253">
      <t>スイイ</t>
    </rPh>
    <rPh sb="268" eb="269">
      <t>ヒ</t>
    </rPh>
    <rPh sb="276" eb="278">
      <t>ゾウカ</t>
    </rPh>
    <rPh sb="284" eb="290">
      <t>ゲスイドウシヨウリョウ</t>
    </rPh>
    <rPh sb="294" eb="295">
      <t>ワザワイ</t>
    </rPh>
    <rPh sb="327" eb="329">
      <t>オスイ</t>
    </rPh>
    <rPh sb="329" eb="331">
      <t>ショリ</t>
    </rPh>
    <rPh sb="331" eb="333">
      <t>ゲンカ</t>
    </rPh>
    <rPh sb="335" eb="337">
      <t>ルイジ</t>
    </rPh>
    <rPh sb="337" eb="339">
      <t>ダンタイ</t>
    </rPh>
    <rPh sb="340" eb="341">
      <t>ヒ</t>
    </rPh>
    <rPh sb="344" eb="345">
      <t>ヒク</t>
    </rPh>
    <rPh sb="349" eb="351">
      <t>イッパン</t>
    </rPh>
    <rPh sb="351" eb="353">
      <t>カテイ</t>
    </rPh>
    <rPh sb="354" eb="356">
      <t>フタン</t>
    </rPh>
    <rPh sb="357" eb="358">
      <t>ヒク</t>
    </rPh>
    <rPh sb="376" eb="380">
      <t>オスイショリ</t>
    </rPh>
    <rPh sb="384" eb="386">
      <t>シセツ</t>
    </rPh>
    <rPh sb="387" eb="390">
      <t>カドウリツ</t>
    </rPh>
    <rPh sb="391" eb="392">
      <t>シメ</t>
    </rPh>
    <rPh sb="397" eb="399">
      <t>セイテン</t>
    </rPh>
    <rPh sb="399" eb="400">
      <t>ビ</t>
    </rPh>
    <rPh sb="401" eb="402">
      <t>ヒ</t>
    </rPh>
    <rPh sb="440" eb="444">
      <t>ゲスイカンキョ</t>
    </rPh>
    <rPh sb="445" eb="446">
      <t>ツ</t>
    </rPh>
    <rPh sb="447" eb="448">
      <t>テ</t>
    </rPh>
    <rPh sb="448" eb="450">
      <t>ブブン</t>
    </rPh>
    <rPh sb="454" eb="456">
      <t>シンニュウ</t>
    </rPh>
    <rPh sb="458" eb="460">
      <t>フメイ</t>
    </rPh>
    <rPh sb="460" eb="461">
      <t>スイ</t>
    </rPh>
    <rPh sb="478" eb="481">
      <t>スイセンカ</t>
    </rPh>
    <rPh sb="481" eb="482">
      <t>リツ</t>
    </rPh>
    <rPh sb="491" eb="492">
      <t>タッ</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</si>
</sst>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0.56000000000000005</c:v>
                </c:pt>
                <c:pt idx="1">
                  <c:v>0.6</c:v>
                </c:pt>
                <c:pt idx="2">
                  <c:v>0.56000000000000005</c:v>
                </c:pt>
                <c:pt idx="3">
                  <c:v>0.66</c:v>
                </c:pt>
                <c:pt idx="4">
                  <c:v>0.78</c:v>
                </c:pt>
              </c:numCache>
            </c:numRef>
          </c:val>
          <c:extLst>
            <c:ext xmlns:c16="http://schemas.microsoft.com/office/drawing/2014/chart" uri="{C3380CC4-5D6E-409C-BE32-E72D297353CC}">
              <c16:uniqueId val="{00000000-7A94-48B6-8B31-5AF89495C9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0.43</c:v>
                </c:pt>
                <c:pt idx="1">
                  <c:v>0.39</c:v>
                </c:pt>
                <c:pt idx="2">
                  <c:v>0.41</c:v>
                </c:pt>
                <c:pt idx="3">
                  <c:v>0.41</c:v>
                </c:pt>
                <c:pt idx="4">
                  <c:v>0.45</c:v>
                </c:pt>
              </c:numCache>
            </c:numRef>
          </c:val>
          <c:smooth val="0"/>
          <c:extLst>
            <c:ext xmlns:c16="http://schemas.microsoft.com/office/drawing/2014/chart" uri="{C3380CC4-5D6E-409C-BE32-E72D297353CC}">
              <c16:uniqueId val="{00000001-7A94-48B6-8B31-5AF89495C9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53.76</c:v>
                </c:pt>
                <c:pt idx="1">
                  <c:v>54.53</c:v>
                </c:pt>
                <c:pt idx="2">
                  <c:v>55</c:v>
                </c:pt>
                <c:pt idx="3">
                  <c:v>53.98</c:v>
                </c:pt>
                <c:pt idx="4">
                  <c:v>54.19</c:v>
                </c:pt>
              </c:numCache>
            </c:numRef>
          </c:val>
          <c:extLst>
            <c:ext xmlns:c16="http://schemas.microsoft.com/office/drawing/2014/chart" uri="{C3380CC4-5D6E-409C-BE32-E72D297353CC}">
              <c16:uniqueId val="{00000000-F0BE-46D3-9B10-BACDAF3103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59.44</c:v>
                </c:pt>
                <c:pt idx="1">
                  <c:v>57.38</c:v>
                </c:pt>
                <c:pt idx="2">
                  <c:v>58.09</c:v>
                </c:pt>
                <c:pt idx="3">
                  <c:v>58.16</c:v>
                </c:pt>
                <c:pt idx="4">
                  <c:v>58.91</c:v>
                </c:pt>
              </c:numCache>
            </c:numRef>
          </c:val>
          <c:smooth val="0"/>
          <c:extLst>
            <c:ext xmlns:c16="http://schemas.microsoft.com/office/drawing/2014/chart" uri="{C3380CC4-5D6E-409C-BE32-E72D297353CC}">
              <c16:uniqueId val="{00000001-F0BE-46D3-9B10-BACDAF3103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D70-49CD-978F-535BB102D3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c:v>
                </c:pt>
                <c:pt idx="1">
                  <c:v>98.98</c:v>
                </c:pt>
                <c:pt idx="2">
                  <c:v>99.01</c:v>
                </c:pt>
                <c:pt idx="3">
                  <c:v>99.1</c:v>
                </c:pt>
                <c:pt idx="4">
                  <c:v>99.16</c:v>
                </c:pt>
              </c:numCache>
            </c:numRef>
          </c:val>
          <c:smooth val="0"/>
          <c:extLst>
            <c:ext xmlns:c16="http://schemas.microsoft.com/office/drawing/2014/chart" uri="{C3380CC4-5D6E-409C-BE32-E72D297353CC}">
              <c16:uniqueId val="{00000001-BD70-49CD-978F-535BB102D3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105.24</c:v>
                </c:pt>
                <c:pt idx="1">
                  <c:v>106.3</c:v>
                </c:pt>
                <c:pt idx="2">
                  <c:v>106.41</c:v>
                </c:pt>
                <c:pt idx="3">
                  <c:v>98.96</c:v>
                </c:pt>
                <c:pt idx="4">
                  <c:v>103.46</c:v>
                </c:pt>
              </c:numCache>
            </c:numRef>
          </c:val>
          <c:extLst>
            <c:ext xmlns:c16="http://schemas.microsoft.com/office/drawing/2014/chart" uri="{C3380CC4-5D6E-409C-BE32-E72D297353CC}">
              <c16:uniqueId val="{00000000-F477-47B0-9309-26F45C7E8DB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109.39</c:v>
                </c:pt>
                <c:pt idx="1">
                  <c:v>109.5</c:v>
                </c:pt>
                <c:pt idx="2">
                  <c:v>108.24</c:v>
                </c:pt>
                <c:pt idx="3">
                  <c:v>105.16</c:v>
                </c:pt>
                <c:pt idx="4">
                  <c:v>106.23</c:v>
                </c:pt>
              </c:numCache>
            </c:numRef>
          </c:val>
          <c:smooth val="0"/>
          <c:extLst>
            <c:ext xmlns:c16="http://schemas.microsoft.com/office/drawing/2014/chart" uri="{C3380CC4-5D6E-409C-BE32-E72D297353CC}">
              <c16:uniqueId val="{00000001-F477-47B0-9309-26F45C7E8DB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50.77</c:v>
                </c:pt>
                <c:pt idx="1">
                  <c:v>52.18</c:v>
                </c:pt>
                <c:pt idx="2">
                  <c:v>53.9</c:v>
                </c:pt>
                <c:pt idx="3">
                  <c:v>55.18</c:v>
                </c:pt>
                <c:pt idx="4">
                  <c:v>56.14</c:v>
                </c:pt>
              </c:numCache>
            </c:numRef>
          </c:val>
          <c:extLst>
            <c:ext xmlns:c16="http://schemas.microsoft.com/office/drawing/2014/chart" uri="{C3380CC4-5D6E-409C-BE32-E72D297353CC}">
              <c16:uniqueId val="{00000000-5AD6-4FCB-84BB-B00A58BA21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45.79</c:v>
                </c:pt>
                <c:pt idx="1">
                  <c:v>47.06</c:v>
                </c:pt>
                <c:pt idx="2">
                  <c:v>48.25</c:v>
                </c:pt>
                <c:pt idx="3">
                  <c:v>49.35</c:v>
                </c:pt>
                <c:pt idx="4">
                  <c:v>50.38</c:v>
                </c:pt>
              </c:numCache>
            </c:numRef>
          </c:val>
          <c:smooth val="0"/>
          <c:extLst>
            <c:ext xmlns:c16="http://schemas.microsoft.com/office/drawing/2014/chart" uri="{C3380CC4-5D6E-409C-BE32-E72D297353CC}">
              <c16:uniqueId val="{00000001-5AD6-4FCB-84BB-B00A58BA21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34.19</c:v>
                </c:pt>
                <c:pt idx="1">
                  <c:v>37.130000000000003</c:v>
                </c:pt>
                <c:pt idx="2">
                  <c:v>40.450000000000003</c:v>
                </c:pt>
                <c:pt idx="3">
                  <c:v>42.94</c:v>
                </c:pt>
                <c:pt idx="4">
                  <c:v>44.71</c:v>
                </c:pt>
              </c:numCache>
            </c:numRef>
          </c:val>
          <c:extLst>
            <c:ext xmlns:c16="http://schemas.microsoft.com/office/drawing/2014/chart" uri="{C3380CC4-5D6E-409C-BE32-E72D297353CC}">
              <c16:uniqueId val="{00000000-A62E-4DF3-8BFB-5A274D35D35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c:v>
                </c:pt>
                <c:pt idx="1">
                  <c:v>9.6300000000000008</c:v>
                </c:pt>
                <c:pt idx="2">
                  <c:v>10.76</c:v>
                </c:pt>
                <c:pt idx="3">
                  <c:v>12.06</c:v>
                </c:pt>
                <c:pt idx="4">
                  <c:v>13.41</c:v>
                </c:pt>
              </c:numCache>
            </c:numRef>
          </c:val>
          <c:smooth val="0"/>
          <c:extLst>
            <c:ext xmlns:c16="http://schemas.microsoft.com/office/drawing/2014/chart" uri="{C3380CC4-5D6E-409C-BE32-E72D297353CC}">
              <c16:uniqueId val="{00000001-A62E-4DF3-8BFB-5A274D35D35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F4-4C03-ABE2-8A6A7AC4C4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0.22</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2F4-4C03-ABE2-8A6A7AC4C4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92.05</c:v>
                </c:pt>
                <c:pt idx="1">
                  <c:v>91.07</c:v>
                </c:pt>
                <c:pt idx="2">
                  <c:v>102.37</c:v>
                </c:pt>
                <c:pt idx="3">
                  <c:v>106.27</c:v>
                </c:pt>
                <c:pt idx="4">
                  <c:v>105.73</c:v>
                </c:pt>
              </c:numCache>
            </c:numRef>
          </c:val>
          <c:extLst>
            <c:ext xmlns:c16="http://schemas.microsoft.com/office/drawing/2014/chart" uri="{C3380CC4-5D6E-409C-BE32-E72D297353CC}">
              <c16:uniqueId val="{00000000-D59E-450E-B478-F39938458C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64.94</c:v>
                </c:pt>
                <c:pt idx="1">
                  <c:v>70.08</c:v>
                </c:pt>
                <c:pt idx="2">
                  <c:v>72.92</c:v>
                </c:pt>
                <c:pt idx="3">
                  <c:v>71.39</c:v>
                </c:pt>
                <c:pt idx="4">
                  <c:v>74.09</c:v>
                </c:pt>
              </c:numCache>
            </c:numRef>
          </c:val>
          <c:smooth val="0"/>
          <c:extLst>
            <c:ext xmlns:c16="http://schemas.microsoft.com/office/drawing/2014/chart" uri="{C3380CC4-5D6E-409C-BE32-E72D297353CC}">
              <c16:uniqueId val="{00000001-D59E-450E-B478-F39938458C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515.51</c:v>
                </c:pt>
                <c:pt idx="1">
                  <c:v>510.7</c:v>
                </c:pt>
                <c:pt idx="2">
                  <c:v>496.27</c:v>
                </c:pt>
                <c:pt idx="3">
                  <c:v>588.22</c:v>
                </c:pt>
                <c:pt idx="4">
                  <c:v>494.5</c:v>
                </c:pt>
              </c:numCache>
            </c:numRef>
          </c:val>
          <c:extLst>
            <c:ext xmlns:c16="http://schemas.microsoft.com/office/drawing/2014/chart" uri="{C3380CC4-5D6E-409C-BE32-E72D297353CC}">
              <c16:uniqueId val="{00000000-05A4-417C-8044-A7BD286513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549.48</c:v>
                </c:pt>
                <c:pt idx="1">
                  <c:v>537.13</c:v>
                </c:pt>
                <c:pt idx="2">
                  <c:v>531.38</c:v>
                </c:pt>
                <c:pt idx="3">
                  <c:v>551.04</c:v>
                </c:pt>
                <c:pt idx="4">
                  <c:v>523.58000000000004</c:v>
                </c:pt>
              </c:numCache>
            </c:numRef>
          </c:val>
          <c:smooth val="0"/>
          <c:extLst>
            <c:ext xmlns:c16="http://schemas.microsoft.com/office/drawing/2014/chart" uri="{C3380CC4-5D6E-409C-BE32-E72D297353CC}">
              <c16:uniqueId val="{00000001-05A4-417C-8044-A7BD286513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101.1</c:v>
                </c:pt>
                <c:pt idx="1">
                  <c:v>103.52</c:v>
                </c:pt>
                <c:pt idx="2">
                  <c:v>103.88</c:v>
                </c:pt>
                <c:pt idx="3">
                  <c:v>88.7</c:v>
                </c:pt>
                <c:pt idx="4">
                  <c:v>97.84</c:v>
                </c:pt>
              </c:numCache>
            </c:numRef>
          </c:val>
          <c:extLst>
            <c:ext xmlns:c16="http://schemas.microsoft.com/office/drawing/2014/chart" uri="{C3380CC4-5D6E-409C-BE32-E72D297353CC}">
              <c16:uniqueId val="{00000000-5DB0-4F35-8940-03DCE5BA1F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113.83</c:v>
                </c:pt>
                <c:pt idx="1">
                  <c:v>112.43</c:v>
                </c:pt>
                <c:pt idx="2">
                  <c:v>110.92</c:v>
                </c:pt>
                <c:pt idx="3">
                  <c:v>105.67</c:v>
                </c:pt>
                <c:pt idx="4">
                  <c:v>105.37</c:v>
                </c:pt>
              </c:numCache>
            </c:numRef>
          </c:val>
          <c:smooth val="0"/>
          <c:extLst>
            <c:ext xmlns:c16="http://schemas.microsoft.com/office/drawing/2014/chart" uri="{C3380CC4-5D6E-409C-BE32-E72D297353CC}">
              <c16:uniqueId val="{00000001-5DB0-4F35-8940-03DCE5BA1F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93.28</c:v>
                </c:pt>
                <c:pt idx="1">
                  <c:v>90.77</c:v>
                </c:pt>
                <c:pt idx="2">
                  <c:v>90.24</c:v>
                </c:pt>
                <c:pt idx="3">
                  <c:v>91.14</c:v>
                </c:pt>
                <c:pt idx="4">
                  <c:v>90.48</c:v>
                </c:pt>
              </c:numCache>
            </c:numRef>
          </c:val>
          <c:extLst>
            <c:ext xmlns:c16="http://schemas.microsoft.com/office/drawing/2014/chart" uri="{C3380CC4-5D6E-409C-BE32-E72D297353CC}">
              <c16:uniqueId val="{00000000-62AC-4CC3-9A1B-D8CCAD0136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116.87</c:v>
                </c:pt>
                <c:pt idx="1">
                  <c:v>118.55</c:v>
                </c:pt>
                <c:pt idx="2">
                  <c:v>119.33</c:v>
                </c:pt>
                <c:pt idx="3">
                  <c:v>118.72</c:v>
                </c:pt>
                <c:pt idx="4">
                  <c:v>120.5</c:v>
                </c:pt>
              </c:numCache>
            </c:numRef>
          </c:val>
          <c:smooth val="0"/>
          <c:extLst>
            <c:ext xmlns:c16="http://schemas.microsoft.com/office/drawing/2014/chart" uri="{C3380CC4-5D6E-409C-BE32-E72D297353CC}">
              <c16:uniqueId val="{00000001-62AC-4CC3-9A1B-D8CCAD0136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大阪市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政令市等</v>
      </c>
      <c r="X8" s="71"/>
      <c r="Y8" s="71"/>
      <c r="Z8" s="71"/>
      <c r="AA8" s="71"/>
      <c r="AB8" s="71"/>
      <c r="AC8" s="71"/>
      <c r="AD8" s="72" t="str">
        <f>データ!$M$6</f>
        <v>非設置</v>
      </c>
      <c r="AE8" s="72"/>
      <c r="AF8" s="72"/>
      <c r="AG8" s="72"/>
      <c r="AH8" s="72"/>
      <c r="AI8" s="72"/>
      <c r="AJ8" s="72"/>
      <c r="AK8" s="3"/>
      <c r="AL8" s="51">
        <f>データ!S6</f>
        <v>2732197</v>
      </c>
      <c r="AM8" s="51"/>
      <c r="AN8" s="51"/>
      <c r="AO8" s="51"/>
      <c r="AP8" s="51"/>
      <c r="AQ8" s="51"/>
      <c r="AR8" s="51"/>
      <c r="AS8" s="51"/>
      <c r="AT8" s="52">
        <f>データ!T6</f>
        <v>225.33</v>
      </c>
      <c r="AU8" s="52"/>
      <c r="AV8" s="52"/>
      <c r="AW8" s="52"/>
      <c r="AX8" s="52"/>
      <c r="AY8" s="52"/>
      <c r="AZ8" s="52"/>
      <c r="BA8" s="52"/>
      <c r="BB8" s="52">
        <f>データ!U6</f>
        <v>12125.31</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58.06</v>
      </c>
      <c r="J10" s="52"/>
      <c r="K10" s="52"/>
      <c r="L10" s="52"/>
      <c r="M10" s="52"/>
      <c r="N10" s="52"/>
      <c r="O10" s="52"/>
      <c r="P10" s="52">
        <f>データ!P6</f>
        <v>100</v>
      </c>
      <c r="Q10" s="52"/>
      <c r="R10" s="52"/>
      <c r="S10" s="52"/>
      <c r="T10" s="52"/>
      <c r="U10" s="52"/>
      <c r="V10" s="52"/>
      <c r="W10" s="52">
        <f>データ!Q6</f>
        <v>72.95</v>
      </c>
      <c r="X10" s="52"/>
      <c r="Y10" s="52"/>
      <c r="Z10" s="52"/>
      <c r="AA10" s="52"/>
      <c r="AB10" s="52"/>
      <c r="AC10" s="52"/>
      <c r="AD10" s="51">
        <f>データ!R6</f>
        <v>1276</v>
      </c>
      <c r="AE10" s="51"/>
      <c r="AF10" s="51"/>
      <c r="AG10" s="51"/>
      <c r="AH10" s="51"/>
      <c r="AI10" s="51"/>
      <c r="AJ10" s="51"/>
      <c r="AK10" s="2"/>
      <c r="AL10" s="51">
        <f>データ!V6</f>
        <v>2729664</v>
      </c>
      <c r="AM10" s="51"/>
      <c r="AN10" s="51"/>
      <c r="AO10" s="51"/>
      <c r="AP10" s="51"/>
      <c r="AQ10" s="51"/>
      <c r="AR10" s="51"/>
      <c r="AS10" s="51"/>
      <c r="AT10" s="52">
        <f>データ!W6</f>
        <v>190.74</v>
      </c>
      <c r="AU10" s="52"/>
      <c r="AV10" s="52"/>
      <c r="AW10" s="52"/>
      <c r="AX10" s="52"/>
      <c r="AY10" s="52"/>
      <c r="AZ10" s="52"/>
      <c r="BA10" s="52"/>
      <c r="BB10" s="52">
        <f>データ!X6</f>
        <v>14310.92</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twgpz5cMZAriBFhzxmiJJgrXXIyg5WTiD+ZlVUfCmNAGLiTJqfjSri4Yc5pZ5lAAviDDVfgouzgrt2Th8n3/zA==" saltValue="779YSDiPW42NL9BgtjO9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271004</v>
      </c>
      <c r="D6" s="19">
        <f t="shared" si="3"/>
        <v>46</v>
      </c>
      <c r="E6" s="19">
        <f t="shared" si="3"/>
        <v>17</v>
      </c>
      <c r="F6" s="19">
        <f t="shared" si="3"/>
        <v>1</v>
      </c>
      <c r="G6" s="19">
        <f t="shared" si="3"/>
        <v>0</v>
      </c>
      <c r="H6" s="19" t="str">
        <f t="shared" si="3"/>
        <v>大阪府　大阪市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58.06</v>
      </c>
      <c r="P6" s="20">
        <f t="shared" si="3"/>
        <v>100</v>
      </c>
      <c r="Q6" s="20">
        <f t="shared" si="3"/>
        <v>72.95</v>
      </c>
      <c r="R6" s="20">
        <f t="shared" si="3"/>
        <v>1276</v>
      </c>
      <c r="S6" s="20">
        <f t="shared" si="3"/>
        <v>2732197</v>
      </c>
      <c r="T6" s="20">
        <f t="shared" si="3"/>
        <v>225.33</v>
      </c>
      <c r="U6" s="20">
        <f t="shared" si="3"/>
        <v>12125.31</v>
      </c>
      <c r="V6" s="20">
        <f t="shared" si="3"/>
        <v>2729664</v>
      </c>
      <c r="W6" s="20">
        <f t="shared" si="3"/>
        <v>190.74</v>
      </c>
      <c r="X6" s="20">
        <f t="shared" si="3"/>
        <v>14310.92</v>
      </c>
      <c r="Y6" s="21">
        <f>IF(Y7="",NA(),Y7)</f>
        <v>105.24</v>
      </c>
      <c r="Z6" s="21">
        <f t="shared" ref="Z6:AH6" si="4">IF(Z7="",NA(),Z7)</f>
        <v>106.3</v>
      </c>
      <c r="AA6" s="21">
        <f t="shared" si="4"/>
        <v>106.41</v>
      </c>
      <c r="AB6" s="21">
        <f t="shared" si="4"/>
        <v>98.96</v>
      </c>
      <c r="AC6" s="21">
        <f t="shared" si="4"/>
        <v>103.46</v>
      </c>
      <c r="AD6" s="21">
        <f t="shared" si="4"/>
        <v>109.39</v>
      </c>
      <c r="AE6" s="21">
        <f t="shared" si="4"/>
        <v>109.5</v>
      </c>
      <c r="AF6" s="21">
        <f t="shared" si="4"/>
        <v>108.24</v>
      </c>
      <c r="AG6" s="21">
        <f t="shared" si="4"/>
        <v>105.16</v>
      </c>
      <c r="AH6" s="21">
        <f t="shared" si="4"/>
        <v>106.23</v>
      </c>
      <c r="AI6" s="20" t="str">
        <f>IF(AI7="","",IF(AI7="-","【-】","【"&amp;SUBSTITUTE(TEXT(AI7,"#,##0.00"),"-","△")&amp;"】"))</f>
        <v>【107.02】</v>
      </c>
      <c r="AJ6" s="20">
        <f>IF(AJ7="",NA(),AJ7)</f>
        <v>0</v>
      </c>
      <c r="AK6" s="20">
        <f t="shared" ref="AK6:AS6" si="5">IF(AK7="",NA(),AK7)</f>
        <v>0</v>
      </c>
      <c r="AL6" s="20">
        <f t="shared" si="5"/>
        <v>0</v>
      </c>
      <c r="AM6" s="20">
        <f t="shared" si="5"/>
        <v>0</v>
      </c>
      <c r="AN6" s="20">
        <f t="shared" si="5"/>
        <v>0</v>
      </c>
      <c r="AO6" s="21">
        <f t="shared" si="5"/>
        <v>0.22</v>
      </c>
      <c r="AP6" s="21">
        <f t="shared" si="5"/>
        <v>0.01</v>
      </c>
      <c r="AQ6" s="20">
        <f t="shared" si="5"/>
        <v>0</v>
      </c>
      <c r="AR6" s="20">
        <f t="shared" si="5"/>
        <v>0</v>
      </c>
      <c r="AS6" s="20">
        <f t="shared" si="5"/>
        <v>0</v>
      </c>
      <c r="AT6" s="20" t="str">
        <f>IF(AT7="","",IF(AT7="-","【-】","【"&amp;SUBSTITUTE(TEXT(AT7,"#,##0.00"),"-","△")&amp;"】"))</f>
        <v>【3.09】</v>
      </c>
      <c r="AU6" s="21">
        <f>IF(AU7="",NA(),AU7)</f>
        <v>92.05</v>
      </c>
      <c r="AV6" s="21">
        <f t="shared" ref="AV6:BD6" si="6">IF(AV7="",NA(),AV7)</f>
        <v>91.07</v>
      </c>
      <c r="AW6" s="21">
        <f t="shared" si="6"/>
        <v>102.37</v>
      </c>
      <c r="AX6" s="21">
        <f t="shared" si="6"/>
        <v>106.27</v>
      </c>
      <c r="AY6" s="21">
        <f t="shared" si="6"/>
        <v>105.73</v>
      </c>
      <c r="AZ6" s="21">
        <f t="shared" si="6"/>
        <v>64.94</v>
      </c>
      <c r="BA6" s="21">
        <f t="shared" si="6"/>
        <v>70.08</v>
      </c>
      <c r="BB6" s="21">
        <f t="shared" si="6"/>
        <v>72.92</v>
      </c>
      <c r="BC6" s="21">
        <f t="shared" si="6"/>
        <v>71.39</v>
      </c>
      <c r="BD6" s="21">
        <f t="shared" si="6"/>
        <v>74.09</v>
      </c>
      <c r="BE6" s="20" t="str">
        <f>IF(BE7="","",IF(BE7="-","【-】","【"&amp;SUBSTITUTE(TEXT(BE7,"#,##0.00"),"-","△")&amp;"】"))</f>
        <v>【71.39】</v>
      </c>
      <c r="BF6" s="21">
        <f>IF(BF7="",NA(),BF7)</f>
        <v>515.51</v>
      </c>
      <c r="BG6" s="21">
        <f t="shared" ref="BG6:BO6" si="7">IF(BG7="",NA(),BG7)</f>
        <v>510.7</v>
      </c>
      <c r="BH6" s="21">
        <f t="shared" si="7"/>
        <v>496.27</v>
      </c>
      <c r="BI6" s="21">
        <f t="shared" si="7"/>
        <v>588.22</v>
      </c>
      <c r="BJ6" s="21">
        <f t="shared" si="7"/>
        <v>494.5</v>
      </c>
      <c r="BK6" s="21">
        <f t="shared" si="7"/>
        <v>549.48</v>
      </c>
      <c r="BL6" s="21">
        <f t="shared" si="7"/>
        <v>537.13</v>
      </c>
      <c r="BM6" s="21">
        <f t="shared" si="7"/>
        <v>531.38</v>
      </c>
      <c r="BN6" s="21">
        <f t="shared" si="7"/>
        <v>551.04</v>
      </c>
      <c r="BO6" s="21">
        <f t="shared" si="7"/>
        <v>523.58000000000004</v>
      </c>
      <c r="BP6" s="20" t="str">
        <f>IF(BP7="","",IF(BP7="-","【-】","【"&amp;SUBSTITUTE(TEXT(BP7,"#,##0.00"),"-","△")&amp;"】"))</f>
        <v>【669.11】</v>
      </c>
      <c r="BQ6" s="21">
        <f>IF(BQ7="",NA(),BQ7)</f>
        <v>101.1</v>
      </c>
      <c r="BR6" s="21">
        <f t="shared" ref="BR6:BZ6" si="8">IF(BR7="",NA(),BR7)</f>
        <v>103.52</v>
      </c>
      <c r="BS6" s="21">
        <f t="shared" si="8"/>
        <v>103.88</v>
      </c>
      <c r="BT6" s="21">
        <f t="shared" si="8"/>
        <v>88.7</v>
      </c>
      <c r="BU6" s="21">
        <f t="shared" si="8"/>
        <v>97.84</v>
      </c>
      <c r="BV6" s="21">
        <f t="shared" si="8"/>
        <v>113.83</v>
      </c>
      <c r="BW6" s="21">
        <f t="shared" si="8"/>
        <v>112.43</v>
      </c>
      <c r="BX6" s="21">
        <f t="shared" si="8"/>
        <v>110.92</v>
      </c>
      <c r="BY6" s="21">
        <f t="shared" si="8"/>
        <v>105.67</v>
      </c>
      <c r="BZ6" s="21">
        <f t="shared" si="8"/>
        <v>105.37</v>
      </c>
      <c r="CA6" s="20" t="str">
        <f>IF(CA7="","",IF(CA7="-","【-】","【"&amp;SUBSTITUTE(TEXT(CA7,"#,##0.00"),"-","△")&amp;"】"))</f>
        <v>【99.73】</v>
      </c>
      <c r="CB6" s="21">
        <f>IF(CB7="",NA(),CB7)</f>
        <v>93.28</v>
      </c>
      <c r="CC6" s="21">
        <f t="shared" ref="CC6:CK6" si="9">IF(CC7="",NA(),CC7)</f>
        <v>90.77</v>
      </c>
      <c r="CD6" s="21">
        <f t="shared" si="9"/>
        <v>90.24</v>
      </c>
      <c r="CE6" s="21">
        <f t="shared" si="9"/>
        <v>91.14</v>
      </c>
      <c r="CF6" s="21">
        <f t="shared" si="9"/>
        <v>90.48</v>
      </c>
      <c r="CG6" s="21">
        <f t="shared" si="9"/>
        <v>116.87</v>
      </c>
      <c r="CH6" s="21">
        <f t="shared" si="9"/>
        <v>118.55</v>
      </c>
      <c r="CI6" s="21">
        <f t="shared" si="9"/>
        <v>119.33</v>
      </c>
      <c r="CJ6" s="21">
        <f t="shared" si="9"/>
        <v>118.72</v>
      </c>
      <c r="CK6" s="21">
        <f t="shared" si="9"/>
        <v>120.5</v>
      </c>
      <c r="CL6" s="20" t="str">
        <f>IF(CL7="","",IF(CL7="-","【-】","【"&amp;SUBSTITUTE(TEXT(CL7,"#,##0.00"),"-","△")&amp;"】"))</f>
        <v>【134.98】</v>
      </c>
      <c r="CM6" s="21">
        <f>IF(CM7="",NA(),CM7)</f>
        <v>53.76</v>
      </c>
      <c r="CN6" s="21">
        <f t="shared" ref="CN6:CV6" si="10">IF(CN7="",NA(),CN7)</f>
        <v>54.53</v>
      </c>
      <c r="CO6" s="21">
        <f t="shared" si="10"/>
        <v>55</v>
      </c>
      <c r="CP6" s="21">
        <f t="shared" si="10"/>
        <v>53.98</v>
      </c>
      <c r="CQ6" s="21">
        <f t="shared" si="10"/>
        <v>54.19</v>
      </c>
      <c r="CR6" s="21">
        <f t="shared" si="10"/>
        <v>59.44</v>
      </c>
      <c r="CS6" s="21">
        <f t="shared" si="10"/>
        <v>57.38</v>
      </c>
      <c r="CT6" s="21">
        <f t="shared" si="10"/>
        <v>58.09</v>
      </c>
      <c r="CU6" s="21">
        <f t="shared" si="10"/>
        <v>58.16</v>
      </c>
      <c r="CV6" s="21">
        <f t="shared" si="10"/>
        <v>58.91</v>
      </c>
      <c r="CW6" s="20" t="str">
        <f>IF(CW7="","",IF(CW7="-","【-】","【"&amp;SUBSTITUTE(TEXT(CW7,"#,##0.00"),"-","△")&amp;"】"))</f>
        <v>【59.99】</v>
      </c>
      <c r="CX6" s="21">
        <f>IF(CX7="",NA(),CX7)</f>
        <v>100</v>
      </c>
      <c r="CY6" s="21">
        <f t="shared" ref="CY6:DG6" si="11">IF(CY7="",NA(),CY7)</f>
        <v>100</v>
      </c>
      <c r="CZ6" s="21">
        <f t="shared" si="11"/>
        <v>100</v>
      </c>
      <c r="DA6" s="21">
        <f t="shared" si="11"/>
        <v>100</v>
      </c>
      <c r="DB6" s="21">
        <f t="shared" si="11"/>
        <v>100</v>
      </c>
      <c r="DC6" s="21">
        <f t="shared" si="11"/>
        <v>98.9</v>
      </c>
      <c r="DD6" s="21">
        <f t="shared" si="11"/>
        <v>98.98</v>
      </c>
      <c r="DE6" s="21">
        <f t="shared" si="11"/>
        <v>99.01</v>
      </c>
      <c r="DF6" s="21">
        <f t="shared" si="11"/>
        <v>99.1</v>
      </c>
      <c r="DG6" s="21">
        <f t="shared" si="11"/>
        <v>99.16</v>
      </c>
      <c r="DH6" s="20" t="str">
        <f>IF(DH7="","",IF(DH7="-","【-】","【"&amp;SUBSTITUTE(TEXT(DH7,"#,##0.00"),"-","△")&amp;"】"))</f>
        <v>【95.72】</v>
      </c>
      <c r="DI6" s="21">
        <f>IF(DI7="",NA(),DI7)</f>
        <v>50.77</v>
      </c>
      <c r="DJ6" s="21">
        <f t="shared" ref="DJ6:DR6" si="12">IF(DJ7="",NA(),DJ7)</f>
        <v>52.18</v>
      </c>
      <c r="DK6" s="21">
        <f t="shared" si="12"/>
        <v>53.9</v>
      </c>
      <c r="DL6" s="21">
        <f t="shared" si="12"/>
        <v>55.18</v>
      </c>
      <c r="DM6" s="21">
        <f t="shared" si="12"/>
        <v>56.14</v>
      </c>
      <c r="DN6" s="21">
        <f t="shared" si="12"/>
        <v>45.79</v>
      </c>
      <c r="DO6" s="21">
        <f t="shared" si="12"/>
        <v>47.06</v>
      </c>
      <c r="DP6" s="21">
        <f t="shared" si="12"/>
        <v>48.25</v>
      </c>
      <c r="DQ6" s="21">
        <f t="shared" si="12"/>
        <v>49.35</v>
      </c>
      <c r="DR6" s="21">
        <f t="shared" si="12"/>
        <v>50.38</v>
      </c>
      <c r="DS6" s="20" t="str">
        <f>IF(DS7="","",IF(DS7="-","【-】","【"&amp;SUBSTITUTE(TEXT(DS7,"#,##0.00"),"-","△")&amp;"】"))</f>
        <v>【38.17】</v>
      </c>
      <c r="DT6" s="21">
        <f>IF(DT7="",NA(),DT7)</f>
        <v>34.19</v>
      </c>
      <c r="DU6" s="21">
        <f t="shared" ref="DU6:EC6" si="13">IF(DU7="",NA(),DU7)</f>
        <v>37.130000000000003</v>
      </c>
      <c r="DV6" s="21">
        <f t="shared" si="13"/>
        <v>40.450000000000003</v>
      </c>
      <c r="DW6" s="21">
        <f t="shared" si="13"/>
        <v>42.94</v>
      </c>
      <c r="DX6" s="21">
        <f t="shared" si="13"/>
        <v>44.71</v>
      </c>
      <c r="DY6" s="21">
        <f t="shared" si="13"/>
        <v>9</v>
      </c>
      <c r="DZ6" s="21">
        <f t="shared" si="13"/>
        <v>9.6300000000000008</v>
      </c>
      <c r="EA6" s="21">
        <f t="shared" si="13"/>
        <v>10.76</v>
      </c>
      <c r="EB6" s="21">
        <f t="shared" si="13"/>
        <v>12.06</v>
      </c>
      <c r="EC6" s="21">
        <f t="shared" si="13"/>
        <v>13.41</v>
      </c>
      <c r="ED6" s="20" t="str">
        <f>IF(ED7="","",IF(ED7="-","【-】","【"&amp;SUBSTITUTE(TEXT(ED7,"#,##0.00"),"-","△")&amp;"】"))</f>
        <v>【6.54】</v>
      </c>
      <c r="EE6" s="21">
        <f>IF(EE7="",NA(),EE7)</f>
        <v>0.56000000000000005</v>
      </c>
      <c r="EF6" s="21">
        <f t="shared" ref="EF6:EN6" si="14">IF(EF7="",NA(),EF7)</f>
        <v>0.6</v>
      </c>
      <c r="EG6" s="21">
        <f t="shared" si="14"/>
        <v>0.56000000000000005</v>
      </c>
      <c r="EH6" s="21">
        <f t="shared" si="14"/>
        <v>0.66</v>
      </c>
      <c r="EI6" s="21">
        <f t="shared" si="14"/>
        <v>0.78</v>
      </c>
      <c r="EJ6" s="21">
        <f t="shared" si="14"/>
        <v>0.43</v>
      </c>
      <c r="EK6" s="21">
        <f t="shared" si="14"/>
        <v>0.39</v>
      </c>
      <c r="EL6" s="21">
        <f t="shared" si="14"/>
        <v>0.41</v>
      </c>
      <c r="EM6" s="21">
        <f t="shared" si="14"/>
        <v>0.41</v>
      </c>
      <c r="EN6" s="21">
        <f t="shared" si="14"/>
        <v>0.45</v>
      </c>
      <c r="EO6" s="20" t="str">
        <f>IF(EO7="","",IF(EO7="-","【-】","【"&amp;SUBSTITUTE(TEXT(EO7,"#,##0.00"),"-","△")&amp;"】"))</f>
        <v>【0.24】</v>
      </c>
    </row>
    <row r="7" spans="1:148" s="22" customFormat="1" x14ac:dyDescent="0.15">
      <c r="A7" s="14"/>
      <c r="B7" s="23">
        <v>2021</v>
      </c>
      <c r="C7" s="23">
        <v>271004</v>
      </c>
      <c r="D7" s="23">
        <v>46</v>
      </c>
      <c r="E7" s="23">
        <v>17</v>
      </c>
      <c r="F7" s="23">
        <v>1</v>
      </c>
      <c r="G7" s="23">
        <v>0</v>
      </c>
      <c r="H7" s="23" t="s">
        <v>96</v>
      </c>
      <c r="I7" s="23" t="s">
        <v>97</v>
      </c>
      <c r="J7" s="23" t="s">
        <v>98</v>
      </c>
      <c r="K7" s="23" t="s">
        <v>99</v>
      </c>
      <c r="L7" s="23" t="s">
        <v>100</v>
      </c>
      <c r="M7" s="23" t="s">
        <v>101</v>
      </c>
      <c r="N7" s="24" t="s">
        <v>102</v>
      </c>
      <c r="O7" s="24">
        <v>58.06</v>
      </c>
      <c r="P7" s="24">
        <v>100</v>
      </c>
      <c r="Q7" s="24">
        <v>72.95</v>
      </c>
      <c r="R7" s="24">
        <v>1276</v>
      </c>
      <c r="S7" s="24">
        <v>2732197</v>
      </c>
      <c r="T7" s="24">
        <v>225.33</v>
      </c>
      <c r="U7" s="24">
        <v>12125.31</v>
      </c>
      <c r="V7" s="24">
        <v>2729664</v>
      </c>
      <c r="W7" s="24">
        <v>190.74</v>
      </c>
      <c r="X7" s="24">
        <v>14310.92</v>
      </c>
      <c r="Y7" s="24">
        <v>105.24</v>
      </c>
      <c r="Z7" s="24">
        <v>106.3</v>
      </c>
      <c r="AA7" s="24">
        <v>106.41</v>
      </c>
      <c r="AB7" s="24">
        <v>98.96</v>
      </c>
      <c r="AC7" s="24">
        <v>103.46</v>
      </c>
      <c r="AD7" s="24">
        <v>109.39</v>
      </c>
      <c r="AE7" s="24">
        <v>109.5</v>
      </c>
      <c r="AF7" s="24">
        <v>108.24</v>
      </c>
      <c r="AG7" s="24">
        <v>105.16</v>
      </c>
      <c r="AH7" s="24">
        <v>106.23</v>
      </c>
      <c r="AI7" s="24">
        <v>107.02</v>
      </c>
      <c r="AJ7" s="24">
        <v>0</v>
      </c>
      <c r="AK7" s="24">
        <v>0</v>
      </c>
      <c r="AL7" s="24">
        <v>0</v>
      </c>
      <c r="AM7" s="24">
        <v>0</v>
      </c>
      <c r="AN7" s="24">
        <v>0</v>
      </c>
      <c r="AO7" s="24">
        <v>0.22</v>
      </c>
      <c r="AP7" s="24">
        <v>0.01</v>
      </c>
      <c r="AQ7" s="24">
        <v>0</v>
      </c>
      <c r="AR7" s="24">
        <v>0</v>
      </c>
      <c r="AS7" s="24">
        <v>0</v>
      </c>
      <c r="AT7" s="24">
        <v>3.09</v>
      </c>
      <c r="AU7" s="24">
        <v>92.05</v>
      </c>
      <c r="AV7" s="24">
        <v>91.07</v>
      </c>
      <c r="AW7" s="24">
        <v>102.37</v>
      </c>
      <c r="AX7" s="24">
        <v>106.27</v>
      </c>
      <c r="AY7" s="24">
        <v>105.73</v>
      </c>
      <c r="AZ7" s="24">
        <v>64.94</v>
      </c>
      <c r="BA7" s="24">
        <v>70.08</v>
      </c>
      <c r="BB7" s="24">
        <v>72.92</v>
      </c>
      <c r="BC7" s="24">
        <v>71.39</v>
      </c>
      <c r="BD7" s="24">
        <v>74.09</v>
      </c>
      <c r="BE7" s="24">
        <v>71.39</v>
      </c>
      <c r="BF7" s="24">
        <v>515.51</v>
      </c>
      <c r="BG7" s="24">
        <v>510.7</v>
      </c>
      <c r="BH7" s="24">
        <v>496.27</v>
      </c>
      <c r="BI7" s="24">
        <v>588.22</v>
      </c>
      <c r="BJ7" s="24">
        <v>494.5</v>
      </c>
      <c r="BK7" s="24">
        <v>549.48</v>
      </c>
      <c r="BL7" s="24">
        <v>537.13</v>
      </c>
      <c r="BM7" s="24">
        <v>531.38</v>
      </c>
      <c r="BN7" s="24">
        <v>551.04</v>
      </c>
      <c r="BO7" s="24">
        <v>523.58000000000004</v>
      </c>
      <c r="BP7" s="24">
        <v>669.11</v>
      </c>
      <c r="BQ7" s="24">
        <v>101.1</v>
      </c>
      <c r="BR7" s="24">
        <v>103.52</v>
      </c>
      <c r="BS7" s="24">
        <v>103.88</v>
      </c>
      <c r="BT7" s="24">
        <v>88.7</v>
      </c>
      <c r="BU7" s="24">
        <v>97.84</v>
      </c>
      <c r="BV7" s="24">
        <v>113.83</v>
      </c>
      <c r="BW7" s="24">
        <v>112.43</v>
      </c>
      <c r="BX7" s="24">
        <v>110.92</v>
      </c>
      <c r="BY7" s="24">
        <v>105.67</v>
      </c>
      <c r="BZ7" s="24">
        <v>105.37</v>
      </c>
      <c r="CA7" s="24">
        <v>99.73</v>
      </c>
      <c r="CB7" s="24">
        <v>93.28</v>
      </c>
      <c r="CC7" s="24">
        <v>90.77</v>
      </c>
      <c r="CD7" s="24">
        <v>90.24</v>
      </c>
      <c r="CE7" s="24">
        <v>91.14</v>
      </c>
      <c r="CF7" s="24">
        <v>90.48</v>
      </c>
      <c r="CG7" s="24">
        <v>116.87</v>
      </c>
      <c r="CH7" s="24">
        <v>118.55</v>
      </c>
      <c r="CI7" s="24">
        <v>119.33</v>
      </c>
      <c r="CJ7" s="24">
        <v>118.72</v>
      </c>
      <c r="CK7" s="24">
        <v>120.5</v>
      </c>
      <c r="CL7" s="24">
        <v>134.97999999999999</v>
      </c>
      <c r="CM7" s="24">
        <v>53.76</v>
      </c>
      <c r="CN7" s="24">
        <v>54.53</v>
      </c>
      <c r="CO7" s="24">
        <v>55</v>
      </c>
      <c r="CP7" s="24">
        <v>53.98</v>
      </c>
      <c r="CQ7" s="24">
        <v>54.19</v>
      </c>
      <c r="CR7" s="24">
        <v>59.44</v>
      </c>
      <c r="CS7" s="24">
        <v>57.38</v>
      </c>
      <c r="CT7" s="24">
        <v>58.09</v>
      </c>
      <c r="CU7" s="24">
        <v>58.16</v>
      </c>
      <c r="CV7" s="24">
        <v>58.91</v>
      </c>
      <c r="CW7" s="24">
        <v>59.99</v>
      </c>
      <c r="CX7" s="24">
        <v>100</v>
      </c>
      <c r="CY7" s="24">
        <v>100</v>
      </c>
      <c r="CZ7" s="24">
        <v>100</v>
      </c>
      <c r="DA7" s="24">
        <v>100</v>
      </c>
      <c r="DB7" s="24">
        <v>100</v>
      </c>
      <c r="DC7" s="24">
        <v>98.9</v>
      </c>
      <c r="DD7" s="24">
        <v>98.98</v>
      </c>
      <c r="DE7" s="24">
        <v>99.01</v>
      </c>
      <c r="DF7" s="24">
        <v>99.1</v>
      </c>
      <c r="DG7" s="24">
        <v>99.16</v>
      </c>
      <c r="DH7" s="24">
        <v>95.72</v>
      </c>
      <c r="DI7" s="24">
        <v>50.77</v>
      </c>
      <c r="DJ7" s="24">
        <v>52.18</v>
      </c>
      <c r="DK7" s="24">
        <v>53.9</v>
      </c>
      <c r="DL7" s="24">
        <v>55.18</v>
      </c>
      <c r="DM7" s="24">
        <v>56.14</v>
      </c>
      <c r="DN7" s="24">
        <v>45.79</v>
      </c>
      <c r="DO7" s="24">
        <v>47.06</v>
      </c>
      <c r="DP7" s="24">
        <v>48.25</v>
      </c>
      <c r="DQ7" s="24">
        <v>49.35</v>
      </c>
      <c r="DR7" s="24">
        <v>50.38</v>
      </c>
      <c r="DS7" s="24">
        <v>38.17</v>
      </c>
      <c r="DT7" s="24">
        <v>34.19</v>
      </c>
      <c r="DU7" s="24">
        <v>37.130000000000003</v>
      </c>
      <c r="DV7" s="24">
        <v>40.450000000000003</v>
      </c>
      <c r="DW7" s="24">
        <v>42.94</v>
      </c>
      <c r="DX7" s="24">
        <v>44.71</v>
      </c>
      <c r="DY7" s="24">
        <v>9</v>
      </c>
      <c r="DZ7" s="24">
        <v>9.6300000000000008</v>
      </c>
      <c r="EA7" s="24">
        <v>10.76</v>
      </c>
      <c r="EB7" s="24">
        <v>12.06</v>
      </c>
      <c r="EC7" s="24">
        <v>13.41</v>
      </c>
      <c r="ED7" s="24">
        <v>6.54</v>
      </c>
      <c r="EE7" s="24">
        <v>0.56000000000000005</v>
      </c>
      <c r="EF7" s="24">
        <v>0.6</v>
      </c>
      <c r="EG7" s="24">
        <v>0.56000000000000005</v>
      </c>
      <c r="EH7" s="24">
        <v>0.66</v>
      </c>
      <c r="EI7" s="24">
        <v>0.78</v>
      </c>
      <c r="EJ7" s="24">
        <v>0.43</v>
      </c>
      <c r="EK7" s="24">
        <v>0.39</v>
      </c>
      <c r="EL7" s="24">
        <v>0.41</v>
      </c>
      <c r="EM7" s="24">
        <v>0.41</v>
      </c>
      <c r="EN7" s="24">
        <v>0.45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2023-01-19T02:04:20Z</cp:lastPrinted>
  <dcterms:created xsi:type="dcterms:W3CDTF">2023-01-12T23:32:27Z</dcterms:created>
  <dcterms:modified xsi:type="dcterms:W3CDTF">2023-01-19T02:04:25Z</dcterms:modified>
  <cp:category/>
</cp:coreProperties>
</file>