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5623603\Desktop\３　公表資料\saisyu\"/>
    </mc:Choice>
  </mc:AlternateContent>
  <bookViews>
    <workbookView xWindow="0" yWindow="0" windowWidth="20490" windowHeight="7770"/>
  </bookViews>
  <sheets>
    <sheet name="注記" sheetId="1" r:id="rId1"/>
    <sheet name="所属別有形固定資産等明細表" sheetId="2" r:id="rId2"/>
  </sheets>
  <externalReferences>
    <externalReference r:id="rId3"/>
    <externalReference r:id="rId4"/>
    <externalReference r:id="rId5"/>
    <externalReference r:id="rId6"/>
    <externalReference r:id="rId7"/>
    <externalReference r:id="rId8"/>
    <externalReference r:id="rId9"/>
  </externalReferences>
  <definedNames>
    <definedName name="CTI番号">#REF!</definedName>
    <definedName name="DB型２">[1]リスト!$A$2:$A$4</definedName>
    <definedName name="FAX番号">#REF!</definedName>
    <definedName name="FDDW0012new">[2]リスト!$A$2:$A$4</definedName>
    <definedName name="fffff">[3]リスト!$A$2:$A$4</definedName>
    <definedName name="_xlnm.Print_Area" localSheetId="1">所属別有形固定資産等明細表!$B$1:$O$47</definedName>
    <definedName name="_xlnm.Print_Area" localSheetId="0">注記!$A$1:$F$35</definedName>
    <definedName name="UI変更有無">#REF!</definedName>
    <definedName name="エスカレーション担当者">#REF!</definedName>
    <definedName name="エスカレーション日時">#REF!</definedName>
    <definedName name="オンライン障害">#REF!</definedName>
    <definedName name="カテゴリ１">#REF!</definedName>
    <definedName name="カテゴリ２">#REF!</definedName>
    <definedName name="カテゴリ３">#REF!</definedName>
    <definedName name="グループ">#REF!</definedName>
    <definedName name="ご連絡先">#REF!</definedName>
    <definedName name="チェックフラグ">#REF!</definedName>
    <definedName name="データパッチ">#REF!</definedName>
    <definedName name="プログラム修正">#REF!</definedName>
    <definedName name="リリース日">#REF!</definedName>
    <definedName name="一般会計">[4]作業シート!#REF!</definedName>
    <definedName name="一部事務組合">[4]作業シート!#REF!</definedName>
    <definedName name="運用SE受領日時">#REF!</definedName>
    <definedName name="運用SE担当者">#REF!</definedName>
    <definedName name="影響範囲">#REF!</definedName>
    <definedName name="画面ID">#REF!</definedName>
    <definedName name="画面名">#REF!</definedName>
    <definedName name="回復確認日時">#REF!</definedName>
    <definedName name="確認担当者">#REF!</definedName>
    <definedName name="勘定科目テーブル">[5]勘定科目!$A$7:$X$577</definedName>
    <definedName name="管理番号">#REF!</definedName>
    <definedName name="件名">#REF!</definedName>
    <definedName name="原因分類">#REF!</definedName>
    <definedName name="公営企業会計">[4]作業シート!#REF!</definedName>
    <definedName name="公開不可">#REF!</definedName>
    <definedName name="公債費会計">[4]作業シート!#REF!</definedName>
    <definedName name="広域連合">[4]作業シート!#REF!</definedName>
    <definedName name="作業日時開始">#REF!</definedName>
    <definedName name="作業日時終了">#REF!</definedName>
    <definedName name="受付区分">#REF!</definedName>
    <definedName name="受付時間">#REF!</definedName>
    <definedName name="受付日">#REF!</definedName>
    <definedName name="受付日時">#REF!</definedName>
    <definedName name="収入未済">#REF!</definedName>
    <definedName name="準公営企業会計">[4]作業シート!#REF!</definedName>
    <definedName name="所属">#REF!</definedName>
    <definedName name="詳細コード">#REF!</definedName>
    <definedName name="障害発生日時">#REF!</definedName>
    <definedName name="状態">#REF!</definedName>
    <definedName name="職員番号">#REF!</definedName>
    <definedName name="職員名">#REF!</definedName>
    <definedName name="政令等特別会計">[4]作業シート!#REF!</definedName>
    <definedName name="切り分け完了日時">#REF!</definedName>
    <definedName name="切り分け担当者">#REF!</definedName>
    <definedName name="対応サブシステムコード">#REF!</definedName>
    <definedName name="対応サブシステム名">#REF!</definedName>
    <definedName name="対応システムコード">#REF!</definedName>
    <definedName name="対応システム名">#REF!</definedName>
    <definedName name="対応策">#REF!</definedName>
    <definedName name="対応策立案日時">#REF!</definedName>
    <definedName name="対応変更結果">#REF!</definedName>
    <definedName name="第三セクター等">[4]作業シート!#REF!</definedName>
    <definedName name="担当Ope">#REF!</definedName>
    <definedName name="担当者">#REF!</definedName>
    <definedName name="地方公社">[4]作業シート!#REF!</definedName>
    <definedName name="地方独立行政法人">[4]作業シート!#REF!</definedName>
    <definedName name="調査結果内容">#REF!</definedName>
    <definedName name="調査内容">#REF!</definedName>
    <definedName name="適用日">#REF!</definedName>
    <definedName name="電話番号">#REF!</definedName>
    <definedName name="内線">#REF!</definedName>
    <definedName name="納期設定">#REF!</definedName>
    <definedName name="部署">#REF!</definedName>
    <definedName name="変更環境">#REF!</definedName>
    <definedName name="変更情報変更点">#REF!</definedName>
    <definedName name="変更内容">#REF!</definedName>
    <definedName name="凡例">[6]リスト!$B$2:$B$8</definedName>
    <definedName name="問合せ区分">#REF!</definedName>
    <definedName name="有り無し">[6]リスト!$A$2:$A$3</definedName>
    <definedName name="立案担当者">#REF!</definedName>
    <definedName name="連絡事項">#REF!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5" i="2" l="1"/>
  <c r="M45" i="2"/>
  <c r="B45" i="2" s="1"/>
  <c r="I47" i="2" s="1"/>
  <c r="O44" i="2"/>
  <c r="N44" i="2"/>
  <c r="M44" i="2"/>
  <c r="L44" i="2"/>
  <c r="K44" i="2"/>
  <c r="J44" i="2"/>
  <c r="I44" i="2"/>
  <c r="O43" i="2"/>
  <c r="N43" i="2"/>
  <c r="M43" i="2"/>
  <c r="L43" i="2"/>
  <c r="K43" i="2"/>
  <c r="J43" i="2"/>
  <c r="I43" i="2"/>
  <c r="O42" i="2"/>
  <c r="N42" i="2"/>
  <c r="M42" i="2"/>
  <c r="L42" i="2"/>
  <c r="K42" i="2"/>
  <c r="J42" i="2"/>
  <c r="I42" i="2"/>
  <c r="O41" i="2"/>
  <c r="N41" i="2"/>
  <c r="M41" i="2"/>
  <c r="L41" i="2"/>
  <c r="K41" i="2"/>
  <c r="J41" i="2"/>
  <c r="I41" i="2"/>
  <c r="O40" i="2"/>
  <c r="N40" i="2"/>
  <c r="M40" i="2"/>
  <c r="L40" i="2"/>
  <c r="K40" i="2"/>
  <c r="J40" i="2"/>
  <c r="I40" i="2"/>
  <c r="N39" i="2"/>
  <c r="M39" i="2"/>
  <c r="B39" i="2" s="1"/>
  <c r="O38" i="2"/>
  <c r="N38" i="2"/>
  <c r="M38" i="2"/>
  <c r="L38" i="2"/>
  <c r="K38" i="2"/>
  <c r="J38" i="2"/>
  <c r="I38" i="2"/>
  <c r="O37" i="2"/>
  <c r="N37" i="2"/>
  <c r="M37" i="2"/>
  <c r="L37" i="2"/>
  <c r="K37" i="2"/>
  <c r="J37" i="2"/>
  <c r="I37" i="2"/>
  <c r="O36" i="2"/>
  <c r="N36" i="2"/>
  <c r="M36" i="2"/>
  <c r="L36" i="2"/>
  <c r="K36" i="2"/>
  <c r="J36" i="2"/>
  <c r="I36" i="2"/>
  <c r="O35" i="2"/>
  <c r="N35" i="2"/>
  <c r="M35" i="2"/>
  <c r="L35" i="2"/>
  <c r="K35" i="2"/>
  <c r="J35" i="2"/>
  <c r="I35" i="2"/>
  <c r="O34" i="2"/>
  <c r="N34" i="2"/>
  <c r="M34" i="2"/>
  <c r="L34" i="2"/>
  <c r="K34" i="2"/>
  <c r="J34" i="2"/>
  <c r="I34" i="2"/>
  <c r="O33" i="2"/>
  <c r="N33" i="2"/>
  <c r="M33" i="2"/>
  <c r="L33" i="2"/>
  <c r="K33" i="2"/>
  <c r="J33" i="2"/>
  <c r="I33" i="2"/>
  <c r="O32" i="2"/>
  <c r="N32" i="2"/>
  <c r="M32" i="2"/>
  <c r="L32" i="2"/>
  <c r="K32" i="2"/>
  <c r="J32" i="2"/>
  <c r="I32" i="2"/>
  <c r="O31" i="2"/>
  <c r="N31" i="2"/>
  <c r="M31" i="2"/>
  <c r="L31" i="2"/>
  <c r="K31" i="2"/>
  <c r="J31" i="2"/>
  <c r="I31" i="2"/>
  <c r="O30" i="2"/>
  <c r="N30" i="2"/>
  <c r="M30" i="2"/>
  <c r="L30" i="2"/>
  <c r="K30" i="2"/>
  <c r="J30" i="2"/>
  <c r="I30" i="2"/>
  <c r="O29" i="2"/>
  <c r="N29" i="2"/>
  <c r="M29" i="2"/>
  <c r="L29" i="2"/>
  <c r="K29" i="2"/>
  <c r="J29" i="2"/>
  <c r="I29" i="2"/>
  <c r="O28" i="2"/>
  <c r="N28" i="2"/>
  <c r="M28" i="2"/>
  <c r="L28" i="2"/>
  <c r="K28" i="2"/>
  <c r="J28" i="2"/>
  <c r="I28" i="2"/>
  <c r="O27" i="2"/>
  <c r="N27" i="2"/>
  <c r="M27" i="2"/>
  <c r="L27" i="2"/>
  <c r="K27" i="2"/>
  <c r="J27" i="2"/>
  <c r="I27" i="2"/>
  <c r="O26" i="2"/>
  <c r="N26" i="2"/>
  <c r="M26" i="2"/>
  <c r="L26" i="2"/>
  <c r="K26" i="2"/>
  <c r="J26" i="2"/>
  <c r="I26" i="2"/>
  <c r="O25" i="2"/>
  <c r="N25" i="2"/>
  <c r="M25" i="2"/>
  <c r="L25" i="2"/>
  <c r="K25" i="2"/>
  <c r="J25" i="2"/>
  <c r="I25" i="2"/>
  <c r="O24" i="2"/>
  <c r="N24" i="2"/>
  <c r="M24" i="2"/>
  <c r="L24" i="2"/>
  <c r="K24" i="2"/>
  <c r="J24" i="2"/>
  <c r="I24" i="2"/>
  <c r="O23" i="2"/>
  <c r="N23" i="2"/>
  <c r="M23" i="2"/>
  <c r="L23" i="2"/>
  <c r="K23" i="2"/>
  <c r="J23" i="2"/>
  <c r="I23" i="2"/>
  <c r="O22" i="2"/>
  <c r="N22" i="2"/>
  <c r="M22" i="2"/>
  <c r="L22" i="2"/>
  <c r="K22" i="2"/>
  <c r="J22" i="2"/>
  <c r="I22" i="2"/>
  <c r="O21" i="2"/>
  <c r="N21" i="2"/>
  <c r="M21" i="2"/>
  <c r="L21" i="2"/>
  <c r="K21" i="2"/>
  <c r="J21" i="2"/>
  <c r="I21" i="2"/>
  <c r="O20" i="2"/>
  <c r="N20" i="2"/>
  <c r="M20" i="2"/>
  <c r="L20" i="2"/>
  <c r="K20" i="2"/>
  <c r="J20" i="2"/>
  <c r="I20" i="2"/>
  <c r="O19" i="2"/>
  <c r="N19" i="2"/>
  <c r="M19" i="2"/>
  <c r="L19" i="2"/>
  <c r="K19" i="2"/>
  <c r="J19" i="2"/>
  <c r="I19" i="2"/>
  <c r="N18" i="2"/>
  <c r="M18" i="2"/>
  <c r="B18" i="2" s="1"/>
  <c r="O17" i="2"/>
  <c r="N17" i="2"/>
  <c r="M17" i="2"/>
  <c r="L17" i="2"/>
  <c r="K17" i="2"/>
  <c r="J17" i="2"/>
  <c r="I17" i="2"/>
  <c r="N16" i="2"/>
  <c r="M16" i="2"/>
  <c r="B16" i="2" s="1"/>
  <c r="O15" i="2"/>
  <c r="N15" i="2"/>
  <c r="M15" i="2"/>
  <c r="L15" i="2"/>
  <c r="K15" i="2"/>
  <c r="J15" i="2"/>
  <c r="I15" i="2"/>
  <c r="O14" i="2"/>
  <c r="N14" i="2"/>
  <c r="M14" i="2"/>
  <c r="L14" i="2"/>
  <c r="K14" i="2"/>
  <c r="J14" i="2"/>
  <c r="I14" i="2"/>
  <c r="N13" i="2"/>
  <c r="M13" i="2"/>
  <c r="B13" i="2" s="1"/>
  <c r="O12" i="2"/>
  <c r="N12" i="2"/>
  <c r="M12" i="2"/>
  <c r="L12" i="2"/>
  <c r="K12" i="2"/>
  <c r="J12" i="2"/>
  <c r="I12" i="2"/>
  <c r="N11" i="2"/>
  <c r="M11" i="2"/>
  <c r="B11" i="2" s="1"/>
  <c r="O10" i="2"/>
  <c r="N10" i="2"/>
  <c r="M10" i="2"/>
  <c r="L10" i="2"/>
  <c r="K10" i="2"/>
  <c r="J10" i="2"/>
  <c r="I10" i="2"/>
  <c r="B2" i="2"/>
  <c r="B7" i="1"/>
  <c r="A2" i="1"/>
</calcChain>
</file>

<file path=xl/sharedStrings.xml><?xml version="1.0" encoding="utf-8"?>
<sst xmlns="http://schemas.openxmlformats.org/spreadsheetml/2006/main" count="70" uniqueCount="66">
  <si>
    <t>連結</t>
    <rPh sb="0" eb="2">
      <t>レンケツ</t>
    </rPh>
    <phoneticPr fontId="3"/>
  </si>
  <si>
    <t>財務諸表に対する注記</t>
    <rPh sb="0" eb="2">
      <t>ザイム</t>
    </rPh>
    <rPh sb="2" eb="4">
      <t>ショヒョウ</t>
    </rPh>
    <rPh sb="5" eb="6">
      <t>タイ</t>
    </rPh>
    <rPh sb="8" eb="9">
      <t>チュウ</t>
    </rPh>
    <rPh sb="9" eb="10">
      <t>キ</t>
    </rPh>
    <phoneticPr fontId="3"/>
  </si>
  <si>
    <t>１．関連集団に含めた会計及び連結対象団体の名称</t>
    <rPh sb="2" eb="4">
      <t>カンレン</t>
    </rPh>
    <rPh sb="4" eb="6">
      <t>シュウダン</t>
    </rPh>
    <rPh sb="7" eb="8">
      <t>フク</t>
    </rPh>
    <rPh sb="10" eb="12">
      <t>カイケイ</t>
    </rPh>
    <rPh sb="12" eb="13">
      <t>オヨ</t>
    </rPh>
    <rPh sb="14" eb="16">
      <t>レンケツ</t>
    </rPh>
    <rPh sb="16" eb="18">
      <t>タイショウ</t>
    </rPh>
    <rPh sb="18" eb="20">
      <t>ダンタイ</t>
    </rPh>
    <rPh sb="21" eb="23">
      <t>メイショウ</t>
    </rPh>
    <phoneticPr fontId="3"/>
  </si>
  <si>
    <t>　連結対象団体については、「連結財務諸表及び所属別連結財務諸表にかかる実務指針」に基づき決定しています。</t>
    <rPh sb="14" eb="16">
      <t>レンケツ</t>
    </rPh>
    <rPh sb="16" eb="18">
      <t>ザイム</t>
    </rPh>
    <rPh sb="18" eb="20">
      <t>ショヒョウ</t>
    </rPh>
    <rPh sb="20" eb="21">
      <t>オヨ</t>
    </rPh>
    <rPh sb="22" eb="24">
      <t>ショゾク</t>
    </rPh>
    <rPh sb="24" eb="25">
      <t>ベツ</t>
    </rPh>
    <rPh sb="25" eb="27">
      <t>レンケツ</t>
    </rPh>
    <rPh sb="27" eb="29">
      <t>ザイム</t>
    </rPh>
    <rPh sb="29" eb="31">
      <t>ショヒョウ</t>
    </rPh>
    <rPh sb="35" eb="37">
      <t>ジツム</t>
    </rPh>
    <rPh sb="37" eb="39">
      <t>シシン</t>
    </rPh>
    <rPh sb="41" eb="42">
      <t>モト</t>
    </rPh>
    <rPh sb="44" eb="46">
      <t>ケッテイ</t>
    </rPh>
    <phoneticPr fontId="3"/>
  </si>
  <si>
    <t>　</t>
  </si>
  <si>
    <t>区分</t>
    <rPh sb="0" eb="2">
      <t>クブン</t>
    </rPh>
    <phoneticPr fontId="3"/>
  </si>
  <si>
    <t>会計・団体名</t>
    <rPh sb="0" eb="2">
      <t>カイケイ</t>
    </rPh>
    <rPh sb="3" eb="5">
      <t>ダンタイ</t>
    </rPh>
    <rPh sb="5" eb="6">
      <t>メイ</t>
    </rPh>
    <phoneticPr fontId="3"/>
  </si>
  <si>
    <t>連結割合（％）</t>
    <rPh sb="0" eb="2">
      <t>レンケツ</t>
    </rPh>
    <rPh sb="2" eb="4">
      <t>ワリアイ</t>
    </rPh>
    <phoneticPr fontId="3"/>
  </si>
  <si>
    <t>一般会計</t>
    <rPh sb="0" eb="2">
      <t>イッパン</t>
    </rPh>
    <rPh sb="2" eb="4">
      <t>カイケイ</t>
    </rPh>
    <phoneticPr fontId="3"/>
  </si>
  <si>
    <t>政令等特別会計</t>
    <rPh sb="0" eb="2">
      <t>セイレイ</t>
    </rPh>
    <rPh sb="2" eb="3">
      <t>トウ</t>
    </rPh>
    <rPh sb="3" eb="5">
      <t>トクベツ</t>
    </rPh>
    <rPh sb="5" eb="7">
      <t>カイケイ</t>
    </rPh>
    <phoneticPr fontId="3"/>
  </si>
  <si>
    <t>駐車場事業会計</t>
    <rPh sb="0" eb="3">
      <t>チュウシャジョウ</t>
    </rPh>
    <rPh sb="3" eb="5">
      <t>ジギョウ</t>
    </rPh>
    <rPh sb="5" eb="7">
      <t>カイケイ</t>
    </rPh>
    <phoneticPr fontId="3"/>
  </si>
  <si>
    <t>準公営企業会計</t>
    <rPh sb="0" eb="1">
      <t>ジュン</t>
    </rPh>
    <rPh sb="1" eb="3">
      <t>コウエイ</t>
    </rPh>
    <rPh sb="3" eb="5">
      <t>キギョウ</t>
    </rPh>
    <rPh sb="5" eb="7">
      <t>カイケイ</t>
    </rPh>
    <phoneticPr fontId="3"/>
  </si>
  <si>
    <t>下水道事業会計</t>
    <rPh sb="0" eb="3">
      <t>ゲスイドウ</t>
    </rPh>
    <rPh sb="3" eb="5">
      <t>ジギョウ</t>
    </rPh>
    <rPh sb="5" eb="7">
      <t>カイケイ</t>
    </rPh>
    <phoneticPr fontId="3"/>
  </si>
  <si>
    <t>一部事務組合</t>
    <rPh sb="0" eb="2">
      <t>イチブ</t>
    </rPh>
    <rPh sb="2" eb="4">
      <t>ジム</t>
    </rPh>
    <rPh sb="4" eb="6">
      <t>クミアイ</t>
    </rPh>
    <phoneticPr fontId="3"/>
  </si>
  <si>
    <t>淀川右岸水防事務組合</t>
  </si>
  <si>
    <t>淀川左岸水防事務組合</t>
  </si>
  <si>
    <t>大和川右岸水防事務組合</t>
  </si>
  <si>
    <t>第三セクター等</t>
    <rPh sb="0" eb="1">
      <t>ダイ</t>
    </rPh>
    <rPh sb="1" eb="2">
      <t>サン</t>
    </rPh>
    <rPh sb="6" eb="7">
      <t>トウ</t>
    </rPh>
    <phoneticPr fontId="3"/>
  </si>
  <si>
    <t>クリスタ長堀（株）</t>
    <rPh sb="4" eb="6">
      <t>ナガホリ</t>
    </rPh>
    <rPh sb="7" eb="8">
      <t>カブ</t>
    </rPh>
    <phoneticPr fontId="3"/>
  </si>
  <si>
    <t>（一財）都市技術センター</t>
    <rPh sb="1" eb="2">
      <t>イチ</t>
    </rPh>
    <rPh sb="2" eb="3">
      <t>ザイ</t>
    </rPh>
    <rPh sb="4" eb="6">
      <t>トシ</t>
    </rPh>
    <rPh sb="6" eb="8">
      <t>ギジュツ</t>
    </rPh>
    <phoneticPr fontId="3"/>
  </si>
  <si>
    <t>クリアウォーターOSAKA（株）</t>
    <rPh sb="14" eb="15">
      <t>カブ</t>
    </rPh>
    <phoneticPr fontId="3"/>
  </si>
  <si>
    <t>有 形 固 定 資 産 等 明 細 表</t>
    <phoneticPr fontId="19"/>
  </si>
  <si>
    <t>（単位：円）</t>
    <rPh sb="4" eb="5">
      <t>エン</t>
    </rPh>
    <phoneticPr fontId="19"/>
  </si>
  <si>
    <t>区分</t>
    <phoneticPr fontId="19"/>
  </si>
  <si>
    <t>前年度末残高</t>
    <rPh sb="0" eb="3">
      <t>ゼンネンド</t>
    </rPh>
    <rPh sb="3" eb="4">
      <t>マツ</t>
    </rPh>
    <rPh sb="4" eb="6">
      <t>ザンダカ</t>
    </rPh>
    <phoneticPr fontId="19"/>
  </si>
  <si>
    <t>当年度増加額</t>
    <rPh sb="0" eb="1">
      <t>トウ</t>
    </rPh>
    <rPh sb="1" eb="3">
      <t>ネンド</t>
    </rPh>
    <rPh sb="3" eb="5">
      <t>ゾウカ</t>
    </rPh>
    <rPh sb="5" eb="6">
      <t>ガク</t>
    </rPh>
    <phoneticPr fontId="19"/>
  </si>
  <si>
    <t>当年度減少額</t>
    <rPh sb="0" eb="1">
      <t>トウ</t>
    </rPh>
    <rPh sb="1" eb="3">
      <t>ネンド</t>
    </rPh>
    <rPh sb="3" eb="5">
      <t>ゲンショウ</t>
    </rPh>
    <rPh sb="5" eb="6">
      <t>ガク</t>
    </rPh>
    <phoneticPr fontId="19"/>
  </si>
  <si>
    <t>当年度末残高</t>
    <rPh sb="0" eb="1">
      <t>トウ</t>
    </rPh>
    <rPh sb="1" eb="3">
      <t>ネンド</t>
    </rPh>
    <rPh sb="3" eb="4">
      <t>マツ</t>
    </rPh>
    <rPh sb="4" eb="6">
      <t>ザンダカ</t>
    </rPh>
    <phoneticPr fontId="19"/>
  </si>
  <si>
    <t>当年度末減価償却累計額</t>
    <rPh sb="0" eb="1">
      <t>トウ</t>
    </rPh>
    <rPh sb="1" eb="3">
      <t>ネンド</t>
    </rPh>
    <rPh sb="3" eb="4">
      <t>マツ</t>
    </rPh>
    <rPh sb="4" eb="6">
      <t>ゲンカ</t>
    </rPh>
    <rPh sb="6" eb="8">
      <t>ショウキャク</t>
    </rPh>
    <rPh sb="8" eb="10">
      <t>ルイケイ</t>
    </rPh>
    <rPh sb="10" eb="11">
      <t>ガク</t>
    </rPh>
    <phoneticPr fontId="19"/>
  </si>
  <si>
    <t>当年度償却額</t>
    <rPh sb="1" eb="3">
      <t>ネンド</t>
    </rPh>
    <phoneticPr fontId="19"/>
  </si>
  <si>
    <t>差引当年度末残高</t>
    <rPh sb="0" eb="2">
      <t>サシヒキ</t>
    </rPh>
    <rPh sb="3" eb="5">
      <t>ネンド</t>
    </rPh>
    <rPh sb="5" eb="6">
      <t>マツ</t>
    </rPh>
    <rPh sb="6" eb="8">
      <t>ザンダカ</t>
    </rPh>
    <phoneticPr fontId="19"/>
  </si>
  <si>
    <t>①</t>
    <phoneticPr fontId="19"/>
  </si>
  <si>
    <t>②</t>
    <phoneticPr fontId="19"/>
  </si>
  <si>
    <t>③</t>
    <phoneticPr fontId="19"/>
  </si>
  <si>
    <t>④＝①＋②－③</t>
    <phoneticPr fontId="19"/>
  </si>
  <si>
    <t>⑤</t>
    <phoneticPr fontId="19"/>
  </si>
  <si>
    <t>⑥</t>
    <phoneticPr fontId="19"/>
  </si>
  <si>
    <t>④－⑤</t>
    <phoneticPr fontId="19"/>
  </si>
  <si>
    <t>事業用資産</t>
    <rPh sb="0" eb="3">
      <t>ジギョウヨウ</t>
    </rPh>
    <rPh sb="3" eb="5">
      <t>シサン</t>
    </rPh>
    <phoneticPr fontId="22"/>
  </si>
  <si>
    <t xml:space="preserve"> 有形事業用固定資産</t>
    <phoneticPr fontId="22"/>
  </si>
  <si>
    <t xml:space="preserve"> 　土地</t>
    <phoneticPr fontId="22"/>
  </si>
  <si>
    <t xml:space="preserve"> 　建物</t>
    <phoneticPr fontId="22"/>
  </si>
  <si>
    <t xml:space="preserve"> 　工作物</t>
    <phoneticPr fontId="22"/>
  </si>
  <si>
    <t xml:space="preserve"> 　立木竹</t>
    <phoneticPr fontId="22"/>
  </si>
  <si>
    <t xml:space="preserve"> 　船舶</t>
    <phoneticPr fontId="22"/>
  </si>
  <si>
    <t xml:space="preserve"> 　浮標等</t>
    <phoneticPr fontId="22"/>
  </si>
  <si>
    <t xml:space="preserve"> 　航空機</t>
    <phoneticPr fontId="22"/>
  </si>
  <si>
    <t xml:space="preserve"> 　その他有形事業用固定資産</t>
    <phoneticPr fontId="22"/>
  </si>
  <si>
    <t>　無形事業用固定資産　</t>
    <phoneticPr fontId="22"/>
  </si>
  <si>
    <t>　　地上権等</t>
    <phoneticPr fontId="22"/>
  </si>
  <si>
    <t>　　特許権等</t>
    <phoneticPr fontId="22"/>
  </si>
  <si>
    <t>　　その他無形事業用固定資産</t>
    <phoneticPr fontId="22"/>
  </si>
  <si>
    <t>インフラ資産　　</t>
    <phoneticPr fontId="22"/>
  </si>
  <si>
    <t xml:space="preserve"> 有形インフラ固定資産</t>
    <phoneticPr fontId="22"/>
  </si>
  <si>
    <t xml:space="preserve"> 　土地</t>
    <phoneticPr fontId="22"/>
  </si>
  <si>
    <t xml:space="preserve"> 　建物</t>
    <phoneticPr fontId="22"/>
  </si>
  <si>
    <t xml:space="preserve"> 　その他有形インフラ固定資産</t>
    <phoneticPr fontId="22"/>
  </si>
  <si>
    <t>　無形インフラ固定資産　</t>
    <phoneticPr fontId="22"/>
  </si>
  <si>
    <t>　　特許権等</t>
    <phoneticPr fontId="22"/>
  </si>
  <si>
    <t>　　その他無形インフラ固定資産</t>
    <phoneticPr fontId="22"/>
  </si>
  <si>
    <t>重要物品</t>
    <phoneticPr fontId="22"/>
  </si>
  <si>
    <t>リース資産</t>
    <rPh sb="3" eb="5">
      <t>シサン</t>
    </rPh>
    <phoneticPr fontId="22"/>
  </si>
  <si>
    <t>ソフトウェア　　</t>
    <phoneticPr fontId="22"/>
  </si>
  <si>
    <t>建設仮勘定　　</t>
    <phoneticPr fontId="22"/>
  </si>
  <si>
    <t>信託受益権　　</t>
    <phoneticPr fontId="22"/>
  </si>
  <si>
    <t>合　　　　計</t>
    <rPh sb="0" eb="1">
      <t>ア</t>
    </rPh>
    <rPh sb="5" eb="6">
      <t>ケイ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</si>
</sst>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quot;△ &quot;#,##0"/>
    <numFmt numFmtId="178" formatCode="\(\ #,##0\ \);&quot;（　▲ &quot;#,##0\ \)"/>
    <numFmt numFmtId="179" formatCode="#,##0;&quot;▲ &quot;#,##0"/>
  </numFmts>
  <fonts count="23" x14ac:knownFonts="1">
    <font>
      <sz val="11"/>
      <color theme="1"/>
      <name val="ＭＳ Ｐゴシック"/>
      <family val="2"/>
      <charset val="128"/>
      <scheme val="minor"/>
    </font>
    <font>
      <sz val="11"/>
      <color theme="1"/>
      <name val="ＭＳ Ｐゴシック"/>
      <family val="3"/>
      <charset val="128"/>
      <scheme val="minor"/>
    </font>
    <font>
      <u/>
      <sz val="18"/>
      <color theme="1"/>
      <name val="ＭＳ 明朝"/>
      <family val="1"/>
      <charset val="128"/>
    </font>
    <font>
      <sz val="6"/>
      <name val="ＭＳ Ｐゴシック"/>
      <family val="2"/>
      <charset val="128"/>
      <scheme val="minor"/>
    </font>
    <font>
      <sz val="11"/>
      <color theme="1"/>
      <name val="ＭＳ Ｐゴシック"/>
      <family val="3"/>
      <charset val="128"/>
    </font>
    <font>
      <u/>
      <sz val="18"/>
      <color theme="1"/>
      <name val="ＭＳ ゴシック"/>
      <family val="3"/>
      <charset val="128"/>
    </font>
    <font>
      <sz val="18"/>
      <color theme="1"/>
      <name val="ＭＳ 明朝"/>
      <family val="1"/>
      <charset val="128"/>
    </font>
    <font>
      <sz val="11"/>
      <color theme="1"/>
      <name val="ＭＳ Ｐ明朝"/>
      <family val="1"/>
      <charset val="128"/>
    </font>
    <font>
      <u/>
      <sz val="20"/>
      <color theme="1"/>
      <name val="ＭＳ ゴシック"/>
      <family val="3"/>
      <charset val="128"/>
    </font>
    <font>
      <sz val="14"/>
      <color theme="1"/>
      <name val="ＭＳ 明朝"/>
      <family val="1"/>
      <charset val="128"/>
    </font>
    <font>
      <b/>
      <sz val="28"/>
      <color theme="1"/>
      <name val="ＭＳ 明朝"/>
      <family val="1"/>
      <charset val="128"/>
    </font>
    <font>
      <b/>
      <sz val="18"/>
      <color theme="1"/>
      <name val="ＭＳ Ｐ明朝"/>
      <family val="1"/>
      <charset val="128"/>
    </font>
    <font>
      <sz val="18"/>
      <color theme="1"/>
      <name val="ＭＳ Ｐ明朝"/>
      <family val="1"/>
      <charset val="128"/>
    </font>
    <font>
      <sz val="18"/>
      <name val="ＭＳ Ｐ明朝"/>
      <family val="1"/>
      <charset val="128"/>
    </font>
    <font>
      <sz val="16"/>
      <color theme="1"/>
      <name val="ＭＳ Ｐ明朝"/>
      <family val="1"/>
      <charset val="128"/>
    </font>
    <font>
      <b/>
      <sz val="16"/>
      <color theme="1"/>
      <name val="ＭＳ Ｐ明朝"/>
      <family val="1"/>
      <charset val="128"/>
    </font>
    <font>
      <u/>
      <sz val="16"/>
      <color theme="1"/>
      <name val="ＭＳ Ｐゴシック"/>
      <family val="3"/>
      <charset val="128"/>
      <scheme val="minor"/>
    </font>
    <font>
      <b/>
      <u/>
      <sz val="16"/>
      <color theme="1"/>
      <name val="ＭＳ Ｐゴシック"/>
      <family val="3"/>
      <charset val="128"/>
      <scheme val="minor"/>
    </font>
    <font>
      <b/>
      <sz val="24"/>
      <name val="ＭＳ 明朝"/>
      <family val="1"/>
      <charset val="128"/>
    </font>
    <font>
      <sz val="6"/>
      <name val="ＭＳ Ｐゴシック"/>
      <family val="3"/>
      <charset val="128"/>
    </font>
    <font>
      <sz val="24"/>
      <name val="ＭＳ 明朝"/>
      <family val="1"/>
      <charset val="128"/>
    </font>
    <font>
      <sz val="16"/>
      <color theme="1"/>
      <name val="ＭＳ 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1" fillId="0" borderId="0">
      <alignment vertical="center"/>
    </xf>
  </cellStyleXfs>
  <cellXfs count="73">
    <xf numFmtId="0" fontId="0" fillId="0" borderId="0" xfId="0">
      <alignment vertical="center"/>
    </xf>
    <xf numFmtId="0" fontId="2" fillId="0" borderId="0" xfId="1" applyFont="1" applyFill="1">
      <alignment vertical="center"/>
    </xf>
    <xf numFmtId="0" fontId="5" fillId="0" borderId="0" xfId="2" applyFont="1" applyFill="1" applyAlignment="1">
      <alignment horizontal="left" vertical="center"/>
    </xf>
    <xf numFmtId="0" fontId="6" fillId="0" borderId="0" xfId="1" applyFont="1" applyFill="1">
      <alignment vertical="center"/>
    </xf>
    <xf numFmtId="0" fontId="7" fillId="0" borderId="0" xfId="0" applyFont="1">
      <alignment vertical="center"/>
    </xf>
    <xf numFmtId="0" fontId="8" fillId="0" borderId="0" xfId="2" applyFont="1" applyFill="1" applyAlignment="1">
      <alignment horizontal="left" vertical="center"/>
    </xf>
    <xf numFmtId="0" fontId="9" fillId="0" borderId="0" xfId="1" applyFont="1" applyFill="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176" fontId="12" fillId="2" borderId="3" xfId="0" applyNumberFormat="1" applyFont="1" applyFill="1" applyBorder="1" applyAlignment="1">
      <alignment horizontal="center" vertical="center" shrinkToFit="1"/>
    </xf>
    <xf numFmtId="0" fontId="12" fillId="0" borderId="4" xfId="0" applyFont="1" applyFill="1" applyBorder="1" applyAlignment="1">
      <alignment horizontal="center" vertical="center"/>
    </xf>
    <xf numFmtId="0" fontId="12" fillId="0" borderId="5" xfId="0" applyFont="1" applyFill="1" applyBorder="1" applyAlignment="1">
      <alignment horizontal="left" vertical="center"/>
    </xf>
    <xf numFmtId="176" fontId="12" fillId="0" borderId="6" xfId="0" applyNumberFormat="1" applyFont="1" applyFill="1" applyBorder="1">
      <alignment vertical="center"/>
    </xf>
    <xf numFmtId="0" fontId="12" fillId="0" borderId="7" xfId="0" applyFont="1" applyBorder="1" applyAlignment="1">
      <alignment horizontal="center" vertical="center"/>
    </xf>
    <xf numFmtId="0" fontId="12" fillId="0" borderId="8" xfId="0" applyFont="1" applyFill="1" applyBorder="1">
      <alignment vertical="center"/>
    </xf>
    <xf numFmtId="176" fontId="12" fillId="0" borderId="9" xfId="0" applyNumberFormat="1" applyFont="1" applyFill="1" applyBorder="1">
      <alignment vertical="center"/>
    </xf>
    <xf numFmtId="0" fontId="12" fillId="0" borderId="4" xfId="0" applyFont="1" applyBorder="1" applyAlignment="1">
      <alignment horizontal="center" vertical="center"/>
    </xf>
    <xf numFmtId="0" fontId="12" fillId="0" borderId="10" xfId="0" applyFont="1" applyFill="1" applyBorder="1">
      <alignment vertical="center"/>
    </xf>
    <xf numFmtId="176" fontId="12" fillId="0" borderId="11" xfId="0" applyNumberFormat="1" applyFont="1" applyFill="1" applyBorder="1">
      <alignment vertical="center"/>
    </xf>
    <xf numFmtId="0" fontId="12" fillId="0" borderId="13" xfId="0" applyFont="1" applyFill="1" applyBorder="1">
      <alignment vertical="center"/>
    </xf>
    <xf numFmtId="0" fontId="12" fillId="0" borderId="15" xfId="0" applyFont="1" applyFill="1" applyBorder="1">
      <alignment vertical="center"/>
    </xf>
    <xf numFmtId="0" fontId="13" fillId="0" borderId="18" xfId="0" applyFont="1" applyFill="1" applyBorder="1">
      <alignment vertical="center"/>
    </xf>
    <xf numFmtId="176" fontId="12" fillId="0" borderId="19" xfId="0" applyNumberFormat="1" applyFont="1" applyFill="1" applyBorder="1">
      <alignment vertical="center"/>
    </xf>
    <xf numFmtId="0" fontId="13" fillId="0" borderId="15" xfId="0" applyFont="1" applyFill="1" applyBorder="1">
      <alignment vertical="center"/>
    </xf>
    <xf numFmtId="176" fontId="12" fillId="0" borderId="16" xfId="0" applyNumberFormat="1" applyFont="1" applyFill="1" applyBorder="1">
      <alignment vertical="center"/>
    </xf>
    <xf numFmtId="0" fontId="13" fillId="0" borderId="21" xfId="0" applyFont="1" applyFill="1" applyBorder="1">
      <alignment vertical="center"/>
    </xf>
    <xf numFmtId="176" fontId="12" fillId="0" borderId="22" xfId="0" applyNumberFormat="1" applyFont="1" applyFill="1" applyBorder="1">
      <alignment vertical="center"/>
    </xf>
    <xf numFmtId="0" fontId="12" fillId="0" borderId="0" xfId="0" applyFont="1" applyAlignment="1">
      <alignment vertical="center"/>
    </xf>
    <xf numFmtId="0" fontId="14" fillId="0" borderId="0" xfId="0" applyFont="1">
      <alignment vertical="center"/>
    </xf>
    <xf numFmtId="0" fontId="15" fillId="0" borderId="0" xfId="0" applyFont="1">
      <alignment vertical="center"/>
    </xf>
    <xf numFmtId="0" fontId="1" fillId="0" borderId="0" xfId="1">
      <alignment vertical="center"/>
    </xf>
    <xf numFmtId="0" fontId="17" fillId="0" borderId="0" xfId="1" applyFont="1" applyAlignment="1">
      <alignment horizontal="left" vertical="center"/>
    </xf>
    <xf numFmtId="0" fontId="21" fillId="0" borderId="0" xfId="3" applyFont="1" applyAlignment="1">
      <alignment horizontal="right"/>
    </xf>
    <xf numFmtId="0" fontId="21" fillId="0" borderId="26" xfId="3" applyFont="1" applyBorder="1" applyAlignment="1">
      <alignment horizontal="center" vertical="center" wrapText="1"/>
    </xf>
    <xf numFmtId="0" fontId="21" fillId="0" borderId="26" xfId="3" applyFont="1" applyBorder="1" applyAlignment="1">
      <alignment horizontal="center" vertical="center"/>
    </xf>
    <xf numFmtId="0" fontId="21" fillId="0" borderId="30" xfId="3" applyFont="1" applyBorder="1" applyAlignment="1">
      <alignment horizontal="center" vertical="center"/>
    </xf>
    <xf numFmtId="177" fontId="21" fillId="0" borderId="26" xfId="3" applyNumberFormat="1" applyFont="1" applyFill="1" applyBorder="1" applyAlignment="1" applyProtection="1">
      <alignment vertical="top"/>
    </xf>
    <xf numFmtId="177" fontId="21" fillId="0" borderId="26" xfId="3" applyNumberFormat="1" applyFont="1" applyFill="1" applyBorder="1" applyAlignment="1" applyProtection="1">
      <alignment horizontal="right" vertical="top"/>
    </xf>
    <xf numFmtId="0" fontId="1" fillId="0" borderId="0" xfId="1" applyFill="1">
      <alignment vertical="center"/>
    </xf>
    <xf numFmtId="177" fontId="21" fillId="0" borderId="30" xfId="3" applyNumberFormat="1" applyFont="1" applyFill="1" applyBorder="1" applyAlignment="1" applyProtection="1">
      <alignment vertical="top"/>
    </xf>
    <xf numFmtId="178" fontId="21" fillId="0" borderId="30" xfId="3" applyNumberFormat="1" applyFont="1" applyFill="1" applyBorder="1" applyAlignment="1" applyProtection="1">
      <alignment horizontal="right" vertical="top"/>
    </xf>
    <xf numFmtId="179" fontId="1" fillId="0" borderId="0" xfId="1" applyNumberFormat="1">
      <alignment vertical="center"/>
    </xf>
    <xf numFmtId="0" fontId="21" fillId="0" borderId="0" xfId="1" applyFont="1">
      <alignment vertical="center"/>
    </xf>
    <xf numFmtId="176" fontId="12" fillId="0" borderId="14" xfId="0" applyNumberFormat="1" applyFont="1" applyFill="1" applyBorder="1">
      <alignment vertical="center"/>
    </xf>
    <xf numFmtId="176" fontId="12" fillId="0" borderId="17" xfId="0" applyNumberFormat="1" applyFont="1" applyFill="1" applyBorder="1">
      <alignment vertical="center"/>
    </xf>
    <xf numFmtId="0" fontId="10"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top" wrapText="1"/>
    </xf>
    <xf numFmtId="0" fontId="12" fillId="0" borderId="12" xfId="0" applyFont="1" applyBorder="1" applyAlignment="1">
      <alignment horizontal="center" vertical="center"/>
    </xf>
    <xf numFmtId="0" fontId="12" fillId="0" borderId="4" xfId="0" applyFont="1" applyBorder="1" applyAlignment="1">
      <alignment horizontal="center" vertical="center"/>
    </xf>
    <xf numFmtId="0" fontId="12" fillId="0" borderId="20" xfId="0" applyFont="1" applyBorder="1" applyAlignment="1">
      <alignment horizontal="center" vertical="center"/>
    </xf>
    <xf numFmtId="0" fontId="21" fillId="0" borderId="23" xfId="3" applyFont="1" applyBorder="1" applyAlignment="1">
      <alignment horizontal="left" vertical="top"/>
    </xf>
    <xf numFmtId="0" fontId="21" fillId="0" borderId="24" xfId="3" applyFont="1" applyBorder="1" applyAlignment="1">
      <alignment horizontal="left" vertical="top"/>
    </xf>
    <xf numFmtId="0" fontId="21" fillId="0" borderId="25" xfId="3" applyFont="1" applyBorder="1" applyAlignment="1">
      <alignment horizontal="left" vertical="top"/>
    </xf>
    <xf numFmtId="0" fontId="21" fillId="0" borderId="23" xfId="3" applyFont="1" applyBorder="1" applyAlignment="1">
      <alignment horizontal="center" vertical="top"/>
    </xf>
    <xf numFmtId="0" fontId="21" fillId="0" borderId="24" xfId="3" applyFont="1" applyBorder="1" applyAlignment="1">
      <alignment horizontal="center" vertical="top"/>
    </xf>
    <xf numFmtId="0" fontId="21" fillId="0" borderId="25" xfId="3" applyFont="1" applyBorder="1" applyAlignment="1">
      <alignment horizontal="center" vertical="top"/>
    </xf>
    <xf numFmtId="0" fontId="21" fillId="0" borderId="27" xfId="3" applyFont="1" applyBorder="1" applyAlignment="1">
      <alignment horizontal="center" vertical="top"/>
    </xf>
    <xf numFmtId="0" fontId="21" fillId="0" borderId="28" xfId="3" applyFont="1" applyBorder="1" applyAlignment="1">
      <alignment horizontal="center" vertical="top"/>
    </xf>
    <xf numFmtId="0" fontId="21" fillId="0" borderId="29" xfId="3" applyFont="1" applyBorder="1" applyAlignment="1">
      <alignment horizontal="center" vertical="top"/>
    </xf>
    <xf numFmtId="0" fontId="16" fillId="0" borderId="0" xfId="1" applyFont="1" applyBorder="1" applyAlignment="1">
      <alignment horizontal="left" vertical="center"/>
    </xf>
    <xf numFmtId="0" fontId="16" fillId="0" borderId="0" xfId="1" applyFont="1" applyAlignment="1">
      <alignment horizontal="left" vertical="center"/>
    </xf>
    <xf numFmtId="0" fontId="18" fillId="0" borderId="0" xfId="3" applyFont="1" applyAlignment="1">
      <alignment horizontal="center" vertical="center"/>
    </xf>
    <xf numFmtId="0" fontId="20" fillId="0" borderId="0" xfId="3" applyFont="1" applyAlignment="1">
      <alignment horizontal="center" vertical="center"/>
    </xf>
    <xf numFmtId="0" fontId="21" fillId="0" borderId="23" xfId="3" applyFont="1" applyBorder="1" applyAlignment="1">
      <alignment horizontal="center" vertical="center"/>
    </xf>
    <xf numFmtId="0" fontId="21" fillId="0" borderId="24" xfId="3" applyFont="1" applyBorder="1" applyAlignment="1">
      <alignment horizontal="center" vertical="center"/>
    </xf>
    <xf numFmtId="0" fontId="21" fillId="0" borderId="25" xfId="3" applyFont="1" applyBorder="1" applyAlignment="1">
      <alignment horizontal="center" vertical="center"/>
    </xf>
    <xf numFmtId="0" fontId="21" fillId="0" borderId="27" xfId="3" applyFont="1" applyBorder="1" applyAlignment="1">
      <alignment horizontal="center" vertical="center"/>
    </xf>
    <xf numFmtId="0" fontId="21" fillId="0" borderId="28" xfId="3" applyFont="1" applyBorder="1" applyAlignment="1">
      <alignment horizontal="center" vertical="center"/>
    </xf>
    <xf numFmtId="0" fontId="21" fillId="0" borderId="29" xfId="3" applyFont="1" applyBorder="1" applyAlignment="1">
      <alignment horizontal="center" vertical="center"/>
    </xf>
  </cellXfs>
  <cellStyles count="4">
    <cellStyle name="標準" xfId="0" builtinId="0"/>
    <cellStyle name="標準 2" xfId="1"/>
    <cellStyle name="標準 2 2" xfId="3"/>
    <cellStyle name="標準 4 2" xfId="2"/>
  </cellStyles>
  <dxfs count="6">
    <dxf>
      <font>
        <b/>
        <i val="0"/>
      </font>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31119;&#23713;&#12288;&#35538;&#22823;/&#12487;&#12473;&#12463;&#12488;&#12483;&#12503;/IPK_&#38283;&#30330;/@&#22823;&#38442;&#24066;&#20844;&#20250;&#35336;/&#24115;&#31080;/UI_&#32102;&#19982;_&#21508;&#31278;&#32102;&#20184;_12_&#35542;&#29702;&#12487;&#12540;&#12479;&#12505;&#12540;&#12473;&#12524;&#12452;&#12450;&#12454;&#12488;(&#21442;&#29031;)_200804031545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disk\&#24179;&#37326;\&#20316;&#26989;&#29992;\work\20040603\UI_&#32102;&#19982;_&#32102;&#19982;&#32113;&#35336;_12_&#35542;&#29702;&#12487;&#12540;&#12479;&#12505;&#12540;&#12473;&#12524;&#12452;&#12450;&#12454;&#12488;_V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c236\2002&#22823;&#38442;\02_&#65333;&#65321;\01_&#65333;&#65321;&#35373;&#35336;&#26360;\&#35542;&#29702;&#12487;&#12540;&#12479;&#12505;&#12540;&#12473;&#12524;&#12452;&#12450;&#12454;&#12488;\UI_&#20154;&#20107;_&#26119;&#32102;&#26119;&#26684;_&#35542;&#29702;&#12487;&#12540;&#12479;&#12505;&#12540;&#12473;&#12524;&#12452;&#12450;&#12454;&#12488;_V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12518;&#12540;&#12470;&#20316;&#26989;&#29992;&#12501;&#12457;&#12523;&#12480;\&#35336;&#29702;&#25285;&#24403;\&#20844;&#20250;&#35336;&#38306;&#20418;\H28\03%20&#24180;&#27425;&#20966;&#29702;\&#65316;&#65289;&#36899;&#32080;&#36001;&#21209;&#35576;&#34920;\15%20HP&#20844;&#34920;\&#20844;&#34920;&#20316;&#26989;\&#12304;&#21029;&#32025;&#65297;-&#21029;&#28155;&#65298;&#12305;&#27880;&#35352;&#20316;&#25104;&#12501;&#12449;&#12452;&#125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4350403/AppData/Roaming/FJADriveWork/1/Work/&#24115;&#31080;/UI_&#36001;&#21209;&#20844;&#20250;&#35336;_18_60100.&#36001;&#21209;&#35576;&#34920;_&#24115;&#31080;&#32232;&#38598;&#20986;&#21147;&#26465;&#20214;&#26360;_01&#36024;&#20511;&#23550;&#29031;&#34920;_V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12518;&#12540;&#12470;&#20316;&#26989;&#29992;&#12501;&#12457;&#12523;&#12480;\&#35336;&#29702;&#25285;&#24403;\&#20844;&#20250;&#35336;&#38306;&#20418;\H28\03%20&#24180;&#27425;&#20966;&#29702;\&#65316;&#65289;&#36899;&#32080;&#36001;&#21209;&#35576;&#34920;\15%20HP&#20844;&#34920;\&#20844;&#34920;&#20316;&#26989;\&#12304;&#21029;&#32025;&#65297;-&#21029;&#28155;&#65297;&#12305;&#26377;&#24418;&#22266;&#23450;&#36039;&#29987;&#31561;&#26126;&#32048;&#34920;&#20316;&#25104;&#12501;&#12449;&#12452;&#125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ET10"/>
      <sheetName val="FET01"/>
      <sheetName val="FET02"/>
      <sheetName val="FET03"/>
      <sheetName val="FET04"/>
      <sheetName val="FET11"/>
      <sheetName val="FET21"/>
      <sheetName val="FET22"/>
      <sheetName val="FET23"/>
      <sheetName val="FET24"/>
      <sheetName val="FET25"/>
      <sheetName val="FET26"/>
      <sheetName val="FET27"/>
      <sheetName val="FET28"/>
      <sheetName val="FET29"/>
      <sheetName val="FET31"/>
      <sheetName val="FET32"/>
      <sheetName val="FET33"/>
      <sheetName val="FET34"/>
      <sheetName val="FET35"/>
      <sheetName val="FET36"/>
      <sheetName val="FEM01"/>
      <sheetName val="FEM02"/>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2">
          <cell r="A2" t="str">
            <v>NUMBER</v>
          </cell>
        </row>
        <row r="3">
          <cell r="A3" t="str">
            <v>CHAR</v>
          </cell>
        </row>
        <row r="4">
          <cell r="A4" t="str">
            <v>NCHAR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DDT00"/>
      <sheetName val="FDDT01"/>
      <sheetName val="FDDT02"/>
      <sheetName val="FDDT03"/>
      <sheetName val="FDDT04"/>
      <sheetName val="FDDT05"/>
      <sheetName val="FDDT06"/>
      <sheetName val="FDDT07"/>
      <sheetName val="FDDT08"/>
      <sheetName val="FDDT09"/>
      <sheetName val="FDDT10"/>
      <sheetName val="FDDT11"/>
      <sheetName val="FDDT12"/>
      <sheetName val="FDDT13"/>
      <sheetName val="FDDM14"/>
      <sheetName val="FDDM15"/>
      <sheetName val="FDDM16"/>
      <sheetName val="FDDM17"/>
      <sheetName val="FDDM18"/>
      <sheetName val="FDDM19"/>
      <sheetName val="FDDM20"/>
      <sheetName val="FDDM21"/>
      <sheetName val="FDDM22"/>
      <sheetName val="ZZZ20"/>
      <sheetName val="ドキュメント情報"/>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2">
          <cell r="A2" t="str">
            <v>NUMBER</v>
          </cell>
        </row>
        <row r="3">
          <cell r="A3" t="str">
            <v>CHAR</v>
          </cell>
        </row>
        <row r="4">
          <cell r="A4" t="str">
            <v>NCHAR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論理データベースファイル一覧"/>
      <sheetName val="FBM01"/>
      <sheetName val="FBM02"/>
      <sheetName val="FBM03"/>
      <sheetName val="FBM04"/>
      <sheetName val="FBM05"/>
      <sheetName val="FBM06"/>
      <sheetName val="FBT01"/>
      <sheetName val="FBT02"/>
      <sheetName val="FBT03"/>
      <sheetName val="FBT04"/>
      <sheetName val="ZZZ20"/>
      <sheetName val="ドキュメント情報"/>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A2" t="str">
            <v>NUMBER</v>
          </cell>
        </row>
        <row r="3">
          <cell r="A3" t="str">
            <v>CHAR</v>
          </cell>
        </row>
        <row r="4">
          <cell r="A4" t="str">
            <v>NCHAR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記"/>
      <sheetName val="作業シート"/>
    </sheetNames>
    <sheetDataSet>
      <sheetData sheetId="0"/>
      <sheetData sheetId="1">
        <row r="7">
          <cell r="L7" t="str">
            <v>建設局</v>
          </cell>
        </row>
        <row r="8">
          <cell r="AT8">
            <v>5</v>
          </cell>
        </row>
        <row r="10">
          <cell r="AT10">
            <v>1</v>
          </cell>
          <cell r="AU10" t="str">
            <v>全部連結</v>
          </cell>
          <cell r="AV10" t="str">
            <v>全部連結対象団体については連結割合100%としています。</v>
          </cell>
        </row>
        <row r="11">
          <cell r="AT11">
            <v>2</v>
          </cell>
          <cell r="AU11" t="str">
            <v>比例連結</v>
          </cell>
          <cell r="AV11" t="str">
            <v>比例連結対象団体については出資等比率による比例連結としています。</v>
          </cell>
        </row>
        <row r="12">
          <cell r="AT12">
            <v>3</v>
          </cell>
          <cell r="AU12" t="str">
            <v>一部事務組合</v>
          </cell>
          <cell r="AV12" t="str">
            <v>一部事務組合については経費負担割合による比例連結としています。</v>
          </cell>
        </row>
        <row r="13">
          <cell r="AT13">
            <v>4</v>
          </cell>
          <cell r="AU13" t="str">
            <v>広域連合</v>
          </cell>
          <cell r="AV13" t="str">
            <v>広域連合については経費負担割合による比例連結としています。</v>
          </cell>
        </row>
        <row r="14">
          <cell r="AT14">
            <v>5</v>
          </cell>
          <cell r="AU14" t="str">
            <v>全部連結比例連結</v>
          </cell>
          <cell r="AV14" t="str">
            <v>全部連結対象団体については連結割合100%、比例連結対象団体については出資等比率による比例連結としています。</v>
          </cell>
        </row>
        <row r="15">
          <cell r="AT15">
            <v>6</v>
          </cell>
          <cell r="AU15" t="str">
            <v>全部連結一部事務組合</v>
          </cell>
          <cell r="AV15" t="str">
            <v>全部連結対象団体については連結割合100%、一部事務組合については経費負担割合による比例連結としています。</v>
          </cell>
        </row>
        <row r="16">
          <cell r="AT16">
            <v>7</v>
          </cell>
          <cell r="AU16" t="str">
            <v>全部連結広域連合</v>
          </cell>
          <cell r="AV16" t="str">
            <v>全部連結対象団体については連結割合100%、広域連合については経費負担割合による比例連結としています。</v>
          </cell>
        </row>
        <row r="17">
          <cell r="AT17">
            <v>8</v>
          </cell>
          <cell r="AU17" t="str">
            <v>比例連結一部事務組合</v>
          </cell>
          <cell r="AV17" t="str">
            <v>一部事務組合については経費負担割合による比例連結とし、その他の比例連結対象団体については出資等比率による比例連結としています。</v>
          </cell>
        </row>
        <row r="18">
          <cell r="AT18">
            <v>9</v>
          </cell>
          <cell r="AU18" t="str">
            <v>比例連結広域連合</v>
          </cell>
          <cell r="AV18" t="str">
            <v>広域連合については経費負担割合による比例連結とし、その他の比例連結対象団体については出資等比率による比例連結としています。</v>
          </cell>
        </row>
        <row r="19">
          <cell r="AT19">
            <v>10</v>
          </cell>
          <cell r="AU19" t="str">
            <v>全部連結比例連結一部事務組合</v>
          </cell>
          <cell r="AV19" t="str">
            <v>全部連結対象団体については連結割合100%、一部事務組合については経費負担割合による比例連結とし、その他の比例連結対象団体については出資等比率による比例連結としています。</v>
          </cell>
        </row>
        <row r="20">
          <cell r="AT20">
            <v>11</v>
          </cell>
          <cell r="AU20" t="str">
            <v>全部連結比例連結広域連合</v>
          </cell>
          <cell r="AV20" t="str">
            <v>全部連結対象団体については連結割合100%、広域連合については経費負担割合による比例連結とし、その他の比例連結対象団体については出資等比率による比例連結としています。</v>
          </cell>
        </row>
        <row r="21">
          <cell r="AT21">
            <v>12</v>
          </cell>
          <cell r="AU21" t="str">
            <v>全部連結比例連結一部事務組合広域連合</v>
          </cell>
          <cell r="AV21" t="str">
            <v>全部連結対象団体については連結割合100%、一部事務組合及び広域連合については経費負担割合による比例連結とし、その他の比例連結対象団体については出資等比率による比例連結としています。</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票編集出力条件書"/>
      <sheetName val="帳票編集出力条件書補足説明"/>
      <sheetName val="帳票編集出力条件書補足説明 (2)"/>
      <sheetName val="項目種別コード表"/>
      <sheetName val="リスト"/>
    </sheetNames>
    <sheetDataSet>
      <sheetData sheetId="0" refreshError="1"/>
      <sheetData sheetId="1" refreshError="1"/>
      <sheetData sheetId="2" refreshError="1"/>
      <sheetData sheetId="3" refreshError="1"/>
      <sheetData sheetId="4">
        <row r="2">
          <cell r="A2" t="str">
            <v>○</v>
          </cell>
          <cell r="B2" t="str">
            <v>設定</v>
          </cell>
        </row>
        <row r="3">
          <cell r="A3" t="str">
            <v xml:space="preserve"> -</v>
          </cell>
          <cell r="B3" t="str">
            <v>加算</v>
          </cell>
        </row>
        <row r="4">
          <cell r="B4" t="str">
            <v>減算</v>
          </cell>
        </row>
        <row r="5">
          <cell r="B5" t="str">
            <v>共通</v>
          </cell>
        </row>
        <row r="6">
          <cell r="B6" t="str">
            <v>初期化</v>
          </cell>
        </row>
        <row r="7">
          <cell r="B7" t="str">
            <v>採番</v>
          </cell>
        </row>
        <row r="8">
          <cell r="B8" t="str">
            <v>システム</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別有形固定資産等明細表"/>
      <sheetName val="作業シート"/>
    </sheetNames>
    <sheetDataSet>
      <sheetData sheetId="0"/>
      <sheetData sheetId="1">
        <row r="2">
          <cell r="J2" t="str">
            <v>建設局</v>
          </cell>
        </row>
        <row r="8">
          <cell r="I8">
            <v>1300734667316</v>
          </cell>
          <cell r="J8">
            <v>14005715556</v>
          </cell>
          <cell r="K8">
            <v>7267890443</v>
          </cell>
          <cell r="L8">
            <v>1307472492429</v>
          </cell>
          <cell r="M8">
            <v>133994906269</v>
          </cell>
          <cell r="N8">
            <v>4706274497</v>
          </cell>
          <cell r="O8">
            <v>1173477586160</v>
          </cell>
        </row>
        <row r="9">
          <cell r="M9">
            <v>9392026040</v>
          </cell>
          <cell r="N9">
            <v>0</v>
          </cell>
        </row>
        <row r="10">
          <cell r="I10">
            <v>1300734571316</v>
          </cell>
          <cell r="J10">
            <v>14004385152</v>
          </cell>
          <cell r="K10">
            <v>7267890443</v>
          </cell>
          <cell r="L10">
            <v>1307471066025</v>
          </cell>
          <cell r="M10">
            <v>133993719615</v>
          </cell>
          <cell r="N10">
            <v>4705316595</v>
          </cell>
          <cell r="O10">
            <v>1173477346410</v>
          </cell>
        </row>
        <row r="11">
          <cell r="M11">
            <v>9392026040</v>
          </cell>
          <cell r="N11">
            <v>0</v>
          </cell>
        </row>
        <row r="12">
          <cell r="I12">
            <v>1092435499598</v>
          </cell>
          <cell r="J12">
            <v>11380558457</v>
          </cell>
          <cell r="K12">
            <v>5468028656</v>
          </cell>
          <cell r="L12">
            <v>1098348029399</v>
          </cell>
          <cell r="M12">
            <v>0</v>
          </cell>
          <cell r="N12">
            <v>0</v>
          </cell>
          <cell r="O12">
            <v>1098348029399</v>
          </cell>
        </row>
        <row r="14">
          <cell r="I14">
            <v>120992625934</v>
          </cell>
          <cell r="J14">
            <v>1360895965</v>
          </cell>
          <cell r="K14">
            <v>817153803</v>
          </cell>
          <cell r="L14">
            <v>121536368096</v>
          </cell>
          <cell r="M14">
            <v>60326973262</v>
          </cell>
          <cell r="N14">
            <v>3163474025</v>
          </cell>
          <cell r="O14">
            <v>61209394834</v>
          </cell>
        </row>
        <row r="15">
          <cell r="M15">
            <v>9386691570</v>
          </cell>
          <cell r="N15">
            <v>0</v>
          </cell>
        </row>
        <row r="16">
          <cell r="I16">
            <v>86673700384</v>
          </cell>
          <cell r="J16">
            <v>803911760</v>
          </cell>
          <cell r="K16">
            <v>193979614</v>
          </cell>
          <cell r="L16">
            <v>87283632530</v>
          </cell>
          <cell r="M16">
            <v>73388229881</v>
          </cell>
          <cell r="N16">
            <v>1532609846</v>
          </cell>
          <cell r="O16">
            <v>13895402649</v>
          </cell>
        </row>
        <row r="17">
          <cell r="M17">
            <v>5334470</v>
          </cell>
          <cell r="N17">
            <v>0</v>
          </cell>
        </row>
        <row r="18">
          <cell r="I18">
            <v>0</v>
          </cell>
          <cell r="J18">
            <v>0</v>
          </cell>
          <cell r="K18">
            <v>0</v>
          </cell>
          <cell r="L18">
            <v>0</v>
          </cell>
          <cell r="M18">
            <v>0</v>
          </cell>
          <cell r="N18">
            <v>0</v>
          </cell>
          <cell r="O18">
            <v>0</v>
          </cell>
        </row>
        <row r="20">
          <cell r="I20">
            <v>366119900</v>
          </cell>
          <cell r="J20">
            <v>459018970</v>
          </cell>
          <cell r="K20">
            <v>788728370</v>
          </cell>
          <cell r="L20">
            <v>36410500</v>
          </cell>
          <cell r="M20">
            <v>36410498</v>
          </cell>
          <cell r="N20">
            <v>0</v>
          </cell>
          <cell r="O20">
            <v>2</v>
          </cell>
        </row>
        <row r="22">
          <cell r="I22">
            <v>266625500</v>
          </cell>
          <cell r="J22">
            <v>0</v>
          </cell>
          <cell r="K22">
            <v>0</v>
          </cell>
          <cell r="L22">
            <v>266625500</v>
          </cell>
          <cell r="M22">
            <v>242105974</v>
          </cell>
          <cell r="N22">
            <v>9232724</v>
          </cell>
          <cell r="O22">
            <v>24519526</v>
          </cell>
        </row>
        <row r="24">
          <cell r="I24">
            <v>0</v>
          </cell>
          <cell r="J24">
            <v>0</v>
          </cell>
          <cell r="K24">
            <v>0</v>
          </cell>
          <cell r="L24">
            <v>0</v>
          </cell>
          <cell r="M24">
            <v>0</v>
          </cell>
          <cell r="N24">
            <v>0</v>
          </cell>
          <cell r="O24">
            <v>0</v>
          </cell>
        </row>
        <row r="26">
          <cell r="I26">
            <v>0</v>
          </cell>
          <cell r="J26">
            <v>0</v>
          </cell>
          <cell r="K26">
            <v>0</v>
          </cell>
          <cell r="L26">
            <v>0</v>
          </cell>
          <cell r="M26">
            <v>0</v>
          </cell>
          <cell r="N26">
            <v>0</v>
          </cell>
          <cell r="O26">
            <v>0</v>
          </cell>
        </row>
        <row r="28">
          <cell r="I28">
            <v>96000</v>
          </cell>
          <cell r="J28">
            <v>1330404</v>
          </cell>
          <cell r="K28">
            <v>0</v>
          </cell>
          <cell r="L28">
            <v>1426404</v>
          </cell>
          <cell r="M28">
            <v>1186654</v>
          </cell>
          <cell r="N28">
            <v>957902</v>
          </cell>
          <cell r="O28">
            <v>239750</v>
          </cell>
        </row>
        <row r="30">
          <cell r="I30">
            <v>0</v>
          </cell>
          <cell r="J30">
            <v>0</v>
          </cell>
          <cell r="K30">
            <v>0</v>
          </cell>
          <cell r="L30">
            <v>0</v>
          </cell>
          <cell r="M30">
            <v>0</v>
          </cell>
          <cell r="N30">
            <v>0</v>
          </cell>
          <cell r="O30">
            <v>0</v>
          </cell>
        </row>
        <row r="32">
          <cell r="I32">
            <v>0</v>
          </cell>
          <cell r="J32">
            <v>386600</v>
          </cell>
          <cell r="K32">
            <v>0</v>
          </cell>
          <cell r="L32">
            <v>386600</v>
          </cell>
          <cell r="M32">
            <v>242850</v>
          </cell>
          <cell r="N32">
            <v>14098</v>
          </cell>
          <cell r="O32">
            <v>143750</v>
          </cell>
        </row>
        <row r="34">
          <cell r="I34">
            <v>96000</v>
          </cell>
          <cell r="J34">
            <v>943804</v>
          </cell>
          <cell r="K34">
            <v>0</v>
          </cell>
          <cell r="L34">
            <v>1039804</v>
          </cell>
          <cell r="M34">
            <v>943804</v>
          </cell>
          <cell r="N34">
            <v>943804</v>
          </cell>
          <cell r="O34">
            <v>96000</v>
          </cell>
        </row>
        <row r="36">
          <cell r="I36">
            <v>7531089441033</v>
          </cell>
          <cell r="J36">
            <v>69044038014</v>
          </cell>
          <cell r="K36">
            <v>6202132291</v>
          </cell>
          <cell r="L36">
            <v>7593931346756</v>
          </cell>
          <cell r="M36">
            <v>1232876705237</v>
          </cell>
          <cell r="N36">
            <v>48245272525</v>
          </cell>
          <cell r="O36">
            <v>6361054641519</v>
          </cell>
        </row>
        <row r="38">
          <cell r="I38">
            <v>7518160675849</v>
          </cell>
          <cell r="J38">
            <v>68938769464</v>
          </cell>
          <cell r="K38">
            <v>5453913317</v>
          </cell>
          <cell r="L38">
            <v>7581645531996</v>
          </cell>
          <cell r="M38">
            <v>1232876705237</v>
          </cell>
          <cell r="N38">
            <v>47497053551</v>
          </cell>
          <cell r="O38">
            <v>6348768826759</v>
          </cell>
        </row>
        <row r="40">
          <cell r="I40">
            <v>5027135322089</v>
          </cell>
          <cell r="J40">
            <v>47413601055</v>
          </cell>
          <cell r="K40">
            <v>4610164092</v>
          </cell>
          <cell r="L40">
            <v>5069938759052</v>
          </cell>
          <cell r="M40">
            <v>0</v>
          </cell>
          <cell r="N40">
            <v>0</v>
          </cell>
          <cell r="O40">
            <v>5069938759052</v>
          </cell>
        </row>
        <row r="42">
          <cell r="I42">
            <v>110800503624</v>
          </cell>
          <cell r="J42">
            <v>750088980</v>
          </cell>
          <cell r="K42">
            <v>218306165</v>
          </cell>
          <cell r="L42">
            <v>111332286439</v>
          </cell>
          <cell r="M42">
            <v>61899869973</v>
          </cell>
          <cell r="N42">
            <v>2631184767</v>
          </cell>
          <cell r="O42">
            <v>49432416466</v>
          </cell>
        </row>
        <row r="44">
          <cell r="I44">
            <v>2380224850136</v>
          </cell>
          <cell r="J44">
            <v>20775079429</v>
          </cell>
          <cell r="K44">
            <v>625443060</v>
          </cell>
          <cell r="L44">
            <v>2400374486505</v>
          </cell>
          <cell r="M44">
            <v>1170976835264</v>
          </cell>
          <cell r="N44">
            <v>44865868784</v>
          </cell>
          <cell r="O44">
            <v>1229397651241</v>
          </cell>
        </row>
        <row r="46">
          <cell r="I46">
            <v>0</v>
          </cell>
          <cell r="J46">
            <v>0</v>
          </cell>
          <cell r="K46">
            <v>0</v>
          </cell>
          <cell r="L46">
            <v>0</v>
          </cell>
          <cell r="M46">
            <v>0</v>
          </cell>
          <cell r="N46">
            <v>0</v>
          </cell>
          <cell r="O46">
            <v>0</v>
          </cell>
        </row>
        <row r="48">
          <cell r="I48">
            <v>12928765184</v>
          </cell>
          <cell r="J48">
            <v>105268550</v>
          </cell>
          <cell r="K48">
            <v>748218974</v>
          </cell>
          <cell r="L48">
            <v>12285814760</v>
          </cell>
          <cell r="M48">
            <v>0</v>
          </cell>
          <cell r="N48">
            <v>748218974</v>
          </cell>
          <cell r="O48">
            <v>12285814760</v>
          </cell>
        </row>
        <row r="50">
          <cell r="I50">
            <v>2119042</v>
          </cell>
          <cell r="J50">
            <v>0</v>
          </cell>
          <cell r="K50">
            <v>423808</v>
          </cell>
          <cell r="L50">
            <v>1695234</v>
          </cell>
          <cell r="M50">
            <v>0</v>
          </cell>
          <cell r="N50">
            <v>423808</v>
          </cell>
          <cell r="O50">
            <v>1695234</v>
          </cell>
        </row>
        <row r="52">
          <cell r="I52">
            <v>633808</v>
          </cell>
          <cell r="J52">
            <v>0</v>
          </cell>
          <cell r="K52">
            <v>140151</v>
          </cell>
          <cell r="L52">
            <v>493657</v>
          </cell>
          <cell r="M52">
            <v>0</v>
          </cell>
          <cell r="N52">
            <v>140151</v>
          </cell>
          <cell r="O52">
            <v>493657</v>
          </cell>
        </row>
        <row r="54">
          <cell r="I54">
            <v>12926012334</v>
          </cell>
          <cell r="J54">
            <v>105268550</v>
          </cell>
          <cell r="K54">
            <v>747655015</v>
          </cell>
          <cell r="L54">
            <v>12283625869</v>
          </cell>
          <cell r="M54">
            <v>0</v>
          </cell>
          <cell r="N54">
            <v>747655015</v>
          </cell>
          <cell r="O54">
            <v>12283625869</v>
          </cell>
        </row>
        <row r="56">
          <cell r="I56">
            <v>533214183806</v>
          </cell>
          <cell r="J56">
            <v>14506493682</v>
          </cell>
          <cell r="K56">
            <v>3835032696</v>
          </cell>
          <cell r="L56">
            <v>543885644792</v>
          </cell>
          <cell r="M56">
            <v>337129001434</v>
          </cell>
          <cell r="N56">
            <v>16988833524</v>
          </cell>
          <cell r="O56">
            <v>206756643358</v>
          </cell>
        </row>
        <row r="57">
          <cell r="M57">
            <v>4317043</v>
          </cell>
          <cell r="N57">
            <v>0</v>
          </cell>
        </row>
        <row r="58">
          <cell r="I58">
            <v>329326369</v>
          </cell>
          <cell r="J58">
            <v>1516017696</v>
          </cell>
          <cell r="K58">
            <v>658303458</v>
          </cell>
          <cell r="L58">
            <v>1187040607</v>
          </cell>
          <cell r="M58">
            <v>218639197</v>
          </cell>
          <cell r="N58">
            <v>92233452</v>
          </cell>
          <cell r="O58">
            <v>968401410</v>
          </cell>
        </row>
        <row r="60">
          <cell r="I60">
            <v>377162792</v>
          </cell>
          <cell r="J60">
            <v>74697000</v>
          </cell>
          <cell r="K60">
            <v>26697993</v>
          </cell>
          <cell r="L60">
            <v>425161799</v>
          </cell>
          <cell r="M60">
            <v>220577344</v>
          </cell>
          <cell r="N60">
            <v>62253328</v>
          </cell>
          <cell r="O60">
            <v>204584455</v>
          </cell>
        </row>
        <row r="62">
          <cell r="I62">
            <v>130562770887</v>
          </cell>
          <cell r="J62">
            <v>49804381668</v>
          </cell>
          <cell r="K62">
            <v>38110698138</v>
          </cell>
          <cell r="L62">
            <v>142256454417</v>
          </cell>
          <cell r="M62">
            <v>0</v>
          </cell>
          <cell r="N62">
            <v>0</v>
          </cell>
          <cell r="O62">
            <v>142256454417</v>
          </cell>
        </row>
        <row r="64">
          <cell r="I64">
            <v>0</v>
          </cell>
          <cell r="J64">
            <v>0</v>
          </cell>
          <cell r="K64">
            <v>0</v>
          </cell>
          <cell r="L64">
            <v>0</v>
          </cell>
          <cell r="M64">
            <v>0</v>
          </cell>
          <cell r="N64">
            <v>0</v>
          </cell>
          <cell r="O64">
            <v>0</v>
          </cell>
        </row>
        <row r="66">
          <cell r="I66">
            <v>9496307552203</v>
          </cell>
          <cell r="J66">
            <v>148951343616</v>
          </cell>
          <cell r="K66">
            <v>56100755019</v>
          </cell>
          <cell r="L66">
            <v>9589158140800</v>
          </cell>
          <cell r="M66">
            <v>1704439829481</v>
          </cell>
          <cell r="N66">
            <v>70094867326</v>
          </cell>
          <cell r="O66">
            <v>7884718311319</v>
          </cell>
        </row>
        <row r="67">
          <cell r="M67">
            <v>9396343083</v>
          </cell>
          <cell r="N67">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34"/>
  <sheetViews>
    <sheetView showGridLines="0" tabSelected="1" view="pageBreakPreview" zoomScaleNormal="100" zoomScaleSheetLayoutView="100" workbookViewId="0"/>
  </sheetViews>
  <sheetFormatPr defaultRowHeight="13.5" x14ac:dyDescent="0.15"/>
  <cols>
    <col min="1" max="1" width="4" style="4" customWidth="1"/>
    <col min="2" max="2" width="54.125" style="4" customWidth="1"/>
    <col min="3" max="3" width="72.5" style="4" customWidth="1"/>
    <col min="4" max="4" width="25.875" style="4" customWidth="1"/>
    <col min="5" max="5" width="6.375" style="4" customWidth="1"/>
    <col min="6" max="6" width="3.875" style="4" customWidth="1"/>
    <col min="7" max="16384" width="9" style="4"/>
  </cols>
  <sheetData>
    <row r="1" spans="1:6" ht="21" x14ac:dyDescent="0.15">
      <c r="A1" s="1" t="s">
        <v>0</v>
      </c>
      <c r="B1" s="2"/>
      <c r="C1" s="3"/>
      <c r="D1" s="3"/>
    </row>
    <row r="2" spans="1:6" ht="24" x14ac:dyDescent="0.15">
      <c r="A2" s="1" t="str">
        <f>IF([4]作業シート!L7="","ERROR",[4]作業シート!L7)</f>
        <v>建設局</v>
      </c>
      <c r="B2" s="5"/>
      <c r="C2" s="6"/>
      <c r="D2" s="6"/>
    </row>
    <row r="3" spans="1:6" ht="24" x14ac:dyDescent="0.15">
      <c r="A3" s="6"/>
      <c r="B3" s="5"/>
      <c r="C3" s="6"/>
      <c r="D3" s="6"/>
    </row>
    <row r="4" spans="1:6" ht="92.25" customHeight="1" x14ac:dyDescent="0.15">
      <c r="A4" s="48" t="s">
        <v>1</v>
      </c>
      <c r="B4" s="48"/>
      <c r="C4" s="48"/>
      <c r="D4" s="48"/>
    </row>
    <row r="5" spans="1:6" ht="20.25" customHeight="1" x14ac:dyDescent="0.15">
      <c r="A5" s="7" t="s">
        <v>2</v>
      </c>
      <c r="B5" s="8"/>
      <c r="C5" s="8"/>
      <c r="D5" s="8"/>
    </row>
    <row r="6" spans="1:6" ht="20.25" customHeight="1" x14ac:dyDescent="0.15">
      <c r="A6" s="7"/>
      <c r="B6" s="49" t="s">
        <v>3</v>
      </c>
      <c r="C6" s="49"/>
      <c r="D6" s="49"/>
      <c r="E6" s="49"/>
      <c r="F6" s="9"/>
    </row>
    <row r="7" spans="1:6" ht="20.25" customHeight="1" x14ac:dyDescent="0.15">
      <c r="A7" s="7"/>
      <c r="B7" s="50" t="str">
        <f>"　"&amp;VLOOKUP([4]作業シート!AT8,[4]作業シート!AT10:AV21,3)</f>
        <v>　全部連結対象団体については連結割合100%、比例連結対象団体については出資等比率による比例連結としています。</v>
      </c>
      <c r="C7" s="50"/>
      <c r="D7" s="50"/>
      <c r="E7" s="50"/>
    </row>
    <row r="8" spans="1:6" ht="30" customHeight="1" x14ac:dyDescent="0.15">
      <c r="A8" s="7"/>
      <c r="B8" s="50"/>
      <c r="C8" s="50"/>
      <c r="D8" s="50"/>
      <c r="E8" s="50"/>
    </row>
    <row r="9" spans="1:6" ht="20.25" customHeight="1" x14ac:dyDescent="0.15">
      <c r="A9" s="7"/>
      <c r="B9" s="8"/>
      <c r="C9" s="8"/>
      <c r="D9" s="8"/>
    </row>
    <row r="10" spans="1:6" ht="20.25" customHeight="1" x14ac:dyDescent="0.15">
      <c r="A10" s="7"/>
      <c r="B10" s="8"/>
      <c r="C10" s="8"/>
      <c r="D10" s="8"/>
    </row>
    <row r="11" spans="1:6" ht="20.25" customHeight="1" thickBot="1" x14ac:dyDescent="0.2">
      <c r="A11" s="7"/>
      <c r="B11" s="8" t="s">
        <v>4</v>
      </c>
      <c r="C11" s="8"/>
      <c r="D11" s="8"/>
    </row>
    <row r="12" spans="1:6" ht="20.25" customHeight="1" x14ac:dyDescent="0.15">
      <c r="A12" s="7"/>
      <c r="B12" s="10" t="s">
        <v>5</v>
      </c>
      <c r="C12" s="11" t="s">
        <v>6</v>
      </c>
      <c r="D12" s="12" t="s">
        <v>7</v>
      </c>
    </row>
    <row r="13" spans="1:6" ht="20.25" customHeight="1" x14ac:dyDescent="0.15">
      <c r="A13" s="7"/>
      <c r="B13" s="13" t="s">
        <v>8</v>
      </c>
      <c r="C13" s="14" t="s">
        <v>8</v>
      </c>
      <c r="D13" s="15"/>
    </row>
    <row r="14" spans="1:6" ht="20.25" customHeight="1" x14ac:dyDescent="0.15">
      <c r="A14" s="7"/>
      <c r="B14" s="16" t="s">
        <v>9</v>
      </c>
      <c r="C14" s="17" t="s">
        <v>10</v>
      </c>
      <c r="D14" s="18"/>
    </row>
    <row r="15" spans="1:6" ht="20.25" customHeight="1" x14ac:dyDescent="0.15">
      <c r="A15" s="7"/>
      <c r="B15" s="19" t="s">
        <v>11</v>
      </c>
      <c r="C15" s="20" t="s">
        <v>12</v>
      </c>
      <c r="D15" s="21"/>
    </row>
    <row r="16" spans="1:6" ht="20.25" customHeight="1" x14ac:dyDescent="0.15">
      <c r="A16" s="7"/>
      <c r="B16" s="51" t="s">
        <v>13</v>
      </c>
      <c r="C16" s="22" t="s">
        <v>14</v>
      </c>
      <c r="D16" s="46">
        <v>78.099999999999994</v>
      </c>
    </row>
    <row r="17" spans="1:4" ht="20.25" customHeight="1" x14ac:dyDescent="0.15">
      <c r="A17" s="7"/>
      <c r="B17" s="52"/>
      <c r="C17" s="23" t="s">
        <v>15</v>
      </c>
      <c r="D17" s="27">
        <v>84.2</v>
      </c>
    </row>
    <row r="18" spans="1:4" ht="20.25" customHeight="1" x14ac:dyDescent="0.15">
      <c r="A18" s="7"/>
      <c r="B18" s="52"/>
      <c r="C18" s="20" t="s">
        <v>16</v>
      </c>
      <c r="D18" s="47">
        <v>78</v>
      </c>
    </row>
    <row r="19" spans="1:4" ht="20.25" customHeight="1" x14ac:dyDescent="0.15">
      <c r="A19" s="7"/>
      <c r="B19" s="51" t="s">
        <v>17</v>
      </c>
      <c r="C19" s="24" t="s">
        <v>18</v>
      </c>
      <c r="D19" s="25">
        <v>100</v>
      </c>
    </row>
    <row r="20" spans="1:4" ht="20.25" customHeight="1" x14ac:dyDescent="0.15">
      <c r="A20" s="7"/>
      <c r="B20" s="52"/>
      <c r="C20" s="26" t="s">
        <v>19</v>
      </c>
      <c r="D20" s="27">
        <v>100</v>
      </c>
    </row>
    <row r="21" spans="1:4" ht="20.25" customHeight="1" thickBot="1" x14ac:dyDescent="0.2">
      <c r="A21" s="7"/>
      <c r="B21" s="53"/>
      <c r="C21" s="28" t="s">
        <v>20</v>
      </c>
      <c r="D21" s="29">
        <v>100</v>
      </c>
    </row>
    <row r="22" spans="1:4" ht="20.25" customHeight="1" x14ac:dyDescent="0.15">
      <c r="A22" s="7"/>
      <c r="B22" s="8"/>
      <c r="C22" s="8"/>
      <c r="D22" s="8"/>
    </row>
    <row r="23" spans="1:4" ht="20.25" customHeight="1" x14ac:dyDescent="0.15">
      <c r="A23" s="7"/>
      <c r="B23" s="8"/>
      <c r="C23" s="8"/>
      <c r="D23" s="8"/>
    </row>
    <row r="24" spans="1:4" ht="20.25" customHeight="1" x14ac:dyDescent="0.15">
      <c r="A24" s="7"/>
      <c r="B24" s="8"/>
      <c r="C24" s="8"/>
      <c r="D24" s="8"/>
    </row>
    <row r="25" spans="1:4" ht="20.25" customHeight="1" x14ac:dyDescent="0.15">
      <c r="A25" s="7"/>
      <c r="B25" s="8"/>
      <c r="C25" s="8"/>
      <c r="D25" s="8"/>
    </row>
    <row r="26" spans="1:4" ht="20.25" customHeight="1" x14ac:dyDescent="0.15">
      <c r="A26" s="7"/>
      <c r="B26" s="30"/>
      <c r="C26" s="8"/>
      <c r="D26" s="8"/>
    </row>
    <row r="27" spans="1:4" ht="20.25" customHeight="1" x14ac:dyDescent="0.15">
      <c r="A27" s="7"/>
      <c r="B27" s="8"/>
      <c r="C27" s="8"/>
      <c r="D27" s="8"/>
    </row>
    <row r="28" spans="1:4" ht="20.25" customHeight="1" x14ac:dyDescent="0.15">
      <c r="A28" s="7"/>
      <c r="B28" s="31"/>
      <c r="C28" s="31"/>
      <c r="D28" s="8"/>
    </row>
    <row r="29" spans="1:4" ht="20.25" customHeight="1" x14ac:dyDescent="0.15">
      <c r="A29" s="7"/>
    </row>
    <row r="30" spans="1:4" ht="20.25" customHeight="1" x14ac:dyDescent="0.15">
      <c r="A30" s="7"/>
    </row>
    <row r="31" spans="1:4" ht="20.25" customHeight="1" x14ac:dyDescent="0.15">
      <c r="A31" s="7"/>
    </row>
    <row r="32" spans="1:4" ht="20.25" customHeight="1" x14ac:dyDescent="0.15">
      <c r="A32" s="7"/>
    </row>
    <row r="33" spans="1:6" ht="20.25" customHeight="1" x14ac:dyDescent="0.15">
      <c r="A33" s="7"/>
    </row>
    <row r="34" spans="1:6" ht="21" x14ac:dyDescent="0.15">
      <c r="A34" s="32"/>
      <c r="E34" s="8"/>
      <c r="F34" s="8"/>
    </row>
  </sheetData>
  <mergeCells count="5">
    <mergeCell ref="A4:D4"/>
    <mergeCell ref="B6:E6"/>
    <mergeCell ref="B7:E8"/>
    <mergeCell ref="B16:B18"/>
    <mergeCell ref="B19:B21"/>
  </mergeCells>
  <phoneticPr fontId="3"/>
  <conditionalFormatting sqref="A2">
    <cfRule type="cellIs" dxfId="5" priority="1" operator="equal">
      <formula>"ERROR"</formula>
    </cfRule>
  </conditionalFormatting>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Q47"/>
  <sheetViews>
    <sheetView showGridLines="0" view="pageBreakPreview" topLeftCell="B1" zoomScale="55" zoomScaleNormal="55" zoomScaleSheetLayoutView="55" workbookViewId="0">
      <selection activeCell="B1" sqref="B1:H1"/>
    </sheetView>
  </sheetViews>
  <sheetFormatPr defaultColWidth="8.875" defaultRowHeight="13.5" x14ac:dyDescent="0.15"/>
  <cols>
    <col min="1" max="1" width="2.625" style="33" hidden="1" customWidth="1"/>
    <col min="2" max="6" width="2.125" style="33" customWidth="1"/>
    <col min="7" max="7" width="2.625" style="33" customWidth="1"/>
    <col min="8" max="8" width="38.125" style="33" customWidth="1"/>
    <col min="9" max="12" width="28.125" style="33" customWidth="1"/>
    <col min="13" max="13" width="35.25" style="33" customWidth="1"/>
    <col min="14" max="14" width="26.375" style="33" customWidth="1"/>
    <col min="15" max="15" width="28.125" style="33" customWidth="1"/>
    <col min="16" max="16" width="2.625" style="33" customWidth="1"/>
    <col min="17" max="256" width="8.875" style="33"/>
    <col min="257" max="257" width="2.625" style="33" customWidth="1"/>
    <col min="258" max="262" width="2.125" style="33" customWidth="1"/>
    <col min="263" max="263" width="2.625" style="33" customWidth="1"/>
    <col min="264" max="264" width="10.625" style="33" customWidth="1"/>
    <col min="265" max="268" width="21.625" style="33" customWidth="1"/>
    <col min="269" max="269" width="22.625" style="33" customWidth="1"/>
    <col min="270" max="271" width="21.625" style="33" customWidth="1"/>
    <col min="272" max="512" width="8.875" style="33"/>
    <col min="513" max="513" width="2.625" style="33" customWidth="1"/>
    <col min="514" max="518" width="2.125" style="33" customWidth="1"/>
    <col min="519" max="519" width="2.625" style="33" customWidth="1"/>
    <col min="520" max="520" width="10.625" style="33" customWidth="1"/>
    <col min="521" max="524" width="21.625" style="33" customWidth="1"/>
    <col min="525" max="525" width="22.625" style="33" customWidth="1"/>
    <col min="526" max="527" width="21.625" style="33" customWidth="1"/>
    <col min="528" max="768" width="8.875" style="33"/>
    <col min="769" max="769" width="2.625" style="33" customWidth="1"/>
    <col min="770" max="774" width="2.125" style="33" customWidth="1"/>
    <col min="775" max="775" width="2.625" style="33" customWidth="1"/>
    <col min="776" max="776" width="10.625" style="33" customWidth="1"/>
    <col min="777" max="780" width="21.625" style="33" customWidth="1"/>
    <col min="781" max="781" width="22.625" style="33" customWidth="1"/>
    <col min="782" max="783" width="21.625" style="33" customWidth="1"/>
    <col min="784" max="1024" width="8.875" style="33"/>
    <col min="1025" max="1025" width="2.625" style="33" customWidth="1"/>
    <col min="1026" max="1030" width="2.125" style="33" customWidth="1"/>
    <col min="1031" max="1031" width="2.625" style="33" customWidth="1"/>
    <col min="1032" max="1032" width="10.625" style="33" customWidth="1"/>
    <col min="1033" max="1036" width="21.625" style="33" customWidth="1"/>
    <col min="1037" max="1037" width="22.625" style="33" customWidth="1"/>
    <col min="1038" max="1039" width="21.625" style="33" customWidth="1"/>
    <col min="1040" max="1280" width="8.875" style="33"/>
    <col min="1281" max="1281" width="2.625" style="33" customWidth="1"/>
    <col min="1282" max="1286" width="2.125" style="33" customWidth="1"/>
    <col min="1287" max="1287" width="2.625" style="33" customWidth="1"/>
    <col min="1288" max="1288" width="10.625" style="33" customWidth="1"/>
    <col min="1289" max="1292" width="21.625" style="33" customWidth="1"/>
    <col min="1293" max="1293" width="22.625" style="33" customWidth="1"/>
    <col min="1294" max="1295" width="21.625" style="33" customWidth="1"/>
    <col min="1296" max="1536" width="8.875" style="33"/>
    <col min="1537" max="1537" width="2.625" style="33" customWidth="1"/>
    <col min="1538" max="1542" width="2.125" style="33" customWidth="1"/>
    <col min="1543" max="1543" width="2.625" style="33" customWidth="1"/>
    <col min="1544" max="1544" width="10.625" style="33" customWidth="1"/>
    <col min="1545" max="1548" width="21.625" style="33" customWidth="1"/>
    <col min="1549" max="1549" width="22.625" style="33" customWidth="1"/>
    <col min="1550" max="1551" width="21.625" style="33" customWidth="1"/>
    <col min="1552" max="1792" width="8.875" style="33"/>
    <col min="1793" max="1793" width="2.625" style="33" customWidth="1"/>
    <col min="1794" max="1798" width="2.125" style="33" customWidth="1"/>
    <col min="1799" max="1799" width="2.625" style="33" customWidth="1"/>
    <col min="1800" max="1800" width="10.625" style="33" customWidth="1"/>
    <col min="1801" max="1804" width="21.625" style="33" customWidth="1"/>
    <col min="1805" max="1805" width="22.625" style="33" customWidth="1"/>
    <col min="1806" max="1807" width="21.625" style="33" customWidth="1"/>
    <col min="1808" max="2048" width="8.875" style="33"/>
    <col min="2049" max="2049" width="2.625" style="33" customWidth="1"/>
    <col min="2050" max="2054" width="2.125" style="33" customWidth="1"/>
    <col min="2055" max="2055" width="2.625" style="33" customWidth="1"/>
    <col min="2056" max="2056" width="10.625" style="33" customWidth="1"/>
    <col min="2057" max="2060" width="21.625" style="33" customWidth="1"/>
    <col min="2061" max="2061" width="22.625" style="33" customWidth="1"/>
    <col min="2062" max="2063" width="21.625" style="33" customWidth="1"/>
    <col min="2064" max="2304" width="8.875" style="33"/>
    <col min="2305" max="2305" width="2.625" style="33" customWidth="1"/>
    <col min="2306" max="2310" width="2.125" style="33" customWidth="1"/>
    <col min="2311" max="2311" width="2.625" style="33" customWidth="1"/>
    <col min="2312" max="2312" width="10.625" style="33" customWidth="1"/>
    <col min="2313" max="2316" width="21.625" style="33" customWidth="1"/>
    <col min="2317" max="2317" width="22.625" style="33" customWidth="1"/>
    <col min="2318" max="2319" width="21.625" style="33" customWidth="1"/>
    <col min="2320" max="2560" width="8.875" style="33"/>
    <col min="2561" max="2561" width="2.625" style="33" customWidth="1"/>
    <col min="2562" max="2566" width="2.125" style="33" customWidth="1"/>
    <col min="2567" max="2567" width="2.625" style="33" customWidth="1"/>
    <col min="2568" max="2568" width="10.625" style="33" customWidth="1"/>
    <col min="2569" max="2572" width="21.625" style="33" customWidth="1"/>
    <col min="2573" max="2573" width="22.625" style="33" customWidth="1"/>
    <col min="2574" max="2575" width="21.625" style="33" customWidth="1"/>
    <col min="2576" max="2816" width="8.875" style="33"/>
    <col min="2817" max="2817" width="2.625" style="33" customWidth="1"/>
    <col min="2818" max="2822" width="2.125" style="33" customWidth="1"/>
    <col min="2823" max="2823" width="2.625" style="33" customWidth="1"/>
    <col min="2824" max="2824" width="10.625" style="33" customWidth="1"/>
    <col min="2825" max="2828" width="21.625" style="33" customWidth="1"/>
    <col min="2829" max="2829" width="22.625" style="33" customWidth="1"/>
    <col min="2830" max="2831" width="21.625" style="33" customWidth="1"/>
    <col min="2832" max="3072" width="8.875" style="33"/>
    <col min="3073" max="3073" width="2.625" style="33" customWidth="1"/>
    <col min="3074" max="3078" width="2.125" style="33" customWidth="1"/>
    <col min="3079" max="3079" width="2.625" style="33" customWidth="1"/>
    <col min="3080" max="3080" width="10.625" style="33" customWidth="1"/>
    <col min="3081" max="3084" width="21.625" style="33" customWidth="1"/>
    <col min="3085" max="3085" width="22.625" style="33" customWidth="1"/>
    <col min="3086" max="3087" width="21.625" style="33" customWidth="1"/>
    <col min="3088" max="3328" width="8.875" style="33"/>
    <col min="3329" max="3329" width="2.625" style="33" customWidth="1"/>
    <col min="3330" max="3334" width="2.125" style="33" customWidth="1"/>
    <col min="3335" max="3335" width="2.625" style="33" customWidth="1"/>
    <col min="3336" max="3336" width="10.625" style="33" customWidth="1"/>
    <col min="3337" max="3340" width="21.625" style="33" customWidth="1"/>
    <col min="3341" max="3341" width="22.625" style="33" customWidth="1"/>
    <col min="3342" max="3343" width="21.625" style="33" customWidth="1"/>
    <col min="3344" max="3584" width="8.875" style="33"/>
    <col min="3585" max="3585" width="2.625" style="33" customWidth="1"/>
    <col min="3586" max="3590" width="2.125" style="33" customWidth="1"/>
    <col min="3591" max="3591" width="2.625" style="33" customWidth="1"/>
    <col min="3592" max="3592" width="10.625" style="33" customWidth="1"/>
    <col min="3593" max="3596" width="21.625" style="33" customWidth="1"/>
    <col min="3597" max="3597" width="22.625" style="33" customWidth="1"/>
    <col min="3598" max="3599" width="21.625" style="33" customWidth="1"/>
    <col min="3600" max="3840" width="8.875" style="33"/>
    <col min="3841" max="3841" width="2.625" style="33" customWidth="1"/>
    <col min="3842" max="3846" width="2.125" style="33" customWidth="1"/>
    <col min="3847" max="3847" width="2.625" style="33" customWidth="1"/>
    <col min="3848" max="3848" width="10.625" style="33" customWidth="1"/>
    <col min="3849" max="3852" width="21.625" style="33" customWidth="1"/>
    <col min="3853" max="3853" width="22.625" style="33" customWidth="1"/>
    <col min="3854" max="3855" width="21.625" style="33" customWidth="1"/>
    <col min="3856" max="4096" width="8.875" style="33"/>
    <col min="4097" max="4097" width="2.625" style="33" customWidth="1"/>
    <col min="4098" max="4102" width="2.125" style="33" customWidth="1"/>
    <col min="4103" max="4103" width="2.625" style="33" customWidth="1"/>
    <col min="4104" max="4104" width="10.625" style="33" customWidth="1"/>
    <col min="4105" max="4108" width="21.625" style="33" customWidth="1"/>
    <col min="4109" max="4109" width="22.625" style="33" customWidth="1"/>
    <col min="4110" max="4111" width="21.625" style="33" customWidth="1"/>
    <col min="4112" max="4352" width="8.875" style="33"/>
    <col min="4353" max="4353" width="2.625" style="33" customWidth="1"/>
    <col min="4354" max="4358" width="2.125" style="33" customWidth="1"/>
    <col min="4359" max="4359" width="2.625" style="33" customWidth="1"/>
    <col min="4360" max="4360" width="10.625" style="33" customWidth="1"/>
    <col min="4361" max="4364" width="21.625" style="33" customWidth="1"/>
    <col min="4365" max="4365" width="22.625" style="33" customWidth="1"/>
    <col min="4366" max="4367" width="21.625" style="33" customWidth="1"/>
    <col min="4368" max="4608" width="8.875" style="33"/>
    <col min="4609" max="4609" width="2.625" style="33" customWidth="1"/>
    <col min="4610" max="4614" width="2.125" style="33" customWidth="1"/>
    <col min="4615" max="4615" width="2.625" style="33" customWidth="1"/>
    <col min="4616" max="4616" width="10.625" style="33" customWidth="1"/>
    <col min="4617" max="4620" width="21.625" style="33" customWidth="1"/>
    <col min="4621" max="4621" width="22.625" style="33" customWidth="1"/>
    <col min="4622" max="4623" width="21.625" style="33" customWidth="1"/>
    <col min="4624" max="4864" width="8.875" style="33"/>
    <col min="4865" max="4865" width="2.625" style="33" customWidth="1"/>
    <col min="4866" max="4870" width="2.125" style="33" customWidth="1"/>
    <col min="4871" max="4871" width="2.625" style="33" customWidth="1"/>
    <col min="4872" max="4872" width="10.625" style="33" customWidth="1"/>
    <col min="4873" max="4876" width="21.625" style="33" customWidth="1"/>
    <col min="4877" max="4877" width="22.625" style="33" customWidth="1"/>
    <col min="4878" max="4879" width="21.625" style="33" customWidth="1"/>
    <col min="4880" max="5120" width="8.875" style="33"/>
    <col min="5121" max="5121" width="2.625" style="33" customWidth="1"/>
    <col min="5122" max="5126" width="2.125" style="33" customWidth="1"/>
    <col min="5127" max="5127" width="2.625" style="33" customWidth="1"/>
    <col min="5128" max="5128" width="10.625" style="33" customWidth="1"/>
    <col min="5129" max="5132" width="21.625" style="33" customWidth="1"/>
    <col min="5133" max="5133" width="22.625" style="33" customWidth="1"/>
    <col min="5134" max="5135" width="21.625" style="33" customWidth="1"/>
    <col min="5136" max="5376" width="8.875" style="33"/>
    <col min="5377" max="5377" width="2.625" style="33" customWidth="1"/>
    <col min="5378" max="5382" width="2.125" style="33" customWidth="1"/>
    <col min="5383" max="5383" width="2.625" style="33" customWidth="1"/>
    <col min="5384" max="5384" width="10.625" style="33" customWidth="1"/>
    <col min="5385" max="5388" width="21.625" style="33" customWidth="1"/>
    <col min="5389" max="5389" width="22.625" style="33" customWidth="1"/>
    <col min="5390" max="5391" width="21.625" style="33" customWidth="1"/>
    <col min="5392" max="5632" width="8.875" style="33"/>
    <col min="5633" max="5633" width="2.625" style="33" customWidth="1"/>
    <col min="5634" max="5638" width="2.125" style="33" customWidth="1"/>
    <col min="5639" max="5639" width="2.625" style="33" customWidth="1"/>
    <col min="5640" max="5640" width="10.625" style="33" customWidth="1"/>
    <col min="5641" max="5644" width="21.625" style="33" customWidth="1"/>
    <col min="5645" max="5645" width="22.625" style="33" customWidth="1"/>
    <col min="5646" max="5647" width="21.625" style="33" customWidth="1"/>
    <col min="5648" max="5888" width="8.875" style="33"/>
    <col min="5889" max="5889" width="2.625" style="33" customWidth="1"/>
    <col min="5890" max="5894" width="2.125" style="33" customWidth="1"/>
    <col min="5895" max="5895" width="2.625" style="33" customWidth="1"/>
    <col min="5896" max="5896" width="10.625" style="33" customWidth="1"/>
    <col min="5897" max="5900" width="21.625" style="33" customWidth="1"/>
    <col min="5901" max="5901" width="22.625" style="33" customWidth="1"/>
    <col min="5902" max="5903" width="21.625" style="33" customWidth="1"/>
    <col min="5904" max="6144" width="8.875" style="33"/>
    <col min="6145" max="6145" width="2.625" style="33" customWidth="1"/>
    <col min="6146" max="6150" width="2.125" style="33" customWidth="1"/>
    <col min="6151" max="6151" width="2.625" style="33" customWidth="1"/>
    <col min="6152" max="6152" width="10.625" style="33" customWidth="1"/>
    <col min="6153" max="6156" width="21.625" style="33" customWidth="1"/>
    <col min="6157" max="6157" width="22.625" style="33" customWidth="1"/>
    <col min="6158" max="6159" width="21.625" style="33" customWidth="1"/>
    <col min="6160" max="6400" width="8.875" style="33"/>
    <col min="6401" max="6401" width="2.625" style="33" customWidth="1"/>
    <col min="6402" max="6406" width="2.125" style="33" customWidth="1"/>
    <col min="6407" max="6407" width="2.625" style="33" customWidth="1"/>
    <col min="6408" max="6408" width="10.625" style="33" customWidth="1"/>
    <col min="6409" max="6412" width="21.625" style="33" customWidth="1"/>
    <col min="6413" max="6413" width="22.625" style="33" customWidth="1"/>
    <col min="6414" max="6415" width="21.625" style="33" customWidth="1"/>
    <col min="6416" max="6656" width="8.875" style="33"/>
    <col min="6657" max="6657" width="2.625" style="33" customWidth="1"/>
    <col min="6658" max="6662" width="2.125" style="33" customWidth="1"/>
    <col min="6663" max="6663" width="2.625" style="33" customWidth="1"/>
    <col min="6664" max="6664" width="10.625" style="33" customWidth="1"/>
    <col min="6665" max="6668" width="21.625" style="33" customWidth="1"/>
    <col min="6669" max="6669" width="22.625" style="33" customWidth="1"/>
    <col min="6670" max="6671" width="21.625" style="33" customWidth="1"/>
    <col min="6672" max="6912" width="8.875" style="33"/>
    <col min="6913" max="6913" width="2.625" style="33" customWidth="1"/>
    <col min="6914" max="6918" width="2.125" style="33" customWidth="1"/>
    <col min="6919" max="6919" width="2.625" style="33" customWidth="1"/>
    <col min="6920" max="6920" width="10.625" style="33" customWidth="1"/>
    <col min="6921" max="6924" width="21.625" style="33" customWidth="1"/>
    <col min="6925" max="6925" width="22.625" style="33" customWidth="1"/>
    <col min="6926" max="6927" width="21.625" style="33" customWidth="1"/>
    <col min="6928" max="7168" width="8.875" style="33"/>
    <col min="7169" max="7169" width="2.625" style="33" customWidth="1"/>
    <col min="7170" max="7174" width="2.125" style="33" customWidth="1"/>
    <col min="7175" max="7175" width="2.625" style="33" customWidth="1"/>
    <col min="7176" max="7176" width="10.625" style="33" customWidth="1"/>
    <col min="7177" max="7180" width="21.625" style="33" customWidth="1"/>
    <col min="7181" max="7181" width="22.625" style="33" customWidth="1"/>
    <col min="7182" max="7183" width="21.625" style="33" customWidth="1"/>
    <col min="7184" max="7424" width="8.875" style="33"/>
    <col min="7425" max="7425" width="2.625" style="33" customWidth="1"/>
    <col min="7426" max="7430" width="2.125" style="33" customWidth="1"/>
    <col min="7431" max="7431" width="2.625" style="33" customWidth="1"/>
    <col min="7432" max="7432" width="10.625" style="33" customWidth="1"/>
    <col min="7433" max="7436" width="21.625" style="33" customWidth="1"/>
    <col min="7437" max="7437" width="22.625" style="33" customWidth="1"/>
    <col min="7438" max="7439" width="21.625" style="33" customWidth="1"/>
    <col min="7440" max="7680" width="8.875" style="33"/>
    <col min="7681" max="7681" width="2.625" style="33" customWidth="1"/>
    <col min="7682" max="7686" width="2.125" style="33" customWidth="1"/>
    <col min="7687" max="7687" width="2.625" style="33" customWidth="1"/>
    <col min="7688" max="7688" width="10.625" style="33" customWidth="1"/>
    <col min="7689" max="7692" width="21.625" style="33" customWidth="1"/>
    <col min="7693" max="7693" width="22.625" style="33" customWidth="1"/>
    <col min="7694" max="7695" width="21.625" style="33" customWidth="1"/>
    <col min="7696" max="7936" width="8.875" style="33"/>
    <col min="7937" max="7937" width="2.625" style="33" customWidth="1"/>
    <col min="7938" max="7942" width="2.125" style="33" customWidth="1"/>
    <col min="7943" max="7943" width="2.625" style="33" customWidth="1"/>
    <col min="7944" max="7944" width="10.625" style="33" customWidth="1"/>
    <col min="7945" max="7948" width="21.625" style="33" customWidth="1"/>
    <col min="7949" max="7949" width="22.625" style="33" customWidth="1"/>
    <col min="7950" max="7951" width="21.625" style="33" customWidth="1"/>
    <col min="7952" max="8192" width="8.875" style="33"/>
    <col min="8193" max="8193" width="2.625" style="33" customWidth="1"/>
    <col min="8194" max="8198" width="2.125" style="33" customWidth="1"/>
    <col min="8199" max="8199" width="2.625" style="33" customWidth="1"/>
    <col min="8200" max="8200" width="10.625" style="33" customWidth="1"/>
    <col min="8201" max="8204" width="21.625" style="33" customWidth="1"/>
    <col min="8205" max="8205" width="22.625" style="33" customWidth="1"/>
    <col min="8206" max="8207" width="21.625" style="33" customWidth="1"/>
    <col min="8208" max="8448" width="8.875" style="33"/>
    <col min="8449" max="8449" width="2.625" style="33" customWidth="1"/>
    <col min="8450" max="8454" width="2.125" style="33" customWidth="1"/>
    <col min="8455" max="8455" width="2.625" style="33" customWidth="1"/>
    <col min="8456" max="8456" width="10.625" style="33" customWidth="1"/>
    <col min="8457" max="8460" width="21.625" style="33" customWidth="1"/>
    <col min="8461" max="8461" width="22.625" style="33" customWidth="1"/>
    <col min="8462" max="8463" width="21.625" style="33" customWidth="1"/>
    <col min="8464" max="8704" width="8.875" style="33"/>
    <col min="8705" max="8705" width="2.625" style="33" customWidth="1"/>
    <col min="8706" max="8710" width="2.125" style="33" customWidth="1"/>
    <col min="8711" max="8711" width="2.625" style="33" customWidth="1"/>
    <col min="8712" max="8712" width="10.625" style="33" customWidth="1"/>
    <col min="8713" max="8716" width="21.625" style="33" customWidth="1"/>
    <col min="8717" max="8717" width="22.625" style="33" customWidth="1"/>
    <col min="8718" max="8719" width="21.625" style="33" customWidth="1"/>
    <col min="8720" max="8960" width="8.875" style="33"/>
    <col min="8961" max="8961" width="2.625" style="33" customWidth="1"/>
    <col min="8962" max="8966" width="2.125" style="33" customWidth="1"/>
    <col min="8967" max="8967" width="2.625" style="33" customWidth="1"/>
    <col min="8968" max="8968" width="10.625" style="33" customWidth="1"/>
    <col min="8969" max="8972" width="21.625" style="33" customWidth="1"/>
    <col min="8973" max="8973" width="22.625" style="33" customWidth="1"/>
    <col min="8974" max="8975" width="21.625" style="33" customWidth="1"/>
    <col min="8976" max="9216" width="8.875" style="33"/>
    <col min="9217" max="9217" width="2.625" style="33" customWidth="1"/>
    <col min="9218" max="9222" width="2.125" style="33" customWidth="1"/>
    <col min="9223" max="9223" width="2.625" style="33" customWidth="1"/>
    <col min="9224" max="9224" width="10.625" style="33" customWidth="1"/>
    <col min="9225" max="9228" width="21.625" style="33" customWidth="1"/>
    <col min="9229" max="9229" width="22.625" style="33" customWidth="1"/>
    <col min="9230" max="9231" width="21.625" style="33" customWidth="1"/>
    <col min="9232" max="9472" width="8.875" style="33"/>
    <col min="9473" max="9473" width="2.625" style="33" customWidth="1"/>
    <col min="9474" max="9478" width="2.125" style="33" customWidth="1"/>
    <col min="9479" max="9479" width="2.625" style="33" customWidth="1"/>
    <col min="9480" max="9480" width="10.625" style="33" customWidth="1"/>
    <col min="9481" max="9484" width="21.625" style="33" customWidth="1"/>
    <col min="9485" max="9485" width="22.625" style="33" customWidth="1"/>
    <col min="9486" max="9487" width="21.625" style="33" customWidth="1"/>
    <col min="9488" max="9728" width="8.875" style="33"/>
    <col min="9729" max="9729" width="2.625" style="33" customWidth="1"/>
    <col min="9730" max="9734" width="2.125" style="33" customWidth="1"/>
    <col min="9735" max="9735" width="2.625" style="33" customWidth="1"/>
    <col min="9736" max="9736" width="10.625" style="33" customWidth="1"/>
    <col min="9737" max="9740" width="21.625" style="33" customWidth="1"/>
    <col min="9741" max="9741" width="22.625" style="33" customWidth="1"/>
    <col min="9742" max="9743" width="21.625" style="33" customWidth="1"/>
    <col min="9744" max="9984" width="8.875" style="33"/>
    <col min="9985" max="9985" width="2.625" style="33" customWidth="1"/>
    <col min="9986" max="9990" width="2.125" style="33" customWidth="1"/>
    <col min="9991" max="9991" width="2.625" style="33" customWidth="1"/>
    <col min="9992" max="9992" width="10.625" style="33" customWidth="1"/>
    <col min="9993" max="9996" width="21.625" style="33" customWidth="1"/>
    <col min="9997" max="9997" width="22.625" style="33" customWidth="1"/>
    <col min="9998" max="9999" width="21.625" style="33" customWidth="1"/>
    <col min="10000" max="10240" width="8.875" style="33"/>
    <col min="10241" max="10241" width="2.625" style="33" customWidth="1"/>
    <col min="10242" max="10246" width="2.125" style="33" customWidth="1"/>
    <col min="10247" max="10247" width="2.625" style="33" customWidth="1"/>
    <col min="10248" max="10248" width="10.625" style="33" customWidth="1"/>
    <col min="10249" max="10252" width="21.625" style="33" customWidth="1"/>
    <col min="10253" max="10253" width="22.625" style="33" customWidth="1"/>
    <col min="10254" max="10255" width="21.625" style="33" customWidth="1"/>
    <col min="10256" max="10496" width="8.875" style="33"/>
    <col min="10497" max="10497" width="2.625" style="33" customWidth="1"/>
    <col min="10498" max="10502" width="2.125" style="33" customWidth="1"/>
    <col min="10503" max="10503" width="2.625" style="33" customWidth="1"/>
    <col min="10504" max="10504" width="10.625" style="33" customWidth="1"/>
    <col min="10505" max="10508" width="21.625" style="33" customWidth="1"/>
    <col min="10509" max="10509" width="22.625" style="33" customWidth="1"/>
    <col min="10510" max="10511" width="21.625" style="33" customWidth="1"/>
    <col min="10512" max="10752" width="8.875" style="33"/>
    <col min="10753" max="10753" width="2.625" style="33" customWidth="1"/>
    <col min="10754" max="10758" width="2.125" style="33" customWidth="1"/>
    <col min="10759" max="10759" width="2.625" style="33" customWidth="1"/>
    <col min="10760" max="10760" width="10.625" style="33" customWidth="1"/>
    <col min="10761" max="10764" width="21.625" style="33" customWidth="1"/>
    <col min="10765" max="10765" width="22.625" style="33" customWidth="1"/>
    <col min="10766" max="10767" width="21.625" style="33" customWidth="1"/>
    <col min="10768" max="11008" width="8.875" style="33"/>
    <col min="11009" max="11009" width="2.625" style="33" customWidth="1"/>
    <col min="11010" max="11014" width="2.125" style="33" customWidth="1"/>
    <col min="11015" max="11015" width="2.625" style="33" customWidth="1"/>
    <col min="11016" max="11016" width="10.625" style="33" customWidth="1"/>
    <col min="11017" max="11020" width="21.625" style="33" customWidth="1"/>
    <col min="11021" max="11021" width="22.625" style="33" customWidth="1"/>
    <col min="11022" max="11023" width="21.625" style="33" customWidth="1"/>
    <col min="11024" max="11264" width="8.875" style="33"/>
    <col min="11265" max="11265" width="2.625" style="33" customWidth="1"/>
    <col min="11266" max="11270" width="2.125" style="33" customWidth="1"/>
    <col min="11271" max="11271" width="2.625" style="33" customWidth="1"/>
    <col min="11272" max="11272" width="10.625" style="33" customWidth="1"/>
    <col min="11273" max="11276" width="21.625" style="33" customWidth="1"/>
    <col min="11277" max="11277" width="22.625" style="33" customWidth="1"/>
    <col min="11278" max="11279" width="21.625" style="33" customWidth="1"/>
    <col min="11280" max="11520" width="8.875" style="33"/>
    <col min="11521" max="11521" width="2.625" style="33" customWidth="1"/>
    <col min="11522" max="11526" width="2.125" style="33" customWidth="1"/>
    <col min="11527" max="11527" width="2.625" style="33" customWidth="1"/>
    <col min="11528" max="11528" width="10.625" style="33" customWidth="1"/>
    <col min="11529" max="11532" width="21.625" style="33" customWidth="1"/>
    <col min="11533" max="11533" width="22.625" style="33" customWidth="1"/>
    <col min="11534" max="11535" width="21.625" style="33" customWidth="1"/>
    <col min="11536" max="11776" width="8.875" style="33"/>
    <col min="11777" max="11777" width="2.625" style="33" customWidth="1"/>
    <col min="11778" max="11782" width="2.125" style="33" customWidth="1"/>
    <col min="11783" max="11783" width="2.625" style="33" customWidth="1"/>
    <col min="11784" max="11784" width="10.625" style="33" customWidth="1"/>
    <col min="11785" max="11788" width="21.625" style="33" customWidth="1"/>
    <col min="11789" max="11789" width="22.625" style="33" customWidth="1"/>
    <col min="11790" max="11791" width="21.625" style="33" customWidth="1"/>
    <col min="11792" max="12032" width="8.875" style="33"/>
    <col min="12033" max="12033" width="2.625" style="33" customWidth="1"/>
    <col min="12034" max="12038" width="2.125" style="33" customWidth="1"/>
    <col min="12039" max="12039" width="2.625" style="33" customWidth="1"/>
    <col min="12040" max="12040" width="10.625" style="33" customWidth="1"/>
    <col min="12041" max="12044" width="21.625" style="33" customWidth="1"/>
    <col min="12045" max="12045" width="22.625" style="33" customWidth="1"/>
    <col min="12046" max="12047" width="21.625" style="33" customWidth="1"/>
    <col min="12048" max="12288" width="8.875" style="33"/>
    <col min="12289" max="12289" width="2.625" style="33" customWidth="1"/>
    <col min="12290" max="12294" width="2.125" style="33" customWidth="1"/>
    <col min="12295" max="12295" width="2.625" style="33" customWidth="1"/>
    <col min="12296" max="12296" width="10.625" style="33" customWidth="1"/>
    <col min="12297" max="12300" width="21.625" style="33" customWidth="1"/>
    <col min="12301" max="12301" width="22.625" style="33" customWidth="1"/>
    <col min="12302" max="12303" width="21.625" style="33" customWidth="1"/>
    <col min="12304" max="12544" width="8.875" style="33"/>
    <col min="12545" max="12545" width="2.625" style="33" customWidth="1"/>
    <col min="12546" max="12550" width="2.125" style="33" customWidth="1"/>
    <col min="12551" max="12551" width="2.625" style="33" customWidth="1"/>
    <col min="12552" max="12552" width="10.625" style="33" customWidth="1"/>
    <col min="12553" max="12556" width="21.625" style="33" customWidth="1"/>
    <col min="12557" max="12557" width="22.625" style="33" customWidth="1"/>
    <col min="12558" max="12559" width="21.625" style="33" customWidth="1"/>
    <col min="12560" max="12800" width="8.875" style="33"/>
    <col min="12801" max="12801" width="2.625" style="33" customWidth="1"/>
    <col min="12802" max="12806" width="2.125" style="33" customWidth="1"/>
    <col min="12807" max="12807" width="2.625" style="33" customWidth="1"/>
    <col min="12808" max="12808" width="10.625" style="33" customWidth="1"/>
    <col min="12809" max="12812" width="21.625" style="33" customWidth="1"/>
    <col min="12813" max="12813" width="22.625" style="33" customWidth="1"/>
    <col min="12814" max="12815" width="21.625" style="33" customWidth="1"/>
    <col min="12816" max="13056" width="8.875" style="33"/>
    <col min="13057" max="13057" width="2.625" style="33" customWidth="1"/>
    <col min="13058" max="13062" width="2.125" style="33" customWidth="1"/>
    <col min="13063" max="13063" width="2.625" style="33" customWidth="1"/>
    <col min="13064" max="13064" width="10.625" style="33" customWidth="1"/>
    <col min="13065" max="13068" width="21.625" style="33" customWidth="1"/>
    <col min="13069" max="13069" width="22.625" style="33" customWidth="1"/>
    <col min="13070" max="13071" width="21.625" style="33" customWidth="1"/>
    <col min="13072" max="13312" width="8.875" style="33"/>
    <col min="13313" max="13313" width="2.625" style="33" customWidth="1"/>
    <col min="13314" max="13318" width="2.125" style="33" customWidth="1"/>
    <col min="13319" max="13319" width="2.625" style="33" customWidth="1"/>
    <col min="13320" max="13320" width="10.625" style="33" customWidth="1"/>
    <col min="13321" max="13324" width="21.625" style="33" customWidth="1"/>
    <col min="13325" max="13325" width="22.625" style="33" customWidth="1"/>
    <col min="13326" max="13327" width="21.625" style="33" customWidth="1"/>
    <col min="13328" max="13568" width="8.875" style="33"/>
    <col min="13569" max="13569" width="2.625" style="33" customWidth="1"/>
    <col min="13570" max="13574" width="2.125" style="33" customWidth="1"/>
    <col min="13575" max="13575" width="2.625" style="33" customWidth="1"/>
    <col min="13576" max="13576" width="10.625" style="33" customWidth="1"/>
    <col min="13577" max="13580" width="21.625" style="33" customWidth="1"/>
    <col min="13581" max="13581" width="22.625" style="33" customWidth="1"/>
    <col min="13582" max="13583" width="21.625" style="33" customWidth="1"/>
    <col min="13584" max="13824" width="8.875" style="33"/>
    <col min="13825" max="13825" width="2.625" style="33" customWidth="1"/>
    <col min="13826" max="13830" width="2.125" style="33" customWidth="1"/>
    <col min="13831" max="13831" width="2.625" style="33" customWidth="1"/>
    <col min="13832" max="13832" width="10.625" style="33" customWidth="1"/>
    <col min="13833" max="13836" width="21.625" style="33" customWidth="1"/>
    <col min="13837" max="13837" width="22.625" style="33" customWidth="1"/>
    <col min="13838" max="13839" width="21.625" style="33" customWidth="1"/>
    <col min="13840" max="14080" width="8.875" style="33"/>
    <col min="14081" max="14081" width="2.625" style="33" customWidth="1"/>
    <col min="14082" max="14086" width="2.125" style="33" customWidth="1"/>
    <col min="14087" max="14087" width="2.625" style="33" customWidth="1"/>
    <col min="14088" max="14088" width="10.625" style="33" customWidth="1"/>
    <col min="14089" max="14092" width="21.625" style="33" customWidth="1"/>
    <col min="14093" max="14093" width="22.625" style="33" customWidth="1"/>
    <col min="14094" max="14095" width="21.625" style="33" customWidth="1"/>
    <col min="14096" max="14336" width="8.875" style="33"/>
    <col min="14337" max="14337" width="2.625" style="33" customWidth="1"/>
    <col min="14338" max="14342" width="2.125" style="33" customWidth="1"/>
    <col min="14343" max="14343" width="2.625" style="33" customWidth="1"/>
    <col min="14344" max="14344" width="10.625" style="33" customWidth="1"/>
    <col min="14345" max="14348" width="21.625" style="33" customWidth="1"/>
    <col min="14349" max="14349" width="22.625" style="33" customWidth="1"/>
    <col min="14350" max="14351" width="21.625" style="33" customWidth="1"/>
    <col min="14352" max="14592" width="8.875" style="33"/>
    <col min="14593" max="14593" width="2.625" style="33" customWidth="1"/>
    <col min="14594" max="14598" width="2.125" style="33" customWidth="1"/>
    <col min="14599" max="14599" width="2.625" style="33" customWidth="1"/>
    <col min="14600" max="14600" width="10.625" style="33" customWidth="1"/>
    <col min="14601" max="14604" width="21.625" style="33" customWidth="1"/>
    <col min="14605" max="14605" width="22.625" style="33" customWidth="1"/>
    <col min="14606" max="14607" width="21.625" style="33" customWidth="1"/>
    <col min="14608" max="14848" width="8.875" style="33"/>
    <col min="14849" max="14849" width="2.625" style="33" customWidth="1"/>
    <col min="14850" max="14854" width="2.125" style="33" customWidth="1"/>
    <col min="14855" max="14855" width="2.625" style="33" customWidth="1"/>
    <col min="14856" max="14856" width="10.625" style="33" customWidth="1"/>
    <col min="14857" max="14860" width="21.625" style="33" customWidth="1"/>
    <col min="14861" max="14861" width="22.625" style="33" customWidth="1"/>
    <col min="14862" max="14863" width="21.625" style="33" customWidth="1"/>
    <col min="14864" max="15104" width="8.875" style="33"/>
    <col min="15105" max="15105" width="2.625" style="33" customWidth="1"/>
    <col min="15106" max="15110" width="2.125" style="33" customWidth="1"/>
    <col min="15111" max="15111" width="2.625" style="33" customWidth="1"/>
    <col min="15112" max="15112" width="10.625" style="33" customWidth="1"/>
    <col min="15113" max="15116" width="21.625" style="33" customWidth="1"/>
    <col min="15117" max="15117" width="22.625" style="33" customWidth="1"/>
    <col min="15118" max="15119" width="21.625" style="33" customWidth="1"/>
    <col min="15120" max="15360" width="8.875" style="33"/>
    <col min="15361" max="15361" width="2.625" style="33" customWidth="1"/>
    <col min="15362" max="15366" width="2.125" style="33" customWidth="1"/>
    <col min="15367" max="15367" width="2.625" style="33" customWidth="1"/>
    <col min="15368" max="15368" width="10.625" style="33" customWidth="1"/>
    <col min="15369" max="15372" width="21.625" style="33" customWidth="1"/>
    <col min="15373" max="15373" width="22.625" style="33" customWidth="1"/>
    <col min="15374" max="15375" width="21.625" style="33" customWidth="1"/>
    <col min="15376" max="15616" width="8.875" style="33"/>
    <col min="15617" max="15617" width="2.625" style="33" customWidth="1"/>
    <col min="15618" max="15622" width="2.125" style="33" customWidth="1"/>
    <col min="15623" max="15623" width="2.625" style="33" customWidth="1"/>
    <col min="15624" max="15624" width="10.625" style="33" customWidth="1"/>
    <col min="15625" max="15628" width="21.625" style="33" customWidth="1"/>
    <col min="15629" max="15629" width="22.625" style="33" customWidth="1"/>
    <col min="15630" max="15631" width="21.625" style="33" customWidth="1"/>
    <col min="15632" max="15872" width="8.875" style="33"/>
    <col min="15873" max="15873" width="2.625" style="33" customWidth="1"/>
    <col min="15874" max="15878" width="2.125" style="33" customWidth="1"/>
    <col min="15879" max="15879" width="2.625" style="33" customWidth="1"/>
    <col min="15880" max="15880" width="10.625" style="33" customWidth="1"/>
    <col min="15881" max="15884" width="21.625" style="33" customWidth="1"/>
    <col min="15885" max="15885" width="22.625" style="33" customWidth="1"/>
    <col min="15886" max="15887" width="21.625" style="33" customWidth="1"/>
    <col min="15888" max="16128" width="8.875" style="33"/>
    <col min="16129" max="16129" width="2.625" style="33" customWidth="1"/>
    <col min="16130" max="16134" width="2.125" style="33" customWidth="1"/>
    <col min="16135" max="16135" width="2.625" style="33" customWidth="1"/>
    <col min="16136" max="16136" width="10.625" style="33" customWidth="1"/>
    <col min="16137" max="16140" width="21.625" style="33" customWidth="1"/>
    <col min="16141" max="16141" width="22.625" style="33" customWidth="1"/>
    <col min="16142" max="16143" width="21.625" style="33" customWidth="1"/>
    <col min="16144" max="16384" width="8.875" style="33"/>
  </cols>
  <sheetData>
    <row r="1" spans="2:17" ht="24" customHeight="1" x14ac:dyDescent="0.15">
      <c r="B1" s="63" t="s">
        <v>0</v>
      </c>
      <c r="C1" s="63"/>
      <c r="D1" s="63"/>
      <c r="E1" s="63"/>
      <c r="F1" s="63"/>
      <c r="G1" s="63"/>
      <c r="H1" s="63"/>
    </row>
    <row r="2" spans="2:17" ht="24" customHeight="1" x14ac:dyDescent="0.15">
      <c r="B2" s="64" t="str">
        <f>IF([7]作業シート!J2="","ERROR",[7]作業シート!J2)</f>
        <v>建設局</v>
      </c>
      <c r="C2" s="64"/>
      <c r="D2" s="64"/>
      <c r="E2" s="64"/>
      <c r="F2" s="64"/>
      <c r="G2" s="64"/>
      <c r="H2" s="64"/>
    </row>
    <row r="3" spans="2:17" ht="24" customHeight="1" x14ac:dyDescent="0.15">
      <c r="B3" s="34"/>
      <c r="C3" s="34"/>
      <c r="D3" s="34"/>
      <c r="E3" s="34"/>
      <c r="F3" s="34"/>
      <c r="G3" s="34"/>
      <c r="H3" s="34"/>
    </row>
    <row r="4" spans="2:17" ht="24" customHeight="1" x14ac:dyDescent="0.15">
      <c r="B4" s="34"/>
      <c r="C4" s="34"/>
      <c r="D4" s="34"/>
      <c r="E4" s="34"/>
      <c r="F4" s="34"/>
      <c r="G4" s="34"/>
      <c r="H4" s="34"/>
    </row>
    <row r="5" spans="2:17" ht="24" customHeight="1" x14ac:dyDescent="0.15">
      <c r="B5" s="65" t="s">
        <v>21</v>
      </c>
      <c r="C5" s="66"/>
      <c r="D5" s="66"/>
      <c r="E5" s="66"/>
      <c r="F5" s="66"/>
      <c r="G5" s="66"/>
      <c r="H5" s="66"/>
      <c r="I5" s="66"/>
      <c r="J5" s="66"/>
      <c r="K5" s="66"/>
      <c r="L5" s="66"/>
      <c r="M5" s="66"/>
      <c r="N5" s="66"/>
      <c r="O5" s="66"/>
    </row>
    <row r="6" spans="2:17" ht="24" customHeight="1" x14ac:dyDescent="0.15">
      <c r="B6" s="66"/>
      <c r="C6" s="66"/>
      <c r="D6" s="66"/>
      <c r="E6" s="66"/>
      <c r="F6" s="66"/>
      <c r="G6" s="66"/>
      <c r="H6" s="66"/>
      <c r="I6" s="66"/>
      <c r="J6" s="66"/>
      <c r="K6" s="66"/>
      <c r="L6" s="66"/>
      <c r="M6" s="66"/>
      <c r="N6" s="66"/>
      <c r="O6" s="66"/>
    </row>
    <row r="7" spans="2:17" ht="24" customHeight="1" x14ac:dyDescent="0.2">
      <c r="O7" s="35" t="s">
        <v>22</v>
      </c>
    </row>
    <row r="8" spans="2:17" ht="21.75" customHeight="1" x14ac:dyDescent="0.15">
      <c r="B8" s="67" t="s">
        <v>23</v>
      </c>
      <c r="C8" s="68"/>
      <c r="D8" s="68"/>
      <c r="E8" s="68"/>
      <c r="F8" s="68"/>
      <c r="G8" s="68"/>
      <c r="H8" s="69"/>
      <c r="I8" s="36" t="s">
        <v>24</v>
      </c>
      <c r="J8" s="37" t="s">
        <v>25</v>
      </c>
      <c r="K8" s="37" t="s">
        <v>26</v>
      </c>
      <c r="L8" s="37" t="s">
        <v>27</v>
      </c>
      <c r="M8" s="37" t="s">
        <v>28</v>
      </c>
      <c r="N8" s="37" t="s">
        <v>29</v>
      </c>
      <c r="O8" s="37" t="s">
        <v>30</v>
      </c>
    </row>
    <row r="9" spans="2:17" ht="21.75" customHeight="1" x14ac:dyDescent="0.15">
      <c r="B9" s="70"/>
      <c r="C9" s="71"/>
      <c r="D9" s="71"/>
      <c r="E9" s="71"/>
      <c r="F9" s="71"/>
      <c r="G9" s="71"/>
      <c r="H9" s="72"/>
      <c r="I9" s="38" t="s">
        <v>31</v>
      </c>
      <c r="J9" s="38" t="s">
        <v>32</v>
      </c>
      <c r="K9" s="38" t="s">
        <v>33</v>
      </c>
      <c r="L9" s="38" t="s">
        <v>34</v>
      </c>
      <c r="M9" s="38" t="s">
        <v>35</v>
      </c>
      <c r="N9" s="38" t="s">
        <v>36</v>
      </c>
      <c r="O9" s="38" t="s">
        <v>37</v>
      </c>
    </row>
    <row r="10" spans="2:17" ht="21.75" customHeight="1" x14ac:dyDescent="0.15">
      <c r="B10" s="54" t="s">
        <v>38</v>
      </c>
      <c r="C10" s="55"/>
      <c r="D10" s="55"/>
      <c r="E10" s="55"/>
      <c r="F10" s="55"/>
      <c r="G10" s="55"/>
      <c r="H10" s="56"/>
      <c r="I10" s="39">
        <f>[7]作業シート!I8</f>
        <v>1300734667316</v>
      </c>
      <c r="J10" s="39">
        <f>[7]作業シート!J8</f>
        <v>14005715556</v>
      </c>
      <c r="K10" s="39">
        <f>[7]作業シート!K8</f>
        <v>7267890443</v>
      </c>
      <c r="L10" s="39">
        <f>[7]作業シート!L8</f>
        <v>1307472492429</v>
      </c>
      <c r="M10" s="40">
        <f>[7]作業シート!M8</f>
        <v>133994906269</v>
      </c>
      <c r="N10" s="40">
        <f>[7]作業シート!N8</f>
        <v>4706274497</v>
      </c>
      <c r="O10" s="39">
        <f>[7]作業シート!O8</f>
        <v>1173477586160</v>
      </c>
      <c r="Q10" s="41"/>
    </row>
    <row r="11" spans="2:17" ht="21.75" customHeight="1" x14ac:dyDescent="0.15">
      <c r="B11" s="60" t="str">
        <f>IF(M11="","非表示設定","")</f>
        <v/>
      </c>
      <c r="C11" s="61"/>
      <c r="D11" s="61"/>
      <c r="E11" s="61"/>
      <c r="F11" s="61"/>
      <c r="G11" s="61"/>
      <c r="H11" s="62"/>
      <c r="I11" s="42"/>
      <c r="J11" s="42"/>
      <c r="K11" s="42"/>
      <c r="L11" s="42"/>
      <c r="M11" s="43">
        <f>IF(SUM([7]作業シート!M9:N9)=0,"",[7]作業シート!M9)</f>
        <v>9392026040</v>
      </c>
      <c r="N11" s="43">
        <f>IF(SUM([7]作業シート!M9:N9)=0,"",[7]作業シート!N9)</f>
        <v>0</v>
      </c>
      <c r="O11" s="42"/>
      <c r="Q11" s="44"/>
    </row>
    <row r="12" spans="2:17" ht="21.75" customHeight="1" x14ac:dyDescent="0.15">
      <c r="B12" s="54" t="s">
        <v>39</v>
      </c>
      <c r="C12" s="55"/>
      <c r="D12" s="55"/>
      <c r="E12" s="55"/>
      <c r="F12" s="55"/>
      <c r="G12" s="55"/>
      <c r="H12" s="56"/>
      <c r="I12" s="39">
        <f>[7]作業シート!I10</f>
        <v>1300734571316</v>
      </c>
      <c r="J12" s="39">
        <f>[7]作業シート!J10</f>
        <v>14004385152</v>
      </c>
      <c r="K12" s="39">
        <f>[7]作業シート!K10</f>
        <v>7267890443</v>
      </c>
      <c r="L12" s="39">
        <f>[7]作業シート!L10</f>
        <v>1307471066025</v>
      </c>
      <c r="M12" s="40">
        <f>[7]作業シート!M10</f>
        <v>133993719615</v>
      </c>
      <c r="N12" s="40">
        <f>[7]作業シート!N10</f>
        <v>4705316595</v>
      </c>
      <c r="O12" s="39">
        <f>[7]作業シート!O10</f>
        <v>1173477346410</v>
      </c>
      <c r="Q12" s="41"/>
    </row>
    <row r="13" spans="2:17" ht="21.75" customHeight="1" x14ac:dyDescent="0.15">
      <c r="B13" s="60" t="str">
        <f>IF(M13="","非表示設定","")</f>
        <v/>
      </c>
      <c r="C13" s="61"/>
      <c r="D13" s="61"/>
      <c r="E13" s="61"/>
      <c r="F13" s="61"/>
      <c r="G13" s="61"/>
      <c r="H13" s="62"/>
      <c r="I13" s="42"/>
      <c r="J13" s="42"/>
      <c r="K13" s="42"/>
      <c r="L13" s="42"/>
      <c r="M13" s="43">
        <f>IF(SUM([7]作業シート!M11:N11)=0,"",[7]作業シート!M11)</f>
        <v>9392026040</v>
      </c>
      <c r="N13" s="43">
        <f>IF(SUM([7]作業シート!M11:N11)=0,"",[7]作業シート!N11)</f>
        <v>0</v>
      </c>
      <c r="O13" s="42"/>
      <c r="Q13" s="44"/>
    </row>
    <row r="14" spans="2:17" ht="21.75" customHeight="1" x14ac:dyDescent="0.15">
      <c r="B14" s="54" t="s">
        <v>40</v>
      </c>
      <c r="C14" s="55"/>
      <c r="D14" s="55"/>
      <c r="E14" s="55"/>
      <c r="F14" s="55"/>
      <c r="G14" s="55"/>
      <c r="H14" s="56"/>
      <c r="I14" s="39">
        <f>[7]作業シート!I12</f>
        <v>1092435499598</v>
      </c>
      <c r="J14" s="39">
        <f>[7]作業シート!J12</f>
        <v>11380558457</v>
      </c>
      <c r="K14" s="39">
        <f>[7]作業シート!K12</f>
        <v>5468028656</v>
      </c>
      <c r="L14" s="39">
        <f>[7]作業シート!L12</f>
        <v>1098348029399</v>
      </c>
      <c r="M14" s="40">
        <f>[7]作業シート!M12</f>
        <v>0</v>
      </c>
      <c r="N14" s="40">
        <f>[7]作業シート!N12</f>
        <v>0</v>
      </c>
      <c r="O14" s="39">
        <f>[7]作業シート!O12</f>
        <v>1098348029399</v>
      </c>
      <c r="Q14" s="41"/>
    </row>
    <row r="15" spans="2:17" ht="21.75" customHeight="1" x14ac:dyDescent="0.15">
      <c r="B15" s="54" t="s">
        <v>41</v>
      </c>
      <c r="C15" s="55"/>
      <c r="D15" s="55"/>
      <c r="E15" s="55"/>
      <c r="F15" s="55"/>
      <c r="G15" s="55"/>
      <c r="H15" s="56"/>
      <c r="I15" s="39">
        <f>[7]作業シート!I14</f>
        <v>120992625934</v>
      </c>
      <c r="J15" s="39">
        <f>[7]作業シート!J14</f>
        <v>1360895965</v>
      </c>
      <c r="K15" s="39">
        <f>[7]作業シート!K14</f>
        <v>817153803</v>
      </c>
      <c r="L15" s="39">
        <f>[7]作業シート!L14</f>
        <v>121536368096</v>
      </c>
      <c r="M15" s="40">
        <f>[7]作業シート!M14</f>
        <v>60326973262</v>
      </c>
      <c r="N15" s="40">
        <f>[7]作業シート!N14</f>
        <v>3163474025</v>
      </c>
      <c r="O15" s="39">
        <f>[7]作業シート!O14</f>
        <v>61209394834</v>
      </c>
      <c r="Q15" s="41"/>
    </row>
    <row r="16" spans="2:17" ht="21.75" customHeight="1" x14ac:dyDescent="0.15">
      <c r="B16" s="60" t="str">
        <f>IF(M16="","非表示設定","")</f>
        <v/>
      </c>
      <c r="C16" s="61"/>
      <c r="D16" s="61"/>
      <c r="E16" s="61"/>
      <c r="F16" s="61"/>
      <c r="G16" s="61"/>
      <c r="H16" s="62"/>
      <c r="I16" s="42"/>
      <c r="J16" s="42"/>
      <c r="K16" s="42"/>
      <c r="L16" s="42"/>
      <c r="M16" s="43">
        <f>IF(SUM([7]作業シート!M15:N15)=0,"",[7]作業シート!M15)</f>
        <v>9386691570</v>
      </c>
      <c r="N16" s="43">
        <f>IF(SUM([7]作業シート!M15:N15)=0,"",[7]作業シート!N15)</f>
        <v>0</v>
      </c>
      <c r="O16" s="42"/>
      <c r="Q16" s="44"/>
    </row>
    <row r="17" spans="2:17" ht="21.75" customHeight="1" x14ac:dyDescent="0.15">
      <c r="B17" s="54" t="s">
        <v>42</v>
      </c>
      <c r="C17" s="55"/>
      <c r="D17" s="55"/>
      <c r="E17" s="55"/>
      <c r="F17" s="55"/>
      <c r="G17" s="55"/>
      <c r="H17" s="56"/>
      <c r="I17" s="39">
        <f>[7]作業シート!I16</f>
        <v>86673700384</v>
      </c>
      <c r="J17" s="39">
        <f>[7]作業シート!J16</f>
        <v>803911760</v>
      </c>
      <c r="K17" s="39">
        <f>[7]作業シート!K16</f>
        <v>193979614</v>
      </c>
      <c r="L17" s="39">
        <f>[7]作業シート!L16</f>
        <v>87283632530</v>
      </c>
      <c r="M17" s="40">
        <f>[7]作業シート!M16</f>
        <v>73388229881</v>
      </c>
      <c r="N17" s="40">
        <f>[7]作業シート!N16</f>
        <v>1532609846</v>
      </c>
      <c r="O17" s="39">
        <f>[7]作業シート!O16</f>
        <v>13895402649</v>
      </c>
      <c r="Q17" s="41"/>
    </row>
    <row r="18" spans="2:17" ht="21.75" customHeight="1" x14ac:dyDescent="0.15">
      <c r="B18" s="60" t="str">
        <f>IF(M18="","非表示設定","")</f>
        <v/>
      </c>
      <c r="C18" s="61"/>
      <c r="D18" s="61"/>
      <c r="E18" s="61"/>
      <c r="F18" s="61"/>
      <c r="G18" s="61"/>
      <c r="H18" s="62"/>
      <c r="I18" s="42"/>
      <c r="J18" s="42"/>
      <c r="K18" s="42"/>
      <c r="L18" s="42"/>
      <c r="M18" s="43">
        <f>IF(SUM([7]作業シート!M17:N17)=0,"",[7]作業シート!M17)</f>
        <v>5334470</v>
      </c>
      <c r="N18" s="43">
        <f>IF(SUM([7]作業シート!M17:N17)=0,"",[7]作業シート!N17)</f>
        <v>0</v>
      </c>
      <c r="O18" s="42"/>
      <c r="Q18" s="44"/>
    </row>
    <row r="19" spans="2:17" ht="21.75" customHeight="1" x14ac:dyDescent="0.15">
      <c r="B19" s="54" t="s">
        <v>43</v>
      </c>
      <c r="C19" s="55"/>
      <c r="D19" s="55"/>
      <c r="E19" s="55"/>
      <c r="F19" s="55"/>
      <c r="G19" s="55"/>
      <c r="H19" s="56"/>
      <c r="I19" s="39">
        <f>[7]作業シート!I18</f>
        <v>0</v>
      </c>
      <c r="J19" s="39">
        <f>[7]作業シート!J18</f>
        <v>0</v>
      </c>
      <c r="K19" s="39">
        <f>[7]作業シート!K18</f>
        <v>0</v>
      </c>
      <c r="L19" s="39">
        <f>[7]作業シート!L18</f>
        <v>0</v>
      </c>
      <c r="M19" s="40">
        <f>[7]作業シート!M18</f>
        <v>0</v>
      </c>
      <c r="N19" s="40">
        <f>[7]作業シート!N18</f>
        <v>0</v>
      </c>
      <c r="O19" s="39">
        <f>[7]作業シート!O18</f>
        <v>0</v>
      </c>
      <c r="Q19" s="41"/>
    </row>
    <row r="20" spans="2:17" ht="21.75" customHeight="1" x14ac:dyDescent="0.15">
      <c r="B20" s="54" t="s">
        <v>44</v>
      </c>
      <c r="C20" s="55"/>
      <c r="D20" s="55"/>
      <c r="E20" s="55"/>
      <c r="F20" s="55"/>
      <c r="G20" s="55"/>
      <c r="H20" s="56"/>
      <c r="I20" s="39">
        <f>[7]作業シート!I20</f>
        <v>366119900</v>
      </c>
      <c r="J20" s="39">
        <f>[7]作業シート!J20</f>
        <v>459018970</v>
      </c>
      <c r="K20" s="39">
        <f>[7]作業シート!K20</f>
        <v>788728370</v>
      </c>
      <c r="L20" s="39">
        <f>[7]作業シート!L20</f>
        <v>36410500</v>
      </c>
      <c r="M20" s="40">
        <f>[7]作業シート!M20</f>
        <v>36410498</v>
      </c>
      <c r="N20" s="40">
        <f>[7]作業シート!N20</f>
        <v>0</v>
      </c>
      <c r="O20" s="39">
        <f>[7]作業シート!O20</f>
        <v>2</v>
      </c>
      <c r="Q20" s="41"/>
    </row>
    <row r="21" spans="2:17" ht="21.75" customHeight="1" x14ac:dyDescent="0.15">
      <c r="B21" s="54" t="s">
        <v>45</v>
      </c>
      <c r="C21" s="55"/>
      <c r="D21" s="55"/>
      <c r="E21" s="55"/>
      <c r="F21" s="55"/>
      <c r="G21" s="55"/>
      <c r="H21" s="56"/>
      <c r="I21" s="39">
        <f>[7]作業シート!I22</f>
        <v>266625500</v>
      </c>
      <c r="J21" s="39">
        <f>[7]作業シート!J22</f>
        <v>0</v>
      </c>
      <c r="K21" s="39">
        <f>[7]作業シート!K22</f>
        <v>0</v>
      </c>
      <c r="L21" s="39">
        <f>[7]作業シート!L22</f>
        <v>266625500</v>
      </c>
      <c r="M21" s="40">
        <f>[7]作業シート!M22</f>
        <v>242105974</v>
      </c>
      <c r="N21" s="40">
        <f>[7]作業シート!N22</f>
        <v>9232724</v>
      </c>
      <c r="O21" s="39">
        <f>[7]作業シート!O22</f>
        <v>24519526</v>
      </c>
      <c r="Q21" s="41"/>
    </row>
    <row r="22" spans="2:17" ht="21.75" customHeight="1" x14ac:dyDescent="0.15">
      <c r="B22" s="54" t="s">
        <v>46</v>
      </c>
      <c r="C22" s="55"/>
      <c r="D22" s="55"/>
      <c r="E22" s="55"/>
      <c r="F22" s="55"/>
      <c r="G22" s="55"/>
      <c r="H22" s="56"/>
      <c r="I22" s="39">
        <f>[7]作業シート!I24</f>
        <v>0</v>
      </c>
      <c r="J22" s="39">
        <f>[7]作業シート!J24</f>
        <v>0</v>
      </c>
      <c r="K22" s="39">
        <f>[7]作業シート!K24</f>
        <v>0</v>
      </c>
      <c r="L22" s="39">
        <f>[7]作業シート!L24</f>
        <v>0</v>
      </c>
      <c r="M22" s="40">
        <f>[7]作業シート!M24</f>
        <v>0</v>
      </c>
      <c r="N22" s="40">
        <f>[7]作業シート!N24</f>
        <v>0</v>
      </c>
      <c r="O22" s="39">
        <f>[7]作業シート!O24</f>
        <v>0</v>
      </c>
      <c r="Q22" s="41"/>
    </row>
    <row r="23" spans="2:17" ht="21.75" customHeight="1" x14ac:dyDescent="0.15">
      <c r="B23" s="54" t="s">
        <v>47</v>
      </c>
      <c r="C23" s="55"/>
      <c r="D23" s="55"/>
      <c r="E23" s="55"/>
      <c r="F23" s="55"/>
      <c r="G23" s="55"/>
      <c r="H23" s="56"/>
      <c r="I23" s="39">
        <f>[7]作業シート!I26</f>
        <v>0</v>
      </c>
      <c r="J23" s="39">
        <f>[7]作業シート!J26</f>
        <v>0</v>
      </c>
      <c r="K23" s="39">
        <f>[7]作業シート!K26</f>
        <v>0</v>
      </c>
      <c r="L23" s="39">
        <f>[7]作業シート!L26</f>
        <v>0</v>
      </c>
      <c r="M23" s="40">
        <f>[7]作業シート!M26</f>
        <v>0</v>
      </c>
      <c r="N23" s="40">
        <f>[7]作業シート!N26</f>
        <v>0</v>
      </c>
      <c r="O23" s="39">
        <f>[7]作業シート!O26</f>
        <v>0</v>
      </c>
      <c r="Q23" s="41"/>
    </row>
    <row r="24" spans="2:17" ht="21.75" customHeight="1" x14ac:dyDescent="0.15">
      <c r="B24" s="54" t="s">
        <v>48</v>
      </c>
      <c r="C24" s="55"/>
      <c r="D24" s="55"/>
      <c r="E24" s="55"/>
      <c r="F24" s="55"/>
      <c r="G24" s="55"/>
      <c r="H24" s="56"/>
      <c r="I24" s="39">
        <f>[7]作業シート!I28</f>
        <v>96000</v>
      </c>
      <c r="J24" s="39">
        <f>[7]作業シート!J28</f>
        <v>1330404</v>
      </c>
      <c r="K24" s="39">
        <f>[7]作業シート!K28</f>
        <v>0</v>
      </c>
      <c r="L24" s="39">
        <f>[7]作業シート!L28</f>
        <v>1426404</v>
      </c>
      <c r="M24" s="40">
        <f>[7]作業シート!M28</f>
        <v>1186654</v>
      </c>
      <c r="N24" s="40">
        <f>[7]作業シート!N28</f>
        <v>957902</v>
      </c>
      <c r="O24" s="39">
        <f>[7]作業シート!O28</f>
        <v>239750</v>
      </c>
      <c r="Q24" s="41"/>
    </row>
    <row r="25" spans="2:17" ht="21.75" customHeight="1" x14ac:dyDescent="0.15">
      <c r="B25" s="54" t="s">
        <v>49</v>
      </c>
      <c r="C25" s="55"/>
      <c r="D25" s="55"/>
      <c r="E25" s="55"/>
      <c r="F25" s="55"/>
      <c r="G25" s="55"/>
      <c r="H25" s="56"/>
      <c r="I25" s="39">
        <f>[7]作業シート!I30</f>
        <v>0</v>
      </c>
      <c r="J25" s="39">
        <f>[7]作業シート!J30</f>
        <v>0</v>
      </c>
      <c r="K25" s="39">
        <f>[7]作業シート!K30</f>
        <v>0</v>
      </c>
      <c r="L25" s="39">
        <f>[7]作業シート!L30</f>
        <v>0</v>
      </c>
      <c r="M25" s="40">
        <f>[7]作業シート!M30</f>
        <v>0</v>
      </c>
      <c r="N25" s="40">
        <f>[7]作業シート!N30</f>
        <v>0</v>
      </c>
      <c r="O25" s="39">
        <f>[7]作業シート!O30</f>
        <v>0</v>
      </c>
      <c r="Q25" s="41"/>
    </row>
    <row r="26" spans="2:17" ht="21.75" customHeight="1" x14ac:dyDescent="0.15">
      <c r="B26" s="54" t="s">
        <v>50</v>
      </c>
      <c r="C26" s="55"/>
      <c r="D26" s="55"/>
      <c r="E26" s="55"/>
      <c r="F26" s="55"/>
      <c r="G26" s="55"/>
      <c r="H26" s="56"/>
      <c r="I26" s="39">
        <f>[7]作業シート!I32</f>
        <v>0</v>
      </c>
      <c r="J26" s="39">
        <f>[7]作業シート!J32</f>
        <v>386600</v>
      </c>
      <c r="K26" s="39">
        <f>[7]作業シート!K32</f>
        <v>0</v>
      </c>
      <c r="L26" s="39">
        <f>[7]作業シート!L32</f>
        <v>386600</v>
      </c>
      <c r="M26" s="40">
        <f>[7]作業シート!M32</f>
        <v>242850</v>
      </c>
      <c r="N26" s="40">
        <f>[7]作業シート!N32</f>
        <v>14098</v>
      </c>
      <c r="O26" s="39">
        <f>[7]作業シート!O32</f>
        <v>143750</v>
      </c>
      <c r="Q26" s="41"/>
    </row>
    <row r="27" spans="2:17" ht="21.75" customHeight="1" x14ac:dyDescent="0.15">
      <c r="B27" s="54" t="s">
        <v>51</v>
      </c>
      <c r="C27" s="55"/>
      <c r="D27" s="55"/>
      <c r="E27" s="55"/>
      <c r="F27" s="55"/>
      <c r="G27" s="55"/>
      <c r="H27" s="56"/>
      <c r="I27" s="39">
        <f>[7]作業シート!I34</f>
        <v>96000</v>
      </c>
      <c r="J27" s="39">
        <f>[7]作業シート!J34</f>
        <v>943804</v>
      </c>
      <c r="K27" s="39">
        <f>[7]作業シート!K34</f>
        <v>0</v>
      </c>
      <c r="L27" s="39">
        <f>[7]作業シート!L34</f>
        <v>1039804</v>
      </c>
      <c r="M27" s="40">
        <f>[7]作業シート!M34</f>
        <v>943804</v>
      </c>
      <c r="N27" s="40">
        <f>[7]作業シート!N34</f>
        <v>943804</v>
      </c>
      <c r="O27" s="39">
        <f>[7]作業シート!O34</f>
        <v>96000</v>
      </c>
      <c r="Q27" s="41"/>
    </row>
    <row r="28" spans="2:17" ht="21.75" customHeight="1" x14ac:dyDescent="0.15">
      <c r="B28" s="54" t="s">
        <v>52</v>
      </c>
      <c r="C28" s="55"/>
      <c r="D28" s="55"/>
      <c r="E28" s="55"/>
      <c r="F28" s="55"/>
      <c r="G28" s="55"/>
      <c r="H28" s="56"/>
      <c r="I28" s="39">
        <f>[7]作業シート!I36</f>
        <v>7531089441033</v>
      </c>
      <c r="J28" s="39">
        <f>[7]作業シート!J36</f>
        <v>69044038014</v>
      </c>
      <c r="K28" s="39">
        <f>[7]作業シート!K36</f>
        <v>6202132291</v>
      </c>
      <c r="L28" s="39">
        <f>[7]作業シート!L36</f>
        <v>7593931346756</v>
      </c>
      <c r="M28" s="40">
        <f>[7]作業シート!M36</f>
        <v>1232876705237</v>
      </c>
      <c r="N28" s="40">
        <f>[7]作業シート!N36</f>
        <v>48245272525</v>
      </c>
      <c r="O28" s="39">
        <f>[7]作業シート!O36</f>
        <v>6361054641519</v>
      </c>
      <c r="Q28" s="41"/>
    </row>
    <row r="29" spans="2:17" ht="21.75" customHeight="1" x14ac:dyDescent="0.15">
      <c r="B29" s="54" t="s">
        <v>53</v>
      </c>
      <c r="C29" s="55"/>
      <c r="D29" s="55"/>
      <c r="E29" s="55"/>
      <c r="F29" s="55"/>
      <c r="G29" s="55"/>
      <c r="H29" s="56"/>
      <c r="I29" s="39">
        <f>[7]作業シート!I38</f>
        <v>7518160675849</v>
      </c>
      <c r="J29" s="39">
        <f>[7]作業シート!J38</f>
        <v>68938769464</v>
      </c>
      <c r="K29" s="39">
        <f>[7]作業シート!K38</f>
        <v>5453913317</v>
      </c>
      <c r="L29" s="39">
        <f>[7]作業シート!L38</f>
        <v>7581645531996</v>
      </c>
      <c r="M29" s="40">
        <f>[7]作業シート!M38</f>
        <v>1232876705237</v>
      </c>
      <c r="N29" s="40">
        <f>[7]作業シート!N38</f>
        <v>47497053551</v>
      </c>
      <c r="O29" s="39">
        <f>[7]作業シート!O38</f>
        <v>6348768826759</v>
      </c>
      <c r="Q29" s="41"/>
    </row>
    <row r="30" spans="2:17" ht="21.75" customHeight="1" x14ac:dyDescent="0.15">
      <c r="B30" s="54" t="s">
        <v>54</v>
      </c>
      <c r="C30" s="55"/>
      <c r="D30" s="55"/>
      <c r="E30" s="55"/>
      <c r="F30" s="55"/>
      <c r="G30" s="55"/>
      <c r="H30" s="56"/>
      <c r="I30" s="39">
        <f>[7]作業シート!I40</f>
        <v>5027135322089</v>
      </c>
      <c r="J30" s="39">
        <f>[7]作業シート!J40</f>
        <v>47413601055</v>
      </c>
      <c r="K30" s="39">
        <f>[7]作業シート!K40</f>
        <v>4610164092</v>
      </c>
      <c r="L30" s="39">
        <f>[7]作業シート!L40</f>
        <v>5069938759052</v>
      </c>
      <c r="M30" s="40">
        <f>[7]作業シート!M40</f>
        <v>0</v>
      </c>
      <c r="N30" s="40">
        <f>[7]作業シート!N40</f>
        <v>0</v>
      </c>
      <c r="O30" s="39">
        <f>[7]作業シート!O40</f>
        <v>5069938759052</v>
      </c>
      <c r="Q30" s="41"/>
    </row>
    <row r="31" spans="2:17" ht="21.75" customHeight="1" x14ac:dyDescent="0.15">
      <c r="B31" s="54" t="s">
        <v>55</v>
      </c>
      <c r="C31" s="55"/>
      <c r="D31" s="55"/>
      <c r="E31" s="55"/>
      <c r="F31" s="55"/>
      <c r="G31" s="55"/>
      <c r="H31" s="56"/>
      <c r="I31" s="39">
        <f>[7]作業シート!I42</f>
        <v>110800503624</v>
      </c>
      <c r="J31" s="39">
        <f>[7]作業シート!J42</f>
        <v>750088980</v>
      </c>
      <c r="K31" s="39">
        <f>[7]作業シート!K42</f>
        <v>218306165</v>
      </c>
      <c r="L31" s="39">
        <f>[7]作業シート!L42</f>
        <v>111332286439</v>
      </c>
      <c r="M31" s="40">
        <f>[7]作業シート!M42</f>
        <v>61899869973</v>
      </c>
      <c r="N31" s="40">
        <f>[7]作業シート!N42</f>
        <v>2631184767</v>
      </c>
      <c r="O31" s="39">
        <f>[7]作業シート!O42</f>
        <v>49432416466</v>
      </c>
      <c r="Q31" s="41"/>
    </row>
    <row r="32" spans="2:17" ht="21.75" customHeight="1" x14ac:dyDescent="0.15">
      <c r="B32" s="54" t="s">
        <v>42</v>
      </c>
      <c r="C32" s="55"/>
      <c r="D32" s="55"/>
      <c r="E32" s="55"/>
      <c r="F32" s="55"/>
      <c r="G32" s="55"/>
      <c r="H32" s="56"/>
      <c r="I32" s="39">
        <f>[7]作業シート!I44</f>
        <v>2380224850136</v>
      </c>
      <c r="J32" s="39">
        <f>[7]作業シート!J44</f>
        <v>20775079429</v>
      </c>
      <c r="K32" s="39">
        <f>[7]作業シート!K44</f>
        <v>625443060</v>
      </c>
      <c r="L32" s="39">
        <f>[7]作業シート!L44</f>
        <v>2400374486505</v>
      </c>
      <c r="M32" s="40">
        <f>[7]作業シート!M44</f>
        <v>1170976835264</v>
      </c>
      <c r="N32" s="40">
        <f>[7]作業シート!N44</f>
        <v>44865868784</v>
      </c>
      <c r="O32" s="39">
        <f>[7]作業シート!O44</f>
        <v>1229397651241</v>
      </c>
      <c r="Q32" s="41"/>
    </row>
    <row r="33" spans="2:17" ht="21.75" customHeight="1" x14ac:dyDescent="0.15">
      <c r="B33" s="54" t="s">
        <v>56</v>
      </c>
      <c r="C33" s="55"/>
      <c r="D33" s="55"/>
      <c r="E33" s="55"/>
      <c r="F33" s="55"/>
      <c r="G33" s="55"/>
      <c r="H33" s="56"/>
      <c r="I33" s="39">
        <f>[7]作業シート!I46</f>
        <v>0</v>
      </c>
      <c r="J33" s="39">
        <f>[7]作業シート!J46</f>
        <v>0</v>
      </c>
      <c r="K33" s="39">
        <f>[7]作業シート!K46</f>
        <v>0</v>
      </c>
      <c r="L33" s="39">
        <f>[7]作業シート!L46</f>
        <v>0</v>
      </c>
      <c r="M33" s="40">
        <f>[7]作業シート!M46</f>
        <v>0</v>
      </c>
      <c r="N33" s="40">
        <f>[7]作業シート!N46</f>
        <v>0</v>
      </c>
      <c r="O33" s="39">
        <f>[7]作業シート!O46</f>
        <v>0</v>
      </c>
      <c r="Q33" s="41"/>
    </row>
    <row r="34" spans="2:17" ht="21.75" customHeight="1" x14ac:dyDescent="0.15">
      <c r="B34" s="54" t="s">
        <v>57</v>
      </c>
      <c r="C34" s="55"/>
      <c r="D34" s="55"/>
      <c r="E34" s="55"/>
      <c r="F34" s="55"/>
      <c r="G34" s="55"/>
      <c r="H34" s="56"/>
      <c r="I34" s="39">
        <f>[7]作業シート!I48</f>
        <v>12928765184</v>
      </c>
      <c r="J34" s="39">
        <f>[7]作業シート!J48</f>
        <v>105268550</v>
      </c>
      <c r="K34" s="39">
        <f>[7]作業シート!K48</f>
        <v>748218974</v>
      </c>
      <c r="L34" s="39">
        <f>[7]作業シート!L48</f>
        <v>12285814760</v>
      </c>
      <c r="M34" s="40">
        <f>[7]作業シート!M48</f>
        <v>0</v>
      </c>
      <c r="N34" s="40">
        <f>[7]作業シート!N48</f>
        <v>748218974</v>
      </c>
      <c r="O34" s="39">
        <f>[7]作業シート!O48</f>
        <v>12285814760</v>
      </c>
      <c r="Q34" s="41"/>
    </row>
    <row r="35" spans="2:17" ht="21.75" customHeight="1" x14ac:dyDescent="0.15">
      <c r="B35" s="54" t="s">
        <v>49</v>
      </c>
      <c r="C35" s="55"/>
      <c r="D35" s="55"/>
      <c r="E35" s="55"/>
      <c r="F35" s="55"/>
      <c r="G35" s="55"/>
      <c r="H35" s="56"/>
      <c r="I35" s="39">
        <f>[7]作業シート!I50</f>
        <v>2119042</v>
      </c>
      <c r="J35" s="39">
        <f>[7]作業シート!J50</f>
        <v>0</v>
      </c>
      <c r="K35" s="39">
        <f>[7]作業シート!K50</f>
        <v>423808</v>
      </c>
      <c r="L35" s="39">
        <f>[7]作業シート!L50</f>
        <v>1695234</v>
      </c>
      <c r="M35" s="40">
        <f>[7]作業シート!M50</f>
        <v>0</v>
      </c>
      <c r="N35" s="40">
        <f>[7]作業シート!N50</f>
        <v>423808</v>
      </c>
      <c r="O35" s="39">
        <f>[7]作業シート!O50</f>
        <v>1695234</v>
      </c>
      <c r="Q35" s="41"/>
    </row>
    <row r="36" spans="2:17" ht="21.75" customHeight="1" x14ac:dyDescent="0.15">
      <c r="B36" s="54" t="s">
        <v>58</v>
      </c>
      <c r="C36" s="55"/>
      <c r="D36" s="55"/>
      <c r="E36" s="55"/>
      <c r="F36" s="55"/>
      <c r="G36" s="55"/>
      <c r="H36" s="56"/>
      <c r="I36" s="39">
        <f>[7]作業シート!I52</f>
        <v>633808</v>
      </c>
      <c r="J36" s="39">
        <f>[7]作業シート!J52</f>
        <v>0</v>
      </c>
      <c r="K36" s="39">
        <f>[7]作業シート!K52</f>
        <v>140151</v>
      </c>
      <c r="L36" s="39">
        <f>[7]作業シート!L52</f>
        <v>493657</v>
      </c>
      <c r="M36" s="40">
        <f>[7]作業シート!M52</f>
        <v>0</v>
      </c>
      <c r="N36" s="40">
        <f>[7]作業シート!N52</f>
        <v>140151</v>
      </c>
      <c r="O36" s="39">
        <f>[7]作業シート!O52</f>
        <v>493657</v>
      </c>
      <c r="Q36" s="41"/>
    </row>
    <row r="37" spans="2:17" ht="21.75" customHeight="1" x14ac:dyDescent="0.15">
      <c r="B37" s="54" t="s">
        <v>59</v>
      </c>
      <c r="C37" s="55"/>
      <c r="D37" s="55"/>
      <c r="E37" s="55"/>
      <c r="F37" s="55"/>
      <c r="G37" s="55"/>
      <c r="H37" s="56"/>
      <c r="I37" s="39">
        <f>[7]作業シート!I54</f>
        <v>12926012334</v>
      </c>
      <c r="J37" s="39">
        <f>[7]作業シート!J54</f>
        <v>105268550</v>
      </c>
      <c r="K37" s="39">
        <f>[7]作業シート!K54</f>
        <v>747655015</v>
      </c>
      <c r="L37" s="39">
        <f>[7]作業シート!L54</f>
        <v>12283625869</v>
      </c>
      <c r="M37" s="40">
        <f>[7]作業シート!M54</f>
        <v>0</v>
      </c>
      <c r="N37" s="40">
        <f>[7]作業シート!N54</f>
        <v>747655015</v>
      </c>
      <c r="O37" s="39">
        <f>[7]作業シート!O54</f>
        <v>12283625869</v>
      </c>
      <c r="Q37" s="41"/>
    </row>
    <row r="38" spans="2:17" ht="21.75" customHeight="1" x14ac:dyDescent="0.15">
      <c r="B38" s="54" t="s">
        <v>60</v>
      </c>
      <c r="C38" s="55"/>
      <c r="D38" s="55"/>
      <c r="E38" s="55"/>
      <c r="F38" s="55"/>
      <c r="G38" s="55"/>
      <c r="H38" s="56"/>
      <c r="I38" s="39">
        <f>[7]作業シート!I56</f>
        <v>533214183806</v>
      </c>
      <c r="J38" s="39">
        <f>[7]作業シート!J56</f>
        <v>14506493682</v>
      </c>
      <c r="K38" s="39">
        <f>[7]作業シート!K56</f>
        <v>3835032696</v>
      </c>
      <c r="L38" s="39">
        <f>[7]作業シート!L56</f>
        <v>543885644792</v>
      </c>
      <c r="M38" s="40">
        <f>[7]作業シート!M56</f>
        <v>337129001434</v>
      </c>
      <c r="N38" s="40">
        <f>[7]作業シート!N56</f>
        <v>16988833524</v>
      </c>
      <c r="O38" s="39">
        <f>[7]作業シート!O56</f>
        <v>206756643358</v>
      </c>
      <c r="Q38" s="41"/>
    </row>
    <row r="39" spans="2:17" ht="21.75" customHeight="1" x14ac:dyDescent="0.15">
      <c r="B39" s="60" t="str">
        <f>IF(M39="","非表示設定","")</f>
        <v/>
      </c>
      <c r="C39" s="61"/>
      <c r="D39" s="61"/>
      <c r="E39" s="61"/>
      <c r="F39" s="61"/>
      <c r="G39" s="61"/>
      <c r="H39" s="62"/>
      <c r="I39" s="42"/>
      <c r="J39" s="42"/>
      <c r="K39" s="42"/>
      <c r="L39" s="42"/>
      <c r="M39" s="43">
        <f>IF(SUM([7]作業シート!M57:N57)=0,"",[7]作業シート!M57)</f>
        <v>4317043</v>
      </c>
      <c r="N39" s="43">
        <f>IF(SUM([7]作業シート!M57:N57)=0,"",[7]作業シート!N57)</f>
        <v>0</v>
      </c>
      <c r="O39" s="42"/>
      <c r="Q39" s="44"/>
    </row>
    <row r="40" spans="2:17" ht="21.75" customHeight="1" x14ac:dyDescent="0.15">
      <c r="B40" s="54" t="s">
        <v>61</v>
      </c>
      <c r="C40" s="55"/>
      <c r="D40" s="55"/>
      <c r="E40" s="55"/>
      <c r="F40" s="55"/>
      <c r="G40" s="55"/>
      <c r="H40" s="56"/>
      <c r="I40" s="39">
        <f>[7]作業シート!I58</f>
        <v>329326369</v>
      </c>
      <c r="J40" s="39">
        <f>[7]作業シート!J58</f>
        <v>1516017696</v>
      </c>
      <c r="K40" s="39">
        <f>[7]作業シート!K58</f>
        <v>658303458</v>
      </c>
      <c r="L40" s="39">
        <f>[7]作業シート!L58</f>
        <v>1187040607</v>
      </c>
      <c r="M40" s="40">
        <f>[7]作業シート!M58</f>
        <v>218639197</v>
      </c>
      <c r="N40" s="40">
        <f>[7]作業シート!N58</f>
        <v>92233452</v>
      </c>
      <c r="O40" s="39">
        <f>[7]作業シート!O58</f>
        <v>968401410</v>
      </c>
      <c r="Q40" s="41"/>
    </row>
    <row r="41" spans="2:17" ht="21.75" customHeight="1" x14ac:dyDescent="0.15">
      <c r="B41" s="54" t="s">
        <v>62</v>
      </c>
      <c r="C41" s="55"/>
      <c r="D41" s="55"/>
      <c r="E41" s="55"/>
      <c r="F41" s="55"/>
      <c r="G41" s="55"/>
      <c r="H41" s="56"/>
      <c r="I41" s="39">
        <f>[7]作業シート!I60</f>
        <v>377162792</v>
      </c>
      <c r="J41" s="39">
        <f>[7]作業シート!J60</f>
        <v>74697000</v>
      </c>
      <c r="K41" s="39">
        <f>[7]作業シート!K60</f>
        <v>26697993</v>
      </c>
      <c r="L41" s="39">
        <f>[7]作業シート!L60</f>
        <v>425161799</v>
      </c>
      <c r="M41" s="40">
        <f>[7]作業シート!M60</f>
        <v>220577344</v>
      </c>
      <c r="N41" s="40">
        <f>[7]作業シート!N60</f>
        <v>62253328</v>
      </c>
      <c r="O41" s="39">
        <f>[7]作業シート!O60</f>
        <v>204584455</v>
      </c>
      <c r="Q41" s="41"/>
    </row>
    <row r="42" spans="2:17" ht="21.75" customHeight="1" x14ac:dyDescent="0.15">
      <c r="B42" s="54" t="s">
        <v>63</v>
      </c>
      <c r="C42" s="55"/>
      <c r="D42" s="55"/>
      <c r="E42" s="55"/>
      <c r="F42" s="55"/>
      <c r="G42" s="55"/>
      <c r="H42" s="56"/>
      <c r="I42" s="39">
        <f>[7]作業シート!I62</f>
        <v>130562770887</v>
      </c>
      <c r="J42" s="39">
        <f>[7]作業シート!J62</f>
        <v>49804381668</v>
      </c>
      <c r="K42" s="39">
        <f>[7]作業シート!K62</f>
        <v>38110698138</v>
      </c>
      <c r="L42" s="39">
        <f>[7]作業シート!L62</f>
        <v>142256454417</v>
      </c>
      <c r="M42" s="40">
        <f>[7]作業シート!M62</f>
        <v>0</v>
      </c>
      <c r="N42" s="40">
        <f>[7]作業シート!N62</f>
        <v>0</v>
      </c>
      <c r="O42" s="39">
        <f>[7]作業シート!O62</f>
        <v>142256454417</v>
      </c>
      <c r="Q42" s="41"/>
    </row>
    <row r="43" spans="2:17" ht="21.75" customHeight="1" x14ac:dyDescent="0.15">
      <c r="B43" s="54" t="s">
        <v>64</v>
      </c>
      <c r="C43" s="55"/>
      <c r="D43" s="55"/>
      <c r="E43" s="55"/>
      <c r="F43" s="55"/>
      <c r="G43" s="55"/>
      <c r="H43" s="56"/>
      <c r="I43" s="39">
        <f>[7]作業シート!I64</f>
        <v>0</v>
      </c>
      <c r="J43" s="39">
        <f>[7]作業シート!J64</f>
        <v>0</v>
      </c>
      <c r="K43" s="39">
        <f>[7]作業シート!K64</f>
        <v>0</v>
      </c>
      <c r="L43" s="39">
        <f>[7]作業シート!L64</f>
        <v>0</v>
      </c>
      <c r="M43" s="40">
        <f>[7]作業シート!M64</f>
        <v>0</v>
      </c>
      <c r="N43" s="40">
        <f>[7]作業シート!N64</f>
        <v>0</v>
      </c>
      <c r="O43" s="39">
        <f>[7]作業シート!O64</f>
        <v>0</v>
      </c>
      <c r="Q43" s="41"/>
    </row>
    <row r="44" spans="2:17" ht="21.75" customHeight="1" x14ac:dyDescent="0.15">
      <c r="B44" s="57" t="s">
        <v>65</v>
      </c>
      <c r="C44" s="58"/>
      <c r="D44" s="58"/>
      <c r="E44" s="58"/>
      <c r="F44" s="58"/>
      <c r="G44" s="58"/>
      <c r="H44" s="59"/>
      <c r="I44" s="39">
        <f>[7]作業シート!I66</f>
        <v>9496307552203</v>
      </c>
      <c r="J44" s="39">
        <f>[7]作業シート!J66</f>
        <v>148951343616</v>
      </c>
      <c r="K44" s="39">
        <f>[7]作業シート!K66</f>
        <v>56100755019</v>
      </c>
      <c r="L44" s="39">
        <f>[7]作業シート!L66</f>
        <v>9589158140800</v>
      </c>
      <c r="M44" s="40">
        <f>[7]作業シート!M66</f>
        <v>1704439829481</v>
      </c>
      <c r="N44" s="40">
        <f>[7]作業シート!N66</f>
        <v>70094867326</v>
      </c>
      <c r="O44" s="39">
        <f>[7]作業シート!O66</f>
        <v>7884718311319</v>
      </c>
      <c r="Q44" s="41"/>
    </row>
    <row r="45" spans="2:17" ht="21.75" customHeight="1" x14ac:dyDescent="0.15">
      <c r="B45" s="60" t="str">
        <f>IF(M45="","非表示設定","")</f>
        <v/>
      </c>
      <c r="C45" s="61"/>
      <c r="D45" s="61"/>
      <c r="E45" s="61"/>
      <c r="F45" s="61"/>
      <c r="G45" s="61"/>
      <c r="H45" s="62"/>
      <c r="I45" s="42"/>
      <c r="J45" s="42"/>
      <c r="K45" s="42"/>
      <c r="L45" s="42"/>
      <c r="M45" s="43">
        <f>IF(SUM([7]作業シート!M67:N67)=0,"",[7]作業シート!M67)</f>
        <v>9396343083</v>
      </c>
      <c r="N45" s="43">
        <f>IF(SUM([7]作業シート!M67:N67)=0,"",[7]作業シート!N67)</f>
        <v>0</v>
      </c>
      <c r="O45" s="42"/>
      <c r="Q45" s="44"/>
    </row>
    <row r="46" spans="2:17" ht="6.75" customHeight="1" x14ac:dyDescent="0.15"/>
    <row r="47" spans="2:17" ht="18.75" x14ac:dyDescent="0.15">
      <c r="I47" s="45" t="str">
        <f>IF(B45="非表示設定","","※当年度末減価償却累計額及び当年度償却額には減損損失を含んでおり、その金額を括弧書で記載しています。")</f>
        <v>※当年度末減価償却累計額及び当年度償却額には減損損失を含んでおり、その金額を括弧書で記載しています。</v>
      </c>
    </row>
  </sheetData>
  <protectedRanges>
    <protectedRange sqref="I10:O45" name="貼付範囲_1"/>
  </protectedRanges>
  <mergeCells count="40">
    <mergeCell ref="B11:H11"/>
    <mergeCell ref="B1:H1"/>
    <mergeCell ref="B2:H2"/>
    <mergeCell ref="B5:O6"/>
    <mergeCell ref="B8:H9"/>
    <mergeCell ref="B10:H10"/>
    <mergeCell ref="B17:H17"/>
    <mergeCell ref="B18:H18"/>
    <mergeCell ref="B19:H19"/>
    <mergeCell ref="B20:H20"/>
    <mergeCell ref="B12:H12"/>
    <mergeCell ref="B13:H13"/>
    <mergeCell ref="B14:H14"/>
    <mergeCell ref="B15:H15"/>
    <mergeCell ref="B16:H16"/>
    <mergeCell ref="B24:H24"/>
    <mergeCell ref="B25:H25"/>
    <mergeCell ref="B26:H26"/>
    <mergeCell ref="B21:H21"/>
    <mergeCell ref="B22:H22"/>
    <mergeCell ref="B23:H23"/>
    <mergeCell ref="B30:H30"/>
    <mergeCell ref="B31:H31"/>
    <mergeCell ref="B32:H32"/>
    <mergeCell ref="B27:H27"/>
    <mergeCell ref="B28:H28"/>
    <mergeCell ref="B29:H29"/>
    <mergeCell ref="B36:H36"/>
    <mergeCell ref="B37:H37"/>
    <mergeCell ref="B38:H38"/>
    <mergeCell ref="B39:H39"/>
    <mergeCell ref="B33:H33"/>
    <mergeCell ref="B34:H34"/>
    <mergeCell ref="B35:H35"/>
    <mergeCell ref="B43:H43"/>
    <mergeCell ref="B44:H44"/>
    <mergeCell ref="B45:H45"/>
    <mergeCell ref="B40:H40"/>
    <mergeCell ref="B41:H41"/>
    <mergeCell ref="B42:H42"/>
  </mergeCells>
  <phoneticPr fontId="3"/>
  <conditionalFormatting sqref="B10:H45">
    <cfRule type="containsText" dxfId="4" priority="5" operator="containsText" text="非表示設定">
      <formula>NOT(ISERROR(SEARCH("非表示設定",B10)))</formula>
    </cfRule>
  </conditionalFormatting>
  <conditionalFormatting sqref="I11:O11">
    <cfRule type="expression" dxfId="3" priority="4">
      <formula>$B11="非表示設定"</formula>
    </cfRule>
  </conditionalFormatting>
  <conditionalFormatting sqref="I18:O18 I16:O16 I13:O13">
    <cfRule type="expression" dxfId="2" priority="3">
      <formula>$B13="非表示設定"</formula>
    </cfRule>
  </conditionalFormatting>
  <conditionalFormatting sqref="I45:O45 I39:O39">
    <cfRule type="expression" dxfId="1" priority="2">
      <formula>$B39="非表示設定"</formula>
    </cfRule>
  </conditionalFormatting>
  <conditionalFormatting sqref="B2:H2">
    <cfRule type="containsText" dxfId="0" priority="1" operator="containsText" text="ERROR">
      <formula>NOT(ISERROR(SEARCH("ERROR",B2)))</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注記</vt:lpstr>
      <vt:lpstr>所属別有形固定資産等明細表</vt:lpstr>
      <vt:lpstr>所属別有形固定資産等明細表!Print_Area</vt:lpstr>
      <vt:lpstr>注記!Print_Area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2017-12-12T04:24:22Z</dcterms:created>
  <dcterms:modified xsi:type="dcterms:W3CDTF">2017-12-22T05:50:57Z</dcterms:modified>
</cp:coreProperties>
</file>