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5623603\Desktop\３　公表資料\saisyu\"/>
    </mc:Choice>
  </mc:AlternateContent>
  <bookViews>
    <workbookView xWindow="0" yWindow="0" windowWidth="20490" windowHeight="7770"/>
  </bookViews>
  <sheets>
    <sheet name="注記" sheetId="1" r:id="rId1"/>
    <sheet name="所属別有形固定資産等明細表" sheetId="2" r:id="rId2"/>
  </sheets>
  <externalReferences>
    <externalReference r:id="rId3"/>
    <externalReference r:id="rId4"/>
    <externalReference r:id="rId5"/>
    <externalReference r:id="rId6"/>
    <externalReference r:id="rId7"/>
    <externalReference r:id="rId8"/>
    <externalReference r:id="rId9"/>
  </externalReferences>
  <definedNames>
    <definedName name="CTI番号">#REF!</definedName>
    <definedName name="DB型２">[1]リスト!$A$2:$A$4</definedName>
    <definedName name="FAX番号">#REF!</definedName>
    <definedName name="FDDW0012new">[2]リスト!$A$2:$A$4</definedName>
    <definedName name="fffff">[3]リスト!$A$2:$A$4</definedName>
    <definedName name="_xlnm.Print_Area" localSheetId="1">所属別有形固定資産等明細表!$B$1:$O$47</definedName>
    <definedName name="_xlnm.Print_Area" localSheetId="0">注記!$A$1:$F$35</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一般会計">[4]作業シート!#REF!</definedName>
    <definedName name="一部事務組合">[4]作業シート!#REF!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[5]勘定科目!$A$7:$X$577</definedName>
    <definedName name="管理番号">#REF!</definedName>
    <definedName name="件名">#REF!</definedName>
    <definedName name="原因分類">#REF!</definedName>
    <definedName name="公営企業会計">[4]作業シート!#REF!</definedName>
    <definedName name="公開不可">#REF!</definedName>
    <definedName name="公債費会計">[4]作業シート!#REF!</definedName>
    <definedName name="広域連合">[4]作業シート!#REF!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準公営企業会計">[4]作業シート!#REF!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政令等特別会計">[4]作業シート!#REF!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第三セクター等">[4]作業シート!#REF!</definedName>
    <definedName name="担当Ope">#REF!</definedName>
    <definedName name="担当者">#REF!</definedName>
    <definedName name="地方公社">[4]作業シート!#REF!</definedName>
    <definedName name="地方独立行政法人">[4]作業シート!#REF!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部署">#REF!</definedName>
    <definedName name="変更環境">#REF!</definedName>
    <definedName name="変更情報変更点">#REF!</definedName>
    <definedName name="変更内容">#REF!</definedName>
    <definedName name="凡例">[6]リスト!$B$2:$B$8</definedName>
    <definedName name="問合せ区分">#REF!</definedName>
    <definedName name="有り無し">[6]リスト!$A$2:$A$3</definedName>
    <definedName name="立案担当者">#REF!</definedName>
    <definedName name="連絡事項">#REF!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5" i="2" l="1"/>
  <c r="M45" i="2"/>
  <c r="B45" i="2" s="1"/>
  <c r="I47" i="2" s="1"/>
  <c r="O44" i="2"/>
  <c r="N44" i="2"/>
  <c r="M44" i="2"/>
  <c r="L44" i="2"/>
  <c r="K44" i="2"/>
  <c r="J44" i="2"/>
  <c r="I44" i="2"/>
  <c r="O43" i="2"/>
  <c r="N43" i="2"/>
  <c r="M43" i="2"/>
  <c r="L43" i="2"/>
  <c r="K43" i="2"/>
  <c r="J43" i="2"/>
  <c r="I43" i="2"/>
  <c r="O42" i="2"/>
  <c r="N42" i="2"/>
  <c r="M42" i="2"/>
  <c r="L42" i="2"/>
  <c r="K42" i="2"/>
  <c r="J42" i="2"/>
  <c r="I42" i="2"/>
  <c r="O41" i="2"/>
  <c r="N41" i="2"/>
  <c r="M41" i="2"/>
  <c r="L41" i="2"/>
  <c r="K41" i="2"/>
  <c r="J41" i="2"/>
  <c r="I41" i="2"/>
  <c r="O40" i="2"/>
  <c r="N40" i="2"/>
  <c r="M40" i="2"/>
  <c r="L40" i="2"/>
  <c r="K40" i="2"/>
  <c r="J40" i="2"/>
  <c r="I40" i="2"/>
  <c r="N39" i="2"/>
  <c r="M39" i="2"/>
  <c r="B39" i="2" s="1"/>
  <c r="O38" i="2"/>
  <c r="N38" i="2"/>
  <c r="M38" i="2"/>
  <c r="L38" i="2"/>
  <c r="K38" i="2"/>
  <c r="J38" i="2"/>
  <c r="I38" i="2"/>
  <c r="O37" i="2"/>
  <c r="N37" i="2"/>
  <c r="M37" i="2"/>
  <c r="L37" i="2"/>
  <c r="K37" i="2"/>
  <c r="J37" i="2"/>
  <c r="I37" i="2"/>
  <c r="O36" i="2"/>
  <c r="N36" i="2"/>
  <c r="M36" i="2"/>
  <c r="L36" i="2"/>
  <c r="K36" i="2"/>
  <c r="J36" i="2"/>
  <c r="I36" i="2"/>
  <c r="O35" i="2"/>
  <c r="N35" i="2"/>
  <c r="M35" i="2"/>
  <c r="L35" i="2"/>
  <c r="K35" i="2"/>
  <c r="J35" i="2"/>
  <c r="I35" i="2"/>
  <c r="O34" i="2"/>
  <c r="N34" i="2"/>
  <c r="M34" i="2"/>
  <c r="L34" i="2"/>
  <c r="K34" i="2"/>
  <c r="J34" i="2"/>
  <c r="I34" i="2"/>
  <c r="O33" i="2"/>
  <c r="N33" i="2"/>
  <c r="M33" i="2"/>
  <c r="L33" i="2"/>
  <c r="K33" i="2"/>
  <c r="J33" i="2"/>
  <c r="I33" i="2"/>
  <c r="O32" i="2"/>
  <c r="N32" i="2"/>
  <c r="M32" i="2"/>
  <c r="L32" i="2"/>
  <c r="K32" i="2"/>
  <c r="J32" i="2"/>
  <c r="I32" i="2"/>
  <c r="O31" i="2"/>
  <c r="N31" i="2"/>
  <c r="M31" i="2"/>
  <c r="L31" i="2"/>
  <c r="K31" i="2"/>
  <c r="J31" i="2"/>
  <c r="I31" i="2"/>
  <c r="O30" i="2"/>
  <c r="N30" i="2"/>
  <c r="M30" i="2"/>
  <c r="L30" i="2"/>
  <c r="K30" i="2"/>
  <c r="J30" i="2"/>
  <c r="I30" i="2"/>
  <c r="O29" i="2"/>
  <c r="N29" i="2"/>
  <c r="M29" i="2"/>
  <c r="L29" i="2"/>
  <c r="K29" i="2"/>
  <c r="J29" i="2"/>
  <c r="I29" i="2"/>
  <c r="O28" i="2"/>
  <c r="N28" i="2"/>
  <c r="M28" i="2"/>
  <c r="L28" i="2"/>
  <c r="K28" i="2"/>
  <c r="J28" i="2"/>
  <c r="I28" i="2"/>
  <c r="O27" i="2"/>
  <c r="N27" i="2"/>
  <c r="M27" i="2"/>
  <c r="L27" i="2"/>
  <c r="K27" i="2"/>
  <c r="J27" i="2"/>
  <c r="I27" i="2"/>
  <c r="O26" i="2"/>
  <c r="N26" i="2"/>
  <c r="M26" i="2"/>
  <c r="L26" i="2"/>
  <c r="K26" i="2"/>
  <c r="J26" i="2"/>
  <c r="I26" i="2"/>
  <c r="O25" i="2"/>
  <c r="N25" i="2"/>
  <c r="M25" i="2"/>
  <c r="L25" i="2"/>
  <c r="K25" i="2"/>
  <c r="J25" i="2"/>
  <c r="I25" i="2"/>
  <c r="O24" i="2"/>
  <c r="N24" i="2"/>
  <c r="M24" i="2"/>
  <c r="L24" i="2"/>
  <c r="K24" i="2"/>
  <c r="J24" i="2"/>
  <c r="I24" i="2"/>
  <c r="O23" i="2"/>
  <c r="N23" i="2"/>
  <c r="M23" i="2"/>
  <c r="L23" i="2"/>
  <c r="K23" i="2"/>
  <c r="J23" i="2"/>
  <c r="I23" i="2"/>
  <c r="O22" i="2"/>
  <c r="N22" i="2"/>
  <c r="M22" i="2"/>
  <c r="L22" i="2"/>
  <c r="K22" i="2"/>
  <c r="J22" i="2"/>
  <c r="I22" i="2"/>
  <c r="O21" i="2"/>
  <c r="N21" i="2"/>
  <c r="M21" i="2"/>
  <c r="L21" i="2"/>
  <c r="K21" i="2"/>
  <c r="J21" i="2"/>
  <c r="I21" i="2"/>
  <c r="O20" i="2"/>
  <c r="N20" i="2"/>
  <c r="M20" i="2"/>
  <c r="L20" i="2"/>
  <c r="K20" i="2"/>
  <c r="J20" i="2"/>
  <c r="I20" i="2"/>
  <c r="O19" i="2"/>
  <c r="N19" i="2"/>
  <c r="M19" i="2"/>
  <c r="L19" i="2"/>
  <c r="K19" i="2"/>
  <c r="J19" i="2"/>
  <c r="I19" i="2"/>
  <c r="N18" i="2"/>
  <c r="M18" i="2"/>
  <c r="B18" i="2" s="1"/>
  <c r="O17" i="2"/>
  <c r="N17" i="2"/>
  <c r="M17" i="2"/>
  <c r="L17" i="2"/>
  <c r="K17" i="2"/>
  <c r="J17" i="2"/>
  <c r="I17" i="2"/>
  <c r="N16" i="2"/>
  <c r="M16" i="2"/>
  <c r="B16" i="2" s="1"/>
  <c r="O15" i="2"/>
  <c r="N15" i="2"/>
  <c r="M15" i="2"/>
  <c r="L15" i="2"/>
  <c r="K15" i="2"/>
  <c r="J15" i="2"/>
  <c r="I15" i="2"/>
  <c r="O14" i="2"/>
  <c r="N14" i="2"/>
  <c r="M14" i="2"/>
  <c r="L14" i="2"/>
  <c r="K14" i="2"/>
  <c r="J14" i="2"/>
  <c r="I14" i="2"/>
  <c r="N13" i="2"/>
  <c r="M13" i="2"/>
  <c r="B13" i="2" s="1"/>
  <c r="O12" i="2"/>
  <c r="N12" i="2"/>
  <c r="M12" i="2"/>
  <c r="L12" i="2"/>
  <c r="K12" i="2"/>
  <c r="J12" i="2"/>
  <c r="I12" i="2"/>
  <c r="N11" i="2"/>
  <c r="M11" i="2"/>
  <c r="B11" i="2" s="1"/>
  <c r="O10" i="2"/>
  <c r="N10" i="2"/>
  <c r="M10" i="2"/>
  <c r="L10" i="2"/>
  <c r="K10" i="2"/>
  <c r="J10" i="2"/>
  <c r="I10" i="2"/>
  <c r="B2" i="2"/>
  <c r="B7" i="1"/>
  <c r="A2" i="1"/>
</calcChain>
</file>

<file path=xl/sharedStrings.xml><?xml version="1.0" encoding="utf-8"?>
<sst xmlns="http://schemas.openxmlformats.org/spreadsheetml/2006/main" count="70" uniqueCount="66">
  <si>
    <t>連結</t>
    <rPh sb="0" eb="2">
      <t>レンケツ</t>
    </rPh>
    <phoneticPr fontId="3"/>
  </si>
  <si>
    <t>財務諸表に対する注記</t>
    <rPh sb="0" eb="2">
      <t>ザイム</t>
    </rPh>
    <rPh sb="2" eb="4">
      <t>ショヒョウ</t>
    </rPh>
    <rPh sb="5" eb="6">
      <t>タイ</t>
    </rPh>
    <rPh sb="8" eb="9">
      <t>チュウ</t>
    </rPh>
    <rPh sb="9" eb="10">
      <t>キ</t>
    </rPh>
    <phoneticPr fontId="3"/>
  </si>
  <si>
    <t>１．関連集団に含めた会計及び連結対象団体の名称</t>
    <rPh sb="2" eb="4">
      <t>カンレン</t>
    </rPh>
    <rPh sb="4" eb="6">
      <t>シュウダン</t>
    </rPh>
    <rPh sb="7" eb="8">
      <t>フク</t>
    </rPh>
    <rPh sb="10" eb="12">
      <t>カイケイ</t>
    </rPh>
    <rPh sb="12" eb="13">
      <t>オヨ</t>
    </rPh>
    <rPh sb="14" eb="16">
      <t>レンケツ</t>
    </rPh>
    <rPh sb="16" eb="18">
      <t>タイショウ</t>
    </rPh>
    <rPh sb="18" eb="20">
      <t>ダンタイ</t>
    </rPh>
    <rPh sb="21" eb="23">
      <t>メイショウ</t>
    </rPh>
    <phoneticPr fontId="3"/>
  </si>
  <si>
    <t>　連結対象団体については、「連結財務諸表及び所属別連結財務諸表にかかる実務指針」に基づき決定しています。</t>
    <rPh sb="14" eb="16">
      <t>レンケツ</t>
    </rPh>
    <rPh sb="16" eb="18">
      <t>ザイム</t>
    </rPh>
    <rPh sb="18" eb="20">
      <t>ショヒョウ</t>
    </rPh>
    <rPh sb="20" eb="21">
      <t>オヨ</t>
    </rPh>
    <rPh sb="22" eb="24">
      <t>ショゾク</t>
    </rPh>
    <rPh sb="24" eb="25">
      <t>ベツ</t>
    </rPh>
    <rPh sb="25" eb="27">
      <t>レンケツ</t>
    </rPh>
    <rPh sb="27" eb="29">
      <t>ザイム</t>
    </rPh>
    <rPh sb="29" eb="31">
      <t>ショヒョウ</t>
    </rPh>
    <rPh sb="35" eb="37">
      <t>ジツム</t>
    </rPh>
    <rPh sb="37" eb="39">
      <t>シシン</t>
    </rPh>
    <rPh sb="41" eb="42">
      <t>モト</t>
    </rPh>
    <rPh sb="44" eb="46">
      <t>ケッテイ</t>
    </rPh>
    <phoneticPr fontId="3"/>
  </si>
  <si>
    <t>　</t>
  </si>
  <si>
    <t>区分</t>
    <rPh sb="0" eb="2">
      <t>クブン</t>
    </rPh>
    <phoneticPr fontId="3"/>
  </si>
  <si>
    <t>会計・団体名</t>
    <rPh sb="0" eb="2">
      <t>カイケイ</t>
    </rPh>
    <rPh sb="3" eb="5">
      <t>ダンタイ</t>
    </rPh>
    <rPh sb="5" eb="6">
      <t>メイ</t>
    </rPh>
    <phoneticPr fontId="3"/>
  </si>
  <si>
    <t>連結割合（％）</t>
    <rPh sb="0" eb="2">
      <t>レンケツ</t>
    </rPh>
    <rPh sb="2" eb="4">
      <t>ワリアイ</t>
    </rPh>
    <phoneticPr fontId="3"/>
  </si>
  <si>
    <t>一般会計</t>
    <rPh sb="0" eb="2">
      <t>イッパン</t>
    </rPh>
    <rPh sb="2" eb="4">
      <t>カイケイ</t>
    </rPh>
    <phoneticPr fontId="3"/>
  </si>
  <si>
    <t>政令等特別会計</t>
    <rPh sb="0" eb="2">
      <t>セイレイ</t>
    </rPh>
    <rPh sb="2" eb="3">
      <t>トウ</t>
    </rPh>
    <rPh sb="3" eb="5">
      <t>トクベツ</t>
    </rPh>
    <rPh sb="5" eb="7">
      <t>カイケイ</t>
    </rPh>
    <phoneticPr fontId="3"/>
  </si>
  <si>
    <t>駐車場事業会計</t>
    <rPh sb="0" eb="3">
      <t>チュウシャジョウ</t>
    </rPh>
    <rPh sb="3" eb="5">
      <t>ジギョウ</t>
    </rPh>
    <rPh sb="5" eb="7">
      <t>カイケイ</t>
    </rPh>
    <phoneticPr fontId="3"/>
  </si>
  <si>
    <t>準公営企業会計</t>
    <rPh sb="0" eb="1">
      <t>ジュン</t>
    </rPh>
    <rPh sb="1" eb="3">
      <t>コウエイ</t>
    </rPh>
    <rPh sb="3" eb="5">
      <t>キギョウ</t>
    </rPh>
    <rPh sb="5" eb="7">
      <t>カイケイ</t>
    </rPh>
    <phoneticPr fontId="3"/>
  </si>
  <si>
    <t>下水道事業会計</t>
    <rPh sb="0" eb="3">
      <t>ゲスイドウ</t>
    </rPh>
    <rPh sb="3" eb="5">
      <t>ジギョウ</t>
    </rPh>
    <rPh sb="5" eb="7">
      <t>カイケイ</t>
    </rPh>
    <phoneticPr fontId="3"/>
  </si>
  <si>
    <t>一部事務組合</t>
    <rPh sb="0" eb="2">
      <t>イチブ</t>
    </rPh>
    <rPh sb="2" eb="4">
      <t>ジム</t>
    </rPh>
    <rPh sb="4" eb="6">
      <t>クミアイ</t>
    </rPh>
    <phoneticPr fontId="3"/>
  </si>
  <si>
    <t>淀川右岸水防事務組合</t>
  </si>
  <si>
    <t>淀川左岸水防事務組合</t>
  </si>
  <si>
    <t>大和川右岸水防事務組合</t>
  </si>
  <si>
    <t>第三セクター等</t>
    <rPh sb="0" eb="1">
      <t>ダイ</t>
    </rPh>
    <rPh sb="1" eb="2">
      <t>サン</t>
    </rPh>
    <rPh sb="6" eb="7">
      <t>トウ</t>
    </rPh>
    <phoneticPr fontId="3"/>
  </si>
  <si>
    <t>クリスタ長堀（株）</t>
    <rPh sb="4" eb="6">
      <t>ナガホリ</t>
    </rPh>
    <rPh sb="7" eb="8">
      <t>カブ</t>
    </rPh>
    <phoneticPr fontId="3"/>
  </si>
  <si>
    <t>（一財）都市技術センター</t>
    <rPh sb="1" eb="2">
      <t>イチ</t>
    </rPh>
    <rPh sb="2" eb="3">
      <t>ザイ</t>
    </rPh>
    <rPh sb="4" eb="6">
      <t>トシ</t>
    </rPh>
    <rPh sb="6" eb="8">
      <t>ギジュツ</t>
    </rPh>
    <phoneticPr fontId="3"/>
  </si>
  <si>
    <t>クリアウォーターOSAKA（株）</t>
    <rPh sb="14" eb="15">
      <t>カブ</t>
    </rPh>
    <phoneticPr fontId="3"/>
  </si>
  <si>
    <t>有 形 固 定 資 産 等 明 細 表</t>
    <phoneticPr fontId="19"/>
  </si>
  <si>
    <t>（単位：円）</t>
    <rPh sb="4" eb="5">
      <t>エン</t>
    </rPh>
    <phoneticPr fontId="19"/>
  </si>
  <si>
    <t>区分</t>
    <phoneticPr fontId="19"/>
  </si>
  <si>
    <t>前年度末残高</t>
    <rPh sb="0" eb="3">
      <t>ゼンネンド</t>
    </rPh>
    <rPh sb="3" eb="4">
      <t>マツ</t>
    </rPh>
    <rPh sb="4" eb="6">
      <t>ザンダカ</t>
    </rPh>
    <phoneticPr fontId="19"/>
  </si>
  <si>
    <t>当年度増加額</t>
    <rPh sb="0" eb="1">
      <t>トウ</t>
    </rPh>
    <rPh sb="1" eb="3">
      <t>ネンド</t>
    </rPh>
    <rPh sb="3" eb="5">
      <t>ゾウカ</t>
    </rPh>
    <rPh sb="5" eb="6">
      <t>ガク</t>
    </rPh>
    <phoneticPr fontId="19"/>
  </si>
  <si>
    <t>当年度減少額</t>
    <rPh sb="0" eb="1">
      <t>トウ</t>
    </rPh>
    <rPh sb="1" eb="3">
      <t>ネンド</t>
    </rPh>
    <rPh sb="3" eb="5">
      <t>ゲンショウ</t>
    </rPh>
    <rPh sb="5" eb="6">
      <t>ガク</t>
    </rPh>
    <phoneticPr fontId="19"/>
  </si>
  <si>
    <t>当年度末残高</t>
    <rPh sb="0" eb="1">
      <t>トウ</t>
    </rPh>
    <rPh sb="1" eb="3">
      <t>ネンド</t>
    </rPh>
    <rPh sb="3" eb="4">
      <t>マツ</t>
    </rPh>
    <rPh sb="4" eb="6">
      <t>ザンダカ</t>
    </rPh>
    <phoneticPr fontId="19"/>
  </si>
  <si>
    <t>当年度末減価償却累計額</t>
    <rPh sb="0" eb="1">
      <t>トウ</t>
    </rPh>
    <rPh sb="1" eb="3">
      <t>ネンド</t>
    </rPh>
    <rPh sb="3" eb="4">
      <t>マツ</t>
    </rPh>
    <rPh sb="4" eb="6">
      <t>ゲンカ</t>
    </rPh>
    <rPh sb="6" eb="8">
      <t>ショウキャク</t>
    </rPh>
    <rPh sb="8" eb="10">
      <t>ルイケイ</t>
    </rPh>
    <rPh sb="10" eb="11">
      <t>ガク</t>
    </rPh>
    <phoneticPr fontId="19"/>
  </si>
  <si>
    <t>当年度償却額</t>
    <rPh sb="1" eb="3">
      <t>ネンド</t>
    </rPh>
    <phoneticPr fontId="19"/>
  </si>
  <si>
    <t>差引当年度末残高</t>
    <rPh sb="0" eb="2">
      <t>サシヒキ</t>
    </rPh>
    <rPh sb="3" eb="5">
      <t>ネンド</t>
    </rPh>
    <rPh sb="5" eb="6">
      <t>マツ</t>
    </rPh>
    <rPh sb="6" eb="8">
      <t>ザンダカ</t>
    </rPh>
    <phoneticPr fontId="19"/>
  </si>
  <si>
    <t>①</t>
    <phoneticPr fontId="19"/>
  </si>
  <si>
    <t>②</t>
    <phoneticPr fontId="19"/>
  </si>
  <si>
    <t>③</t>
    <phoneticPr fontId="19"/>
  </si>
  <si>
    <t>④＝①＋②－③</t>
    <phoneticPr fontId="19"/>
  </si>
  <si>
    <t>⑤</t>
    <phoneticPr fontId="19"/>
  </si>
  <si>
    <t>⑥</t>
    <phoneticPr fontId="19"/>
  </si>
  <si>
    <t>④－⑤</t>
    <phoneticPr fontId="19"/>
  </si>
  <si>
    <t>事業用資産</t>
    <rPh sb="0" eb="3">
      <t>ジギョウヨウ</t>
    </rPh>
    <rPh sb="3" eb="5">
      <t>シサン</t>
    </rPh>
    <phoneticPr fontId="22"/>
  </si>
  <si>
    <t xml:space="preserve"> 有形事業用固定資産</t>
    <phoneticPr fontId="22"/>
  </si>
  <si>
    <t xml:space="preserve"> 　土地</t>
    <phoneticPr fontId="22"/>
  </si>
  <si>
    <t xml:space="preserve"> 　建物</t>
    <phoneticPr fontId="22"/>
  </si>
  <si>
    <t xml:space="preserve"> 　工作物</t>
    <phoneticPr fontId="22"/>
  </si>
  <si>
    <t xml:space="preserve"> 　立木竹</t>
    <phoneticPr fontId="22"/>
  </si>
  <si>
    <t xml:space="preserve"> 　船舶</t>
    <phoneticPr fontId="22"/>
  </si>
  <si>
    <t xml:space="preserve"> 　浮標等</t>
    <phoneticPr fontId="22"/>
  </si>
  <si>
    <t xml:space="preserve"> 　航空機</t>
    <phoneticPr fontId="22"/>
  </si>
  <si>
    <t xml:space="preserve"> 　その他有形事業用固定資産</t>
    <phoneticPr fontId="22"/>
  </si>
  <si>
    <t>　無形事業用固定資産　</t>
    <phoneticPr fontId="22"/>
  </si>
  <si>
    <t>　　地上権等</t>
    <phoneticPr fontId="22"/>
  </si>
  <si>
    <t>　　特許権等</t>
    <phoneticPr fontId="22"/>
  </si>
  <si>
    <t>　　その他無形事業用固定資産</t>
    <phoneticPr fontId="22"/>
  </si>
  <si>
    <t>インフラ資産　　</t>
    <phoneticPr fontId="22"/>
  </si>
  <si>
    <t xml:space="preserve"> 有形インフラ固定資産</t>
    <phoneticPr fontId="22"/>
  </si>
  <si>
    <t xml:space="preserve"> 　土地</t>
    <phoneticPr fontId="22"/>
  </si>
  <si>
    <t xml:space="preserve"> 　建物</t>
    <phoneticPr fontId="22"/>
  </si>
  <si>
    <t xml:space="preserve"> 　その他有形インフラ固定資産</t>
    <phoneticPr fontId="22"/>
  </si>
  <si>
    <t>　無形インフラ固定資産　</t>
    <phoneticPr fontId="22"/>
  </si>
  <si>
    <t>　　特許権等</t>
    <phoneticPr fontId="22"/>
  </si>
  <si>
    <t>　　その他無形インフラ固定資産</t>
    <phoneticPr fontId="22"/>
  </si>
  <si>
    <t>重要物品</t>
    <phoneticPr fontId="22"/>
  </si>
  <si>
    <t>リース資産</t>
    <rPh sb="3" eb="5">
      <t>シサン</t>
    </rPh>
    <phoneticPr fontId="22"/>
  </si>
  <si>
    <t>ソフトウェア　　</t>
    <phoneticPr fontId="22"/>
  </si>
  <si>
    <t>建設仮勘定　　</t>
    <phoneticPr fontId="22"/>
  </si>
  <si>
    <t>信託受益権　　</t>
    <phoneticPr fontId="22"/>
  </si>
  <si>
    <t>合　　　　計</t>
    <rPh sb="0" eb="1">
      <t>ア</t>
    </rPh>
    <rPh sb="5" eb="6">
      <t>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</si>
</sst>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quot;△ &quot;#,##0"/>
    <numFmt numFmtId="178" formatCode="\(\ #,##0\ \);&quot;（　▲ &quot;#,##0\ \)"/>
    <numFmt numFmtId="179" formatCode="#,##0;&quot;▲ &quot;#,##0"/>
  </numFmts>
  <fonts count="23" x14ac:knownFonts="1">
    <font>
      <sz val="11"/>
      <color theme="1"/>
      <name val="ＭＳ Ｐゴシック"/>
      <family val="2"/>
      <charset val="128"/>
      <scheme val="minor"/>
    </font>
    <font>
      <sz val="11"/>
      <color theme="1"/>
      <name val="ＭＳ Ｐゴシック"/>
      <family val="3"/>
      <charset val="128"/>
      <scheme val="minor"/>
    </font>
    <font>
      <u/>
      <sz val="18"/>
      <color theme="1"/>
      <name val="ＭＳ 明朝"/>
      <family val="1"/>
      <charset val="128"/>
    </font>
    <font>
      <sz val="6"/>
      <name val="ＭＳ Ｐゴシック"/>
      <family val="2"/>
      <charset val="128"/>
      <scheme val="minor"/>
    </font>
    <font>
      <sz val="11"/>
      <color theme="1"/>
      <name val="ＭＳ Ｐゴシック"/>
      <family val="3"/>
      <charset val="128"/>
    </font>
    <font>
      <u/>
      <sz val="18"/>
      <color theme="1"/>
      <name val="ＭＳ ゴシック"/>
      <family val="3"/>
      <charset val="128"/>
    </font>
    <font>
      <sz val="18"/>
      <color theme="1"/>
      <name val="ＭＳ 明朝"/>
      <family val="1"/>
      <charset val="128"/>
    </font>
    <font>
      <sz val="11"/>
      <color theme="1"/>
      <name val="ＭＳ Ｐ明朝"/>
      <family val="1"/>
      <charset val="128"/>
    </font>
    <font>
      <u/>
      <sz val="20"/>
      <color theme="1"/>
      <name val="ＭＳ ゴシック"/>
      <family val="3"/>
      <charset val="128"/>
    </font>
    <font>
      <sz val="14"/>
      <color theme="1"/>
      <name val="ＭＳ 明朝"/>
      <family val="1"/>
      <charset val="128"/>
    </font>
    <font>
      <b/>
      <sz val="28"/>
      <color theme="1"/>
      <name val="ＭＳ 明朝"/>
      <family val="1"/>
      <charset val="128"/>
    </font>
    <font>
      <b/>
      <sz val="18"/>
      <color theme="1"/>
      <name val="ＭＳ Ｐ明朝"/>
      <family val="1"/>
      <charset val="128"/>
    </font>
    <font>
      <sz val="18"/>
      <color theme="1"/>
      <name val="ＭＳ Ｐ明朝"/>
      <family val="1"/>
      <charset val="128"/>
    </font>
    <font>
      <sz val="18"/>
      <name val="ＭＳ Ｐ明朝"/>
      <family val="1"/>
      <charset val="128"/>
    </font>
    <font>
      <sz val="16"/>
      <color theme="1"/>
      <name val="ＭＳ Ｐ明朝"/>
      <family val="1"/>
      <charset val="128"/>
    </font>
    <font>
      <b/>
      <sz val="16"/>
      <color theme="1"/>
      <name val="ＭＳ Ｐ明朝"/>
      <family val="1"/>
      <charset val="128"/>
    </font>
    <font>
      <u/>
      <sz val="16"/>
      <color theme="1"/>
      <name val="ＭＳ Ｐゴシック"/>
      <family val="3"/>
      <charset val="128"/>
      <scheme val="minor"/>
    </font>
    <font>
      <b/>
      <u/>
      <sz val="16"/>
      <color theme="1"/>
      <name val="ＭＳ Ｐゴシック"/>
      <family val="3"/>
      <charset val="128"/>
      <scheme val="minor"/>
    </font>
    <font>
      <b/>
      <sz val="24"/>
      <name val="ＭＳ 明朝"/>
      <family val="1"/>
      <charset val="128"/>
    </font>
    <font>
      <sz val="6"/>
      <name val="ＭＳ Ｐゴシック"/>
      <family val="3"/>
      <charset val="128"/>
    </font>
    <font>
      <sz val="24"/>
      <name val="ＭＳ 明朝"/>
      <family val="1"/>
      <charset val="128"/>
    </font>
    <font>
      <sz val="16"/>
      <color theme="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 diagonalUp="1">
      <left style="thin">
        <color indexed="64"/>
      </left>
      <right style="medium">
        <color indexed="64"/>
      </right>
      <top style="hair">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1" fillId="0" borderId="0">
      <alignment vertical="center"/>
    </xf>
  </cellStyleXfs>
  <cellXfs count="73">
    <xf numFmtId="0" fontId="0" fillId="0" borderId="0" xfId="0">
      <alignment vertical="center"/>
    </xf>
    <xf numFmtId="0" fontId="2" fillId="0" borderId="0" xfId="1" applyFont="1" applyFill="1">
      <alignment vertical="center"/>
    </xf>
    <xf numFmtId="0" fontId="5" fillId="0" borderId="0" xfId="2" applyFont="1" applyFill="1" applyAlignment="1">
      <alignment horizontal="left" vertical="center"/>
    </xf>
    <xf numFmtId="0" fontId="6" fillId="0" borderId="0" xfId="1" applyFont="1" applyFill="1">
      <alignment vertical="center"/>
    </xf>
    <xf numFmtId="0" fontId="7" fillId="0" borderId="0" xfId="0" applyFont="1">
      <alignment vertical="center"/>
    </xf>
    <xf numFmtId="0" fontId="8" fillId="0" borderId="0" xfId="2" applyFont="1" applyFill="1" applyAlignment="1">
      <alignment horizontal="left" vertical="center"/>
    </xf>
    <xf numFmtId="0" fontId="9" fillId="0" borderId="0" xfId="1" applyFont="1" applyFill="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176" fontId="12" fillId="2" borderId="3" xfId="0" applyNumberFormat="1" applyFont="1" applyFill="1" applyBorder="1" applyAlignment="1">
      <alignment horizontal="center" vertical="center" shrinkToFit="1"/>
    </xf>
    <xf numFmtId="0" fontId="12" fillId="0" borderId="4" xfId="0" applyFont="1" applyFill="1" applyBorder="1" applyAlignment="1">
      <alignment horizontal="center" vertical="center"/>
    </xf>
    <xf numFmtId="0" fontId="12" fillId="0" borderId="5" xfId="0" applyFont="1" applyFill="1" applyBorder="1" applyAlignment="1">
      <alignment horizontal="left" vertical="center"/>
    </xf>
    <xf numFmtId="176" fontId="12" fillId="0" borderId="6" xfId="0" applyNumberFormat="1" applyFont="1" applyFill="1" applyBorder="1">
      <alignment vertical="center"/>
    </xf>
    <xf numFmtId="0" fontId="12" fillId="0" borderId="7" xfId="0" applyFont="1" applyBorder="1" applyAlignment="1">
      <alignment horizontal="center" vertical="center"/>
    </xf>
    <xf numFmtId="0" fontId="12" fillId="0" borderId="8" xfId="0" applyFont="1" applyFill="1" applyBorder="1">
      <alignment vertical="center"/>
    </xf>
    <xf numFmtId="176" fontId="12" fillId="0" borderId="9" xfId="0" applyNumberFormat="1" applyFont="1" applyFill="1" applyBorder="1">
      <alignment vertical="center"/>
    </xf>
    <xf numFmtId="0" fontId="12" fillId="0" borderId="4" xfId="0" applyFont="1" applyBorder="1" applyAlignment="1">
      <alignment horizontal="center" vertical="center"/>
    </xf>
    <xf numFmtId="0" fontId="12" fillId="0" borderId="10" xfId="0" applyFont="1" applyFill="1" applyBorder="1">
      <alignment vertical="center"/>
    </xf>
    <xf numFmtId="176" fontId="12" fillId="0" borderId="11" xfId="0" applyNumberFormat="1" applyFont="1" applyFill="1" applyBorder="1">
      <alignment vertical="center"/>
    </xf>
    <xf numFmtId="0" fontId="12" fillId="0" borderId="13" xfId="0" applyFont="1" applyFill="1" applyBorder="1">
      <alignment vertical="center"/>
    </xf>
    <xf numFmtId="0" fontId="12" fillId="0" borderId="15" xfId="0" applyFont="1" applyFill="1" applyBorder="1">
      <alignment vertical="center"/>
    </xf>
    <xf numFmtId="0" fontId="13" fillId="0" borderId="18" xfId="0" applyFont="1" applyFill="1" applyBorder="1">
      <alignment vertical="center"/>
    </xf>
    <xf numFmtId="176" fontId="12" fillId="0" borderId="19" xfId="0" applyNumberFormat="1" applyFont="1" applyFill="1" applyBorder="1">
      <alignment vertical="center"/>
    </xf>
    <xf numFmtId="0" fontId="13" fillId="0" borderId="15" xfId="0" applyFont="1" applyFill="1" applyBorder="1">
      <alignment vertical="center"/>
    </xf>
    <xf numFmtId="176" fontId="12" fillId="0" borderId="16" xfId="0" applyNumberFormat="1" applyFont="1" applyFill="1" applyBorder="1">
      <alignment vertical="center"/>
    </xf>
    <xf numFmtId="0" fontId="13" fillId="0" borderId="21" xfId="0" applyFont="1" applyFill="1" applyBorder="1">
      <alignment vertical="center"/>
    </xf>
    <xf numFmtId="176" fontId="12" fillId="0" borderId="22" xfId="0" applyNumberFormat="1" applyFont="1" applyFill="1" applyBorder="1">
      <alignment vertical="center"/>
    </xf>
    <xf numFmtId="0" fontId="12" fillId="0" borderId="0" xfId="0" applyFont="1" applyAlignment="1">
      <alignment vertical="center"/>
    </xf>
    <xf numFmtId="0" fontId="14" fillId="0" borderId="0" xfId="0" applyFont="1">
      <alignment vertical="center"/>
    </xf>
    <xf numFmtId="0" fontId="15" fillId="0" borderId="0" xfId="0" applyFont="1">
      <alignment vertical="center"/>
    </xf>
    <xf numFmtId="0" fontId="1" fillId="0" borderId="0" xfId="1">
      <alignment vertical="center"/>
    </xf>
    <xf numFmtId="0" fontId="17" fillId="0" borderId="0" xfId="1" applyFont="1" applyAlignment="1">
      <alignment horizontal="left" vertical="center"/>
    </xf>
    <xf numFmtId="0" fontId="21" fillId="0" borderId="0" xfId="3" applyFont="1" applyAlignment="1">
      <alignment horizontal="right"/>
    </xf>
    <xf numFmtId="0" fontId="21" fillId="0" borderId="26" xfId="3" applyFont="1" applyBorder="1" applyAlignment="1">
      <alignment horizontal="center" vertical="center" wrapText="1"/>
    </xf>
    <xf numFmtId="0" fontId="21" fillId="0" borderId="26" xfId="3" applyFont="1" applyBorder="1" applyAlignment="1">
      <alignment horizontal="center" vertical="center"/>
    </xf>
    <xf numFmtId="0" fontId="21" fillId="0" borderId="30" xfId="3" applyFont="1" applyBorder="1" applyAlignment="1">
      <alignment horizontal="center" vertical="center"/>
    </xf>
    <xf numFmtId="177" fontId="21" fillId="0" borderId="26" xfId="3" applyNumberFormat="1" applyFont="1" applyFill="1" applyBorder="1" applyAlignment="1" applyProtection="1">
      <alignment vertical="top"/>
    </xf>
    <xf numFmtId="177" fontId="21" fillId="0" borderId="26" xfId="3" applyNumberFormat="1" applyFont="1" applyFill="1" applyBorder="1" applyAlignment="1" applyProtection="1">
      <alignment horizontal="right" vertical="top"/>
    </xf>
    <xf numFmtId="0" fontId="1" fillId="0" borderId="0" xfId="1" applyFill="1">
      <alignment vertical="center"/>
    </xf>
    <xf numFmtId="177" fontId="21" fillId="0" borderId="30" xfId="3" applyNumberFormat="1" applyFont="1" applyFill="1" applyBorder="1" applyAlignment="1" applyProtection="1">
      <alignment vertical="top"/>
    </xf>
    <xf numFmtId="178" fontId="21" fillId="0" borderId="30" xfId="3" applyNumberFormat="1" applyFont="1" applyFill="1" applyBorder="1" applyAlignment="1" applyProtection="1">
      <alignment horizontal="right" vertical="top"/>
    </xf>
    <xf numFmtId="179" fontId="1" fillId="0" borderId="0" xfId="1" applyNumberFormat="1">
      <alignment vertical="center"/>
    </xf>
    <xf numFmtId="0" fontId="21" fillId="0" borderId="0" xfId="1" applyFont="1">
      <alignment vertical="center"/>
    </xf>
    <xf numFmtId="176" fontId="12" fillId="0" borderId="14" xfId="0" applyNumberFormat="1" applyFont="1" applyFill="1" applyBorder="1">
      <alignment vertical="center"/>
    </xf>
    <xf numFmtId="176" fontId="12" fillId="0" borderId="17" xfId="0" applyNumberFormat="1" applyFont="1" applyFill="1" applyBorder="1">
      <alignment vertical="center"/>
    </xf>
    <xf numFmtId="0" fontId="10"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top" wrapText="1"/>
    </xf>
    <xf numFmtId="0" fontId="12" fillId="0" borderId="12" xfId="0" applyFont="1" applyBorder="1" applyAlignment="1">
      <alignment horizontal="center"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21" fillId="0" borderId="23" xfId="3" applyFont="1" applyBorder="1" applyAlignment="1">
      <alignment horizontal="left" vertical="top"/>
    </xf>
    <xf numFmtId="0" fontId="21" fillId="0" borderId="24" xfId="3" applyFont="1" applyBorder="1" applyAlignment="1">
      <alignment horizontal="left" vertical="top"/>
    </xf>
    <xf numFmtId="0" fontId="21" fillId="0" borderId="25" xfId="3" applyFont="1" applyBorder="1" applyAlignment="1">
      <alignment horizontal="left" vertical="top"/>
    </xf>
    <xf numFmtId="0" fontId="21" fillId="0" borderId="23" xfId="3" applyFont="1" applyBorder="1" applyAlignment="1">
      <alignment horizontal="center" vertical="top"/>
    </xf>
    <xf numFmtId="0" fontId="21" fillId="0" borderId="24" xfId="3" applyFont="1" applyBorder="1" applyAlignment="1">
      <alignment horizontal="center" vertical="top"/>
    </xf>
    <xf numFmtId="0" fontId="21" fillId="0" borderId="25" xfId="3" applyFont="1" applyBorder="1" applyAlignment="1">
      <alignment horizontal="center" vertical="top"/>
    </xf>
    <xf numFmtId="0" fontId="21" fillId="0" borderId="27" xfId="3" applyFont="1" applyBorder="1" applyAlignment="1">
      <alignment horizontal="center" vertical="top"/>
    </xf>
    <xf numFmtId="0" fontId="21" fillId="0" borderId="28" xfId="3" applyFont="1" applyBorder="1" applyAlignment="1">
      <alignment horizontal="center" vertical="top"/>
    </xf>
    <xf numFmtId="0" fontId="21" fillId="0" borderId="29" xfId="3" applyFont="1" applyBorder="1" applyAlignment="1">
      <alignment horizontal="center" vertical="top"/>
    </xf>
    <xf numFmtId="0" fontId="16" fillId="0" borderId="0" xfId="1" applyFont="1" applyBorder="1" applyAlignment="1">
      <alignment horizontal="left" vertical="center"/>
    </xf>
    <xf numFmtId="0" fontId="16" fillId="0" borderId="0" xfId="1" applyFont="1" applyAlignment="1">
      <alignment horizontal="left" vertical="center"/>
    </xf>
    <xf numFmtId="0" fontId="18" fillId="0" borderId="0" xfId="3" applyFont="1" applyAlignment="1">
      <alignment horizontal="center" vertical="center"/>
    </xf>
    <xf numFmtId="0" fontId="20" fillId="0" borderId="0" xfId="3" applyFont="1" applyAlignment="1">
      <alignment horizontal="center" vertical="center"/>
    </xf>
    <xf numFmtId="0" fontId="21" fillId="0" borderId="23" xfId="3" applyFont="1" applyBorder="1" applyAlignment="1">
      <alignment horizontal="center" vertical="center"/>
    </xf>
    <xf numFmtId="0" fontId="21" fillId="0" borderId="24" xfId="3" applyFont="1" applyBorder="1" applyAlignment="1">
      <alignment horizontal="center" vertical="center"/>
    </xf>
    <xf numFmtId="0" fontId="21" fillId="0" borderId="25" xfId="3" applyFont="1" applyBorder="1" applyAlignment="1">
      <alignment horizontal="center" vertical="center"/>
    </xf>
    <xf numFmtId="0" fontId="21" fillId="0" borderId="27" xfId="3" applyFont="1" applyBorder="1" applyAlignment="1">
      <alignment horizontal="center" vertical="center"/>
    </xf>
    <xf numFmtId="0" fontId="21" fillId="0" borderId="28" xfId="3" applyFont="1" applyBorder="1" applyAlignment="1">
      <alignment horizontal="center" vertical="center"/>
    </xf>
    <xf numFmtId="0" fontId="21" fillId="0" borderId="29" xfId="3" applyFont="1" applyBorder="1" applyAlignment="1">
      <alignment horizontal="center" vertical="center"/>
    </xf>
  </cellXfs>
  <cellStyles count="4">
    <cellStyle name="標準" xfId="0" builtinId="0"/>
    <cellStyle name="標準 2" xfId="1"/>
    <cellStyle name="標準 2 2" xfId="3"/>
    <cellStyle name="標準 4 2" xfId="2"/>
  </cellStyles>
  <dxfs count="6">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12518;&#12540;&#12470;&#20316;&#26989;&#29992;&#12501;&#12457;&#12523;&#12480;\&#35336;&#29702;&#25285;&#24403;\&#20844;&#20250;&#35336;&#38306;&#20418;\H28\03%20&#24180;&#27425;&#20966;&#29702;\&#65316;&#65289;&#36899;&#32080;&#36001;&#21209;&#35576;&#34920;\15%20HP&#20844;&#34920;\&#20844;&#34920;&#20316;&#26989;\&#12304;&#21029;&#32025;&#65297;-&#21029;&#28155;&#65298;&#12305;&#27880;&#35352;&#20316;&#25104;&#12501;&#12449;&#12452;&#125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12518;&#12540;&#12470;&#20316;&#26989;&#29992;&#12501;&#12457;&#12523;&#12480;\&#35336;&#29702;&#25285;&#24403;\&#20844;&#20250;&#35336;&#38306;&#20418;\H28\03%20&#24180;&#27425;&#20966;&#29702;\&#65316;&#65289;&#36899;&#32080;&#36001;&#21209;&#35576;&#34920;\15%20HP&#20844;&#34920;\&#20844;&#34920;&#20316;&#26989;\&#12304;&#21029;&#32025;&#65297;-&#21029;&#28155;&#65297;&#12305;&#26377;&#24418;&#22266;&#23450;&#36039;&#29987;&#31561;&#26126;&#32048;&#34920;&#20316;&#25104;&#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記"/>
      <sheetName val="作業シート"/>
    </sheetNames>
    <sheetDataSet>
      <sheetData sheetId="0"/>
      <sheetData sheetId="1">
        <row r="7">
          <cell r="L7" t="str">
            <v>建設局</v>
          </cell>
        </row>
        <row r="8">
          <cell r="AT8">
            <v>5</v>
          </cell>
        </row>
        <row r="10">
          <cell r="AT10">
            <v>1</v>
          </cell>
          <cell r="AU10" t="str">
            <v>全部連結</v>
          </cell>
          <cell r="AV10" t="str">
            <v>全部連結対象団体については連結割合100%としています。</v>
          </cell>
        </row>
        <row r="11">
          <cell r="AT11">
            <v>2</v>
          </cell>
          <cell r="AU11" t="str">
            <v>比例連結</v>
          </cell>
          <cell r="AV11" t="str">
            <v>比例連結対象団体については出資等比率による比例連結としています。</v>
          </cell>
        </row>
        <row r="12">
          <cell r="AT12">
            <v>3</v>
          </cell>
          <cell r="AU12" t="str">
            <v>一部事務組合</v>
          </cell>
          <cell r="AV12" t="str">
            <v>一部事務組合については経費負担割合による比例連結としています。</v>
          </cell>
        </row>
        <row r="13">
          <cell r="AT13">
            <v>4</v>
          </cell>
          <cell r="AU13" t="str">
            <v>広域連合</v>
          </cell>
          <cell r="AV13" t="str">
            <v>広域連合については経費負担割合による比例連結としています。</v>
          </cell>
        </row>
        <row r="14">
          <cell r="AT14">
            <v>5</v>
          </cell>
          <cell r="AU14" t="str">
            <v>全部連結比例連結</v>
          </cell>
          <cell r="AV14" t="str">
            <v>全部連結対象団体については連結割合100%、比例連結対象団体については出資等比率による比例連結としています。</v>
          </cell>
        </row>
        <row r="15">
          <cell r="AT15">
            <v>6</v>
          </cell>
          <cell r="AU15" t="str">
            <v>全部連結一部事務組合</v>
          </cell>
          <cell r="AV15" t="str">
            <v>全部連結対象団体については連結割合100%、一部事務組合については経費負担割合による比例連結としています。</v>
          </cell>
        </row>
        <row r="16">
          <cell r="AT16">
            <v>7</v>
          </cell>
          <cell r="AU16" t="str">
            <v>全部連結広域連合</v>
          </cell>
          <cell r="AV16" t="str">
            <v>全部連結対象団体については連結割合100%、広域連合については経費負担割合による比例連結としています。</v>
          </cell>
        </row>
        <row r="17">
          <cell r="AT17">
            <v>8</v>
          </cell>
          <cell r="AU17" t="str">
            <v>比例連結一部事務組合</v>
          </cell>
          <cell r="AV17" t="str">
            <v>一部事務組合については経費負担割合による比例連結とし、その他の比例連結対象団体については出資等比率による比例連結としています。</v>
          </cell>
        </row>
        <row r="18">
          <cell r="AT18">
            <v>9</v>
          </cell>
          <cell r="AU18" t="str">
            <v>比例連結広域連合</v>
          </cell>
          <cell r="AV18" t="str">
            <v>広域連合については経費負担割合による比例連結とし、その他の比例連結対象団体については出資等比率による比例連結としています。</v>
          </cell>
        </row>
        <row r="19">
          <cell r="AT19">
            <v>10</v>
          </cell>
          <cell r="AU19" t="str">
            <v>全部連結比例連結一部事務組合</v>
          </cell>
          <cell r="AV19" t="str">
            <v>全部連結対象団体については連結割合100%、一部事務組合については経費負担割合による比例連結とし、その他の比例連結対象団体については出資等比率による比例連結としています。</v>
          </cell>
        </row>
        <row r="20">
          <cell r="AT20">
            <v>11</v>
          </cell>
          <cell r="AU20" t="str">
            <v>全部連結比例連結広域連合</v>
          </cell>
          <cell r="AV20" t="str">
            <v>全部連結対象団体については連結割合100%、広域連合については経費負担割合による比例連結とし、その他の比例連結対象団体については出資等比率による比例連結としています。</v>
          </cell>
        </row>
        <row r="21">
          <cell r="AT21">
            <v>12</v>
          </cell>
          <cell r="AU21" t="str">
            <v>全部連結比例連結一部事務組合広域連合</v>
          </cell>
          <cell r="AV21" t="str">
            <v>全部連結対象団体については連結割合100%、一部事務組合及び広域連合については経費負担割合による比例連結とし、その他の比例連結対象団体については出資等比率による比例連結としています。</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別有形固定資産等明細表"/>
      <sheetName val="作業シート"/>
    </sheetNames>
    <sheetDataSet>
      <sheetData sheetId="0"/>
      <sheetData sheetId="1">
        <row r="2">
          <cell r="J2" t="str">
            <v>建設局</v>
          </cell>
        </row>
        <row r="8">
          <cell r="I8">
            <v>1300734667316</v>
          </cell>
          <cell r="J8">
            <v>14005715556</v>
          </cell>
          <cell r="K8">
            <v>7267890443</v>
          </cell>
          <cell r="L8">
            <v>1307472492429</v>
          </cell>
          <cell r="M8">
            <v>133994906269</v>
          </cell>
          <cell r="N8">
            <v>4706274497</v>
          </cell>
          <cell r="O8">
            <v>1173477586160</v>
          </cell>
        </row>
        <row r="9">
          <cell r="M9">
            <v>9392026040</v>
          </cell>
          <cell r="N9">
            <v>0</v>
          </cell>
        </row>
        <row r="10">
          <cell r="I10">
            <v>1300734571316</v>
          </cell>
          <cell r="J10">
            <v>14004385152</v>
          </cell>
          <cell r="K10">
            <v>7267890443</v>
          </cell>
          <cell r="L10">
            <v>1307471066025</v>
          </cell>
          <cell r="M10">
            <v>133993719615</v>
          </cell>
          <cell r="N10">
            <v>4705316595</v>
          </cell>
          <cell r="O10">
            <v>1173477346410</v>
          </cell>
        </row>
        <row r="11">
          <cell r="M11">
            <v>9392026040</v>
          </cell>
          <cell r="N11">
            <v>0</v>
          </cell>
        </row>
        <row r="12">
          <cell r="I12">
            <v>1092435499598</v>
          </cell>
          <cell r="J12">
            <v>11380558457</v>
          </cell>
          <cell r="K12">
            <v>5468028656</v>
          </cell>
          <cell r="L12">
            <v>1098348029399</v>
          </cell>
          <cell r="M12">
            <v>0</v>
          </cell>
          <cell r="N12">
            <v>0</v>
          </cell>
          <cell r="O12">
            <v>1098348029399</v>
          </cell>
        </row>
        <row r="14">
          <cell r="I14">
            <v>120992625934</v>
          </cell>
          <cell r="J14">
            <v>1360895965</v>
          </cell>
          <cell r="K14">
            <v>817153803</v>
          </cell>
          <cell r="L14">
            <v>121536368096</v>
          </cell>
          <cell r="M14">
            <v>60326973262</v>
          </cell>
          <cell r="N14">
            <v>3163474025</v>
          </cell>
          <cell r="O14">
            <v>61209394834</v>
          </cell>
        </row>
        <row r="15">
          <cell r="M15">
            <v>9386691570</v>
          </cell>
          <cell r="N15">
            <v>0</v>
          </cell>
        </row>
        <row r="16">
          <cell r="I16">
            <v>86673700384</v>
          </cell>
          <cell r="J16">
            <v>803911760</v>
          </cell>
          <cell r="K16">
            <v>193979614</v>
          </cell>
          <cell r="L16">
            <v>87283632530</v>
          </cell>
          <cell r="M16">
            <v>73388229881</v>
          </cell>
          <cell r="N16">
            <v>1532609846</v>
          </cell>
          <cell r="O16">
            <v>13895402649</v>
          </cell>
        </row>
        <row r="17">
          <cell r="M17">
            <v>5334470</v>
          </cell>
          <cell r="N17">
            <v>0</v>
          </cell>
        </row>
        <row r="18">
          <cell r="I18">
            <v>0</v>
          </cell>
          <cell r="J18">
            <v>0</v>
          </cell>
          <cell r="K18">
            <v>0</v>
          </cell>
          <cell r="L18">
            <v>0</v>
          </cell>
          <cell r="M18">
            <v>0</v>
          </cell>
          <cell r="N18">
            <v>0</v>
          </cell>
          <cell r="O18">
            <v>0</v>
          </cell>
        </row>
        <row r="20">
          <cell r="I20">
            <v>366119900</v>
          </cell>
          <cell r="J20">
            <v>459018970</v>
          </cell>
          <cell r="K20">
            <v>788728370</v>
          </cell>
          <cell r="L20">
            <v>36410500</v>
          </cell>
          <cell r="M20">
            <v>36410498</v>
          </cell>
          <cell r="N20">
            <v>0</v>
          </cell>
          <cell r="O20">
            <v>2</v>
          </cell>
        </row>
        <row r="22">
          <cell r="I22">
            <v>266625500</v>
          </cell>
          <cell r="J22">
            <v>0</v>
          </cell>
          <cell r="K22">
            <v>0</v>
          </cell>
          <cell r="L22">
            <v>266625500</v>
          </cell>
          <cell r="M22">
            <v>242105974</v>
          </cell>
          <cell r="N22">
            <v>9232724</v>
          </cell>
          <cell r="O22">
            <v>24519526</v>
          </cell>
        </row>
        <row r="24">
          <cell r="I24">
            <v>0</v>
          </cell>
          <cell r="J24">
            <v>0</v>
          </cell>
          <cell r="K24">
            <v>0</v>
          </cell>
          <cell r="L24">
            <v>0</v>
          </cell>
          <cell r="M24">
            <v>0</v>
          </cell>
          <cell r="N24">
            <v>0</v>
          </cell>
          <cell r="O24">
            <v>0</v>
          </cell>
        </row>
        <row r="26">
          <cell r="I26">
            <v>0</v>
          </cell>
          <cell r="J26">
            <v>0</v>
          </cell>
          <cell r="K26">
            <v>0</v>
          </cell>
          <cell r="L26">
            <v>0</v>
          </cell>
          <cell r="M26">
            <v>0</v>
          </cell>
          <cell r="N26">
            <v>0</v>
          </cell>
          <cell r="O26">
            <v>0</v>
          </cell>
        </row>
        <row r="28">
          <cell r="I28">
            <v>96000</v>
          </cell>
          <cell r="J28">
            <v>1330404</v>
          </cell>
          <cell r="K28">
            <v>0</v>
          </cell>
          <cell r="L28">
            <v>1426404</v>
          </cell>
          <cell r="M28">
            <v>1186654</v>
          </cell>
          <cell r="N28">
            <v>957902</v>
          </cell>
          <cell r="O28">
            <v>239750</v>
          </cell>
        </row>
        <row r="30">
          <cell r="I30">
            <v>0</v>
          </cell>
          <cell r="J30">
            <v>0</v>
          </cell>
          <cell r="K30">
            <v>0</v>
          </cell>
          <cell r="L30">
            <v>0</v>
          </cell>
          <cell r="M30">
            <v>0</v>
          </cell>
          <cell r="N30">
            <v>0</v>
          </cell>
          <cell r="O30">
            <v>0</v>
          </cell>
        </row>
        <row r="32">
          <cell r="I32">
            <v>0</v>
          </cell>
          <cell r="J32">
            <v>386600</v>
          </cell>
          <cell r="K32">
            <v>0</v>
          </cell>
          <cell r="L32">
            <v>386600</v>
          </cell>
          <cell r="M32">
            <v>242850</v>
          </cell>
          <cell r="N32">
            <v>14098</v>
          </cell>
          <cell r="O32">
            <v>143750</v>
          </cell>
        </row>
        <row r="34">
          <cell r="I34">
            <v>96000</v>
          </cell>
          <cell r="J34">
            <v>943804</v>
          </cell>
          <cell r="K34">
            <v>0</v>
          </cell>
          <cell r="L34">
            <v>1039804</v>
          </cell>
          <cell r="M34">
            <v>943804</v>
          </cell>
          <cell r="N34">
            <v>943804</v>
          </cell>
          <cell r="O34">
            <v>96000</v>
          </cell>
        </row>
        <row r="36">
          <cell r="I36">
            <v>7531089441033</v>
          </cell>
          <cell r="J36">
            <v>69044038014</v>
          </cell>
          <cell r="K36">
            <v>6202132291</v>
          </cell>
          <cell r="L36">
            <v>7593931346756</v>
          </cell>
          <cell r="M36">
            <v>1232876705237</v>
          </cell>
          <cell r="N36">
            <v>48245272525</v>
          </cell>
          <cell r="O36">
            <v>6361054641519</v>
          </cell>
        </row>
        <row r="38">
          <cell r="I38">
            <v>7518160675849</v>
          </cell>
          <cell r="J38">
            <v>68938769464</v>
          </cell>
          <cell r="K38">
            <v>5453913317</v>
          </cell>
          <cell r="L38">
            <v>7581645531996</v>
          </cell>
          <cell r="M38">
            <v>1232876705237</v>
          </cell>
          <cell r="N38">
            <v>47497053551</v>
          </cell>
          <cell r="O38">
            <v>6348768826759</v>
          </cell>
        </row>
        <row r="40">
          <cell r="I40">
            <v>5027135322089</v>
          </cell>
          <cell r="J40">
            <v>47413601055</v>
          </cell>
          <cell r="K40">
            <v>4610164092</v>
          </cell>
          <cell r="L40">
            <v>5069938759052</v>
          </cell>
          <cell r="M40">
            <v>0</v>
          </cell>
          <cell r="N40">
            <v>0</v>
          </cell>
          <cell r="O40">
            <v>5069938759052</v>
          </cell>
        </row>
        <row r="42">
          <cell r="I42">
            <v>110800503624</v>
          </cell>
          <cell r="J42">
            <v>750088980</v>
          </cell>
          <cell r="K42">
            <v>218306165</v>
          </cell>
          <cell r="L42">
            <v>111332286439</v>
          </cell>
          <cell r="M42">
            <v>61899869973</v>
          </cell>
          <cell r="N42">
            <v>2631184767</v>
          </cell>
          <cell r="O42">
            <v>49432416466</v>
          </cell>
        </row>
        <row r="44">
          <cell r="I44">
            <v>2380224850136</v>
          </cell>
          <cell r="J44">
            <v>20775079429</v>
          </cell>
          <cell r="K44">
            <v>625443060</v>
          </cell>
          <cell r="L44">
            <v>2400374486505</v>
          </cell>
          <cell r="M44">
            <v>1170976835264</v>
          </cell>
          <cell r="N44">
            <v>44865868784</v>
          </cell>
          <cell r="O44">
            <v>1229397651241</v>
          </cell>
        </row>
        <row r="46">
          <cell r="I46">
            <v>0</v>
          </cell>
          <cell r="J46">
            <v>0</v>
          </cell>
          <cell r="K46">
            <v>0</v>
          </cell>
          <cell r="L46">
            <v>0</v>
          </cell>
          <cell r="M46">
            <v>0</v>
          </cell>
          <cell r="N46">
            <v>0</v>
          </cell>
          <cell r="O46">
            <v>0</v>
          </cell>
        </row>
        <row r="48">
          <cell r="I48">
            <v>12928765184</v>
          </cell>
          <cell r="J48">
            <v>105268550</v>
          </cell>
          <cell r="K48">
            <v>748218974</v>
          </cell>
          <cell r="L48">
            <v>12285814760</v>
          </cell>
          <cell r="M48">
            <v>0</v>
          </cell>
          <cell r="N48">
            <v>748218974</v>
          </cell>
          <cell r="O48">
            <v>12285814760</v>
          </cell>
        </row>
        <row r="50">
          <cell r="I50">
            <v>2119042</v>
          </cell>
          <cell r="J50">
            <v>0</v>
          </cell>
          <cell r="K50">
            <v>423808</v>
          </cell>
          <cell r="L50">
            <v>1695234</v>
          </cell>
          <cell r="M50">
            <v>0</v>
          </cell>
          <cell r="N50">
            <v>423808</v>
          </cell>
          <cell r="O50">
            <v>1695234</v>
          </cell>
        </row>
        <row r="52">
          <cell r="I52">
            <v>633808</v>
          </cell>
          <cell r="J52">
            <v>0</v>
          </cell>
          <cell r="K52">
            <v>140151</v>
          </cell>
          <cell r="L52">
            <v>493657</v>
          </cell>
          <cell r="M52">
            <v>0</v>
          </cell>
          <cell r="N52">
            <v>140151</v>
          </cell>
          <cell r="O52">
            <v>493657</v>
          </cell>
        </row>
        <row r="54">
          <cell r="I54">
            <v>12926012334</v>
          </cell>
          <cell r="J54">
            <v>105268550</v>
          </cell>
          <cell r="K54">
            <v>747655015</v>
          </cell>
          <cell r="L54">
            <v>12283625869</v>
          </cell>
          <cell r="M54">
            <v>0</v>
          </cell>
          <cell r="N54">
            <v>747655015</v>
          </cell>
          <cell r="O54">
            <v>12283625869</v>
          </cell>
        </row>
        <row r="56">
          <cell r="I56">
            <v>533214183806</v>
          </cell>
          <cell r="J56">
            <v>14506493682</v>
          </cell>
          <cell r="K56">
            <v>3835032696</v>
          </cell>
          <cell r="L56">
            <v>543885644792</v>
          </cell>
          <cell r="M56">
            <v>337129001434</v>
          </cell>
          <cell r="N56">
            <v>16988833524</v>
          </cell>
          <cell r="O56">
            <v>206756643358</v>
          </cell>
        </row>
        <row r="57">
          <cell r="M57">
            <v>4317043</v>
          </cell>
          <cell r="N57">
            <v>0</v>
          </cell>
        </row>
        <row r="58">
          <cell r="I58">
            <v>329326369</v>
          </cell>
          <cell r="J58">
            <v>1516017696</v>
          </cell>
          <cell r="K58">
            <v>658303458</v>
          </cell>
          <cell r="L58">
            <v>1187040607</v>
          </cell>
          <cell r="M58">
            <v>218639197</v>
          </cell>
          <cell r="N58">
            <v>92233452</v>
          </cell>
          <cell r="O58">
            <v>968401410</v>
          </cell>
        </row>
        <row r="60">
          <cell r="I60">
            <v>377162792</v>
          </cell>
          <cell r="J60">
            <v>74697000</v>
          </cell>
          <cell r="K60">
            <v>26697993</v>
          </cell>
          <cell r="L60">
            <v>425161799</v>
          </cell>
          <cell r="M60">
            <v>220577344</v>
          </cell>
          <cell r="N60">
            <v>62253328</v>
          </cell>
          <cell r="O60">
            <v>204584455</v>
          </cell>
        </row>
        <row r="62">
          <cell r="I62">
            <v>130562770887</v>
          </cell>
          <cell r="J62">
            <v>49804381668</v>
          </cell>
          <cell r="K62">
            <v>38110698138</v>
          </cell>
          <cell r="L62">
            <v>142256454417</v>
          </cell>
          <cell r="M62">
            <v>0</v>
          </cell>
          <cell r="N62">
            <v>0</v>
          </cell>
          <cell r="O62">
            <v>142256454417</v>
          </cell>
        </row>
        <row r="64">
          <cell r="I64">
            <v>0</v>
          </cell>
          <cell r="J64">
            <v>0</v>
          </cell>
          <cell r="K64">
            <v>0</v>
          </cell>
          <cell r="L64">
            <v>0</v>
          </cell>
          <cell r="M64">
            <v>0</v>
          </cell>
          <cell r="N64">
            <v>0</v>
          </cell>
          <cell r="O64">
            <v>0</v>
          </cell>
        </row>
        <row r="66">
          <cell r="I66">
            <v>9496307552203</v>
          </cell>
          <cell r="J66">
            <v>148951343616</v>
          </cell>
          <cell r="K66">
            <v>56100755019</v>
          </cell>
          <cell r="L66">
            <v>9589158140800</v>
          </cell>
          <cell r="M66">
            <v>1704439829481</v>
          </cell>
          <cell r="N66">
            <v>70094867326</v>
          </cell>
          <cell r="O66">
            <v>7884718311319</v>
          </cell>
        </row>
        <row r="67">
          <cell r="M67">
            <v>9396343083</v>
          </cell>
          <cell r="N67">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34"/>
  <sheetViews>
    <sheetView showGridLines="0" tabSelected="1" view="pageBreakPreview" zoomScaleNormal="100" zoomScaleSheetLayoutView="100" workbookViewId="0"/>
  </sheetViews>
  <sheetFormatPr defaultRowHeight="13.5" x14ac:dyDescent="0.15"/>
  <cols>
    <col min="1" max="1" width="4" style="4" customWidth="1"/>
    <col min="2" max="2" width="54.125" style="4" customWidth="1"/>
    <col min="3" max="3" width="72.5" style="4" customWidth="1"/>
    <col min="4" max="4" width="25.875" style="4" customWidth="1"/>
    <col min="5" max="5" width="6.375" style="4" customWidth="1"/>
    <col min="6" max="6" width="3.875" style="4" customWidth="1"/>
    <col min="7" max="16384" width="9" style="4"/>
  </cols>
  <sheetData>
    <row r="1" spans="1:6" ht="21" x14ac:dyDescent="0.15">
      <c r="A1" s="1" t="s">
        <v>0</v>
      </c>
      <c r="B1" s="2"/>
      <c r="C1" s="3"/>
      <c r="D1" s="3"/>
    </row>
    <row r="2" spans="1:6" ht="24" x14ac:dyDescent="0.15">
      <c r="A2" s="1" t="str">
        <f>IF([4]作業シート!L7="","ERROR",[4]作業シート!L7)</f>
        <v>建設局</v>
      </c>
      <c r="B2" s="5"/>
      <c r="C2" s="6"/>
      <c r="D2" s="6"/>
    </row>
    <row r="3" spans="1:6" ht="24" x14ac:dyDescent="0.15">
      <c r="A3" s="6"/>
      <c r="B3" s="5"/>
      <c r="C3" s="6"/>
      <c r="D3" s="6"/>
    </row>
    <row r="4" spans="1:6" ht="92.25" customHeight="1" x14ac:dyDescent="0.15">
      <c r="A4" s="48" t="s">
        <v>1</v>
      </c>
      <c r="B4" s="48"/>
      <c r="C4" s="48"/>
      <c r="D4" s="48"/>
    </row>
    <row r="5" spans="1:6" ht="20.25" customHeight="1" x14ac:dyDescent="0.15">
      <c r="A5" s="7" t="s">
        <v>2</v>
      </c>
      <c r="B5" s="8"/>
      <c r="C5" s="8"/>
      <c r="D5" s="8"/>
    </row>
    <row r="6" spans="1:6" ht="20.25" customHeight="1" x14ac:dyDescent="0.15">
      <c r="A6" s="7"/>
      <c r="B6" s="49" t="s">
        <v>3</v>
      </c>
      <c r="C6" s="49"/>
      <c r="D6" s="49"/>
      <c r="E6" s="49"/>
      <c r="F6" s="9"/>
    </row>
    <row r="7" spans="1:6" ht="20.25" customHeight="1" x14ac:dyDescent="0.15">
      <c r="A7" s="7"/>
      <c r="B7" s="50" t="str">
        <f>"　"&amp;VLOOKUP([4]作業シート!AT8,[4]作業シート!AT10:AV21,3)</f>
        <v>　全部連結対象団体については連結割合100%、比例連結対象団体については出資等比率による比例連結としています。</v>
      </c>
      <c r="C7" s="50"/>
      <c r="D7" s="50"/>
      <c r="E7" s="50"/>
    </row>
    <row r="8" spans="1:6" ht="30" customHeight="1" x14ac:dyDescent="0.15">
      <c r="A8" s="7"/>
      <c r="B8" s="50"/>
      <c r="C8" s="50"/>
      <c r="D8" s="50"/>
      <c r="E8" s="50"/>
    </row>
    <row r="9" spans="1:6" ht="20.25" customHeight="1" x14ac:dyDescent="0.15">
      <c r="A9" s="7"/>
      <c r="B9" s="8"/>
      <c r="C9" s="8"/>
      <c r="D9" s="8"/>
    </row>
    <row r="10" spans="1:6" ht="20.25" customHeight="1" x14ac:dyDescent="0.15">
      <c r="A10" s="7"/>
      <c r="B10" s="8"/>
      <c r="C10" s="8"/>
      <c r="D10" s="8"/>
    </row>
    <row r="11" spans="1:6" ht="20.25" customHeight="1" thickBot="1" x14ac:dyDescent="0.2">
      <c r="A11" s="7"/>
      <c r="B11" s="8" t="s">
        <v>4</v>
      </c>
      <c r="C11" s="8"/>
      <c r="D11" s="8"/>
    </row>
    <row r="12" spans="1:6" ht="20.25" customHeight="1" x14ac:dyDescent="0.15">
      <c r="A12" s="7"/>
      <c r="B12" s="10" t="s">
        <v>5</v>
      </c>
      <c r="C12" s="11" t="s">
        <v>6</v>
      </c>
      <c r="D12" s="12" t="s">
        <v>7</v>
      </c>
    </row>
    <row r="13" spans="1:6" ht="20.25" customHeight="1" x14ac:dyDescent="0.15">
      <c r="A13" s="7"/>
      <c r="B13" s="13" t="s">
        <v>8</v>
      </c>
      <c r="C13" s="14" t="s">
        <v>8</v>
      </c>
      <c r="D13" s="15"/>
    </row>
    <row r="14" spans="1:6" ht="20.25" customHeight="1" x14ac:dyDescent="0.15">
      <c r="A14" s="7"/>
      <c r="B14" s="16" t="s">
        <v>9</v>
      </c>
      <c r="C14" s="17" t="s">
        <v>10</v>
      </c>
      <c r="D14" s="18"/>
    </row>
    <row r="15" spans="1:6" ht="20.25" customHeight="1" x14ac:dyDescent="0.15">
      <c r="A15" s="7"/>
      <c r="B15" s="19" t="s">
        <v>11</v>
      </c>
      <c r="C15" s="20" t="s">
        <v>12</v>
      </c>
      <c r="D15" s="21"/>
    </row>
    <row r="16" spans="1:6" ht="20.25" customHeight="1" x14ac:dyDescent="0.15">
      <c r="A16" s="7"/>
      <c r="B16" s="51" t="s">
        <v>13</v>
      </c>
      <c r="C16" s="22" t="s">
        <v>14</v>
      </c>
      <c r="D16" s="46">
        <v>78.099999999999994</v>
      </c>
    </row>
    <row r="17" spans="1:4" ht="20.25" customHeight="1" x14ac:dyDescent="0.15">
      <c r="A17" s="7"/>
      <c r="B17" s="52"/>
      <c r="C17" s="23" t="s">
        <v>15</v>
      </c>
      <c r="D17" s="27">
        <v>84.2</v>
      </c>
    </row>
    <row r="18" spans="1:4" ht="20.25" customHeight="1" x14ac:dyDescent="0.15">
      <c r="A18" s="7"/>
      <c r="B18" s="52"/>
      <c r="C18" s="20" t="s">
        <v>16</v>
      </c>
      <c r="D18" s="47">
        <v>78</v>
      </c>
    </row>
    <row r="19" spans="1:4" ht="20.25" customHeight="1" x14ac:dyDescent="0.15">
      <c r="A19" s="7"/>
      <c r="B19" s="51" t="s">
        <v>17</v>
      </c>
      <c r="C19" s="24" t="s">
        <v>18</v>
      </c>
      <c r="D19" s="25">
        <v>100</v>
      </c>
    </row>
    <row r="20" spans="1:4" ht="20.25" customHeight="1" x14ac:dyDescent="0.15">
      <c r="A20" s="7"/>
      <c r="B20" s="52"/>
      <c r="C20" s="26" t="s">
        <v>19</v>
      </c>
      <c r="D20" s="27">
        <v>100</v>
      </c>
    </row>
    <row r="21" spans="1:4" ht="20.25" customHeight="1" thickBot="1" x14ac:dyDescent="0.2">
      <c r="A21" s="7"/>
      <c r="B21" s="53"/>
      <c r="C21" s="28" t="s">
        <v>20</v>
      </c>
      <c r="D21" s="29">
        <v>100</v>
      </c>
    </row>
    <row r="22" spans="1:4" ht="20.25" customHeight="1" x14ac:dyDescent="0.15">
      <c r="A22" s="7"/>
      <c r="B22" s="8"/>
      <c r="C22" s="8"/>
      <c r="D22" s="8"/>
    </row>
    <row r="23" spans="1:4" ht="20.25" customHeight="1" x14ac:dyDescent="0.15">
      <c r="A23" s="7"/>
      <c r="B23" s="8"/>
      <c r="C23" s="8"/>
      <c r="D23" s="8"/>
    </row>
    <row r="24" spans="1:4" ht="20.25" customHeight="1" x14ac:dyDescent="0.15">
      <c r="A24" s="7"/>
      <c r="B24" s="8"/>
      <c r="C24" s="8"/>
      <c r="D24" s="8"/>
    </row>
    <row r="25" spans="1:4" ht="20.25" customHeight="1" x14ac:dyDescent="0.15">
      <c r="A25" s="7"/>
      <c r="B25" s="8"/>
      <c r="C25" s="8"/>
      <c r="D25" s="8"/>
    </row>
    <row r="26" spans="1:4" ht="20.25" customHeight="1" x14ac:dyDescent="0.15">
      <c r="A26" s="7"/>
      <c r="B26" s="30"/>
      <c r="C26" s="8"/>
      <c r="D26" s="8"/>
    </row>
    <row r="27" spans="1:4" ht="20.25" customHeight="1" x14ac:dyDescent="0.15">
      <c r="A27" s="7"/>
      <c r="B27" s="8"/>
      <c r="C27" s="8"/>
      <c r="D27" s="8"/>
    </row>
    <row r="28" spans="1:4" ht="20.25" customHeight="1" x14ac:dyDescent="0.15">
      <c r="A28" s="7"/>
      <c r="B28" s="31"/>
      <c r="C28" s="31"/>
      <c r="D28" s="8"/>
    </row>
    <row r="29" spans="1:4" ht="20.25" customHeight="1" x14ac:dyDescent="0.15">
      <c r="A29" s="7"/>
    </row>
    <row r="30" spans="1:4" ht="20.25" customHeight="1" x14ac:dyDescent="0.15">
      <c r="A30" s="7"/>
    </row>
    <row r="31" spans="1:4" ht="20.25" customHeight="1" x14ac:dyDescent="0.15">
      <c r="A31" s="7"/>
    </row>
    <row r="32" spans="1:4" ht="20.25" customHeight="1" x14ac:dyDescent="0.15">
      <c r="A32" s="7"/>
    </row>
    <row r="33" spans="1:6" ht="20.25" customHeight="1" x14ac:dyDescent="0.15">
      <c r="A33" s="7"/>
    </row>
    <row r="34" spans="1:6" ht="21" x14ac:dyDescent="0.15">
      <c r="A34" s="32"/>
      <c r="E34" s="8"/>
      <c r="F34" s="8"/>
    </row>
  </sheetData>
  <mergeCells count="5">
    <mergeCell ref="A4:D4"/>
    <mergeCell ref="B6:E6"/>
    <mergeCell ref="B7:E8"/>
    <mergeCell ref="B16:B18"/>
    <mergeCell ref="B19:B21"/>
  </mergeCells>
  <phoneticPr fontId="3"/>
  <conditionalFormatting sqref="A2">
    <cfRule type="cellIs" dxfId="5" priority="1" operator="equal">
      <formula>"ERROR"</formula>
    </cfRule>
  </conditionalFormatting>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47"/>
  <sheetViews>
    <sheetView showGridLines="0" view="pageBreakPreview" topLeftCell="B1" zoomScale="55" zoomScaleNormal="55" zoomScaleSheetLayoutView="55" workbookViewId="0">
      <selection activeCell="B1" sqref="B1:H1"/>
    </sheetView>
  </sheetViews>
  <sheetFormatPr defaultColWidth="8.875" defaultRowHeight="13.5" x14ac:dyDescent="0.15"/>
  <cols>
    <col min="1" max="1" width="2.625" style="33" hidden="1" customWidth="1"/>
    <col min="2" max="6" width="2.125" style="33" customWidth="1"/>
    <col min="7" max="7" width="2.625" style="33" customWidth="1"/>
    <col min="8" max="8" width="38.125" style="33" customWidth="1"/>
    <col min="9" max="12" width="28.125" style="33" customWidth="1"/>
    <col min="13" max="13" width="35.25" style="33" customWidth="1"/>
    <col min="14" max="14" width="26.375" style="33" customWidth="1"/>
    <col min="15" max="15" width="28.125" style="33" customWidth="1"/>
    <col min="16" max="16" width="2.625" style="33" customWidth="1"/>
    <col min="17" max="256" width="8.875" style="33"/>
    <col min="257" max="257" width="2.625" style="33" customWidth="1"/>
    <col min="258" max="262" width="2.125" style="33" customWidth="1"/>
    <col min="263" max="263" width="2.625" style="33" customWidth="1"/>
    <col min="264" max="264" width="10.625" style="33" customWidth="1"/>
    <col min="265" max="268" width="21.625" style="33" customWidth="1"/>
    <col min="269" max="269" width="22.625" style="33" customWidth="1"/>
    <col min="270" max="271" width="21.625" style="33" customWidth="1"/>
    <col min="272" max="512" width="8.875" style="33"/>
    <col min="513" max="513" width="2.625" style="33" customWidth="1"/>
    <col min="514" max="518" width="2.125" style="33" customWidth="1"/>
    <col min="519" max="519" width="2.625" style="33" customWidth="1"/>
    <col min="520" max="520" width="10.625" style="33" customWidth="1"/>
    <col min="521" max="524" width="21.625" style="33" customWidth="1"/>
    <col min="525" max="525" width="22.625" style="33" customWidth="1"/>
    <col min="526" max="527" width="21.625" style="33" customWidth="1"/>
    <col min="528" max="768" width="8.875" style="33"/>
    <col min="769" max="769" width="2.625" style="33" customWidth="1"/>
    <col min="770" max="774" width="2.125" style="33" customWidth="1"/>
    <col min="775" max="775" width="2.625" style="33" customWidth="1"/>
    <col min="776" max="776" width="10.625" style="33" customWidth="1"/>
    <col min="777" max="780" width="21.625" style="33" customWidth="1"/>
    <col min="781" max="781" width="22.625" style="33" customWidth="1"/>
    <col min="782" max="783" width="21.625" style="33" customWidth="1"/>
    <col min="784" max="1024" width="8.875" style="33"/>
    <col min="1025" max="1025" width="2.625" style="33" customWidth="1"/>
    <col min="1026" max="1030" width="2.125" style="33" customWidth="1"/>
    <col min="1031" max="1031" width="2.625" style="33" customWidth="1"/>
    <col min="1032" max="1032" width="10.625" style="33" customWidth="1"/>
    <col min="1033" max="1036" width="21.625" style="33" customWidth="1"/>
    <col min="1037" max="1037" width="22.625" style="33" customWidth="1"/>
    <col min="1038" max="1039" width="21.625" style="33" customWidth="1"/>
    <col min="1040" max="1280" width="8.875" style="33"/>
    <col min="1281" max="1281" width="2.625" style="33" customWidth="1"/>
    <col min="1282" max="1286" width="2.125" style="33" customWidth="1"/>
    <col min="1287" max="1287" width="2.625" style="33" customWidth="1"/>
    <col min="1288" max="1288" width="10.625" style="33" customWidth="1"/>
    <col min="1289" max="1292" width="21.625" style="33" customWidth="1"/>
    <col min="1293" max="1293" width="22.625" style="33" customWidth="1"/>
    <col min="1294" max="1295" width="21.625" style="33" customWidth="1"/>
    <col min="1296" max="1536" width="8.875" style="33"/>
    <col min="1537" max="1537" width="2.625" style="33" customWidth="1"/>
    <col min="1538" max="1542" width="2.125" style="33" customWidth="1"/>
    <col min="1543" max="1543" width="2.625" style="33" customWidth="1"/>
    <col min="1544" max="1544" width="10.625" style="33" customWidth="1"/>
    <col min="1545" max="1548" width="21.625" style="33" customWidth="1"/>
    <col min="1549" max="1549" width="22.625" style="33" customWidth="1"/>
    <col min="1550" max="1551" width="21.625" style="33" customWidth="1"/>
    <col min="1552" max="1792" width="8.875" style="33"/>
    <col min="1793" max="1793" width="2.625" style="33" customWidth="1"/>
    <col min="1794" max="1798" width="2.125" style="33" customWidth="1"/>
    <col min="1799" max="1799" width="2.625" style="33" customWidth="1"/>
    <col min="1800" max="1800" width="10.625" style="33" customWidth="1"/>
    <col min="1801" max="1804" width="21.625" style="33" customWidth="1"/>
    <col min="1805" max="1805" width="22.625" style="33" customWidth="1"/>
    <col min="1806" max="1807" width="21.625" style="33" customWidth="1"/>
    <col min="1808" max="2048" width="8.875" style="33"/>
    <col min="2049" max="2049" width="2.625" style="33" customWidth="1"/>
    <col min="2050" max="2054" width="2.125" style="33" customWidth="1"/>
    <col min="2055" max="2055" width="2.625" style="33" customWidth="1"/>
    <col min="2056" max="2056" width="10.625" style="33" customWidth="1"/>
    <col min="2057" max="2060" width="21.625" style="33" customWidth="1"/>
    <col min="2061" max="2061" width="22.625" style="33" customWidth="1"/>
    <col min="2062" max="2063" width="21.625" style="33" customWidth="1"/>
    <col min="2064" max="2304" width="8.875" style="33"/>
    <col min="2305" max="2305" width="2.625" style="33" customWidth="1"/>
    <col min="2306" max="2310" width="2.125" style="33" customWidth="1"/>
    <col min="2311" max="2311" width="2.625" style="33" customWidth="1"/>
    <col min="2312" max="2312" width="10.625" style="33" customWidth="1"/>
    <col min="2313" max="2316" width="21.625" style="33" customWidth="1"/>
    <col min="2317" max="2317" width="22.625" style="33" customWidth="1"/>
    <col min="2318" max="2319" width="21.625" style="33" customWidth="1"/>
    <col min="2320" max="2560" width="8.875" style="33"/>
    <col min="2561" max="2561" width="2.625" style="33" customWidth="1"/>
    <col min="2562" max="2566" width="2.125" style="33" customWidth="1"/>
    <col min="2567" max="2567" width="2.625" style="33" customWidth="1"/>
    <col min="2568" max="2568" width="10.625" style="33" customWidth="1"/>
    <col min="2569" max="2572" width="21.625" style="33" customWidth="1"/>
    <col min="2573" max="2573" width="22.625" style="33" customWidth="1"/>
    <col min="2574" max="2575" width="21.625" style="33" customWidth="1"/>
    <col min="2576" max="2816" width="8.875" style="33"/>
    <col min="2817" max="2817" width="2.625" style="33" customWidth="1"/>
    <col min="2818" max="2822" width="2.125" style="33" customWidth="1"/>
    <col min="2823" max="2823" width="2.625" style="33" customWidth="1"/>
    <col min="2824" max="2824" width="10.625" style="33" customWidth="1"/>
    <col min="2825" max="2828" width="21.625" style="33" customWidth="1"/>
    <col min="2829" max="2829" width="22.625" style="33" customWidth="1"/>
    <col min="2830" max="2831" width="21.625" style="33" customWidth="1"/>
    <col min="2832" max="3072" width="8.875" style="33"/>
    <col min="3073" max="3073" width="2.625" style="33" customWidth="1"/>
    <col min="3074" max="3078" width="2.125" style="33" customWidth="1"/>
    <col min="3079" max="3079" width="2.625" style="33" customWidth="1"/>
    <col min="3080" max="3080" width="10.625" style="33" customWidth="1"/>
    <col min="3081" max="3084" width="21.625" style="33" customWidth="1"/>
    <col min="3085" max="3085" width="22.625" style="33" customWidth="1"/>
    <col min="3086" max="3087" width="21.625" style="33" customWidth="1"/>
    <col min="3088" max="3328" width="8.875" style="33"/>
    <col min="3329" max="3329" width="2.625" style="33" customWidth="1"/>
    <col min="3330" max="3334" width="2.125" style="33" customWidth="1"/>
    <col min="3335" max="3335" width="2.625" style="33" customWidth="1"/>
    <col min="3336" max="3336" width="10.625" style="33" customWidth="1"/>
    <col min="3337" max="3340" width="21.625" style="33" customWidth="1"/>
    <col min="3341" max="3341" width="22.625" style="33" customWidth="1"/>
    <col min="3342" max="3343" width="21.625" style="33" customWidth="1"/>
    <col min="3344" max="3584" width="8.875" style="33"/>
    <col min="3585" max="3585" width="2.625" style="33" customWidth="1"/>
    <col min="3586" max="3590" width="2.125" style="33" customWidth="1"/>
    <col min="3591" max="3591" width="2.625" style="33" customWidth="1"/>
    <col min="3592" max="3592" width="10.625" style="33" customWidth="1"/>
    <col min="3593" max="3596" width="21.625" style="33" customWidth="1"/>
    <col min="3597" max="3597" width="22.625" style="33" customWidth="1"/>
    <col min="3598" max="3599" width="21.625" style="33" customWidth="1"/>
    <col min="3600" max="3840" width="8.875" style="33"/>
    <col min="3841" max="3841" width="2.625" style="33" customWidth="1"/>
    <col min="3842" max="3846" width="2.125" style="33" customWidth="1"/>
    <col min="3847" max="3847" width="2.625" style="33" customWidth="1"/>
    <col min="3848" max="3848" width="10.625" style="33" customWidth="1"/>
    <col min="3849" max="3852" width="21.625" style="33" customWidth="1"/>
    <col min="3853" max="3853" width="22.625" style="33" customWidth="1"/>
    <col min="3854" max="3855" width="21.625" style="33" customWidth="1"/>
    <col min="3856" max="4096" width="8.875" style="33"/>
    <col min="4097" max="4097" width="2.625" style="33" customWidth="1"/>
    <col min="4098" max="4102" width="2.125" style="33" customWidth="1"/>
    <col min="4103" max="4103" width="2.625" style="33" customWidth="1"/>
    <col min="4104" max="4104" width="10.625" style="33" customWidth="1"/>
    <col min="4105" max="4108" width="21.625" style="33" customWidth="1"/>
    <col min="4109" max="4109" width="22.625" style="33" customWidth="1"/>
    <col min="4110" max="4111" width="21.625" style="33" customWidth="1"/>
    <col min="4112" max="4352" width="8.875" style="33"/>
    <col min="4353" max="4353" width="2.625" style="33" customWidth="1"/>
    <col min="4354" max="4358" width="2.125" style="33" customWidth="1"/>
    <col min="4359" max="4359" width="2.625" style="33" customWidth="1"/>
    <col min="4360" max="4360" width="10.625" style="33" customWidth="1"/>
    <col min="4361" max="4364" width="21.625" style="33" customWidth="1"/>
    <col min="4365" max="4365" width="22.625" style="33" customWidth="1"/>
    <col min="4366" max="4367" width="21.625" style="33" customWidth="1"/>
    <col min="4368" max="4608" width="8.875" style="33"/>
    <col min="4609" max="4609" width="2.625" style="33" customWidth="1"/>
    <col min="4610" max="4614" width="2.125" style="33" customWidth="1"/>
    <col min="4615" max="4615" width="2.625" style="33" customWidth="1"/>
    <col min="4616" max="4616" width="10.625" style="33" customWidth="1"/>
    <col min="4617" max="4620" width="21.625" style="33" customWidth="1"/>
    <col min="4621" max="4621" width="22.625" style="33" customWidth="1"/>
    <col min="4622" max="4623" width="21.625" style="33" customWidth="1"/>
    <col min="4624" max="4864" width="8.875" style="33"/>
    <col min="4865" max="4865" width="2.625" style="33" customWidth="1"/>
    <col min="4866" max="4870" width="2.125" style="33" customWidth="1"/>
    <col min="4871" max="4871" width="2.625" style="33" customWidth="1"/>
    <col min="4872" max="4872" width="10.625" style="33" customWidth="1"/>
    <col min="4873" max="4876" width="21.625" style="33" customWidth="1"/>
    <col min="4877" max="4877" width="22.625" style="33" customWidth="1"/>
    <col min="4878" max="4879" width="21.625" style="33" customWidth="1"/>
    <col min="4880" max="5120" width="8.875" style="33"/>
    <col min="5121" max="5121" width="2.625" style="33" customWidth="1"/>
    <col min="5122" max="5126" width="2.125" style="33" customWidth="1"/>
    <col min="5127" max="5127" width="2.625" style="33" customWidth="1"/>
    <col min="5128" max="5128" width="10.625" style="33" customWidth="1"/>
    <col min="5129" max="5132" width="21.625" style="33" customWidth="1"/>
    <col min="5133" max="5133" width="22.625" style="33" customWidth="1"/>
    <col min="5134" max="5135" width="21.625" style="33" customWidth="1"/>
    <col min="5136" max="5376" width="8.875" style="33"/>
    <col min="5377" max="5377" width="2.625" style="33" customWidth="1"/>
    <col min="5378" max="5382" width="2.125" style="33" customWidth="1"/>
    <col min="5383" max="5383" width="2.625" style="33" customWidth="1"/>
    <col min="5384" max="5384" width="10.625" style="33" customWidth="1"/>
    <col min="5385" max="5388" width="21.625" style="33" customWidth="1"/>
    <col min="5389" max="5389" width="22.625" style="33" customWidth="1"/>
    <col min="5390" max="5391" width="21.625" style="33" customWidth="1"/>
    <col min="5392" max="5632" width="8.875" style="33"/>
    <col min="5633" max="5633" width="2.625" style="33" customWidth="1"/>
    <col min="5634" max="5638" width="2.125" style="33" customWidth="1"/>
    <col min="5639" max="5639" width="2.625" style="33" customWidth="1"/>
    <col min="5640" max="5640" width="10.625" style="33" customWidth="1"/>
    <col min="5641" max="5644" width="21.625" style="33" customWidth="1"/>
    <col min="5645" max="5645" width="22.625" style="33" customWidth="1"/>
    <col min="5646" max="5647" width="21.625" style="33" customWidth="1"/>
    <col min="5648" max="5888" width="8.875" style="33"/>
    <col min="5889" max="5889" width="2.625" style="33" customWidth="1"/>
    <col min="5890" max="5894" width="2.125" style="33" customWidth="1"/>
    <col min="5895" max="5895" width="2.625" style="33" customWidth="1"/>
    <col min="5896" max="5896" width="10.625" style="33" customWidth="1"/>
    <col min="5897" max="5900" width="21.625" style="33" customWidth="1"/>
    <col min="5901" max="5901" width="22.625" style="33" customWidth="1"/>
    <col min="5902" max="5903" width="21.625" style="33" customWidth="1"/>
    <col min="5904" max="6144" width="8.875" style="33"/>
    <col min="6145" max="6145" width="2.625" style="33" customWidth="1"/>
    <col min="6146" max="6150" width="2.125" style="33" customWidth="1"/>
    <col min="6151" max="6151" width="2.625" style="33" customWidth="1"/>
    <col min="6152" max="6152" width="10.625" style="33" customWidth="1"/>
    <col min="6153" max="6156" width="21.625" style="33" customWidth="1"/>
    <col min="6157" max="6157" width="22.625" style="33" customWidth="1"/>
    <col min="6158" max="6159" width="21.625" style="33" customWidth="1"/>
    <col min="6160" max="6400" width="8.875" style="33"/>
    <col min="6401" max="6401" width="2.625" style="33" customWidth="1"/>
    <col min="6402" max="6406" width="2.125" style="33" customWidth="1"/>
    <col min="6407" max="6407" width="2.625" style="33" customWidth="1"/>
    <col min="6408" max="6408" width="10.625" style="33" customWidth="1"/>
    <col min="6409" max="6412" width="21.625" style="33" customWidth="1"/>
    <col min="6413" max="6413" width="22.625" style="33" customWidth="1"/>
    <col min="6414" max="6415" width="21.625" style="33" customWidth="1"/>
    <col min="6416" max="6656" width="8.875" style="33"/>
    <col min="6657" max="6657" width="2.625" style="33" customWidth="1"/>
    <col min="6658" max="6662" width="2.125" style="33" customWidth="1"/>
    <col min="6663" max="6663" width="2.625" style="33" customWidth="1"/>
    <col min="6664" max="6664" width="10.625" style="33" customWidth="1"/>
    <col min="6665" max="6668" width="21.625" style="33" customWidth="1"/>
    <col min="6669" max="6669" width="22.625" style="33" customWidth="1"/>
    <col min="6670" max="6671" width="21.625" style="33" customWidth="1"/>
    <col min="6672" max="6912" width="8.875" style="33"/>
    <col min="6913" max="6913" width="2.625" style="33" customWidth="1"/>
    <col min="6914" max="6918" width="2.125" style="33" customWidth="1"/>
    <col min="6919" max="6919" width="2.625" style="33" customWidth="1"/>
    <col min="6920" max="6920" width="10.625" style="33" customWidth="1"/>
    <col min="6921" max="6924" width="21.625" style="33" customWidth="1"/>
    <col min="6925" max="6925" width="22.625" style="33" customWidth="1"/>
    <col min="6926" max="6927" width="21.625" style="33" customWidth="1"/>
    <col min="6928" max="7168" width="8.875" style="33"/>
    <col min="7169" max="7169" width="2.625" style="33" customWidth="1"/>
    <col min="7170" max="7174" width="2.125" style="33" customWidth="1"/>
    <col min="7175" max="7175" width="2.625" style="33" customWidth="1"/>
    <col min="7176" max="7176" width="10.625" style="33" customWidth="1"/>
    <col min="7177" max="7180" width="21.625" style="33" customWidth="1"/>
    <col min="7181" max="7181" width="22.625" style="33" customWidth="1"/>
    <col min="7182" max="7183" width="21.625" style="33" customWidth="1"/>
    <col min="7184" max="7424" width="8.875" style="33"/>
    <col min="7425" max="7425" width="2.625" style="33" customWidth="1"/>
    <col min="7426" max="7430" width="2.125" style="33" customWidth="1"/>
    <col min="7431" max="7431" width="2.625" style="33" customWidth="1"/>
    <col min="7432" max="7432" width="10.625" style="33" customWidth="1"/>
    <col min="7433" max="7436" width="21.625" style="33" customWidth="1"/>
    <col min="7437" max="7437" width="22.625" style="33" customWidth="1"/>
    <col min="7438" max="7439" width="21.625" style="33" customWidth="1"/>
    <col min="7440" max="7680" width="8.875" style="33"/>
    <col min="7681" max="7681" width="2.625" style="33" customWidth="1"/>
    <col min="7682" max="7686" width="2.125" style="33" customWidth="1"/>
    <col min="7687" max="7687" width="2.625" style="33" customWidth="1"/>
    <col min="7688" max="7688" width="10.625" style="33" customWidth="1"/>
    <col min="7689" max="7692" width="21.625" style="33" customWidth="1"/>
    <col min="7693" max="7693" width="22.625" style="33" customWidth="1"/>
    <col min="7694" max="7695" width="21.625" style="33" customWidth="1"/>
    <col min="7696" max="7936" width="8.875" style="33"/>
    <col min="7937" max="7937" width="2.625" style="33" customWidth="1"/>
    <col min="7938" max="7942" width="2.125" style="33" customWidth="1"/>
    <col min="7943" max="7943" width="2.625" style="33" customWidth="1"/>
    <col min="7944" max="7944" width="10.625" style="33" customWidth="1"/>
    <col min="7945" max="7948" width="21.625" style="33" customWidth="1"/>
    <col min="7949" max="7949" width="22.625" style="33" customWidth="1"/>
    <col min="7950" max="7951" width="21.625" style="33" customWidth="1"/>
    <col min="7952" max="8192" width="8.875" style="33"/>
    <col min="8193" max="8193" width="2.625" style="33" customWidth="1"/>
    <col min="8194" max="8198" width="2.125" style="33" customWidth="1"/>
    <col min="8199" max="8199" width="2.625" style="33" customWidth="1"/>
    <col min="8200" max="8200" width="10.625" style="33" customWidth="1"/>
    <col min="8201" max="8204" width="21.625" style="33" customWidth="1"/>
    <col min="8205" max="8205" width="22.625" style="33" customWidth="1"/>
    <col min="8206" max="8207" width="21.625" style="33" customWidth="1"/>
    <col min="8208" max="8448" width="8.875" style="33"/>
    <col min="8449" max="8449" width="2.625" style="33" customWidth="1"/>
    <col min="8450" max="8454" width="2.125" style="33" customWidth="1"/>
    <col min="8455" max="8455" width="2.625" style="33" customWidth="1"/>
    <col min="8456" max="8456" width="10.625" style="33" customWidth="1"/>
    <col min="8457" max="8460" width="21.625" style="33" customWidth="1"/>
    <col min="8461" max="8461" width="22.625" style="33" customWidth="1"/>
    <col min="8462" max="8463" width="21.625" style="33" customWidth="1"/>
    <col min="8464" max="8704" width="8.875" style="33"/>
    <col min="8705" max="8705" width="2.625" style="33" customWidth="1"/>
    <col min="8706" max="8710" width="2.125" style="33" customWidth="1"/>
    <col min="8711" max="8711" width="2.625" style="33" customWidth="1"/>
    <col min="8712" max="8712" width="10.625" style="33" customWidth="1"/>
    <col min="8713" max="8716" width="21.625" style="33" customWidth="1"/>
    <col min="8717" max="8717" width="22.625" style="33" customWidth="1"/>
    <col min="8718" max="8719" width="21.625" style="33" customWidth="1"/>
    <col min="8720" max="8960" width="8.875" style="33"/>
    <col min="8961" max="8961" width="2.625" style="33" customWidth="1"/>
    <col min="8962" max="8966" width="2.125" style="33" customWidth="1"/>
    <col min="8967" max="8967" width="2.625" style="33" customWidth="1"/>
    <col min="8968" max="8968" width="10.625" style="33" customWidth="1"/>
    <col min="8969" max="8972" width="21.625" style="33" customWidth="1"/>
    <col min="8973" max="8973" width="22.625" style="33" customWidth="1"/>
    <col min="8974" max="8975" width="21.625" style="33" customWidth="1"/>
    <col min="8976" max="9216" width="8.875" style="33"/>
    <col min="9217" max="9217" width="2.625" style="33" customWidth="1"/>
    <col min="9218" max="9222" width="2.125" style="33" customWidth="1"/>
    <col min="9223" max="9223" width="2.625" style="33" customWidth="1"/>
    <col min="9224" max="9224" width="10.625" style="33" customWidth="1"/>
    <col min="9225" max="9228" width="21.625" style="33" customWidth="1"/>
    <col min="9229" max="9229" width="22.625" style="33" customWidth="1"/>
    <col min="9230" max="9231" width="21.625" style="33" customWidth="1"/>
    <col min="9232" max="9472" width="8.875" style="33"/>
    <col min="9473" max="9473" width="2.625" style="33" customWidth="1"/>
    <col min="9474" max="9478" width="2.125" style="33" customWidth="1"/>
    <col min="9479" max="9479" width="2.625" style="33" customWidth="1"/>
    <col min="9480" max="9480" width="10.625" style="33" customWidth="1"/>
    <col min="9481" max="9484" width="21.625" style="33" customWidth="1"/>
    <col min="9485" max="9485" width="22.625" style="33" customWidth="1"/>
    <col min="9486" max="9487" width="21.625" style="33" customWidth="1"/>
    <col min="9488" max="9728" width="8.875" style="33"/>
    <col min="9729" max="9729" width="2.625" style="33" customWidth="1"/>
    <col min="9730" max="9734" width="2.125" style="33" customWidth="1"/>
    <col min="9735" max="9735" width="2.625" style="33" customWidth="1"/>
    <col min="9736" max="9736" width="10.625" style="33" customWidth="1"/>
    <col min="9737" max="9740" width="21.625" style="33" customWidth="1"/>
    <col min="9741" max="9741" width="22.625" style="33" customWidth="1"/>
    <col min="9742" max="9743" width="21.625" style="33" customWidth="1"/>
    <col min="9744" max="9984" width="8.875" style="33"/>
    <col min="9985" max="9985" width="2.625" style="33" customWidth="1"/>
    <col min="9986" max="9990" width="2.125" style="33" customWidth="1"/>
    <col min="9991" max="9991" width="2.625" style="33" customWidth="1"/>
    <col min="9992" max="9992" width="10.625" style="33" customWidth="1"/>
    <col min="9993" max="9996" width="21.625" style="33" customWidth="1"/>
    <col min="9997" max="9997" width="22.625" style="33" customWidth="1"/>
    <col min="9998" max="9999" width="21.625" style="33" customWidth="1"/>
    <col min="10000" max="10240" width="8.875" style="33"/>
    <col min="10241" max="10241" width="2.625" style="33" customWidth="1"/>
    <col min="10242" max="10246" width="2.125" style="33" customWidth="1"/>
    <col min="10247" max="10247" width="2.625" style="33" customWidth="1"/>
    <col min="10248" max="10248" width="10.625" style="33" customWidth="1"/>
    <col min="10249" max="10252" width="21.625" style="33" customWidth="1"/>
    <col min="10253" max="10253" width="22.625" style="33" customWidth="1"/>
    <col min="10254" max="10255" width="21.625" style="33" customWidth="1"/>
    <col min="10256" max="10496" width="8.875" style="33"/>
    <col min="10497" max="10497" width="2.625" style="33" customWidth="1"/>
    <col min="10498" max="10502" width="2.125" style="33" customWidth="1"/>
    <col min="10503" max="10503" width="2.625" style="33" customWidth="1"/>
    <col min="10504" max="10504" width="10.625" style="33" customWidth="1"/>
    <col min="10505" max="10508" width="21.625" style="33" customWidth="1"/>
    <col min="10509" max="10509" width="22.625" style="33" customWidth="1"/>
    <col min="10510" max="10511" width="21.625" style="33" customWidth="1"/>
    <col min="10512" max="10752" width="8.875" style="33"/>
    <col min="10753" max="10753" width="2.625" style="33" customWidth="1"/>
    <col min="10754" max="10758" width="2.125" style="33" customWidth="1"/>
    <col min="10759" max="10759" width="2.625" style="33" customWidth="1"/>
    <col min="10760" max="10760" width="10.625" style="33" customWidth="1"/>
    <col min="10761" max="10764" width="21.625" style="33" customWidth="1"/>
    <col min="10765" max="10765" width="22.625" style="33" customWidth="1"/>
    <col min="10766" max="10767" width="21.625" style="33" customWidth="1"/>
    <col min="10768" max="11008" width="8.875" style="33"/>
    <col min="11009" max="11009" width="2.625" style="33" customWidth="1"/>
    <col min="11010" max="11014" width="2.125" style="33" customWidth="1"/>
    <col min="11015" max="11015" width="2.625" style="33" customWidth="1"/>
    <col min="11016" max="11016" width="10.625" style="33" customWidth="1"/>
    <col min="11017" max="11020" width="21.625" style="33" customWidth="1"/>
    <col min="11021" max="11021" width="22.625" style="33" customWidth="1"/>
    <col min="11022" max="11023" width="21.625" style="33" customWidth="1"/>
    <col min="11024" max="11264" width="8.875" style="33"/>
    <col min="11265" max="11265" width="2.625" style="33" customWidth="1"/>
    <col min="11266" max="11270" width="2.125" style="33" customWidth="1"/>
    <col min="11271" max="11271" width="2.625" style="33" customWidth="1"/>
    <col min="11272" max="11272" width="10.625" style="33" customWidth="1"/>
    <col min="11273" max="11276" width="21.625" style="33" customWidth="1"/>
    <col min="11277" max="11277" width="22.625" style="33" customWidth="1"/>
    <col min="11278" max="11279" width="21.625" style="33" customWidth="1"/>
    <col min="11280" max="11520" width="8.875" style="33"/>
    <col min="11521" max="11521" width="2.625" style="33" customWidth="1"/>
    <col min="11522" max="11526" width="2.125" style="33" customWidth="1"/>
    <col min="11527" max="11527" width="2.625" style="33" customWidth="1"/>
    <col min="11528" max="11528" width="10.625" style="33" customWidth="1"/>
    <col min="11529" max="11532" width="21.625" style="33" customWidth="1"/>
    <col min="11533" max="11533" width="22.625" style="33" customWidth="1"/>
    <col min="11534" max="11535" width="21.625" style="33" customWidth="1"/>
    <col min="11536" max="11776" width="8.875" style="33"/>
    <col min="11777" max="11777" width="2.625" style="33" customWidth="1"/>
    <col min="11778" max="11782" width="2.125" style="33" customWidth="1"/>
    <col min="11783" max="11783" width="2.625" style="33" customWidth="1"/>
    <col min="11784" max="11784" width="10.625" style="33" customWidth="1"/>
    <col min="11785" max="11788" width="21.625" style="33" customWidth="1"/>
    <col min="11789" max="11789" width="22.625" style="33" customWidth="1"/>
    <col min="11790" max="11791" width="21.625" style="33" customWidth="1"/>
    <col min="11792" max="12032" width="8.875" style="33"/>
    <col min="12033" max="12033" width="2.625" style="33" customWidth="1"/>
    <col min="12034" max="12038" width="2.125" style="33" customWidth="1"/>
    <col min="12039" max="12039" width="2.625" style="33" customWidth="1"/>
    <col min="12040" max="12040" width="10.625" style="33" customWidth="1"/>
    <col min="12041" max="12044" width="21.625" style="33" customWidth="1"/>
    <col min="12045" max="12045" width="22.625" style="33" customWidth="1"/>
    <col min="12046" max="12047" width="21.625" style="33" customWidth="1"/>
    <col min="12048" max="12288" width="8.875" style="33"/>
    <col min="12289" max="12289" width="2.625" style="33" customWidth="1"/>
    <col min="12290" max="12294" width="2.125" style="33" customWidth="1"/>
    <col min="12295" max="12295" width="2.625" style="33" customWidth="1"/>
    <col min="12296" max="12296" width="10.625" style="33" customWidth="1"/>
    <col min="12297" max="12300" width="21.625" style="33" customWidth="1"/>
    <col min="12301" max="12301" width="22.625" style="33" customWidth="1"/>
    <col min="12302" max="12303" width="21.625" style="33" customWidth="1"/>
    <col min="12304" max="12544" width="8.875" style="33"/>
    <col min="12545" max="12545" width="2.625" style="33" customWidth="1"/>
    <col min="12546" max="12550" width="2.125" style="33" customWidth="1"/>
    <col min="12551" max="12551" width="2.625" style="33" customWidth="1"/>
    <col min="12552" max="12552" width="10.625" style="33" customWidth="1"/>
    <col min="12553" max="12556" width="21.625" style="33" customWidth="1"/>
    <col min="12557" max="12557" width="22.625" style="33" customWidth="1"/>
    <col min="12558" max="12559" width="21.625" style="33" customWidth="1"/>
    <col min="12560" max="12800" width="8.875" style="33"/>
    <col min="12801" max="12801" width="2.625" style="33" customWidth="1"/>
    <col min="12802" max="12806" width="2.125" style="33" customWidth="1"/>
    <col min="12807" max="12807" width="2.625" style="33" customWidth="1"/>
    <col min="12808" max="12808" width="10.625" style="33" customWidth="1"/>
    <col min="12809" max="12812" width="21.625" style="33" customWidth="1"/>
    <col min="12813" max="12813" width="22.625" style="33" customWidth="1"/>
    <col min="12814" max="12815" width="21.625" style="33" customWidth="1"/>
    <col min="12816" max="13056" width="8.875" style="33"/>
    <col min="13057" max="13057" width="2.625" style="33" customWidth="1"/>
    <col min="13058" max="13062" width="2.125" style="33" customWidth="1"/>
    <col min="13063" max="13063" width="2.625" style="33" customWidth="1"/>
    <col min="13064" max="13064" width="10.625" style="33" customWidth="1"/>
    <col min="13065" max="13068" width="21.625" style="33" customWidth="1"/>
    <col min="13069" max="13069" width="22.625" style="33" customWidth="1"/>
    <col min="13070" max="13071" width="21.625" style="33" customWidth="1"/>
    <col min="13072" max="13312" width="8.875" style="33"/>
    <col min="13313" max="13313" width="2.625" style="33" customWidth="1"/>
    <col min="13314" max="13318" width="2.125" style="33" customWidth="1"/>
    <col min="13319" max="13319" width="2.625" style="33" customWidth="1"/>
    <col min="13320" max="13320" width="10.625" style="33" customWidth="1"/>
    <col min="13321" max="13324" width="21.625" style="33" customWidth="1"/>
    <col min="13325" max="13325" width="22.625" style="33" customWidth="1"/>
    <col min="13326" max="13327" width="21.625" style="33" customWidth="1"/>
    <col min="13328" max="13568" width="8.875" style="33"/>
    <col min="13569" max="13569" width="2.625" style="33" customWidth="1"/>
    <col min="13570" max="13574" width="2.125" style="33" customWidth="1"/>
    <col min="13575" max="13575" width="2.625" style="33" customWidth="1"/>
    <col min="13576" max="13576" width="10.625" style="33" customWidth="1"/>
    <col min="13577" max="13580" width="21.625" style="33" customWidth="1"/>
    <col min="13581" max="13581" width="22.625" style="33" customWidth="1"/>
    <col min="13582" max="13583" width="21.625" style="33" customWidth="1"/>
    <col min="13584" max="13824" width="8.875" style="33"/>
    <col min="13825" max="13825" width="2.625" style="33" customWidth="1"/>
    <col min="13826" max="13830" width="2.125" style="33" customWidth="1"/>
    <col min="13831" max="13831" width="2.625" style="33" customWidth="1"/>
    <col min="13832" max="13832" width="10.625" style="33" customWidth="1"/>
    <col min="13833" max="13836" width="21.625" style="33" customWidth="1"/>
    <col min="13837" max="13837" width="22.625" style="33" customWidth="1"/>
    <col min="13838" max="13839" width="21.625" style="33" customWidth="1"/>
    <col min="13840" max="14080" width="8.875" style="33"/>
    <col min="14081" max="14081" width="2.625" style="33" customWidth="1"/>
    <col min="14082" max="14086" width="2.125" style="33" customWidth="1"/>
    <col min="14087" max="14087" width="2.625" style="33" customWidth="1"/>
    <col min="14088" max="14088" width="10.625" style="33" customWidth="1"/>
    <col min="14089" max="14092" width="21.625" style="33" customWidth="1"/>
    <col min="14093" max="14093" width="22.625" style="33" customWidth="1"/>
    <col min="14094" max="14095" width="21.625" style="33" customWidth="1"/>
    <col min="14096" max="14336" width="8.875" style="33"/>
    <col min="14337" max="14337" width="2.625" style="33" customWidth="1"/>
    <col min="14338" max="14342" width="2.125" style="33" customWidth="1"/>
    <col min="14343" max="14343" width="2.625" style="33" customWidth="1"/>
    <col min="14344" max="14344" width="10.625" style="33" customWidth="1"/>
    <col min="14345" max="14348" width="21.625" style="33" customWidth="1"/>
    <col min="14349" max="14349" width="22.625" style="33" customWidth="1"/>
    <col min="14350" max="14351" width="21.625" style="33" customWidth="1"/>
    <col min="14352" max="14592" width="8.875" style="33"/>
    <col min="14593" max="14593" width="2.625" style="33" customWidth="1"/>
    <col min="14594" max="14598" width="2.125" style="33" customWidth="1"/>
    <col min="14599" max="14599" width="2.625" style="33" customWidth="1"/>
    <col min="14600" max="14600" width="10.625" style="33" customWidth="1"/>
    <col min="14601" max="14604" width="21.625" style="33" customWidth="1"/>
    <col min="14605" max="14605" width="22.625" style="33" customWidth="1"/>
    <col min="14606" max="14607" width="21.625" style="33" customWidth="1"/>
    <col min="14608" max="14848" width="8.875" style="33"/>
    <col min="14849" max="14849" width="2.625" style="33" customWidth="1"/>
    <col min="14850" max="14854" width="2.125" style="33" customWidth="1"/>
    <col min="14855" max="14855" width="2.625" style="33" customWidth="1"/>
    <col min="14856" max="14856" width="10.625" style="33" customWidth="1"/>
    <col min="14857" max="14860" width="21.625" style="33" customWidth="1"/>
    <col min="14861" max="14861" width="22.625" style="33" customWidth="1"/>
    <col min="14862" max="14863" width="21.625" style="33" customWidth="1"/>
    <col min="14864" max="15104" width="8.875" style="33"/>
    <col min="15105" max="15105" width="2.625" style="33" customWidth="1"/>
    <col min="15106" max="15110" width="2.125" style="33" customWidth="1"/>
    <col min="15111" max="15111" width="2.625" style="33" customWidth="1"/>
    <col min="15112" max="15112" width="10.625" style="33" customWidth="1"/>
    <col min="15113" max="15116" width="21.625" style="33" customWidth="1"/>
    <col min="15117" max="15117" width="22.625" style="33" customWidth="1"/>
    <col min="15118" max="15119" width="21.625" style="33" customWidth="1"/>
    <col min="15120" max="15360" width="8.875" style="33"/>
    <col min="15361" max="15361" width="2.625" style="33" customWidth="1"/>
    <col min="15362" max="15366" width="2.125" style="33" customWidth="1"/>
    <col min="15367" max="15367" width="2.625" style="33" customWidth="1"/>
    <col min="15368" max="15368" width="10.625" style="33" customWidth="1"/>
    <col min="15369" max="15372" width="21.625" style="33" customWidth="1"/>
    <col min="15373" max="15373" width="22.625" style="33" customWidth="1"/>
    <col min="15374" max="15375" width="21.625" style="33" customWidth="1"/>
    <col min="15376" max="15616" width="8.875" style="33"/>
    <col min="15617" max="15617" width="2.625" style="33" customWidth="1"/>
    <col min="15618" max="15622" width="2.125" style="33" customWidth="1"/>
    <col min="15623" max="15623" width="2.625" style="33" customWidth="1"/>
    <col min="15624" max="15624" width="10.625" style="33" customWidth="1"/>
    <col min="15625" max="15628" width="21.625" style="33" customWidth="1"/>
    <col min="15629" max="15629" width="22.625" style="33" customWidth="1"/>
    <col min="15630" max="15631" width="21.625" style="33" customWidth="1"/>
    <col min="15632" max="15872" width="8.875" style="33"/>
    <col min="15873" max="15873" width="2.625" style="33" customWidth="1"/>
    <col min="15874" max="15878" width="2.125" style="33" customWidth="1"/>
    <col min="15879" max="15879" width="2.625" style="33" customWidth="1"/>
    <col min="15880" max="15880" width="10.625" style="33" customWidth="1"/>
    <col min="15881" max="15884" width="21.625" style="33" customWidth="1"/>
    <col min="15885" max="15885" width="22.625" style="33" customWidth="1"/>
    <col min="15886" max="15887" width="21.625" style="33" customWidth="1"/>
    <col min="15888" max="16128" width="8.875" style="33"/>
    <col min="16129" max="16129" width="2.625" style="33" customWidth="1"/>
    <col min="16130" max="16134" width="2.125" style="33" customWidth="1"/>
    <col min="16135" max="16135" width="2.625" style="33" customWidth="1"/>
    <col min="16136" max="16136" width="10.625" style="33" customWidth="1"/>
    <col min="16137" max="16140" width="21.625" style="33" customWidth="1"/>
    <col min="16141" max="16141" width="22.625" style="33" customWidth="1"/>
    <col min="16142" max="16143" width="21.625" style="33" customWidth="1"/>
    <col min="16144" max="16384" width="8.875" style="33"/>
  </cols>
  <sheetData>
    <row r="1" spans="2:17" ht="24" customHeight="1" x14ac:dyDescent="0.15">
      <c r="B1" s="63" t="s">
        <v>0</v>
      </c>
      <c r="C1" s="63"/>
      <c r="D1" s="63"/>
      <c r="E1" s="63"/>
      <c r="F1" s="63"/>
      <c r="G1" s="63"/>
      <c r="H1" s="63"/>
    </row>
    <row r="2" spans="2:17" ht="24" customHeight="1" x14ac:dyDescent="0.15">
      <c r="B2" s="64" t="str">
        <f>IF([7]作業シート!J2="","ERROR",[7]作業シート!J2)</f>
        <v>建設局</v>
      </c>
      <c r="C2" s="64"/>
      <c r="D2" s="64"/>
      <c r="E2" s="64"/>
      <c r="F2" s="64"/>
      <c r="G2" s="64"/>
      <c r="H2" s="64"/>
    </row>
    <row r="3" spans="2:17" ht="24" customHeight="1" x14ac:dyDescent="0.15">
      <c r="B3" s="34"/>
      <c r="C3" s="34"/>
      <c r="D3" s="34"/>
      <c r="E3" s="34"/>
      <c r="F3" s="34"/>
      <c r="G3" s="34"/>
      <c r="H3" s="34"/>
    </row>
    <row r="4" spans="2:17" ht="24" customHeight="1" x14ac:dyDescent="0.15">
      <c r="B4" s="34"/>
      <c r="C4" s="34"/>
      <c r="D4" s="34"/>
      <c r="E4" s="34"/>
      <c r="F4" s="34"/>
      <c r="G4" s="34"/>
      <c r="H4" s="34"/>
    </row>
    <row r="5" spans="2:17" ht="24" customHeight="1" x14ac:dyDescent="0.15">
      <c r="B5" s="65" t="s">
        <v>21</v>
      </c>
      <c r="C5" s="66"/>
      <c r="D5" s="66"/>
      <c r="E5" s="66"/>
      <c r="F5" s="66"/>
      <c r="G5" s="66"/>
      <c r="H5" s="66"/>
      <c r="I5" s="66"/>
      <c r="J5" s="66"/>
      <c r="K5" s="66"/>
      <c r="L5" s="66"/>
      <c r="M5" s="66"/>
      <c r="N5" s="66"/>
      <c r="O5" s="66"/>
    </row>
    <row r="6" spans="2:17" ht="24" customHeight="1" x14ac:dyDescent="0.15">
      <c r="B6" s="66"/>
      <c r="C6" s="66"/>
      <c r="D6" s="66"/>
      <c r="E6" s="66"/>
      <c r="F6" s="66"/>
      <c r="G6" s="66"/>
      <c r="H6" s="66"/>
      <c r="I6" s="66"/>
      <c r="J6" s="66"/>
      <c r="K6" s="66"/>
      <c r="L6" s="66"/>
      <c r="M6" s="66"/>
      <c r="N6" s="66"/>
      <c r="O6" s="66"/>
    </row>
    <row r="7" spans="2:17" ht="24" customHeight="1" x14ac:dyDescent="0.2">
      <c r="O7" s="35" t="s">
        <v>22</v>
      </c>
    </row>
    <row r="8" spans="2:17" ht="21.75" customHeight="1" x14ac:dyDescent="0.15">
      <c r="B8" s="67" t="s">
        <v>23</v>
      </c>
      <c r="C8" s="68"/>
      <c r="D8" s="68"/>
      <c r="E8" s="68"/>
      <c r="F8" s="68"/>
      <c r="G8" s="68"/>
      <c r="H8" s="69"/>
      <c r="I8" s="36" t="s">
        <v>24</v>
      </c>
      <c r="J8" s="37" t="s">
        <v>25</v>
      </c>
      <c r="K8" s="37" t="s">
        <v>26</v>
      </c>
      <c r="L8" s="37" t="s">
        <v>27</v>
      </c>
      <c r="M8" s="37" t="s">
        <v>28</v>
      </c>
      <c r="N8" s="37" t="s">
        <v>29</v>
      </c>
      <c r="O8" s="37" t="s">
        <v>30</v>
      </c>
    </row>
    <row r="9" spans="2:17" ht="21.75" customHeight="1" x14ac:dyDescent="0.15">
      <c r="B9" s="70"/>
      <c r="C9" s="71"/>
      <c r="D9" s="71"/>
      <c r="E9" s="71"/>
      <c r="F9" s="71"/>
      <c r="G9" s="71"/>
      <c r="H9" s="72"/>
      <c r="I9" s="38" t="s">
        <v>31</v>
      </c>
      <c r="J9" s="38" t="s">
        <v>32</v>
      </c>
      <c r="K9" s="38" t="s">
        <v>33</v>
      </c>
      <c r="L9" s="38" t="s">
        <v>34</v>
      </c>
      <c r="M9" s="38" t="s">
        <v>35</v>
      </c>
      <c r="N9" s="38" t="s">
        <v>36</v>
      </c>
      <c r="O9" s="38" t="s">
        <v>37</v>
      </c>
    </row>
    <row r="10" spans="2:17" ht="21.75" customHeight="1" x14ac:dyDescent="0.15">
      <c r="B10" s="54" t="s">
        <v>38</v>
      </c>
      <c r="C10" s="55"/>
      <c r="D10" s="55"/>
      <c r="E10" s="55"/>
      <c r="F10" s="55"/>
      <c r="G10" s="55"/>
      <c r="H10" s="56"/>
      <c r="I10" s="39">
        <f>[7]作業シート!I8</f>
        <v>1300734667316</v>
      </c>
      <c r="J10" s="39">
        <f>[7]作業シート!J8</f>
        <v>14005715556</v>
      </c>
      <c r="K10" s="39">
        <f>[7]作業シート!K8</f>
        <v>7267890443</v>
      </c>
      <c r="L10" s="39">
        <f>[7]作業シート!L8</f>
        <v>1307472492429</v>
      </c>
      <c r="M10" s="40">
        <f>[7]作業シート!M8</f>
        <v>133994906269</v>
      </c>
      <c r="N10" s="40">
        <f>[7]作業シート!N8</f>
        <v>4706274497</v>
      </c>
      <c r="O10" s="39">
        <f>[7]作業シート!O8</f>
        <v>1173477586160</v>
      </c>
      <c r="Q10" s="41"/>
    </row>
    <row r="11" spans="2:17" ht="21.75" customHeight="1" x14ac:dyDescent="0.15">
      <c r="B11" s="60" t="str">
        <f>IF(M11="","非表示設定","")</f>
        <v/>
      </c>
      <c r="C11" s="61"/>
      <c r="D11" s="61"/>
      <c r="E11" s="61"/>
      <c r="F11" s="61"/>
      <c r="G11" s="61"/>
      <c r="H11" s="62"/>
      <c r="I11" s="42"/>
      <c r="J11" s="42"/>
      <c r="K11" s="42"/>
      <c r="L11" s="42"/>
      <c r="M11" s="43">
        <f>IF(SUM([7]作業シート!M9:N9)=0,"",[7]作業シート!M9)</f>
        <v>9392026040</v>
      </c>
      <c r="N11" s="43">
        <f>IF(SUM([7]作業シート!M9:N9)=0,"",[7]作業シート!N9)</f>
        <v>0</v>
      </c>
      <c r="O11" s="42"/>
      <c r="Q11" s="44"/>
    </row>
    <row r="12" spans="2:17" ht="21.75" customHeight="1" x14ac:dyDescent="0.15">
      <c r="B12" s="54" t="s">
        <v>39</v>
      </c>
      <c r="C12" s="55"/>
      <c r="D12" s="55"/>
      <c r="E12" s="55"/>
      <c r="F12" s="55"/>
      <c r="G12" s="55"/>
      <c r="H12" s="56"/>
      <c r="I12" s="39">
        <f>[7]作業シート!I10</f>
        <v>1300734571316</v>
      </c>
      <c r="J12" s="39">
        <f>[7]作業シート!J10</f>
        <v>14004385152</v>
      </c>
      <c r="K12" s="39">
        <f>[7]作業シート!K10</f>
        <v>7267890443</v>
      </c>
      <c r="L12" s="39">
        <f>[7]作業シート!L10</f>
        <v>1307471066025</v>
      </c>
      <c r="M12" s="40">
        <f>[7]作業シート!M10</f>
        <v>133993719615</v>
      </c>
      <c r="N12" s="40">
        <f>[7]作業シート!N10</f>
        <v>4705316595</v>
      </c>
      <c r="O12" s="39">
        <f>[7]作業シート!O10</f>
        <v>1173477346410</v>
      </c>
      <c r="Q12" s="41"/>
    </row>
    <row r="13" spans="2:17" ht="21.75" customHeight="1" x14ac:dyDescent="0.15">
      <c r="B13" s="60" t="str">
        <f>IF(M13="","非表示設定","")</f>
        <v/>
      </c>
      <c r="C13" s="61"/>
      <c r="D13" s="61"/>
      <c r="E13" s="61"/>
      <c r="F13" s="61"/>
      <c r="G13" s="61"/>
      <c r="H13" s="62"/>
      <c r="I13" s="42"/>
      <c r="J13" s="42"/>
      <c r="K13" s="42"/>
      <c r="L13" s="42"/>
      <c r="M13" s="43">
        <f>IF(SUM([7]作業シート!M11:N11)=0,"",[7]作業シート!M11)</f>
        <v>9392026040</v>
      </c>
      <c r="N13" s="43">
        <f>IF(SUM([7]作業シート!M11:N11)=0,"",[7]作業シート!N11)</f>
        <v>0</v>
      </c>
      <c r="O13" s="42"/>
      <c r="Q13" s="44"/>
    </row>
    <row r="14" spans="2:17" ht="21.75" customHeight="1" x14ac:dyDescent="0.15">
      <c r="B14" s="54" t="s">
        <v>40</v>
      </c>
      <c r="C14" s="55"/>
      <c r="D14" s="55"/>
      <c r="E14" s="55"/>
      <c r="F14" s="55"/>
      <c r="G14" s="55"/>
      <c r="H14" s="56"/>
      <c r="I14" s="39">
        <f>[7]作業シート!I12</f>
        <v>1092435499598</v>
      </c>
      <c r="J14" s="39">
        <f>[7]作業シート!J12</f>
        <v>11380558457</v>
      </c>
      <c r="K14" s="39">
        <f>[7]作業シート!K12</f>
        <v>5468028656</v>
      </c>
      <c r="L14" s="39">
        <f>[7]作業シート!L12</f>
        <v>1098348029399</v>
      </c>
      <c r="M14" s="40">
        <f>[7]作業シート!M12</f>
        <v>0</v>
      </c>
      <c r="N14" s="40">
        <f>[7]作業シート!N12</f>
        <v>0</v>
      </c>
      <c r="O14" s="39">
        <f>[7]作業シート!O12</f>
        <v>1098348029399</v>
      </c>
      <c r="Q14" s="41"/>
    </row>
    <row r="15" spans="2:17" ht="21.75" customHeight="1" x14ac:dyDescent="0.15">
      <c r="B15" s="54" t="s">
        <v>41</v>
      </c>
      <c r="C15" s="55"/>
      <c r="D15" s="55"/>
      <c r="E15" s="55"/>
      <c r="F15" s="55"/>
      <c r="G15" s="55"/>
      <c r="H15" s="56"/>
      <c r="I15" s="39">
        <f>[7]作業シート!I14</f>
        <v>120992625934</v>
      </c>
      <c r="J15" s="39">
        <f>[7]作業シート!J14</f>
        <v>1360895965</v>
      </c>
      <c r="K15" s="39">
        <f>[7]作業シート!K14</f>
        <v>817153803</v>
      </c>
      <c r="L15" s="39">
        <f>[7]作業シート!L14</f>
        <v>121536368096</v>
      </c>
      <c r="M15" s="40">
        <f>[7]作業シート!M14</f>
        <v>60326973262</v>
      </c>
      <c r="N15" s="40">
        <f>[7]作業シート!N14</f>
        <v>3163474025</v>
      </c>
      <c r="O15" s="39">
        <f>[7]作業シート!O14</f>
        <v>61209394834</v>
      </c>
      <c r="Q15" s="41"/>
    </row>
    <row r="16" spans="2:17" ht="21.75" customHeight="1" x14ac:dyDescent="0.15">
      <c r="B16" s="60" t="str">
        <f>IF(M16="","非表示設定","")</f>
        <v/>
      </c>
      <c r="C16" s="61"/>
      <c r="D16" s="61"/>
      <c r="E16" s="61"/>
      <c r="F16" s="61"/>
      <c r="G16" s="61"/>
      <c r="H16" s="62"/>
      <c r="I16" s="42"/>
      <c r="J16" s="42"/>
      <c r="K16" s="42"/>
      <c r="L16" s="42"/>
      <c r="M16" s="43">
        <f>IF(SUM([7]作業シート!M15:N15)=0,"",[7]作業シート!M15)</f>
        <v>9386691570</v>
      </c>
      <c r="N16" s="43">
        <f>IF(SUM([7]作業シート!M15:N15)=0,"",[7]作業シート!N15)</f>
        <v>0</v>
      </c>
      <c r="O16" s="42"/>
      <c r="Q16" s="44"/>
    </row>
    <row r="17" spans="2:17" ht="21.75" customHeight="1" x14ac:dyDescent="0.15">
      <c r="B17" s="54" t="s">
        <v>42</v>
      </c>
      <c r="C17" s="55"/>
      <c r="D17" s="55"/>
      <c r="E17" s="55"/>
      <c r="F17" s="55"/>
      <c r="G17" s="55"/>
      <c r="H17" s="56"/>
      <c r="I17" s="39">
        <f>[7]作業シート!I16</f>
        <v>86673700384</v>
      </c>
      <c r="J17" s="39">
        <f>[7]作業シート!J16</f>
        <v>803911760</v>
      </c>
      <c r="K17" s="39">
        <f>[7]作業シート!K16</f>
        <v>193979614</v>
      </c>
      <c r="L17" s="39">
        <f>[7]作業シート!L16</f>
        <v>87283632530</v>
      </c>
      <c r="M17" s="40">
        <f>[7]作業シート!M16</f>
        <v>73388229881</v>
      </c>
      <c r="N17" s="40">
        <f>[7]作業シート!N16</f>
        <v>1532609846</v>
      </c>
      <c r="O17" s="39">
        <f>[7]作業シート!O16</f>
        <v>13895402649</v>
      </c>
      <c r="Q17" s="41"/>
    </row>
    <row r="18" spans="2:17" ht="21.75" customHeight="1" x14ac:dyDescent="0.15">
      <c r="B18" s="60" t="str">
        <f>IF(M18="","非表示設定","")</f>
        <v/>
      </c>
      <c r="C18" s="61"/>
      <c r="D18" s="61"/>
      <c r="E18" s="61"/>
      <c r="F18" s="61"/>
      <c r="G18" s="61"/>
      <c r="H18" s="62"/>
      <c r="I18" s="42"/>
      <c r="J18" s="42"/>
      <c r="K18" s="42"/>
      <c r="L18" s="42"/>
      <c r="M18" s="43">
        <f>IF(SUM([7]作業シート!M17:N17)=0,"",[7]作業シート!M17)</f>
        <v>5334470</v>
      </c>
      <c r="N18" s="43">
        <f>IF(SUM([7]作業シート!M17:N17)=0,"",[7]作業シート!N17)</f>
        <v>0</v>
      </c>
      <c r="O18" s="42"/>
      <c r="Q18" s="44"/>
    </row>
    <row r="19" spans="2:17" ht="21.75" customHeight="1" x14ac:dyDescent="0.15">
      <c r="B19" s="54" t="s">
        <v>43</v>
      </c>
      <c r="C19" s="55"/>
      <c r="D19" s="55"/>
      <c r="E19" s="55"/>
      <c r="F19" s="55"/>
      <c r="G19" s="55"/>
      <c r="H19" s="56"/>
      <c r="I19" s="39">
        <f>[7]作業シート!I18</f>
        <v>0</v>
      </c>
      <c r="J19" s="39">
        <f>[7]作業シート!J18</f>
        <v>0</v>
      </c>
      <c r="K19" s="39">
        <f>[7]作業シート!K18</f>
        <v>0</v>
      </c>
      <c r="L19" s="39">
        <f>[7]作業シート!L18</f>
        <v>0</v>
      </c>
      <c r="M19" s="40">
        <f>[7]作業シート!M18</f>
        <v>0</v>
      </c>
      <c r="N19" s="40">
        <f>[7]作業シート!N18</f>
        <v>0</v>
      </c>
      <c r="O19" s="39">
        <f>[7]作業シート!O18</f>
        <v>0</v>
      </c>
      <c r="Q19" s="41"/>
    </row>
    <row r="20" spans="2:17" ht="21.75" customHeight="1" x14ac:dyDescent="0.15">
      <c r="B20" s="54" t="s">
        <v>44</v>
      </c>
      <c r="C20" s="55"/>
      <c r="D20" s="55"/>
      <c r="E20" s="55"/>
      <c r="F20" s="55"/>
      <c r="G20" s="55"/>
      <c r="H20" s="56"/>
      <c r="I20" s="39">
        <f>[7]作業シート!I20</f>
        <v>366119900</v>
      </c>
      <c r="J20" s="39">
        <f>[7]作業シート!J20</f>
        <v>459018970</v>
      </c>
      <c r="K20" s="39">
        <f>[7]作業シート!K20</f>
        <v>788728370</v>
      </c>
      <c r="L20" s="39">
        <f>[7]作業シート!L20</f>
        <v>36410500</v>
      </c>
      <c r="M20" s="40">
        <f>[7]作業シート!M20</f>
        <v>36410498</v>
      </c>
      <c r="N20" s="40">
        <f>[7]作業シート!N20</f>
        <v>0</v>
      </c>
      <c r="O20" s="39">
        <f>[7]作業シート!O20</f>
        <v>2</v>
      </c>
      <c r="Q20" s="41"/>
    </row>
    <row r="21" spans="2:17" ht="21.75" customHeight="1" x14ac:dyDescent="0.15">
      <c r="B21" s="54" t="s">
        <v>45</v>
      </c>
      <c r="C21" s="55"/>
      <c r="D21" s="55"/>
      <c r="E21" s="55"/>
      <c r="F21" s="55"/>
      <c r="G21" s="55"/>
      <c r="H21" s="56"/>
      <c r="I21" s="39">
        <f>[7]作業シート!I22</f>
        <v>266625500</v>
      </c>
      <c r="J21" s="39">
        <f>[7]作業シート!J22</f>
        <v>0</v>
      </c>
      <c r="K21" s="39">
        <f>[7]作業シート!K22</f>
        <v>0</v>
      </c>
      <c r="L21" s="39">
        <f>[7]作業シート!L22</f>
        <v>266625500</v>
      </c>
      <c r="M21" s="40">
        <f>[7]作業シート!M22</f>
        <v>242105974</v>
      </c>
      <c r="N21" s="40">
        <f>[7]作業シート!N22</f>
        <v>9232724</v>
      </c>
      <c r="O21" s="39">
        <f>[7]作業シート!O22</f>
        <v>24519526</v>
      </c>
      <c r="Q21" s="41"/>
    </row>
    <row r="22" spans="2:17" ht="21.75" customHeight="1" x14ac:dyDescent="0.15">
      <c r="B22" s="54" t="s">
        <v>46</v>
      </c>
      <c r="C22" s="55"/>
      <c r="D22" s="55"/>
      <c r="E22" s="55"/>
      <c r="F22" s="55"/>
      <c r="G22" s="55"/>
      <c r="H22" s="56"/>
      <c r="I22" s="39">
        <f>[7]作業シート!I24</f>
        <v>0</v>
      </c>
      <c r="J22" s="39">
        <f>[7]作業シート!J24</f>
        <v>0</v>
      </c>
      <c r="K22" s="39">
        <f>[7]作業シート!K24</f>
        <v>0</v>
      </c>
      <c r="L22" s="39">
        <f>[7]作業シート!L24</f>
        <v>0</v>
      </c>
      <c r="M22" s="40">
        <f>[7]作業シート!M24</f>
        <v>0</v>
      </c>
      <c r="N22" s="40">
        <f>[7]作業シート!N24</f>
        <v>0</v>
      </c>
      <c r="O22" s="39">
        <f>[7]作業シート!O24</f>
        <v>0</v>
      </c>
      <c r="Q22" s="41"/>
    </row>
    <row r="23" spans="2:17" ht="21.75" customHeight="1" x14ac:dyDescent="0.15">
      <c r="B23" s="54" t="s">
        <v>47</v>
      </c>
      <c r="C23" s="55"/>
      <c r="D23" s="55"/>
      <c r="E23" s="55"/>
      <c r="F23" s="55"/>
      <c r="G23" s="55"/>
      <c r="H23" s="56"/>
      <c r="I23" s="39">
        <f>[7]作業シート!I26</f>
        <v>0</v>
      </c>
      <c r="J23" s="39">
        <f>[7]作業シート!J26</f>
        <v>0</v>
      </c>
      <c r="K23" s="39">
        <f>[7]作業シート!K26</f>
        <v>0</v>
      </c>
      <c r="L23" s="39">
        <f>[7]作業シート!L26</f>
        <v>0</v>
      </c>
      <c r="M23" s="40">
        <f>[7]作業シート!M26</f>
        <v>0</v>
      </c>
      <c r="N23" s="40">
        <f>[7]作業シート!N26</f>
        <v>0</v>
      </c>
      <c r="O23" s="39">
        <f>[7]作業シート!O26</f>
        <v>0</v>
      </c>
      <c r="Q23" s="41"/>
    </row>
    <row r="24" spans="2:17" ht="21.75" customHeight="1" x14ac:dyDescent="0.15">
      <c r="B24" s="54" t="s">
        <v>48</v>
      </c>
      <c r="C24" s="55"/>
      <c r="D24" s="55"/>
      <c r="E24" s="55"/>
      <c r="F24" s="55"/>
      <c r="G24" s="55"/>
      <c r="H24" s="56"/>
      <c r="I24" s="39">
        <f>[7]作業シート!I28</f>
        <v>96000</v>
      </c>
      <c r="J24" s="39">
        <f>[7]作業シート!J28</f>
        <v>1330404</v>
      </c>
      <c r="K24" s="39">
        <f>[7]作業シート!K28</f>
        <v>0</v>
      </c>
      <c r="L24" s="39">
        <f>[7]作業シート!L28</f>
        <v>1426404</v>
      </c>
      <c r="M24" s="40">
        <f>[7]作業シート!M28</f>
        <v>1186654</v>
      </c>
      <c r="N24" s="40">
        <f>[7]作業シート!N28</f>
        <v>957902</v>
      </c>
      <c r="O24" s="39">
        <f>[7]作業シート!O28</f>
        <v>239750</v>
      </c>
      <c r="Q24" s="41"/>
    </row>
    <row r="25" spans="2:17" ht="21.75" customHeight="1" x14ac:dyDescent="0.15">
      <c r="B25" s="54" t="s">
        <v>49</v>
      </c>
      <c r="C25" s="55"/>
      <c r="D25" s="55"/>
      <c r="E25" s="55"/>
      <c r="F25" s="55"/>
      <c r="G25" s="55"/>
      <c r="H25" s="56"/>
      <c r="I25" s="39">
        <f>[7]作業シート!I30</f>
        <v>0</v>
      </c>
      <c r="J25" s="39">
        <f>[7]作業シート!J30</f>
        <v>0</v>
      </c>
      <c r="K25" s="39">
        <f>[7]作業シート!K30</f>
        <v>0</v>
      </c>
      <c r="L25" s="39">
        <f>[7]作業シート!L30</f>
        <v>0</v>
      </c>
      <c r="M25" s="40">
        <f>[7]作業シート!M30</f>
        <v>0</v>
      </c>
      <c r="N25" s="40">
        <f>[7]作業シート!N30</f>
        <v>0</v>
      </c>
      <c r="O25" s="39">
        <f>[7]作業シート!O30</f>
        <v>0</v>
      </c>
      <c r="Q25" s="41"/>
    </row>
    <row r="26" spans="2:17" ht="21.75" customHeight="1" x14ac:dyDescent="0.15">
      <c r="B26" s="54" t="s">
        <v>50</v>
      </c>
      <c r="C26" s="55"/>
      <c r="D26" s="55"/>
      <c r="E26" s="55"/>
      <c r="F26" s="55"/>
      <c r="G26" s="55"/>
      <c r="H26" s="56"/>
      <c r="I26" s="39">
        <f>[7]作業シート!I32</f>
        <v>0</v>
      </c>
      <c r="J26" s="39">
        <f>[7]作業シート!J32</f>
        <v>386600</v>
      </c>
      <c r="K26" s="39">
        <f>[7]作業シート!K32</f>
        <v>0</v>
      </c>
      <c r="L26" s="39">
        <f>[7]作業シート!L32</f>
        <v>386600</v>
      </c>
      <c r="M26" s="40">
        <f>[7]作業シート!M32</f>
        <v>242850</v>
      </c>
      <c r="N26" s="40">
        <f>[7]作業シート!N32</f>
        <v>14098</v>
      </c>
      <c r="O26" s="39">
        <f>[7]作業シート!O32</f>
        <v>143750</v>
      </c>
      <c r="Q26" s="41"/>
    </row>
    <row r="27" spans="2:17" ht="21.75" customHeight="1" x14ac:dyDescent="0.15">
      <c r="B27" s="54" t="s">
        <v>51</v>
      </c>
      <c r="C27" s="55"/>
      <c r="D27" s="55"/>
      <c r="E27" s="55"/>
      <c r="F27" s="55"/>
      <c r="G27" s="55"/>
      <c r="H27" s="56"/>
      <c r="I27" s="39">
        <f>[7]作業シート!I34</f>
        <v>96000</v>
      </c>
      <c r="J27" s="39">
        <f>[7]作業シート!J34</f>
        <v>943804</v>
      </c>
      <c r="K27" s="39">
        <f>[7]作業シート!K34</f>
        <v>0</v>
      </c>
      <c r="L27" s="39">
        <f>[7]作業シート!L34</f>
        <v>1039804</v>
      </c>
      <c r="M27" s="40">
        <f>[7]作業シート!M34</f>
        <v>943804</v>
      </c>
      <c r="N27" s="40">
        <f>[7]作業シート!N34</f>
        <v>943804</v>
      </c>
      <c r="O27" s="39">
        <f>[7]作業シート!O34</f>
        <v>96000</v>
      </c>
      <c r="Q27" s="41"/>
    </row>
    <row r="28" spans="2:17" ht="21.75" customHeight="1" x14ac:dyDescent="0.15">
      <c r="B28" s="54" t="s">
        <v>52</v>
      </c>
      <c r="C28" s="55"/>
      <c r="D28" s="55"/>
      <c r="E28" s="55"/>
      <c r="F28" s="55"/>
      <c r="G28" s="55"/>
      <c r="H28" s="56"/>
      <c r="I28" s="39">
        <f>[7]作業シート!I36</f>
        <v>7531089441033</v>
      </c>
      <c r="J28" s="39">
        <f>[7]作業シート!J36</f>
        <v>69044038014</v>
      </c>
      <c r="K28" s="39">
        <f>[7]作業シート!K36</f>
        <v>6202132291</v>
      </c>
      <c r="L28" s="39">
        <f>[7]作業シート!L36</f>
        <v>7593931346756</v>
      </c>
      <c r="M28" s="40">
        <f>[7]作業シート!M36</f>
        <v>1232876705237</v>
      </c>
      <c r="N28" s="40">
        <f>[7]作業シート!N36</f>
        <v>48245272525</v>
      </c>
      <c r="O28" s="39">
        <f>[7]作業シート!O36</f>
        <v>6361054641519</v>
      </c>
      <c r="Q28" s="41"/>
    </row>
    <row r="29" spans="2:17" ht="21.75" customHeight="1" x14ac:dyDescent="0.15">
      <c r="B29" s="54" t="s">
        <v>53</v>
      </c>
      <c r="C29" s="55"/>
      <c r="D29" s="55"/>
      <c r="E29" s="55"/>
      <c r="F29" s="55"/>
      <c r="G29" s="55"/>
      <c r="H29" s="56"/>
      <c r="I29" s="39">
        <f>[7]作業シート!I38</f>
        <v>7518160675849</v>
      </c>
      <c r="J29" s="39">
        <f>[7]作業シート!J38</f>
        <v>68938769464</v>
      </c>
      <c r="K29" s="39">
        <f>[7]作業シート!K38</f>
        <v>5453913317</v>
      </c>
      <c r="L29" s="39">
        <f>[7]作業シート!L38</f>
        <v>7581645531996</v>
      </c>
      <c r="M29" s="40">
        <f>[7]作業シート!M38</f>
        <v>1232876705237</v>
      </c>
      <c r="N29" s="40">
        <f>[7]作業シート!N38</f>
        <v>47497053551</v>
      </c>
      <c r="O29" s="39">
        <f>[7]作業シート!O38</f>
        <v>6348768826759</v>
      </c>
      <c r="Q29" s="41"/>
    </row>
    <row r="30" spans="2:17" ht="21.75" customHeight="1" x14ac:dyDescent="0.15">
      <c r="B30" s="54" t="s">
        <v>54</v>
      </c>
      <c r="C30" s="55"/>
      <c r="D30" s="55"/>
      <c r="E30" s="55"/>
      <c r="F30" s="55"/>
      <c r="G30" s="55"/>
      <c r="H30" s="56"/>
      <c r="I30" s="39">
        <f>[7]作業シート!I40</f>
        <v>5027135322089</v>
      </c>
      <c r="J30" s="39">
        <f>[7]作業シート!J40</f>
        <v>47413601055</v>
      </c>
      <c r="K30" s="39">
        <f>[7]作業シート!K40</f>
        <v>4610164092</v>
      </c>
      <c r="L30" s="39">
        <f>[7]作業シート!L40</f>
        <v>5069938759052</v>
      </c>
      <c r="M30" s="40">
        <f>[7]作業シート!M40</f>
        <v>0</v>
      </c>
      <c r="N30" s="40">
        <f>[7]作業シート!N40</f>
        <v>0</v>
      </c>
      <c r="O30" s="39">
        <f>[7]作業シート!O40</f>
        <v>5069938759052</v>
      </c>
      <c r="Q30" s="41"/>
    </row>
    <row r="31" spans="2:17" ht="21.75" customHeight="1" x14ac:dyDescent="0.15">
      <c r="B31" s="54" t="s">
        <v>55</v>
      </c>
      <c r="C31" s="55"/>
      <c r="D31" s="55"/>
      <c r="E31" s="55"/>
      <c r="F31" s="55"/>
      <c r="G31" s="55"/>
      <c r="H31" s="56"/>
      <c r="I31" s="39">
        <f>[7]作業シート!I42</f>
        <v>110800503624</v>
      </c>
      <c r="J31" s="39">
        <f>[7]作業シート!J42</f>
        <v>750088980</v>
      </c>
      <c r="K31" s="39">
        <f>[7]作業シート!K42</f>
        <v>218306165</v>
      </c>
      <c r="L31" s="39">
        <f>[7]作業シート!L42</f>
        <v>111332286439</v>
      </c>
      <c r="M31" s="40">
        <f>[7]作業シート!M42</f>
        <v>61899869973</v>
      </c>
      <c r="N31" s="40">
        <f>[7]作業シート!N42</f>
        <v>2631184767</v>
      </c>
      <c r="O31" s="39">
        <f>[7]作業シート!O42</f>
        <v>49432416466</v>
      </c>
      <c r="Q31" s="41"/>
    </row>
    <row r="32" spans="2:17" ht="21.75" customHeight="1" x14ac:dyDescent="0.15">
      <c r="B32" s="54" t="s">
        <v>42</v>
      </c>
      <c r="C32" s="55"/>
      <c r="D32" s="55"/>
      <c r="E32" s="55"/>
      <c r="F32" s="55"/>
      <c r="G32" s="55"/>
      <c r="H32" s="56"/>
      <c r="I32" s="39">
        <f>[7]作業シート!I44</f>
        <v>2380224850136</v>
      </c>
      <c r="J32" s="39">
        <f>[7]作業シート!J44</f>
        <v>20775079429</v>
      </c>
      <c r="K32" s="39">
        <f>[7]作業シート!K44</f>
        <v>625443060</v>
      </c>
      <c r="L32" s="39">
        <f>[7]作業シート!L44</f>
        <v>2400374486505</v>
      </c>
      <c r="M32" s="40">
        <f>[7]作業シート!M44</f>
        <v>1170976835264</v>
      </c>
      <c r="N32" s="40">
        <f>[7]作業シート!N44</f>
        <v>44865868784</v>
      </c>
      <c r="O32" s="39">
        <f>[7]作業シート!O44</f>
        <v>1229397651241</v>
      </c>
      <c r="Q32" s="41"/>
    </row>
    <row r="33" spans="2:17" ht="21.75" customHeight="1" x14ac:dyDescent="0.15">
      <c r="B33" s="54" t="s">
        <v>56</v>
      </c>
      <c r="C33" s="55"/>
      <c r="D33" s="55"/>
      <c r="E33" s="55"/>
      <c r="F33" s="55"/>
      <c r="G33" s="55"/>
      <c r="H33" s="56"/>
      <c r="I33" s="39">
        <f>[7]作業シート!I46</f>
        <v>0</v>
      </c>
      <c r="J33" s="39">
        <f>[7]作業シート!J46</f>
        <v>0</v>
      </c>
      <c r="K33" s="39">
        <f>[7]作業シート!K46</f>
        <v>0</v>
      </c>
      <c r="L33" s="39">
        <f>[7]作業シート!L46</f>
        <v>0</v>
      </c>
      <c r="M33" s="40">
        <f>[7]作業シート!M46</f>
        <v>0</v>
      </c>
      <c r="N33" s="40">
        <f>[7]作業シート!N46</f>
        <v>0</v>
      </c>
      <c r="O33" s="39">
        <f>[7]作業シート!O46</f>
        <v>0</v>
      </c>
      <c r="Q33" s="41"/>
    </row>
    <row r="34" spans="2:17" ht="21.75" customHeight="1" x14ac:dyDescent="0.15">
      <c r="B34" s="54" t="s">
        <v>57</v>
      </c>
      <c r="C34" s="55"/>
      <c r="D34" s="55"/>
      <c r="E34" s="55"/>
      <c r="F34" s="55"/>
      <c r="G34" s="55"/>
      <c r="H34" s="56"/>
      <c r="I34" s="39">
        <f>[7]作業シート!I48</f>
        <v>12928765184</v>
      </c>
      <c r="J34" s="39">
        <f>[7]作業シート!J48</f>
        <v>105268550</v>
      </c>
      <c r="K34" s="39">
        <f>[7]作業シート!K48</f>
        <v>748218974</v>
      </c>
      <c r="L34" s="39">
        <f>[7]作業シート!L48</f>
        <v>12285814760</v>
      </c>
      <c r="M34" s="40">
        <f>[7]作業シート!M48</f>
        <v>0</v>
      </c>
      <c r="N34" s="40">
        <f>[7]作業シート!N48</f>
        <v>748218974</v>
      </c>
      <c r="O34" s="39">
        <f>[7]作業シート!O48</f>
        <v>12285814760</v>
      </c>
      <c r="Q34" s="41"/>
    </row>
    <row r="35" spans="2:17" ht="21.75" customHeight="1" x14ac:dyDescent="0.15">
      <c r="B35" s="54" t="s">
        <v>49</v>
      </c>
      <c r="C35" s="55"/>
      <c r="D35" s="55"/>
      <c r="E35" s="55"/>
      <c r="F35" s="55"/>
      <c r="G35" s="55"/>
      <c r="H35" s="56"/>
      <c r="I35" s="39">
        <f>[7]作業シート!I50</f>
        <v>2119042</v>
      </c>
      <c r="J35" s="39">
        <f>[7]作業シート!J50</f>
        <v>0</v>
      </c>
      <c r="K35" s="39">
        <f>[7]作業シート!K50</f>
        <v>423808</v>
      </c>
      <c r="L35" s="39">
        <f>[7]作業シート!L50</f>
        <v>1695234</v>
      </c>
      <c r="M35" s="40">
        <f>[7]作業シート!M50</f>
        <v>0</v>
      </c>
      <c r="N35" s="40">
        <f>[7]作業シート!N50</f>
        <v>423808</v>
      </c>
      <c r="O35" s="39">
        <f>[7]作業シート!O50</f>
        <v>1695234</v>
      </c>
      <c r="Q35" s="41"/>
    </row>
    <row r="36" spans="2:17" ht="21.75" customHeight="1" x14ac:dyDescent="0.15">
      <c r="B36" s="54" t="s">
        <v>58</v>
      </c>
      <c r="C36" s="55"/>
      <c r="D36" s="55"/>
      <c r="E36" s="55"/>
      <c r="F36" s="55"/>
      <c r="G36" s="55"/>
      <c r="H36" s="56"/>
      <c r="I36" s="39">
        <f>[7]作業シート!I52</f>
        <v>633808</v>
      </c>
      <c r="J36" s="39">
        <f>[7]作業シート!J52</f>
        <v>0</v>
      </c>
      <c r="K36" s="39">
        <f>[7]作業シート!K52</f>
        <v>140151</v>
      </c>
      <c r="L36" s="39">
        <f>[7]作業シート!L52</f>
        <v>493657</v>
      </c>
      <c r="M36" s="40">
        <f>[7]作業シート!M52</f>
        <v>0</v>
      </c>
      <c r="N36" s="40">
        <f>[7]作業シート!N52</f>
        <v>140151</v>
      </c>
      <c r="O36" s="39">
        <f>[7]作業シート!O52</f>
        <v>493657</v>
      </c>
      <c r="Q36" s="41"/>
    </row>
    <row r="37" spans="2:17" ht="21.75" customHeight="1" x14ac:dyDescent="0.15">
      <c r="B37" s="54" t="s">
        <v>59</v>
      </c>
      <c r="C37" s="55"/>
      <c r="D37" s="55"/>
      <c r="E37" s="55"/>
      <c r="F37" s="55"/>
      <c r="G37" s="55"/>
      <c r="H37" s="56"/>
      <c r="I37" s="39">
        <f>[7]作業シート!I54</f>
        <v>12926012334</v>
      </c>
      <c r="J37" s="39">
        <f>[7]作業シート!J54</f>
        <v>105268550</v>
      </c>
      <c r="K37" s="39">
        <f>[7]作業シート!K54</f>
        <v>747655015</v>
      </c>
      <c r="L37" s="39">
        <f>[7]作業シート!L54</f>
        <v>12283625869</v>
      </c>
      <c r="M37" s="40">
        <f>[7]作業シート!M54</f>
        <v>0</v>
      </c>
      <c r="N37" s="40">
        <f>[7]作業シート!N54</f>
        <v>747655015</v>
      </c>
      <c r="O37" s="39">
        <f>[7]作業シート!O54</f>
        <v>12283625869</v>
      </c>
      <c r="Q37" s="41"/>
    </row>
    <row r="38" spans="2:17" ht="21.75" customHeight="1" x14ac:dyDescent="0.15">
      <c r="B38" s="54" t="s">
        <v>60</v>
      </c>
      <c r="C38" s="55"/>
      <c r="D38" s="55"/>
      <c r="E38" s="55"/>
      <c r="F38" s="55"/>
      <c r="G38" s="55"/>
      <c r="H38" s="56"/>
      <c r="I38" s="39">
        <f>[7]作業シート!I56</f>
        <v>533214183806</v>
      </c>
      <c r="J38" s="39">
        <f>[7]作業シート!J56</f>
        <v>14506493682</v>
      </c>
      <c r="K38" s="39">
        <f>[7]作業シート!K56</f>
        <v>3835032696</v>
      </c>
      <c r="L38" s="39">
        <f>[7]作業シート!L56</f>
        <v>543885644792</v>
      </c>
      <c r="M38" s="40">
        <f>[7]作業シート!M56</f>
        <v>337129001434</v>
      </c>
      <c r="N38" s="40">
        <f>[7]作業シート!N56</f>
        <v>16988833524</v>
      </c>
      <c r="O38" s="39">
        <f>[7]作業シート!O56</f>
        <v>206756643358</v>
      </c>
      <c r="Q38" s="41"/>
    </row>
    <row r="39" spans="2:17" ht="21.75" customHeight="1" x14ac:dyDescent="0.15">
      <c r="B39" s="60" t="str">
        <f>IF(M39="","非表示設定","")</f>
        <v/>
      </c>
      <c r="C39" s="61"/>
      <c r="D39" s="61"/>
      <c r="E39" s="61"/>
      <c r="F39" s="61"/>
      <c r="G39" s="61"/>
      <c r="H39" s="62"/>
      <c r="I39" s="42"/>
      <c r="J39" s="42"/>
      <c r="K39" s="42"/>
      <c r="L39" s="42"/>
      <c r="M39" s="43">
        <f>IF(SUM([7]作業シート!M57:N57)=0,"",[7]作業シート!M57)</f>
        <v>4317043</v>
      </c>
      <c r="N39" s="43">
        <f>IF(SUM([7]作業シート!M57:N57)=0,"",[7]作業シート!N57)</f>
        <v>0</v>
      </c>
      <c r="O39" s="42"/>
      <c r="Q39" s="44"/>
    </row>
    <row r="40" spans="2:17" ht="21.75" customHeight="1" x14ac:dyDescent="0.15">
      <c r="B40" s="54" t="s">
        <v>61</v>
      </c>
      <c r="C40" s="55"/>
      <c r="D40" s="55"/>
      <c r="E40" s="55"/>
      <c r="F40" s="55"/>
      <c r="G40" s="55"/>
      <c r="H40" s="56"/>
      <c r="I40" s="39">
        <f>[7]作業シート!I58</f>
        <v>329326369</v>
      </c>
      <c r="J40" s="39">
        <f>[7]作業シート!J58</f>
        <v>1516017696</v>
      </c>
      <c r="K40" s="39">
        <f>[7]作業シート!K58</f>
        <v>658303458</v>
      </c>
      <c r="L40" s="39">
        <f>[7]作業シート!L58</f>
        <v>1187040607</v>
      </c>
      <c r="M40" s="40">
        <f>[7]作業シート!M58</f>
        <v>218639197</v>
      </c>
      <c r="N40" s="40">
        <f>[7]作業シート!N58</f>
        <v>92233452</v>
      </c>
      <c r="O40" s="39">
        <f>[7]作業シート!O58</f>
        <v>968401410</v>
      </c>
      <c r="Q40" s="41"/>
    </row>
    <row r="41" spans="2:17" ht="21.75" customHeight="1" x14ac:dyDescent="0.15">
      <c r="B41" s="54" t="s">
        <v>62</v>
      </c>
      <c r="C41" s="55"/>
      <c r="D41" s="55"/>
      <c r="E41" s="55"/>
      <c r="F41" s="55"/>
      <c r="G41" s="55"/>
      <c r="H41" s="56"/>
      <c r="I41" s="39">
        <f>[7]作業シート!I60</f>
        <v>377162792</v>
      </c>
      <c r="J41" s="39">
        <f>[7]作業シート!J60</f>
        <v>74697000</v>
      </c>
      <c r="K41" s="39">
        <f>[7]作業シート!K60</f>
        <v>26697993</v>
      </c>
      <c r="L41" s="39">
        <f>[7]作業シート!L60</f>
        <v>425161799</v>
      </c>
      <c r="M41" s="40">
        <f>[7]作業シート!M60</f>
        <v>220577344</v>
      </c>
      <c r="N41" s="40">
        <f>[7]作業シート!N60</f>
        <v>62253328</v>
      </c>
      <c r="O41" s="39">
        <f>[7]作業シート!O60</f>
        <v>204584455</v>
      </c>
      <c r="Q41" s="41"/>
    </row>
    <row r="42" spans="2:17" ht="21.75" customHeight="1" x14ac:dyDescent="0.15">
      <c r="B42" s="54" t="s">
        <v>63</v>
      </c>
      <c r="C42" s="55"/>
      <c r="D42" s="55"/>
      <c r="E42" s="55"/>
      <c r="F42" s="55"/>
      <c r="G42" s="55"/>
      <c r="H42" s="56"/>
      <c r="I42" s="39">
        <f>[7]作業シート!I62</f>
        <v>130562770887</v>
      </c>
      <c r="J42" s="39">
        <f>[7]作業シート!J62</f>
        <v>49804381668</v>
      </c>
      <c r="K42" s="39">
        <f>[7]作業シート!K62</f>
        <v>38110698138</v>
      </c>
      <c r="L42" s="39">
        <f>[7]作業シート!L62</f>
        <v>142256454417</v>
      </c>
      <c r="M42" s="40">
        <f>[7]作業シート!M62</f>
        <v>0</v>
      </c>
      <c r="N42" s="40">
        <f>[7]作業シート!N62</f>
        <v>0</v>
      </c>
      <c r="O42" s="39">
        <f>[7]作業シート!O62</f>
        <v>142256454417</v>
      </c>
      <c r="Q42" s="41"/>
    </row>
    <row r="43" spans="2:17" ht="21.75" customHeight="1" x14ac:dyDescent="0.15">
      <c r="B43" s="54" t="s">
        <v>64</v>
      </c>
      <c r="C43" s="55"/>
      <c r="D43" s="55"/>
      <c r="E43" s="55"/>
      <c r="F43" s="55"/>
      <c r="G43" s="55"/>
      <c r="H43" s="56"/>
      <c r="I43" s="39">
        <f>[7]作業シート!I64</f>
        <v>0</v>
      </c>
      <c r="J43" s="39">
        <f>[7]作業シート!J64</f>
        <v>0</v>
      </c>
      <c r="K43" s="39">
        <f>[7]作業シート!K64</f>
        <v>0</v>
      </c>
      <c r="L43" s="39">
        <f>[7]作業シート!L64</f>
        <v>0</v>
      </c>
      <c r="M43" s="40">
        <f>[7]作業シート!M64</f>
        <v>0</v>
      </c>
      <c r="N43" s="40">
        <f>[7]作業シート!N64</f>
        <v>0</v>
      </c>
      <c r="O43" s="39">
        <f>[7]作業シート!O64</f>
        <v>0</v>
      </c>
      <c r="Q43" s="41"/>
    </row>
    <row r="44" spans="2:17" ht="21.75" customHeight="1" x14ac:dyDescent="0.15">
      <c r="B44" s="57" t="s">
        <v>65</v>
      </c>
      <c r="C44" s="58"/>
      <c r="D44" s="58"/>
      <c r="E44" s="58"/>
      <c r="F44" s="58"/>
      <c r="G44" s="58"/>
      <c r="H44" s="59"/>
      <c r="I44" s="39">
        <f>[7]作業シート!I66</f>
        <v>9496307552203</v>
      </c>
      <c r="J44" s="39">
        <f>[7]作業シート!J66</f>
        <v>148951343616</v>
      </c>
      <c r="K44" s="39">
        <f>[7]作業シート!K66</f>
        <v>56100755019</v>
      </c>
      <c r="L44" s="39">
        <f>[7]作業シート!L66</f>
        <v>9589158140800</v>
      </c>
      <c r="M44" s="40">
        <f>[7]作業シート!M66</f>
        <v>1704439829481</v>
      </c>
      <c r="N44" s="40">
        <f>[7]作業シート!N66</f>
        <v>70094867326</v>
      </c>
      <c r="O44" s="39">
        <f>[7]作業シート!O66</f>
        <v>7884718311319</v>
      </c>
      <c r="Q44" s="41"/>
    </row>
    <row r="45" spans="2:17" ht="21.75" customHeight="1" x14ac:dyDescent="0.15">
      <c r="B45" s="60" t="str">
        <f>IF(M45="","非表示設定","")</f>
        <v/>
      </c>
      <c r="C45" s="61"/>
      <c r="D45" s="61"/>
      <c r="E45" s="61"/>
      <c r="F45" s="61"/>
      <c r="G45" s="61"/>
      <c r="H45" s="62"/>
      <c r="I45" s="42"/>
      <c r="J45" s="42"/>
      <c r="K45" s="42"/>
      <c r="L45" s="42"/>
      <c r="M45" s="43">
        <f>IF(SUM([7]作業シート!M67:N67)=0,"",[7]作業シート!M67)</f>
        <v>9396343083</v>
      </c>
      <c r="N45" s="43">
        <f>IF(SUM([7]作業シート!M67:N67)=0,"",[7]作業シート!N67)</f>
        <v>0</v>
      </c>
      <c r="O45" s="42"/>
      <c r="Q45" s="44"/>
    </row>
    <row r="46" spans="2:17" ht="6.75" customHeight="1" x14ac:dyDescent="0.15"/>
    <row r="47" spans="2:17" ht="18.75" x14ac:dyDescent="0.15">
      <c r="I47" s="45" t="str">
        <f>IF(B45="非表示設定","","※当年度末減価償却累計額及び当年度償却額には減損損失を含んでおり、その金額を括弧書で記載しています。")</f>
        <v>※当年度末減価償却累計額及び当年度償却額には減損損失を含んでおり、その金額を括弧書で記載しています。</v>
      </c>
    </row>
  </sheetData>
  <protectedRanges>
    <protectedRange sqref="I10:O45" name="貼付範囲_1"/>
  </protectedRanges>
  <mergeCells count="40">
    <mergeCell ref="B11:H11"/>
    <mergeCell ref="B1:H1"/>
    <mergeCell ref="B2:H2"/>
    <mergeCell ref="B5:O6"/>
    <mergeCell ref="B8:H9"/>
    <mergeCell ref="B10:H10"/>
    <mergeCell ref="B17:H17"/>
    <mergeCell ref="B18:H18"/>
    <mergeCell ref="B19:H19"/>
    <mergeCell ref="B20:H20"/>
    <mergeCell ref="B12:H12"/>
    <mergeCell ref="B13:H13"/>
    <mergeCell ref="B14:H14"/>
    <mergeCell ref="B15:H15"/>
    <mergeCell ref="B16:H16"/>
    <mergeCell ref="B24:H24"/>
    <mergeCell ref="B25:H25"/>
    <mergeCell ref="B26:H26"/>
    <mergeCell ref="B21:H21"/>
    <mergeCell ref="B22:H22"/>
    <mergeCell ref="B23:H23"/>
    <mergeCell ref="B30:H30"/>
    <mergeCell ref="B31:H31"/>
    <mergeCell ref="B32:H32"/>
    <mergeCell ref="B27:H27"/>
    <mergeCell ref="B28:H28"/>
    <mergeCell ref="B29:H29"/>
    <mergeCell ref="B36:H36"/>
    <mergeCell ref="B37:H37"/>
    <mergeCell ref="B38:H38"/>
    <mergeCell ref="B39:H39"/>
    <mergeCell ref="B33:H33"/>
    <mergeCell ref="B34:H34"/>
    <mergeCell ref="B35:H35"/>
    <mergeCell ref="B43:H43"/>
    <mergeCell ref="B44:H44"/>
    <mergeCell ref="B45:H45"/>
    <mergeCell ref="B40:H40"/>
    <mergeCell ref="B41:H41"/>
    <mergeCell ref="B42:H42"/>
  </mergeCells>
  <phoneticPr fontId="3"/>
  <conditionalFormatting sqref="B10:H45">
    <cfRule type="containsText" dxfId="4" priority="5" operator="containsText" text="非表示設定">
      <formula>NOT(ISERROR(SEARCH("非表示設定",B10)))</formula>
    </cfRule>
  </conditionalFormatting>
  <conditionalFormatting sqref="I11:O11">
    <cfRule type="expression" dxfId="3" priority="4">
      <formula>$B11="非表示設定"</formula>
    </cfRule>
  </conditionalFormatting>
  <conditionalFormatting sqref="I18:O18 I16:O16 I13:O13">
    <cfRule type="expression" dxfId="2" priority="3">
      <formula>$B13="非表示設定"</formula>
    </cfRule>
  </conditionalFormatting>
  <conditionalFormatting sqref="I45:O45 I39:O39">
    <cfRule type="expression" dxfId="1" priority="2">
      <formula>$B39="非表示設定"</formula>
    </cfRule>
  </conditionalFormatting>
  <conditionalFormatting sqref="B2:H2">
    <cfRule type="containsText" dxfId="0" priority="1" operator="containsText" text="ERROR">
      <formula>NOT(ISERROR(SEARCH("ERROR",B2)))</formula>
    </cfRule>
  </conditionalFormatting>
  <printOptions horizontalCentered="1"/>
  <pageMargins left="0.70866141732283472" right="0.70866141732283472"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注記</vt:lpstr>
      <vt:lpstr>所属別有形固定資産等明細表</vt:lpstr>
      <vt:lpstr>所属別有形固定資産等明細表!Print_Area</vt:lpstr>
      <vt:lpstr>注記!Print_Area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2017-12-12T04:24:22Z</dcterms:created>
  <dcterms:modified xsi:type="dcterms:W3CDTF">2017-12-22T05:50:57Z</dcterms:modified>
</cp:coreProperties>
</file>