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 tabRatio="812"/>
  </bookViews>
  <sheets>
    <sheet name="予算事業一覧" sheetId="77" r:id="rId1"/>
  </sheets>
  <definedNames>
    <definedName name="_xlnm.Print_Area" localSheetId="0">予算事業一覧!$A$5:$I$60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F58" i="77" l="1"/>
  <c r="E58" i="77"/>
  <c r="F56" i="77" l="1"/>
  <c r="F52" i="77"/>
  <c r="F42" i="77"/>
  <c r="F38" i="77"/>
  <c r="E52" i="77"/>
  <c r="E56" i="77"/>
  <c r="E38" i="77" l="1"/>
  <c r="E42" i="77"/>
  <c r="F30" i="77"/>
  <c r="E30" i="77"/>
  <c r="G28" i="77"/>
  <c r="G26" i="77"/>
  <c r="G24" i="77"/>
  <c r="G22" i="77"/>
  <c r="G20" i="77"/>
  <c r="G18" i="77"/>
  <c r="G16" i="77"/>
  <c r="G56" i="77" l="1"/>
  <c r="G38" i="77"/>
  <c r="I59" i="77"/>
  <c r="I58" i="77"/>
  <c r="G54" i="77"/>
  <c r="G50" i="77"/>
  <c r="G48" i="77"/>
  <c r="G46" i="77"/>
  <c r="G42" i="77"/>
  <c r="G40" i="77"/>
  <c r="G36" i="77"/>
  <c r="G34" i="77"/>
  <c r="G32" i="77"/>
  <c r="G14" i="77"/>
  <c r="G52" i="77" l="1"/>
  <c r="G58" i="77"/>
  <c r="H58" i="77" l="1"/>
  <c r="G30" i="77" l="1"/>
</calcChain>
</file>

<file path=xl/sharedStrings.xml><?xml version="1.0" encoding="utf-8"?>
<sst xmlns="http://schemas.openxmlformats.org/spreadsheetml/2006/main" count="123" uniqueCount="53">
  <si>
    <t>(単位：千円)</t>
    <phoneticPr fontId="2"/>
  </si>
  <si>
    <t>通し</t>
    <phoneticPr fontId="2"/>
  </si>
  <si>
    <t>番号</t>
    <phoneticPr fontId="2"/>
  </si>
  <si>
    <t>　　</t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</si>
  <si>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</si>
  <si>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</si>
  <si>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</si>
  <si>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</si>
  <si>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</si>
  <si>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</si>
  <si>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予算事業一覧</t>
    <rPh sb="4" eb="6">
      <t>イチラン</t>
    </rPh>
    <phoneticPr fontId="2"/>
  </si>
  <si>
    <t>2 年 度</t>
    <rPh sb="2" eb="3">
      <t>ネン</t>
    </rPh>
    <rPh sb="4" eb="5">
      <t>ド</t>
    </rPh>
    <phoneticPr fontId="3"/>
  </si>
  <si>
    <t>元 年 度</t>
    <rPh sb="0" eb="1">
      <t>ゲン</t>
    </rPh>
    <phoneticPr fontId="2"/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</si>
  <si>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</si>
  <si>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</si>
  <si>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</si>
  <si>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</si>
  <si>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当 初 ①</t>
    <phoneticPr fontId="2"/>
  </si>
  <si>
    <t>会計名　　下水道事業会計　　</t>
    <rPh sb="0" eb="2">
      <t>カイケイ</t>
    </rPh>
    <rPh sb="2" eb="3">
      <t>メイ</t>
    </rPh>
    <rPh sb="5" eb="8">
      <t>ゲスイドウ</t>
    </rPh>
    <rPh sb="8" eb="10">
      <t>ジギョウ</t>
    </rPh>
    <rPh sb="10" eb="12">
      <t>カイケイ</t>
    </rPh>
    <phoneticPr fontId="2"/>
  </si>
  <si>
    <t>収益的支出</t>
    <rPh sb="0" eb="3">
      <t>シュウエキテキ</t>
    </rPh>
    <rPh sb="3" eb="5">
      <t>シシュツ</t>
    </rPh>
    <phoneticPr fontId="2"/>
  </si>
  <si>
    <t>1-1</t>
  </si>
  <si>
    <t>1-1</t>
    <phoneticPr fontId="2"/>
  </si>
  <si>
    <t>下水管渠の維持管理に要する費用</t>
    <rPh sb="0" eb="2">
      <t>ゲスイ</t>
    </rPh>
    <rPh sb="2" eb="4">
      <t>カンキョ</t>
    </rPh>
    <rPh sb="5" eb="7">
      <t>イジ</t>
    </rPh>
    <rPh sb="7" eb="9">
      <t>カンリ</t>
    </rPh>
    <rPh sb="10" eb="11">
      <t>ヨウ</t>
    </rPh>
    <rPh sb="13" eb="15">
      <t>ヒヨウ</t>
    </rPh>
    <phoneticPr fontId="4"/>
  </si>
  <si>
    <t>経理課</t>
    <rPh sb="0" eb="3">
      <t>ケイリカ</t>
    </rPh>
    <phoneticPr fontId="4"/>
  </si>
  <si>
    <t>1-2</t>
  </si>
  <si>
    <t>営業費用計</t>
    <rPh sb="0" eb="2">
      <t>エイギョウ</t>
    </rPh>
    <rPh sb="2" eb="4">
      <t>ヒヨウ</t>
    </rPh>
    <rPh sb="4" eb="5">
      <t>ケイ</t>
    </rPh>
    <phoneticPr fontId="2"/>
  </si>
  <si>
    <t>営業外費用計</t>
    <rPh sb="0" eb="3">
      <t>エイギョウガイ</t>
    </rPh>
    <rPh sb="3" eb="5">
      <t>ヒヨウ</t>
    </rPh>
    <rPh sb="5" eb="6">
      <t>ソウケイ</t>
    </rPh>
    <phoneticPr fontId="2"/>
  </si>
  <si>
    <t>抽水所の維持管理に要する費用</t>
    <rPh sb="0" eb="2">
      <t>チュウスイ</t>
    </rPh>
    <rPh sb="2" eb="3">
      <t>ショ</t>
    </rPh>
    <rPh sb="4" eb="6">
      <t>イジ</t>
    </rPh>
    <rPh sb="6" eb="8">
      <t>カンリ</t>
    </rPh>
    <rPh sb="9" eb="10">
      <t>ヨウ</t>
    </rPh>
    <rPh sb="12" eb="14">
      <t>ヒヨウ</t>
    </rPh>
    <phoneticPr fontId="7"/>
  </si>
  <si>
    <t>下水処理場の維持管理に要する費用</t>
    <rPh sb="0" eb="2">
      <t>ゲスイ</t>
    </rPh>
    <rPh sb="2" eb="5">
      <t>ショリジョウ</t>
    </rPh>
    <rPh sb="6" eb="8">
      <t>イジ</t>
    </rPh>
    <rPh sb="8" eb="10">
      <t>カンリ</t>
    </rPh>
    <rPh sb="11" eb="12">
      <t>ヨウ</t>
    </rPh>
    <rPh sb="14" eb="16">
      <t>ヒヨウ</t>
    </rPh>
    <phoneticPr fontId="7"/>
  </si>
  <si>
    <t>水質調査に要する費用</t>
    <rPh sb="0" eb="2">
      <t>スイシツ</t>
    </rPh>
    <rPh sb="2" eb="4">
      <t>チョウサ</t>
    </rPh>
    <rPh sb="5" eb="6">
      <t>ヨウ</t>
    </rPh>
    <rPh sb="8" eb="10">
      <t>ヒヨウ</t>
    </rPh>
    <phoneticPr fontId="7"/>
  </si>
  <si>
    <t>下水管の移設及び復旧等の受託事業に要する費用</t>
    <rPh sb="0" eb="3">
      <t>ゲスイカン</t>
    </rPh>
    <rPh sb="4" eb="6">
      <t>イセツ</t>
    </rPh>
    <rPh sb="6" eb="7">
      <t>オヨ</t>
    </rPh>
    <rPh sb="8" eb="10">
      <t>フッキュウ</t>
    </rPh>
    <rPh sb="10" eb="11">
      <t>トウ</t>
    </rPh>
    <rPh sb="12" eb="14">
      <t>ジュタク</t>
    </rPh>
    <rPh sb="14" eb="16">
      <t>ジギョウ</t>
    </rPh>
    <rPh sb="17" eb="18">
      <t>ヨウ</t>
    </rPh>
    <rPh sb="20" eb="22">
      <t>ヒヨウ</t>
    </rPh>
    <phoneticPr fontId="7"/>
  </si>
  <si>
    <t>事業活動の全般に関連する費用及び流域下水道負担金</t>
    <rPh sb="0" eb="2">
      <t>ジギョウ</t>
    </rPh>
    <rPh sb="2" eb="4">
      <t>カツドウ</t>
    </rPh>
    <rPh sb="5" eb="7">
      <t>ゼンパン</t>
    </rPh>
    <rPh sb="8" eb="10">
      <t>カンレン</t>
    </rPh>
    <rPh sb="12" eb="14">
      <t>ヒヨウ</t>
    </rPh>
    <rPh sb="14" eb="15">
      <t>オヨ</t>
    </rPh>
    <rPh sb="16" eb="18">
      <t>リュウイキ</t>
    </rPh>
    <rPh sb="18" eb="21">
      <t>ゲスイドウ</t>
    </rPh>
    <rPh sb="21" eb="24">
      <t>フタンキン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</si>
  <si>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</si>
  <si>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資産減耗費</t>
    <rPh sb="0" eb="2">
      <t>シサン</t>
    </rPh>
    <rPh sb="2" eb="4">
      <t>ゲンモウ</t>
    </rPh>
    <rPh sb="4" eb="5">
      <t>ヒ</t>
    </rPh>
    <phoneticPr fontId="7"/>
  </si>
  <si>
    <t>企業債支払利息等</t>
    <rPh sb="0" eb="2">
      <t>キギョウ</t>
    </rPh>
    <rPh sb="2" eb="3">
      <t>サイ</t>
    </rPh>
    <rPh sb="3" eb="5">
      <t>シハライ</t>
    </rPh>
    <rPh sb="5" eb="7">
      <t>リソク</t>
    </rPh>
    <rPh sb="7" eb="8">
      <t>トウ</t>
    </rPh>
    <phoneticPr fontId="7"/>
  </si>
  <si>
    <t>企業債発行差金償却</t>
    <rPh sb="0" eb="2">
      <t>キギョウ</t>
    </rPh>
    <rPh sb="2" eb="3">
      <t>サイ</t>
    </rPh>
    <rPh sb="3" eb="5">
      <t>ハッコウ</t>
    </rPh>
    <rPh sb="5" eb="7">
      <t>サキン</t>
    </rPh>
    <rPh sb="7" eb="9">
      <t>ショウキャク</t>
    </rPh>
    <phoneticPr fontId="7"/>
  </si>
  <si>
    <t>雑支出</t>
    <rPh sb="0" eb="1">
      <t>ザツ</t>
    </rPh>
    <rPh sb="1" eb="3">
      <t>シシュツ</t>
    </rPh>
    <phoneticPr fontId="7"/>
  </si>
  <si>
    <t>予備費</t>
    <rPh sb="0" eb="3">
      <t>ヨビヒ</t>
    </rPh>
    <phoneticPr fontId="7"/>
  </si>
  <si>
    <t>会計計</t>
    <rPh sb="0" eb="2">
      <t>カイケイ</t>
    </rPh>
    <rPh sb="2" eb="3">
      <t>ケイ</t>
    </rPh>
    <phoneticPr fontId="2"/>
  </si>
  <si>
    <t>予備費計</t>
    <rPh sb="0" eb="3">
      <t>ヨビヒ</t>
    </rPh>
    <rPh sb="3" eb="4">
      <t>ソウケイ</t>
    </rPh>
    <phoneticPr fontId="2"/>
  </si>
  <si>
    <t>建設改良費計</t>
    <rPh sb="0" eb="2">
      <t>ケンセツ</t>
    </rPh>
    <rPh sb="2" eb="4">
      <t>カイリョウ</t>
    </rPh>
    <rPh sb="4" eb="5">
      <t>ヒ</t>
    </rPh>
    <rPh sb="5" eb="6">
      <t>ソウケイ</t>
    </rPh>
    <phoneticPr fontId="2"/>
  </si>
  <si>
    <t>企業債償還金計</t>
    <rPh sb="0" eb="2">
      <t>キギョウ</t>
    </rPh>
    <rPh sb="2" eb="3">
      <t>サイ</t>
    </rPh>
    <rPh sb="3" eb="5">
      <t>ショウカン</t>
    </rPh>
    <rPh sb="5" eb="6">
      <t>キン</t>
    </rPh>
    <rPh sb="6" eb="7">
      <t>ソウケイ</t>
    </rPh>
    <phoneticPr fontId="2"/>
  </si>
  <si>
    <t>1-3</t>
  </si>
  <si>
    <t>1-1</t>
    <phoneticPr fontId="3"/>
  </si>
  <si>
    <t>下水道部調整課</t>
    <rPh sb="0" eb="3">
      <t>ゲスイドウ</t>
    </rPh>
    <rPh sb="3" eb="4">
      <t>ブ</t>
    </rPh>
    <rPh sb="4" eb="7">
      <t>チョウセイカ</t>
    </rPh>
    <phoneticPr fontId="3"/>
  </si>
  <si>
    <t>下水管渠の建設改良工事に要する経費</t>
    <rPh sb="0" eb="2">
      <t>ゲスイ</t>
    </rPh>
    <rPh sb="2" eb="4">
      <t>カンキョ</t>
    </rPh>
    <rPh sb="5" eb="7">
      <t>ケンセツ</t>
    </rPh>
    <rPh sb="7" eb="9">
      <t>カイリョウ</t>
    </rPh>
    <rPh sb="9" eb="11">
      <t>コウジ</t>
    </rPh>
    <rPh sb="12" eb="13">
      <t>ヨウ</t>
    </rPh>
    <rPh sb="15" eb="17">
      <t>ケイヒ</t>
    </rPh>
    <phoneticPr fontId="7"/>
  </si>
  <si>
    <t>抽水所の建設改良工事に要する経費</t>
    <rPh sb="0" eb="2">
      <t>チュウスイ</t>
    </rPh>
    <rPh sb="2" eb="3">
      <t>ショ</t>
    </rPh>
    <rPh sb="4" eb="6">
      <t>ケンセツ</t>
    </rPh>
    <rPh sb="6" eb="8">
      <t>カイリョウ</t>
    </rPh>
    <rPh sb="8" eb="10">
      <t>コウジ</t>
    </rPh>
    <rPh sb="11" eb="12">
      <t>ヨウ</t>
    </rPh>
    <rPh sb="14" eb="16">
      <t>ケイヒ</t>
    </rPh>
    <phoneticPr fontId="7"/>
  </si>
  <si>
    <t>企業債償還金</t>
    <rPh sb="0" eb="2">
      <t>キギョウ</t>
    </rPh>
    <rPh sb="2" eb="3">
      <t>サイ</t>
    </rPh>
    <rPh sb="3" eb="6">
      <t>ショウカンキン</t>
    </rPh>
    <phoneticPr fontId="7"/>
  </si>
  <si>
    <t>所属名　建設局　</t>
    <rPh sb="0" eb="2">
      <t>ショゾク</t>
    </rPh>
    <rPh sb="2" eb="3">
      <t>メイ</t>
    </rPh>
    <rPh sb="4" eb="6">
      <t>ケンセツ</t>
    </rPh>
    <rPh sb="6" eb="7">
      <t>キョク</t>
    </rPh>
    <phoneticPr fontId="2"/>
  </si>
  <si>
    <t>資本的支出</t>
    <rPh sb="0" eb="2">
      <t>シホン</t>
    </rPh>
    <rPh sb="2" eb="3">
      <t>テキ</t>
    </rPh>
    <rPh sb="3" eb="5">
      <t>シシュツ</t>
    </rPh>
    <phoneticPr fontId="2"/>
  </si>
  <si>
    <t>下水処理場の建設改良工事に要する経費</t>
    <rPh sb="0" eb="2">
      <t>ゲスイ</t>
    </rPh>
    <rPh sb="2" eb="5">
      <t>ショリジョウ</t>
    </rPh>
    <rPh sb="6" eb="8">
      <t>ケンセツ</t>
    </rPh>
    <rPh sb="8" eb="10">
      <t>カイリョウ</t>
    </rPh>
    <rPh sb="10" eb="12">
      <t>コウジ</t>
    </rPh>
    <rPh sb="13" eb="14">
      <t>ヨウ</t>
    </rPh>
    <rPh sb="16" eb="18">
      <t>ケイヒ</t>
    </rPh>
    <phoneticPr fontId="7"/>
  </si>
  <si>
    <t>(款-項)</t>
    <rPh sb="1" eb="2">
      <t>カン</t>
    </rPh>
    <rPh sb="3" eb="4">
      <t>コウ</t>
    </rPh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</si>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</sst>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38" fontId="5" fillId="0" borderId="12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11" fillId="0" borderId="0" xfId="4" applyFill="1" applyAlignment="1">
      <alignment vertical="center"/>
    </xf>
    <xf numFmtId="177" fontId="6" fillId="0" borderId="25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176" fontId="6" fillId="0" borderId="11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0" fontId="12" fillId="0" borderId="11" xfId="4" applyNumberFormat="1" applyFont="1" applyFill="1" applyBorder="1" applyAlignment="1">
      <alignment horizontal="left" vertical="center" wrapText="1"/>
    </xf>
    <xf numFmtId="0" fontId="12" fillId="0" borderId="9" xfId="4" applyNumberFormat="1" applyFon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vertical="center" shrinkToFit="1"/>
    </xf>
    <xf numFmtId="177" fontId="5" fillId="0" borderId="9" xfId="3" applyNumberFormat="1" applyFont="1" applyFill="1" applyBorder="1" applyAlignment="1">
      <alignment vertical="center" shrinkToFit="1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right" vertical="center" wrapText="1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0" fontId="12" fillId="0" borderId="10" xfId="4" applyNumberFormat="1" applyFont="1" applyFill="1" applyBorder="1" applyAlignment="1">
      <alignment horizontal="left"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left" vertical="center"/>
    </xf>
    <xf numFmtId="176" fontId="6" fillId="0" borderId="20" xfId="3" applyNumberFormat="1" applyFont="1" applyFill="1" applyBorder="1" applyAlignment="1">
      <alignment horizontal="left" vertical="center"/>
    </xf>
    <xf numFmtId="176" fontId="6" fillId="0" borderId="12" xfId="3" applyNumberFormat="1" applyFont="1" applyFill="1" applyBorder="1" applyAlignment="1">
      <alignment horizontal="left" vertical="center"/>
    </xf>
    <xf numFmtId="176" fontId="6" fillId="0" borderId="21" xfId="3" applyNumberFormat="1" applyFont="1" applyFill="1" applyBorder="1" applyAlignment="1">
      <alignment horizontal="left" vertical="center"/>
    </xf>
    <xf numFmtId="176" fontId="6" fillId="0" borderId="22" xfId="3" applyNumberFormat="1" applyFont="1" applyFill="1" applyBorder="1" applyAlignment="1">
      <alignment horizontal="left" vertical="center"/>
    </xf>
    <xf numFmtId="176" fontId="6" fillId="0" borderId="13" xfId="3" applyNumberFormat="1" applyFont="1" applyFill="1" applyBorder="1" applyAlignment="1">
      <alignment horizontal="left" vertical="center"/>
    </xf>
    <xf numFmtId="177" fontId="5" fillId="0" borderId="14" xfId="3" applyNumberFormat="1" applyFont="1" applyFill="1" applyBorder="1" applyAlignment="1">
      <alignment vertical="center" shrinkToFi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kensetsu/cmsfiles/contents/0000493/493411/308.xls" TargetMode="External"/><Relationship Id="rId13" Type="http://schemas.openxmlformats.org/officeDocument/2006/relationships/hyperlink" Target="https://www.city.osaka.lg.jp/kensetsu/cmsfiles/contents/0000493/493411/313.xls" TargetMode="External"/><Relationship Id="rId3" Type="http://schemas.openxmlformats.org/officeDocument/2006/relationships/hyperlink" Target="https://www.city.osaka.lg.jp/kensetsu/cmsfiles/contents/0000493/493411/303.xls" TargetMode="External"/><Relationship Id="rId7" Type="http://schemas.openxmlformats.org/officeDocument/2006/relationships/hyperlink" Target="https://www.city.osaka.lg.jp/kensetsu/cmsfiles/contents/0000493/493411/307.xls" TargetMode="External"/><Relationship Id="rId12" Type="http://schemas.openxmlformats.org/officeDocument/2006/relationships/hyperlink" Target="https://www.city.osaka.lg.jp/kensetsu/cmsfiles/contents/0000493/493411/312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ity.osaka.lg.jp/kensetsu/cmsfiles/contents/0000493/493411/302.xls" TargetMode="External"/><Relationship Id="rId16" Type="http://schemas.openxmlformats.org/officeDocument/2006/relationships/hyperlink" Target="https://www.city.osaka.lg.jp/kensetsu/cmsfiles/contents/0000493/493411/316.xls" TargetMode="External"/><Relationship Id="rId1" Type="http://schemas.openxmlformats.org/officeDocument/2006/relationships/hyperlink" Target="https://www.city.osaka.lg.jp/kensetsu/cmsfiles/contents/0000493/493411/301.xls" TargetMode="External"/><Relationship Id="rId6" Type="http://schemas.openxmlformats.org/officeDocument/2006/relationships/hyperlink" Target="https://www.city.osaka.lg.jp/kensetsu/cmsfiles/contents/0000493/493411/306.xlsx" TargetMode="External"/><Relationship Id="rId11" Type="http://schemas.openxmlformats.org/officeDocument/2006/relationships/hyperlink" Target="https://www.city.osaka.lg.jp/kensetsu/cmsfiles/contents/0000493/493411/311.xlsx" TargetMode="External"/><Relationship Id="rId5" Type="http://schemas.openxmlformats.org/officeDocument/2006/relationships/hyperlink" Target="https://www.city.osaka.lg.jp/kensetsu/cmsfiles/contents/0000493/493411/305.xlsx" TargetMode="External"/><Relationship Id="rId15" Type="http://schemas.openxmlformats.org/officeDocument/2006/relationships/hyperlink" Target="https://www.city.osaka.lg.jp/kensetsu/cmsfiles/contents/0000493/493411/315.xls" TargetMode="External"/><Relationship Id="rId10" Type="http://schemas.openxmlformats.org/officeDocument/2006/relationships/hyperlink" Target="https://www.city.osaka.lg.jp/kensetsu/cmsfiles/contents/0000493/493411/310.xls" TargetMode="External"/><Relationship Id="rId4" Type="http://schemas.openxmlformats.org/officeDocument/2006/relationships/hyperlink" Target="https://www.city.osaka.lg.jp/kensetsu/cmsfiles/contents/0000493/493411/304.xls" TargetMode="External"/><Relationship Id="rId9" Type="http://schemas.openxmlformats.org/officeDocument/2006/relationships/hyperlink" Target="https://www.city.osaka.lg.jp/kensetsu/cmsfiles/contents/0000493/493411/309.xls" TargetMode="External"/><Relationship Id="rId14" Type="http://schemas.openxmlformats.org/officeDocument/2006/relationships/hyperlink" Target="https://www.city.osaka.lg.jp/kensetsu/cmsfiles/contents/0000493/493411/314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3"/>
  <sheetViews>
    <sheetView tabSelected="1" view="pageBreakPreview" zoomScaleNormal="100" zoomScaleSheetLayoutView="100" workbookViewId="0">
      <selection activeCell="A5" sqref="A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3" ht="17.25" customHeight="1">
      <c r="G1" s="30"/>
    </row>
    <row r="2" spans="1:13" ht="17.25" customHeight="1">
      <c r="A2" s="1"/>
      <c r="B2" s="1"/>
      <c r="G2" s="29"/>
      <c r="I2" s="23"/>
    </row>
    <row r="3" spans="1:13" ht="17.25" customHeight="1">
      <c r="A3" s="1"/>
      <c r="B3" s="1"/>
      <c r="G3" s="28"/>
      <c r="I3" s="23"/>
    </row>
    <row r="4" spans="1:13" ht="17.25" customHeight="1">
      <c r="G4" s="29"/>
    </row>
    <row r="5" spans="1:13" ht="18" customHeight="1">
      <c r="A5" s="1" t="s">
        <v>10</v>
      </c>
      <c r="B5" s="1"/>
      <c r="G5" s="2"/>
      <c r="H5" s="32"/>
      <c r="I5" s="32"/>
    </row>
    <row r="6" spans="1:13" ht="15" customHeight="1">
      <c r="G6" s="2"/>
    </row>
    <row r="7" spans="1:13" ht="18" customHeight="1">
      <c r="A7" s="5" t="s">
        <v>18</v>
      </c>
      <c r="B7" s="5"/>
      <c r="D7" s="4"/>
      <c r="E7" s="4"/>
      <c r="F7" s="5"/>
      <c r="G7" s="5"/>
      <c r="I7" s="24" t="s">
        <v>48</v>
      </c>
    </row>
    <row r="8" spans="1:13" ht="10.5" customHeight="1">
      <c r="A8" s="4"/>
      <c r="B8" s="4"/>
      <c r="D8" s="4"/>
      <c r="E8" s="4"/>
      <c r="F8" s="5"/>
      <c r="G8" s="5"/>
    </row>
    <row r="9" spans="1:13" ht="27" customHeight="1" thickBot="1">
      <c r="A9" s="4"/>
      <c r="B9" s="4"/>
      <c r="E9" s="61"/>
      <c r="F9" s="61"/>
      <c r="G9" s="6"/>
      <c r="I9" s="8" t="s">
        <v>0</v>
      </c>
    </row>
    <row r="10" spans="1:13" ht="15" customHeight="1">
      <c r="A10" s="9" t="s">
        <v>1</v>
      </c>
      <c r="B10" s="10" t="s">
        <v>8</v>
      </c>
      <c r="C10" s="65" t="s">
        <v>6</v>
      </c>
      <c r="D10" s="67" t="s">
        <v>9</v>
      </c>
      <c r="E10" s="33" t="s">
        <v>12</v>
      </c>
      <c r="F10" s="10" t="s">
        <v>11</v>
      </c>
      <c r="G10" s="21" t="s">
        <v>4</v>
      </c>
      <c r="H10" s="68" t="s">
        <v>7</v>
      </c>
      <c r="I10" s="69"/>
    </row>
    <row r="11" spans="1:13" ht="15" customHeight="1">
      <c r="A11" s="11" t="s">
        <v>2</v>
      </c>
      <c r="B11" s="12" t="s">
        <v>51</v>
      </c>
      <c r="C11" s="66"/>
      <c r="D11" s="66"/>
      <c r="E11" s="34" t="s">
        <v>17</v>
      </c>
      <c r="F11" s="22" t="s">
        <v>52</v>
      </c>
      <c r="G11" s="22" t="s">
        <v>5</v>
      </c>
      <c r="H11" s="70"/>
      <c r="I11" s="71"/>
    </row>
    <row r="12" spans="1:13" ht="15" customHeight="1">
      <c r="A12" s="72" t="s">
        <v>19</v>
      </c>
      <c r="B12" s="73"/>
      <c r="C12" s="73"/>
      <c r="D12" s="73"/>
      <c r="E12" s="73"/>
      <c r="F12" s="73"/>
      <c r="G12" s="73"/>
      <c r="H12" s="73"/>
      <c r="I12" s="74"/>
    </row>
    <row r="13" spans="1:13" ht="15" customHeight="1">
      <c r="A13" s="75"/>
      <c r="B13" s="76"/>
      <c r="C13" s="76"/>
      <c r="D13" s="76"/>
      <c r="E13" s="76"/>
      <c r="F13" s="76"/>
      <c r="G13" s="76"/>
      <c r="H13" s="76"/>
      <c r="I13" s="77"/>
    </row>
    <row r="14" spans="1:13" ht="15" customHeight="1">
      <c r="A14" s="36">
        <v>1</v>
      </c>
      <c r="B14" s="62" t="s">
        <v>21</v>
      </c>
      <c r="C14" s="40" t="s">
        <v>22</v>
      </c>
      <c r="D14" s="42" t="s">
        <v>23</v>
      </c>
      <c r="E14" s="46">
        <v>4422989</v>
      </c>
      <c r="F14" s="46">
        <v>4224378</v>
      </c>
      <c r="G14" s="46">
        <f>+F14-E14</f>
        <v>-198611</v>
      </c>
      <c r="H14" s="44" t="s">
        <v>3</v>
      </c>
      <c r="I14" s="25"/>
      <c r="J14" s="4" t="s">
        <v>13</v>
      </c>
    </row>
    <row r="15" spans="1:13" ht="15" customHeight="1">
      <c r="A15" s="37"/>
      <c r="B15" s="63"/>
      <c r="C15" s="41"/>
      <c r="D15" s="43"/>
      <c r="E15" s="47"/>
      <c r="F15" s="47"/>
      <c r="G15" s="47"/>
      <c r="H15" s="45"/>
      <c r="I15" s="26"/>
      <c r="J15" s="4" t="s">
        <v>14</v>
      </c>
      <c r="M15" s="35"/>
    </row>
    <row r="16" spans="1:13" ht="15" customHeight="1">
      <c r="A16" s="36">
        <v>2</v>
      </c>
      <c r="B16" s="62" t="s">
        <v>20</v>
      </c>
      <c r="C16" s="40" t="s">
        <v>27</v>
      </c>
      <c r="D16" s="42" t="s">
        <v>23</v>
      </c>
      <c r="E16" s="46">
        <v>2302082</v>
      </c>
      <c r="F16" s="46">
        <v>2085672</v>
      </c>
      <c r="G16" s="46">
        <f>+F16-E16</f>
        <v>-216410</v>
      </c>
      <c r="H16" s="44" t="s">
        <v>3</v>
      </c>
      <c r="I16" s="25"/>
      <c r="J16" s="4" t="s">
        <v>13</v>
      </c>
    </row>
    <row r="17" spans="1:13" ht="15" customHeight="1">
      <c r="A17" s="37"/>
      <c r="B17" s="63"/>
      <c r="C17" s="41"/>
      <c r="D17" s="43"/>
      <c r="E17" s="47"/>
      <c r="F17" s="47"/>
      <c r="G17" s="47"/>
      <c r="H17" s="45"/>
      <c r="I17" s="26"/>
      <c r="J17" s="4" t="s">
        <v>14</v>
      </c>
      <c r="M17" s="35"/>
    </row>
    <row r="18" spans="1:13" ht="15" customHeight="1">
      <c r="A18" s="36">
        <v>3</v>
      </c>
      <c r="B18" s="62" t="s">
        <v>20</v>
      </c>
      <c r="C18" s="40" t="s">
        <v>28</v>
      </c>
      <c r="D18" s="42" t="s">
        <v>23</v>
      </c>
      <c r="E18" s="46">
        <v>17961049</v>
      </c>
      <c r="F18" s="46">
        <v>17998789</v>
      </c>
      <c r="G18" s="46">
        <f>+F18-E18</f>
        <v>37740</v>
      </c>
      <c r="H18" s="44" t="s">
        <v>3</v>
      </c>
      <c r="I18" s="25"/>
      <c r="J18" s="4" t="s">
        <v>13</v>
      </c>
    </row>
    <row r="19" spans="1:13" ht="15" customHeight="1">
      <c r="A19" s="37"/>
      <c r="B19" s="63"/>
      <c r="C19" s="41"/>
      <c r="D19" s="43"/>
      <c r="E19" s="47"/>
      <c r="F19" s="47"/>
      <c r="G19" s="47"/>
      <c r="H19" s="45"/>
      <c r="I19" s="26"/>
      <c r="J19" s="4" t="s">
        <v>14</v>
      </c>
      <c r="M19" s="35"/>
    </row>
    <row r="20" spans="1:13" ht="15" customHeight="1">
      <c r="A20" s="36">
        <v>4</v>
      </c>
      <c r="B20" s="62" t="s">
        <v>20</v>
      </c>
      <c r="C20" s="40" t="s">
        <v>29</v>
      </c>
      <c r="D20" s="42" t="s">
        <v>23</v>
      </c>
      <c r="E20" s="46">
        <v>642847</v>
      </c>
      <c r="F20" s="46">
        <v>638576</v>
      </c>
      <c r="G20" s="46">
        <f>+F20-E20</f>
        <v>-4271</v>
      </c>
      <c r="H20" s="44" t="s">
        <v>3</v>
      </c>
      <c r="I20" s="25"/>
      <c r="J20" s="4" t="s">
        <v>13</v>
      </c>
    </row>
    <row r="21" spans="1:13" ht="15" customHeight="1">
      <c r="A21" s="37"/>
      <c r="B21" s="63"/>
      <c r="C21" s="41"/>
      <c r="D21" s="43"/>
      <c r="E21" s="47"/>
      <c r="F21" s="47"/>
      <c r="G21" s="47"/>
      <c r="H21" s="45"/>
      <c r="I21" s="26"/>
      <c r="J21" s="4" t="s">
        <v>14</v>
      </c>
      <c r="M21" s="35"/>
    </row>
    <row r="22" spans="1:13" ht="15" customHeight="1">
      <c r="A22" s="36">
        <v>5</v>
      </c>
      <c r="B22" s="62" t="s">
        <v>20</v>
      </c>
      <c r="C22" s="40" t="s">
        <v>30</v>
      </c>
      <c r="D22" s="42" t="s">
        <v>23</v>
      </c>
      <c r="E22" s="46">
        <v>300000</v>
      </c>
      <c r="F22" s="46">
        <v>300000</v>
      </c>
      <c r="G22" s="46">
        <f>+F22-E22</f>
        <v>0</v>
      </c>
      <c r="H22" s="44" t="s">
        <v>3</v>
      </c>
      <c r="I22" s="25"/>
      <c r="J22" s="4" t="s">
        <v>13</v>
      </c>
    </row>
    <row r="23" spans="1:13" ht="15" customHeight="1">
      <c r="A23" s="37"/>
      <c r="B23" s="63"/>
      <c r="C23" s="41"/>
      <c r="D23" s="43"/>
      <c r="E23" s="47"/>
      <c r="F23" s="47"/>
      <c r="G23" s="47"/>
      <c r="H23" s="45"/>
      <c r="I23" s="26"/>
      <c r="J23" s="4" t="s">
        <v>14</v>
      </c>
      <c r="M23" s="35"/>
    </row>
    <row r="24" spans="1:13" ht="15" customHeight="1">
      <c r="A24" s="36">
        <v>6</v>
      </c>
      <c r="B24" s="62" t="s">
        <v>20</v>
      </c>
      <c r="C24" s="40" t="s">
        <v>31</v>
      </c>
      <c r="D24" s="42" t="s">
        <v>23</v>
      </c>
      <c r="E24" s="46">
        <v>5039477</v>
      </c>
      <c r="F24" s="46">
        <v>4966348</v>
      </c>
      <c r="G24" s="46">
        <f>+F24-E24</f>
        <v>-73129</v>
      </c>
      <c r="H24" s="44" t="s">
        <v>3</v>
      </c>
      <c r="I24" s="25"/>
      <c r="J24" s="4" t="s">
        <v>13</v>
      </c>
    </row>
    <row r="25" spans="1:13" ht="15" customHeight="1">
      <c r="A25" s="37"/>
      <c r="B25" s="63"/>
      <c r="C25" s="41"/>
      <c r="D25" s="43"/>
      <c r="E25" s="47"/>
      <c r="F25" s="47"/>
      <c r="G25" s="47"/>
      <c r="H25" s="45"/>
      <c r="I25" s="26"/>
      <c r="J25" s="4" t="s">
        <v>14</v>
      </c>
      <c r="M25" s="35"/>
    </row>
    <row r="26" spans="1:13" ht="15" customHeight="1">
      <c r="A26" s="36">
        <v>7</v>
      </c>
      <c r="B26" s="62" t="s">
        <v>20</v>
      </c>
      <c r="C26" s="40" t="s">
        <v>32</v>
      </c>
      <c r="D26" s="42" t="s">
        <v>23</v>
      </c>
      <c r="E26" s="46">
        <v>42849263</v>
      </c>
      <c r="F26" s="46">
        <v>42578507</v>
      </c>
      <c r="G26" s="46">
        <f>+F26-E26</f>
        <v>-270756</v>
      </c>
      <c r="H26" s="44" t="s">
        <v>3</v>
      </c>
      <c r="I26" s="25"/>
      <c r="J26" s="4" t="s">
        <v>13</v>
      </c>
    </row>
    <row r="27" spans="1:13" ht="15" customHeight="1">
      <c r="A27" s="37"/>
      <c r="B27" s="63"/>
      <c r="C27" s="41"/>
      <c r="D27" s="43"/>
      <c r="E27" s="47"/>
      <c r="F27" s="47"/>
      <c r="G27" s="47"/>
      <c r="H27" s="45"/>
      <c r="I27" s="26"/>
      <c r="J27" s="4" t="s">
        <v>14</v>
      </c>
      <c r="M27" s="35"/>
    </row>
    <row r="28" spans="1:13" ht="15" customHeight="1">
      <c r="A28" s="36">
        <v>8</v>
      </c>
      <c r="B28" s="62" t="s">
        <v>43</v>
      </c>
      <c r="C28" s="40" t="s">
        <v>33</v>
      </c>
      <c r="D28" s="42" t="s">
        <v>23</v>
      </c>
      <c r="E28" s="46">
        <v>1228431</v>
      </c>
      <c r="F28" s="46">
        <v>979551</v>
      </c>
      <c r="G28" s="46">
        <f>+F28-E28</f>
        <v>-248880</v>
      </c>
      <c r="H28" s="44" t="s">
        <v>3</v>
      </c>
      <c r="I28" s="25"/>
      <c r="J28" s="4" t="s">
        <v>13</v>
      </c>
    </row>
    <row r="29" spans="1:13" ht="15" customHeight="1">
      <c r="A29" s="37"/>
      <c r="B29" s="63"/>
      <c r="C29" s="41"/>
      <c r="D29" s="43"/>
      <c r="E29" s="47"/>
      <c r="F29" s="47"/>
      <c r="G29" s="47"/>
      <c r="H29" s="45"/>
      <c r="I29" s="26"/>
      <c r="J29" s="4" t="s">
        <v>14</v>
      </c>
      <c r="M29" s="35"/>
    </row>
    <row r="30" spans="1:13" ht="15" customHeight="1">
      <c r="A30" s="55" t="s">
        <v>25</v>
      </c>
      <c r="B30" s="56"/>
      <c r="C30" s="56"/>
      <c r="D30" s="57"/>
      <c r="E30" s="46">
        <f>+E14+E16+E18+E20+E22+E24+E26+E28</f>
        <v>74746138</v>
      </c>
      <c r="F30" s="46">
        <f>+F14+F16+F18+F20+F22+F24+F26+F28</f>
        <v>73771821</v>
      </c>
      <c r="G30" s="46">
        <f>+F30-E30</f>
        <v>-974317</v>
      </c>
      <c r="H30" s="44"/>
      <c r="I30" s="25"/>
    </row>
    <row r="31" spans="1:13" ht="15" customHeight="1">
      <c r="A31" s="58"/>
      <c r="B31" s="59"/>
      <c r="C31" s="59"/>
      <c r="D31" s="60"/>
      <c r="E31" s="47"/>
      <c r="F31" s="47"/>
      <c r="G31" s="47"/>
      <c r="H31" s="45"/>
      <c r="I31" s="26"/>
    </row>
    <row r="32" spans="1:13" ht="15" customHeight="1">
      <c r="A32" s="36">
        <v>9</v>
      </c>
      <c r="B32" s="38" t="s">
        <v>24</v>
      </c>
      <c r="C32" s="40" t="s">
        <v>34</v>
      </c>
      <c r="D32" s="42" t="s">
        <v>23</v>
      </c>
      <c r="E32" s="46">
        <v>6157205</v>
      </c>
      <c r="F32" s="46">
        <v>5396914</v>
      </c>
      <c r="G32" s="46">
        <f>+F32-E32</f>
        <v>-760291</v>
      </c>
      <c r="H32" s="44"/>
      <c r="I32" s="13"/>
      <c r="J32" s="4" t="s">
        <v>13</v>
      </c>
    </row>
    <row r="33" spans="1:13" ht="15" customHeight="1">
      <c r="A33" s="37"/>
      <c r="B33" s="39"/>
      <c r="C33" s="41"/>
      <c r="D33" s="43"/>
      <c r="E33" s="47"/>
      <c r="F33" s="47"/>
      <c r="G33" s="47"/>
      <c r="H33" s="45"/>
      <c r="I33" s="14"/>
      <c r="J33" s="4" t="s">
        <v>14</v>
      </c>
      <c r="M33" s="35"/>
    </row>
    <row r="34" spans="1:13" ht="15" customHeight="1">
      <c r="A34" s="36">
        <v>10</v>
      </c>
      <c r="B34" s="38" t="s">
        <v>24</v>
      </c>
      <c r="C34" s="40" t="s">
        <v>35</v>
      </c>
      <c r="D34" s="42" t="s">
        <v>23</v>
      </c>
      <c r="E34" s="46">
        <v>2374</v>
      </c>
      <c r="F34" s="46">
        <v>1730</v>
      </c>
      <c r="G34" s="46">
        <f>+F34-E34</f>
        <v>-644</v>
      </c>
      <c r="H34" s="44"/>
      <c r="I34" s="25"/>
      <c r="J34" s="4" t="s">
        <v>13</v>
      </c>
    </row>
    <row r="35" spans="1:13" ht="15" customHeight="1">
      <c r="A35" s="37"/>
      <c r="B35" s="39"/>
      <c r="C35" s="41"/>
      <c r="D35" s="43"/>
      <c r="E35" s="47"/>
      <c r="F35" s="47"/>
      <c r="G35" s="47"/>
      <c r="H35" s="45"/>
      <c r="I35" s="15"/>
      <c r="J35" s="4" t="s">
        <v>14</v>
      </c>
      <c r="M35" s="35"/>
    </row>
    <row r="36" spans="1:13" ht="15" customHeight="1">
      <c r="A36" s="36">
        <v>11</v>
      </c>
      <c r="B36" s="38" t="s">
        <v>24</v>
      </c>
      <c r="C36" s="40" t="s">
        <v>36</v>
      </c>
      <c r="D36" s="42" t="s">
        <v>23</v>
      </c>
      <c r="E36" s="46">
        <v>38925</v>
      </c>
      <c r="F36" s="46">
        <v>24267</v>
      </c>
      <c r="G36" s="46">
        <f>+F36-E36</f>
        <v>-14658</v>
      </c>
      <c r="H36" s="44" t="s">
        <v>3</v>
      </c>
      <c r="I36" s="13"/>
      <c r="J36" s="4" t="s">
        <v>13</v>
      </c>
    </row>
    <row r="37" spans="1:13" ht="15" customHeight="1">
      <c r="A37" s="37"/>
      <c r="B37" s="39"/>
      <c r="C37" s="41"/>
      <c r="D37" s="43"/>
      <c r="E37" s="47"/>
      <c r="F37" s="47"/>
      <c r="G37" s="47"/>
      <c r="H37" s="45"/>
      <c r="I37" s="14"/>
      <c r="J37" s="4" t="s">
        <v>14</v>
      </c>
      <c r="M37" s="35"/>
    </row>
    <row r="38" spans="1:13" ht="15" customHeight="1">
      <c r="A38" s="55" t="s">
        <v>26</v>
      </c>
      <c r="B38" s="56"/>
      <c r="C38" s="56"/>
      <c r="D38" s="57"/>
      <c r="E38" s="46">
        <f>+E32+E34+E36</f>
        <v>6198504</v>
      </c>
      <c r="F38" s="46">
        <f>+F32+F34+F36</f>
        <v>5422911</v>
      </c>
      <c r="G38" s="46">
        <f>+F38-E38</f>
        <v>-775593</v>
      </c>
      <c r="H38" s="44"/>
      <c r="I38" s="25"/>
    </row>
    <row r="39" spans="1:13" ht="15" customHeight="1">
      <c r="A39" s="58"/>
      <c r="B39" s="59"/>
      <c r="C39" s="59"/>
      <c r="D39" s="60"/>
      <c r="E39" s="47"/>
      <c r="F39" s="47"/>
      <c r="G39" s="47"/>
      <c r="H39" s="45"/>
      <c r="I39" s="26"/>
    </row>
    <row r="40" spans="1:13" ht="15" customHeight="1">
      <c r="A40" s="36">
        <v>12</v>
      </c>
      <c r="B40" s="38" t="s">
        <v>42</v>
      </c>
      <c r="C40" s="64" t="s">
        <v>37</v>
      </c>
      <c r="D40" s="42" t="s">
        <v>23</v>
      </c>
      <c r="E40" s="46">
        <v>30000</v>
      </c>
      <c r="F40" s="46">
        <v>30000</v>
      </c>
      <c r="G40" s="46">
        <f>+F40-E40</f>
        <v>0</v>
      </c>
      <c r="H40" s="44" t="s">
        <v>3</v>
      </c>
      <c r="I40" s="25"/>
      <c r="J40" s="4" t="s">
        <v>13</v>
      </c>
    </row>
    <row r="41" spans="1:13" ht="15" customHeight="1">
      <c r="A41" s="37"/>
      <c r="B41" s="39"/>
      <c r="C41" s="64"/>
      <c r="D41" s="43"/>
      <c r="E41" s="47"/>
      <c r="F41" s="47"/>
      <c r="G41" s="47"/>
      <c r="H41" s="45"/>
      <c r="I41" s="26"/>
      <c r="J41" s="4" t="s">
        <v>14</v>
      </c>
      <c r="M41" s="35"/>
    </row>
    <row r="42" spans="1:13" ht="15" customHeight="1">
      <c r="A42" s="55" t="s">
        <v>39</v>
      </c>
      <c r="B42" s="56"/>
      <c r="C42" s="56"/>
      <c r="D42" s="57"/>
      <c r="E42" s="46">
        <f>+E40</f>
        <v>30000</v>
      </c>
      <c r="F42" s="46">
        <f>+F40</f>
        <v>30000</v>
      </c>
      <c r="G42" s="46">
        <f>+F42-E42</f>
        <v>0</v>
      </c>
      <c r="H42" s="44"/>
      <c r="I42" s="25"/>
    </row>
    <row r="43" spans="1:13" ht="15" customHeight="1">
      <c r="A43" s="58"/>
      <c r="B43" s="59"/>
      <c r="C43" s="59"/>
      <c r="D43" s="60"/>
      <c r="E43" s="47"/>
      <c r="F43" s="47"/>
      <c r="G43" s="47"/>
      <c r="H43" s="45"/>
      <c r="I43" s="26"/>
    </row>
    <row r="44" spans="1:13" ht="15" customHeight="1">
      <c r="A44" s="72" t="s">
        <v>49</v>
      </c>
      <c r="B44" s="73"/>
      <c r="C44" s="73"/>
      <c r="D44" s="73"/>
      <c r="E44" s="73"/>
      <c r="F44" s="73"/>
      <c r="G44" s="73"/>
      <c r="H44" s="73"/>
      <c r="I44" s="74"/>
    </row>
    <row r="45" spans="1:13" ht="15" customHeight="1">
      <c r="A45" s="75"/>
      <c r="B45" s="76"/>
      <c r="C45" s="76"/>
      <c r="D45" s="76"/>
      <c r="E45" s="76"/>
      <c r="F45" s="76"/>
      <c r="G45" s="76"/>
      <c r="H45" s="76"/>
      <c r="I45" s="77"/>
    </row>
    <row r="46" spans="1:13" ht="15" customHeight="1">
      <c r="A46" s="36">
        <v>13</v>
      </c>
      <c r="B46" s="38" t="s">
        <v>20</v>
      </c>
      <c r="C46" s="40" t="s">
        <v>45</v>
      </c>
      <c r="D46" s="42" t="s">
        <v>44</v>
      </c>
      <c r="E46" s="46">
        <v>16070700</v>
      </c>
      <c r="F46" s="46">
        <v>20749700</v>
      </c>
      <c r="G46" s="46">
        <f>+F46-E46</f>
        <v>4679000</v>
      </c>
      <c r="H46" s="44" t="s">
        <v>3</v>
      </c>
      <c r="I46" s="25"/>
      <c r="J46" s="4" t="s">
        <v>13</v>
      </c>
    </row>
    <row r="47" spans="1:13" ht="15" customHeight="1">
      <c r="A47" s="37"/>
      <c r="B47" s="39"/>
      <c r="C47" s="41"/>
      <c r="D47" s="43"/>
      <c r="E47" s="47"/>
      <c r="F47" s="47"/>
      <c r="G47" s="47"/>
      <c r="H47" s="45"/>
      <c r="I47" s="26"/>
      <c r="J47" s="4" t="s">
        <v>14</v>
      </c>
      <c r="M47" s="35"/>
    </row>
    <row r="48" spans="1:13" ht="15" customHeight="1">
      <c r="A48" s="36">
        <v>14</v>
      </c>
      <c r="B48" s="38" t="s">
        <v>20</v>
      </c>
      <c r="C48" s="40" t="s">
        <v>46</v>
      </c>
      <c r="D48" s="42" t="s">
        <v>44</v>
      </c>
      <c r="E48" s="46">
        <v>9482400</v>
      </c>
      <c r="F48" s="46">
        <v>3223800</v>
      </c>
      <c r="G48" s="46">
        <f>+F48-E48</f>
        <v>-6258600</v>
      </c>
      <c r="H48" s="44" t="s">
        <v>3</v>
      </c>
      <c r="I48" s="25"/>
      <c r="J48" s="4" t="s">
        <v>13</v>
      </c>
    </row>
    <row r="49" spans="1:13" ht="15" customHeight="1">
      <c r="A49" s="37"/>
      <c r="B49" s="39"/>
      <c r="C49" s="41"/>
      <c r="D49" s="43"/>
      <c r="E49" s="47"/>
      <c r="F49" s="47"/>
      <c r="G49" s="47"/>
      <c r="H49" s="45"/>
      <c r="I49" s="26"/>
      <c r="J49" s="4" t="s">
        <v>14</v>
      </c>
      <c r="M49" s="35"/>
    </row>
    <row r="50" spans="1:13" ht="15" customHeight="1">
      <c r="A50" s="36">
        <v>15</v>
      </c>
      <c r="B50" s="38" t="s">
        <v>20</v>
      </c>
      <c r="C50" s="40" t="s">
        <v>50</v>
      </c>
      <c r="D50" s="42" t="s">
        <v>44</v>
      </c>
      <c r="E50" s="46">
        <v>24276300</v>
      </c>
      <c r="F50" s="46">
        <v>28446100</v>
      </c>
      <c r="G50" s="46">
        <f>+F50-E50</f>
        <v>4169800</v>
      </c>
      <c r="H50" s="44" t="s">
        <v>3</v>
      </c>
      <c r="I50" s="25"/>
      <c r="J50" s="4" t="s">
        <v>13</v>
      </c>
    </row>
    <row r="51" spans="1:13" ht="15" customHeight="1">
      <c r="A51" s="37"/>
      <c r="B51" s="39"/>
      <c r="C51" s="41"/>
      <c r="D51" s="43"/>
      <c r="E51" s="47"/>
      <c r="F51" s="47"/>
      <c r="G51" s="47"/>
      <c r="H51" s="45"/>
      <c r="I51" s="26"/>
      <c r="J51" s="4" t="s">
        <v>14</v>
      </c>
      <c r="M51" s="35"/>
    </row>
    <row r="52" spans="1:13" ht="15" customHeight="1">
      <c r="A52" s="55" t="s">
        <v>40</v>
      </c>
      <c r="B52" s="56"/>
      <c r="C52" s="56"/>
      <c r="D52" s="57"/>
      <c r="E52" s="46">
        <f>+E46+E48+E50</f>
        <v>49829400</v>
      </c>
      <c r="F52" s="46">
        <f>+F46+F48+F50</f>
        <v>52419600</v>
      </c>
      <c r="G52" s="46">
        <f>+F52-E52</f>
        <v>2590200</v>
      </c>
      <c r="H52" s="44"/>
      <c r="I52" s="25"/>
    </row>
    <row r="53" spans="1:13" ht="15" customHeight="1">
      <c r="A53" s="58"/>
      <c r="B53" s="59"/>
      <c r="C53" s="59"/>
      <c r="D53" s="60"/>
      <c r="E53" s="47"/>
      <c r="F53" s="47"/>
      <c r="G53" s="47"/>
      <c r="H53" s="45"/>
      <c r="I53" s="26"/>
    </row>
    <row r="54" spans="1:13" ht="15" customHeight="1">
      <c r="A54" s="36">
        <v>16</v>
      </c>
      <c r="B54" s="38" t="s">
        <v>24</v>
      </c>
      <c r="C54" s="40" t="s">
        <v>47</v>
      </c>
      <c r="D54" s="42" t="s">
        <v>23</v>
      </c>
      <c r="E54" s="46">
        <v>32489511</v>
      </c>
      <c r="F54" s="46">
        <v>29983578</v>
      </c>
      <c r="G54" s="46">
        <f>+F54-E54</f>
        <v>-2505933</v>
      </c>
      <c r="H54" s="44" t="s">
        <v>3</v>
      </c>
      <c r="I54" s="25"/>
      <c r="J54" s="4" t="s">
        <v>13</v>
      </c>
    </row>
    <row r="55" spans="1:13" ht="15" customHeight="1">
      <c r="A55" s="37"/>
      <c r="B55" s="39"/>
      <c r="C55" s="41"/>
      <c r="D55" s="43"/>
      <c r="E55" s="47"/>
      <c r="F55" s="47"/>
      <c r="G55" s="47"/>
      <c r="H55" s="45"/>
      <c r="I55" s="26"/>
      <c r="J55" s="4" t="s">
        <v>14</v>
      </c>
      <c r="M55" s="35"/>
    </row>
    <row r="56" spans="1:13" ht="15" customHeight="1">
      <c r="A56" s="55" t="s">
        <v>41</v>
      </c>
      <c r="B56" s="56"/>
      <c r="C56" s="56"/>
      <c r="D56" s="57"/>
      <c r="E56" s="46">
        <f>+E54</f>
        <v>32489511</v>
      </c>
      <c r="F56" s="46">
        <f>+F54</f>
        <v>29983578</v>
      </c>
      <c r="G56" s="46">
        <f>+F56-E56</f>
        <v>-2505933</v>
      </c>
      <c r="H56" s="44"/>
      <c r="I56" s="25"/>
    </row>
    <row r="57" spans="1:13" ht="15" customHeight="1">
      <c r="A57" s="58"/>
      <c r="B57" s="59"/>
      <c r="C57" s="59"/>
      <c r="D57" s="60"/>
      <c r="E57" s="47"/>
      <c r="F57" s="47"/>
      <c r="G57" s="47"/>
      <c r="H57" s="45"/>
      <c r="I57" s="26"/>
    </row>
    <row r="58" spans="1:13" ht="15" customHeight="1">
      <c r="A58" s="48" t="s">
        <v>38</v>
      </c>
      <c r="B58" s="49"/>
      <c r="C58" s="49"/>
      <c r="D58" s="50"/>
      <c r="E58" s="46">
        <f>SUM(E14:E29,E32:E37,E40,E46:E51,E54)</f>
        <v>163293553</v>
      </c>
      <c r="F58" s="46">
        <f>SUM(F14:F29,F32:F37,F40,F46:F51,F54)</f>
        <v>161627910</v>
      </c>
      <c r="G58" s="46">
        <f>+F58-E58</f>
        <v>-1665643</v>
      </c>
      <c r="H58" s="44" t="str">
        <f>IF(I58="　","　","区CM")</f>
        <v>　</v>
      </c>
      <c r="I58" s="27" t="str">
        <f>IF(SUMIF(K14:K57,K58,I14:I57)=0,"　",SUMIF(K14:K57,K58,I14:I57))</f>
        <v>　</v>
      </c>
      <c r="J58" s="4" t="s">
        <v>13</v>
      </c>
      <c r="K58" s="4" t="s">
        <v>15</v>
      </c>
    </row>
    <row r="59" spans="1:13" ht="15" customHeight="1" thickBot="1">
      <c r="A59" s="51"/>
      <c r="B59" s="52"/>
      <c r="C59" s="52"/>
      <c r="D59" s="53"/>
      <c r="E59" s="78"/>
      <c r="F59" s="78"/>
      <c r="G59" s="78"/>
      <c r="H59" s="54"/>
      <c r="I59" s="16" t="str">
        <f>IF(SUMIF(K14:K57,K59,I14:I57)=0,"　",SUMIF(K14:K57,K59,I14:I57))</f>
        <v>　</v>
      </c>
      <c r="J59" s="4" t="s">
        <v>14</v>
      </c>
      <c r="K59" s="4" t="s">
        <v>16</v>
      </c>
    </row>
    <row r="60" spans="1:13" ht="12.75">
      <c r="A60" s="31"/>
      <c r="B60" s="31"/>
      <c r="C60" s="31"/>
      <c r="D60" s="31"/>
      <c r="E60" s="17"/>
      <c r="F60" s="18"/>
      <c r="G60" s="18"/>
    </row>
    <row r="61" spans="1:13" ht="18" customHeight="1">
      <c r="A61" s="19"/>
      <c r="D61" s="20"/>
      <c r="F61" s="7"/>
      <c r="G61" s="7"/>
      <c r="H61" s="19"/>
    </row>
    <row r="62" spans="1:13" ht="18" customHeight="1">
      <c r="F62" s="7"/>
      <c r="G62" s="7"/>
      <c r="H62" s="19"/>
    </row>
    <row r="63" spans="1:13" ht="18" customHeight="1">
      <c r="F63" s="7"/>
      <c r="G63" s="7"/>
      <c r="H63" s="19"/>
    </row>
  </sheetData>
  <mergeCells count="164">
    <mergeCell ref="G48:G49"/>
    <mergeCell ref="F48:F49"/>
    <mergeCell ref="F30:F31"/>
    <mergeCell ref="E30:E31"/>
    <mergeCell ref="G28:G29"/>
    <mergeCell ref="F28:F29"/>
    <mergeCell ref="E28:E29"/>
    <mergeCell ref="A44:I45"/>
    <mergeCell ref="G58:G59"/>
    <mergeCell ref="F58:F59"/>
    <mergeCell ref="E58:E59"/>
    <mergeCell ref="G56:G57"/>
    <mergeCell ref="F56:F57"/>
    <mergeCell ref="E56:E57"/>
    <mergeCell ref="G54:G55"/>
    <mergeCell ref="F54:F55"/>
    <mergeCell ref="E54:E55"/>
    <mergeCell ref="A56:D57"/>
    <mergeCell ref="H56:H57"/>
    <mergeCell ref="A46:A47"/>
    <mergeCell ref="B46:B47"/>
    <mergeCell ref="C46:C47"/>
    <mergeCell ref="D46:D47"/>
    <mergeCell ref="H46:H47"/>
    <mergeCell ref="A48:A49"/>
    <mergeCell ref="B48:B49"/>
    <mergeCell ref="E14:E15"/>
    <mergeCell ref="F14:F15"/>
    <mergeCell ref="G14:G15"/>
    <mergeCell ref="G16:G17"/>
    <mergeCell ref="F16:F17"/>
    <mergeCell ref="E16:E17"/>
    <mergeCell ref="G42:G43"/>
    <mergeCell ref="F42:F43"/>
    <mergeCell ref="E42:E43"/>
    <mergeCell ref="G40:G41"/>
    <mergeCell ref="F40:F41"/>
    <mergeCell ref="E40:E41"/>
    <mergeCell ref="G38:G39"/>
    <mergeCell ref="F38:F39"/>
    <mergeCell ref="E38:E39"/>
    <mergeCell ref="G36:G37"/>
    <mergeCell ref="F36:F37"/>
    <mergeCell ref="E36:E37"/>
    <mergeCell ref="G34:G35"/>
    <mergeCell ref="F34:F35"/>
    <mergeCell ref="G32:G33"/>
    <mergeCell ref="F32:F33"/>
    <mergeCell ref="E32:E33"/>
    <mergeCell ref="G30:G31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G26:G27"/>
    <mergeCell ref="F26:F27"/>
    <mergeCell ref="E26:E27"/>
    <mergeCell ref="A30:D31"/>
    <mergeCell ref="H30:H31"/>
    <mergeCell ref="A32:A33"/>
    <mergeCell ref="B32:B33"/>
    <mergeCell ref="C32:C33"/>
    <mergeCell ref="D32:D33"/>
    <mergeCell ref="H32:H33"/>
    <mergeCell ref="E18:E19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G24:G25"/>
    <mergeCell ref="F24:F25"/>
    <mergeCell ref="E24:E25"/>
    <mergeCell ref="G22:G23"/>
    <mergeCell ref="F22:F23"/>
    <mergeCell ref="E22:E23"/>
    <mergeCell ref="A38:D39"/>
    <mergeCell ref="H38:H39"/>
    <mergeCell ref="E34:E35"/>
    <mergeCell ref="C10:C11"/>
    <mergeCell ref="D10:D11"/>
    <mergeCell ref="H10:I11"/>
    <mergeCell ref="A14:A15"/>
    <mergeCell ref="B14:B15"/>
    <mergeCell ref="C14:C15"/>
    <mergeCell ref="D14:D15"/>
    <mergeCell ref="H14:H15"/>
    <mergeCell ref="A12:I13"/>
    <mergeCell ref="D18:D19"/>
    <mergeCell ref="H18:H19"/>
    <mergeCell ref="A20:A21"/>
    <mergeCell ref="B20:B21"/>
    <mergeCell ref="C20:C21"/>
    <mergeCell ref="D20:D21"/>
    <mergeCell ref="H20:H21"/>
    <mergeCell ref="G20:G21"/>
    <mergeCell ref="F20:F21"/>
    <mergeCell ref="E20:E21"/>
    <mergeCell ref="G18:G19"/>
    <mergeCell ref="F18:F19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C48:C49"/>
    <mergeCell ref="D48:D49"/>
    <mergeCell ref="H48:H49"/>
    <mergeCell ref="E9:F9"/>
    <mergeCell ref="E48:E49"/>
    <mergeCell ref="G46:G47"/>
    <mergeCell ref="F46:F47"/>
    <mergeCell ref="E46:E47"/>
    <mergeCell ref="A16:A17"/>
    <mergeCell ref="B16:B17"/>
    <mergeCell ref="C16:C17"/>
    <mergeCell ref="D16:D17"/>
    <mergeCell ref="H16:H17"/>
    <mergeCell ref="A18:A19"/>
    <mergeCell ref="B18:B19"/>
    <mergeCell ref="C18:C19"/>
    <mergeCell ref="A40:A41"/>
    <mergeCell ref="B40:B41"/>
    <mergeCell ref="C40:C41"/>
    <mergeCell ref="D40:D41"/>
    <mergeCell ref="H40:H41"/>
    <mergeCell ref="A42:D43"/>
    <mergeCell ref="H42:H43"/>
    <mergeCell ref="A34:A35"/>
    <mergeCell ref="A50:A51"/>
    <mergeCell ref="B50:B51"/>
    <mergeCell ref="C50:C51"/>
    <mergeCell ref="D50:D51"/>
    <mergeCell ref="H50:H51"/>
    <mergeCell ref="G50:G51"/>
    <mergeCell ref="F50:F51"/>
    <mergeCell ref="A58:D59"/>
    <mergeCell ref="H58:H59"/>
    <mergeCell ref="A54:A55"/>
    <mergeCell ref="B54:B55"/>
    <mergeCell ref="C54:C55"/>
    <mergeCell ref="D54:D55"/>
    <mergeCell ref="H54:H55"/>
    <mergeCell ref="A52:D53"/>
    <mergeCell ref="H52:H53"/>
    <mergeCell ref="G52:G53"/>
    <mergeCell ref="F52:F53"/>
    <mergeCell ref="E52:E53"/>
    <mergeCell ref="E50:E51"/>
  </mergeCells>
  <phoneticPr fontId="3"/>
  <conditionalFormatting sqref="I5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40:H41 H14:H29 H32:H37 H46:H51 H54:H5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下水管渠の維持管理に要する費用"/>
    <hyperlink ref="C16:C17" r:id="rId2" display="抽水所の維持管理に要する費用"/>
    <hyperlink ref="C18:C19" r:id="rId3" display="下水処理場の維持管理に要する費用"/>
    <hyperlink ref="C20:C21" r:id="rId4" display="水質調査に要する費用"/>
    <hyperlink ref="C22:C23" r:id="rId5" display="下水管の移設及び復旧等の受託事業に要する費用"/>
    <hyperlink ref="C24:C25" r:id="rId6" display="事業活動の全般に関連する費用及び流域下水道負担金"/>
    <hyperlink ref="C26:C27" r:id="rId7" display="減価償却費"/>
    <hyperlink ref="C28:C29" r:id="rId8" display="資産減耗費"/>
    <hyperlink ref="C32:C33" r:id="rId9" display="企業債支払利息等"/>
    <hyperlink ref="C34:C35" r:id="rId10" display="企業債発行差金償却"/>
    <hyperlink ref="C36:C37" r:id="rId11" display="雑支出"/>
    <hyperlink ref="C40:C41" r:id="rId12" display="予備費"/>
    <hyperlink ref="C46:C47" r:id="rId13" display="下水管渠の建設改良工事に要する経費"/>
    <hyperlink ref="C48:C49" r:id="rId14" display="抽水所の建設改良工事に要する経費"/>
    <hyperlink ref="C50:C51" r:id="rId15" display="下水処理場の建設改良工事に要する経費"/>
    <hyperlink ref="C54:C55" r:id="rId16" display="企業債償還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2020-02-04T06:37:06Z</dcterms:created>
  <dcterms:modified xsi:type="dcterms:W3CDTF">2020-03-30T06:03:58Z</dcterms:modified>
</cp:coreProperties>
</file>