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4526250\Desktop\"/>
    </mc:Choice>
  </mc:AlternateContent>
  <xr:revisionPtr revIDLastSave="0" documentId="13_ncr:1_{9BBAC024-F319-4F3E-B386-FCE691AB1E3B}" xr6:coauthVersionLast="47" xr6:coauthVersionMax="47" xr10:uidLastSave="{00000000-0000-0000-0000-000000000000}"/>
  <bookViews>
    <workbookView xWindow="-120" yWindow="-120" windowWidth="20730" windowHeight="11160" xr2:uid="{ED041F24-10EA-4742-9C93-B3E7068F3B0F}"/>
  </bookViews>
  <sheets>
    <sheet name="売上金額" sheetId="3" r:id="rId1"/>
  </sheets>
  <externalReferences>
    <externalReference r:id="rId2"/>
    <externalReference r:id="rId3"/>
  </externalReferences>
  <definedNames>
    <definedName name="__123Graph_A利用状況グラフ" hidden="1">[1]月別表!$C$5:$N$5</definedName>
    <definedName name="__123Graph_B利用状況グラフ" hidden="1">[1]月別表!$C$9:$N$9</definedName>
    <definedName name="__123Graph_C利用状況グラフ" hidden="1">[1]月別表!$C$10:$N$10</definedName>
    <definedName name="__123Graph_X利用状況グラフ" hidden="1">[1]月別表!$P$1:$AA$1</definedName>
    <definedName name="_1__123Graph_Aグラフ_11D" hidden="1">[2]総合計!$C$5:$N$5</definedName>
    <definedName name="_10__123Graph_Aグラフ_8C" hidden="1">[2]総合計!$C$5:$N$5</definedName>
    <definedName name="_11__123Graph_Aグラフ_9C" hidden="1">[2]総合計!$C$3:$N$3</definedName>
    <definedName name="_12__123Graph_Bグラフ_11D" hidden="1">[2]総合計!$C$8:$N$8</definedName>
    <definedName name="_13__123Graph_Bグラフ_12D" hidden="1">[2]総合計!$C$6:$N$6</definedName>
    <definedName name="_14__123Graph_Bグラフ_1A" hidden="1">[2]総合計!$B$4:$M$4</definedName>
    <definedName name="_15__123Graph_Bグラフ_2A" hidden="1">[2]総合計!$AE$8:$BB$8</definedName>
    <definedName name="_16__123Graph_Bグラフ_3A" hidden="1">[2]総合計!$B$35:$R$35</definedName>
    <definedName name="_17__123Graph_Bグラフ_4B" hidden="1">[2]総合計!$C$7:$N$7</definedName>
    <definedName name="_18__123Graph_Bグラフ_5B" hidden="1">[2]総合計!$C$8:$N$8</definedName>
    <definedName name="_19__123Graph_Bグラフ_6B" hidden="1">[2]総合計!$C$6:$N$6</definedName>
    <definedName name="_2__123Graph_Aグラフ_12D" hidden="1">[2]総合計!$C$3:$N$3</definedName>
    <definedName name="_20__123Graph_Bグラフ_7C" hidden="1">[2]総合計!$C$7:$N$7</definedName>
    <definedName name="_21__123Graph_Bグラフ_8C" hidden="1">[2]総合計!$C$8:$N$8</definedName>
    <definedName name="_22__123Graph_Bグラフ_9C" hidden="1">[2]総合計!$C$6:$N$6</definedName>
    <definedName name="_23__123Graph_Cグラフ_11D" hidden="1">[2]総合計!$C$11:$N$11</definedName>
    <definedName name="_24__123Graph_Cグラフ_12D" hidden="1">[2]総合計!$C$9:$N$9</definedName>
    <definedName name="_25__123Graph_Cグラフ_1A" hidden="1">[2]総合計!$D$2:$D$8</definedName>
    <definedName name="_26__123Graph_Cグラフ_2A" hidden="1">[2]総合計!$AE$9:$BB$9</definedName>
    <definedName name="_27__123Graph_Cグラフ_3A" hidden="1">[2]総合計!$B$36:$R$36</definedName>
    <definedName name="_28__123Graph_Cグラフ_4B" hidden="1">[2]総合計!$C$10:$N$10</definedName>
    <definedName name="_29__123Graph_Cグラフ_5B" hidden="1">[2]総合計!$C$11:$N$11</definedName>
    <definedName name="_3__123Graph_Aグラフ_1A" hidden="1">[2]総合計!$B$3:$M$3</definedName>
    <definedName name="_30__123Graph_Cグラフ_6B" hidden="1">[2]総合計!$C$9:$N$9</definedName>
    <definedName name="_31__123Graph_Cグラフ_7C" hidden="1">[2]総合計!$C$10:$N$10</definedName>
    <definedName name="_32__123Graph_Cグラフ_8C" hidden="1">[2]総合計!$C$11:$N$11</definedName>
    <definedName name="_33__123Graph_Cグラフ_9C" hidden="1">[2]総合計!$C$9:$N$9</definedName>
    <definedName name="_34__123Graph_Dグラフ_11D" hidden="1">[2]総合計!$C$14:$N$14</definedName>
    <definedName name="_35__123Graph_Dグラフ_12D" hidden="1">[2]総合計!$C$12:$N$12</definedName>
    <definedName name="_36__123Graph_Dグラフ_1A" hidden="1">[2]総合計!$E$2:$E$8</definedName>
    <definedName name="_37__123Graph_Dグラフ_4B" hidden="1">[2]総合計!$C$13:$N$13</definedName>
    <definedName name="_38__123Graph_Dグラフ_5B" hidden="1">[2]総合計!$C$14:$N$14</definedName>
    <definedName name="_39__123Graph_Dグラフ_6B" hidden="1">[2]総合計!$C$12:$N$12</definedName>
    <definedName name="_4__123Graph_Aグラフ_2A" hidden="1">[2]総合計!$AE$7:$BB$7</definedName>
    <definedName name="_40__123Graph_Dグラフ_7C" hidden="1">[2]総合計!$C$13:$N$13</definedName>
    <definedName name="_41__123Graph_Dグラフ_8C" hidden="1">[2]総合計!$C$14:$N$14</definedName>
    <definedName name="_42__123Graph_Dグラフ_9C" hidden="1">[2]総合計!$C$12:$N$12</definedName>
    <definedName name="_43__123Graph_Eグラフ_11D" hidden="1">[2]総合計!$C$17:$N$17</definedName>
    <definedName name="_44__123Graph_Eグラフ_12D" hidden="1">[2]総合計!$C$15:$N$15</definedName>
    <definedName name="_45__123Graph_Eグラフ_1A" hidden="1">[2]総合計!$F$2:$F$8</definedName>
    <definedName name="_46__123Graph_Eグラフ_4B" hidden="1">[2]総合計!$C$16:$N$16</definedName>
    <definedName name="_47__123Graph_Eグラフ_5B" hidden="1">[2]総合計!$C$17:$N$17</definedName>
    <definedName name="_48__123Graph_Eグラフ_6B" hidden="1">[2]総合計!$C$15:$N$15</definedName>
    <definedName name="_49__123Graph_Eグラフ_7C" hidden="1">[2]総合計!$C$16:$N$16</definedName>
    <definedName name="_5__123Graph_Aグラフ_3A" hidden="1">[2]総合計!$B$34:$R$34</definedName>
    <definedName name="_50__123Graph_Eグラフ_8C" hidden="1">[2]総合計!$C$17:$N$17</definedName>
    <definedName name="_51__123Graph_Eグラフ_9C" hidden="1">[2]総合計!$C$15:$N$15</definedName>
    <definedName name="_52__123Graph_Fグラフ_1A" hidden="1">[2]総合計!$G$2:$G$8</definedName>
    <definedName name="_53__123Graph_Xグラフ_11D" hidden="1">[2]総合計!$B$2:$M$2</definedName>
    <definedName name="_54__123Graph_Xグラフ_12D" hidden="1">[2]総合計!$B$2:$M$2</definedName>
    <definedName name="_55__123Graph_Xグラフ_2A" hidden="1">[2]総合計!$AE$6:$BB$6</definedName>
    <definedName name="_56__123Graph_Xグラフ_3A" hidden="1">[2]総合計!$B$33:$R$33</definedName>
    <definedName name="_57__123Graph_Xグラフ_4B" hidden="1">[2]総合計!$B$2:$M$2</definedName>
    <definedName name="_58__123Graph_Xグラフ_5B" hidden="1">[2]総合計!$B$2:$M$2</definedName>
    <definedName name="_59__123Graph_Xグラフ_6B" hidden="1">[2]総合計!$B$2:$M$2</definedName>
    <definedName name="_6__123Graph_Aグラフ_4B" hidden="1">[2]総合計!$C$4:$N$4</definedName>
    <definedName name="_60__123Graph_Xグラフ_7C" hidden="1">[2]総合計!$B$2:$M$2</definedName>
    <definedName name="_61__123Graph_Xグラフ_8C" hidden="1">[2]総合計!$B$2:$M$2</definedName>
    <definedName name="_62__123Graph_Xグラフ_9C" hidden="1">[2]総合計!$B$2:$M$2</definedName>
    <definedName name="_7__123Graph_Aグラフ_5B" hidden="1">[2]総合計!$C$5:$N$5</definedName>
    <definedName name="_8__123Graph_Aグラフ_6B" hidden="1">[2]総合計!$C$3:$N$3</definedName>
    <definedName name="_9__123Graph_Aグラフ_7C" hidden="1">[2]総合計!$C$4:$N$4</definedName>
    <definedName name="_xlnm.Print_Area" localSheetId="0">売上金額!$B$1:$M$44</definedName>
    <definedName name="_xlnm.Print_Area">[1]月別表!$A$1:$P$33</definedName>
    <definedName name="PRINT_AREA_MI">[1]月別表!$A$1:$O$33</definedName>
    <definedName name="_xlnm.Print_Titles" localSheetId="0">売上金額!$2:$2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3" l="1"/>
  <c r="L44" i="3"/>
  <c r="M43" i="3"/>
  <c r="L43" i="3"/>
  <c r="G42" i="3"/>
  <c r="D42" i="3"/>
  <c r="K42" i="3"/>
  <c r="J42" i="3"/>
  <c r="I42" i="3"/>
  <c r="H42" i="3"/>
  <c r="F42" i="3"/>
  <c r="E42" i="3"/>
  <c r="L41" i="3"/>
  <c r="M42" i="3" s="1"/>
  <c r="M29" i="3"/>
  <c r="L29" i="3"/>
  <c r="M28" i="3"/>
  <c r="L28" i="3"/>
  <c r="K27" i="3"/>
  <c r="J27" i="3"/>
  <c r="I27" i="3"/>
  <c r="H27" i="3"/>
  <c r="G27" i="3"/>
  <c r="F27" i="3"/>
  <c r="E27" i="3"/>
  <c r="D27" i="3"/>
  <c r="M22" i="3"/>
  <c r="L22" i="3"/>
  <c r="M21" i="3"/>
  <c r="L21" i="3"/>
  <c r="K20" i="3"/>
  <c r="J20" i="3"/>
  <c r="I20" i="3"/>
  <c r="H20" i="3"/>
  <c r="G20" i="3"/>
  <c r="F20" i="3"/>
  <c r="E20" i="3"/>
  <c r="M19" i="3"/>
  <c r="M15" i="3"/>
  <c r="L15" i="3"/>
  <c r="M14" i="3"/>
  <c r="L14" i="3"/>
  <c r="K13" i="3"/>
  <c r="J13" i="3"/>
  <c r="I13" i="3"/>
  <c r="H13" i="3"/>
  <c r="G13" i="3"/>
  <c r="F13" i="3"/>
  <c r="E13" i="3"/>
  <c r="L12" i="3"/>
  <c r="M13" i="3" s="1"/>
  <c r="M8" i="3"/>
  <c r="L8" i="3"/>
  <c r="M7" i="3"/>
  <c r="L7" i="3"/>
  <c r="K6" i="3"/>
  <c r="J6" i="3"/>
  <c r="I6" i="3"/>
  <c r="H6" i="3"/>
  <c r="G6" i="3"/>
  <c r="F6" i="3"/>
  <c r="E6" i="3"/>
  <c r="D6" i="3"/>
  <c r="M5" i="3"/>
  <c r="L5" i="3"/>
  <c r="M6" i="3" s="1"/>
  <c r="M41" i="3" l="1"/>
  <c r="M12" i="3"/>
  <c r="D20" i="3"/>
  <c r="D13" i="3"/>
  <c r="L26" i="3"/>
  <c r="M27" i="3" s="1"/>
  <c r="L19" i="3"/>
  <c r="M20" i="3" s="1"/>
  <c r="M26" i="3"/>
</calcChain>
</file>

<file path=xl/sharedStrings.xml><?xml version="1.0" encoding="utf-8"?>
<sst xmlns="http://schemas.openxmlformats.org/spreadsheetml/2006/main" count="99" uniqueCount="24">
  <si>
    <t>４月</t>
    <rPh sb="1" eb="2">
      <t>ガツ</t>
    </rPh>
    <phoneticPr fontId="3"/>
  </si>
  <si>
    <t>（別添資料）</t>
    <rPh sb="1" eb="5">
      <t>ベッテンシリョウ</t>
    </rPh>
    <phoneticPr fontId="5"/>
  </si>
  <si>
    <t>５月</t>
    <phoneticPr fontId="5"/>
  </si>
  <si>
    <t>６月</t>
    <phoneticPr fontId="5"/>
  </si>
  <si>
    <t>７月</t>
    <phoneticPr fontId="5"/>
  </si>
  <si>
    <t>８月</t>
    <phoneticPr fontId="5"/>
  </si>
  <si>
    <t>９月</t>
    <phoneticPr fontId="5"/>
  </si>
  <si>
    <t>10月</t>
    <phoneticPr fontId="5"/>
  </si>
  <si>
    <t>11月</t>
    <phoneticPr fontId="5"/>
  </si>
  <si>
    <t>合計</t>
    <rPh sb="0" eb="2">
      <t>ゴウケイ</t>
    </rPh>
    <phoneticPr fontId="5"/>
  </si>
  <si>
    <t>４輪</t>
    <rPh sb="1" eb="2">
      <t>リン</t>
    </rPh>
    <phoneticPr fontId="5"/>
  </si>
  <si>
    <t>総出庫（台）</t>
    <rPh sb="0" eb="1">
      <t>ソウ</t>
    </rPh>
    <rPh sb="1" eb="3">
      <t>シュッコ</t>
    </rPh>
    <rPh sb="4" eb="5">
      <t>ダイ</t>
    </rPh>
    <phoneticPr fontId="3"/>
  </si>
  <si>
    <t>１日平均出庫台数</t>
    <rPh sb="1" eb="2">
      <t>ニチ</t>
    </rPh>
    <rPh sb="2" eb="4">
      <t>ヘイキン</t>
    </rPh>
    <rPh sb="4" eb="6">
      <t>シュッコ</t>
    </rPh>
    <rPh sb="6" eb="8">
      <t>ダイスウ</t>
    </rPh>
    <phoneticPr fontId="3"/>
  </si>
  <si>
    <t>自動販売機売上本数（本）</t>
    <rPh sb="0" eb="2">
      <t>ジドウ</t>
    </rPh>
    <rPh sb="2" eb="5">
      <t>ハンバイキ</t>
    </rPh>
    <rPh sb="5" eb="7">
      <t>ウリアゲ</t>
    </rPh>
    <rPh sb="7" eb="9">
      <t>ホンスウ</t>
    </rPh>
    <rPh sb="10" eb="11">
      <t>ホン</t>
    </rPh>
    <phoneticPr fontId="5"/>
  </si>
  <si>
    <t>自動販売機売上金額（円）</t>
    <rPh sb="0" eb="2">
      <t>ジドウ</t>
    </rPh>
    <rPh sb="2" eb="5">
      <t>ハンバイキ</t>
    </rPh>
    <rPh sb="5" eb="7">
      <t>ウリアゲ</t>
    </rPh>
    <rPh sb="7" eb="9">
      <t>キンガク</t>
    </rPh>
    <rPh sb="10" eb="11">
      <t>エン</t>
    </rPh>
    <phoneticPr fontId="5"/>
  </si>
  <si>
    <t>市立駐車場出庫台数並びに自動販売機売上本数及び自動販売機売上金額（令和６年４月～令和６年11月）</t>
    <rPh sb="0" eb="2">
      <t>イチリツ</t>
    </rPh>
    <rPh sb="2" eb="5">
      <t>チュウシャジョウ</t>
    </rPh>
    <rPh sb="5" eb="7">
      <t>シュッコ</t>
    </rPh>
    <rPh sb="7" eb="9">
      <t>ダイスウ</t>
    </rPh>
    <rPh sb="9" eb="10">
      <t>ナラ</t>
    </rPh>
    <rPh sb="12" eb="14">
      <t>ジドウ</t>
    </rPh>
    <rPh sb="14" eb="17">
      <t>ハンバイキ</t>
    </rPh>
    <rPh sb="17" eb="19">
      <t>ウリアゲ</t>
    </rPh>
    <rPh sb="19" eb="21">
      <t>ホンスウ</t>
    </rPh>
    <rPh sb="21" eb="22">
      <t>オヨ</t>
    </rPh>
    <rPh sb="23" eb="25">
      <t>ジドウ</t>
    </rPh>
    <rPh sb="25" eb="28">
      <t>ハンバイキ</t>
    </rPh>
    <rPh sb="28" eb="30">
      <t>ウリアゲ</t>
    </rPh>
    <rPh sb="30" eb="32">
      <t>キンガク</t>
    </rPh>
    <rPh sb="33" eb="35">
      <t>レイワ</t>
    </rPh>
    <rPh sb="40" eb="42">
      <t>レイワ</t>
    </rPh>
    <phoneticPr fontId="5"/>
  </si>
  <si>
    <t>R６ 大阪駅前地下駐車場（自動販売機設置台数：２台）</t>
    <rPh sb="13" eb="15">
      <t>ジドウ</t>
    </rPh>
    <rPh sb="15" eb="18">
      <t>ハンバイキ</t>
    </rPh>
    <phoneticPr fontId="5"/>
  </si>
  <si>
    <t>R６ 扇町通地下駐車場（自動販売機設置台数：１台）</t>
    <rPh sb="12" eb="14">
      <t>ジドウ</t>
    </rPh>
    <rPh sb="14" eb="17">
      <t>ハンバイキ</t>
    </rPh>
    <rPh sb="17" eb="19">
      <t>セッチ</t>
    </rPh>
    <rPh sb="19" eb="21">
      <t>ダイスウ</t>
    </rPh>
    <rPh sb="23" eb="24">
      <t>ダイ</t>
    </rPh>
    <phoneticPr fontId="5"/>
  </si>
  <si>
    <t>R６安土町地下駐車場 （自動販売機設置台数：２台）</t>
    <rPh sb="12" eb="14">
      <t>ジドウ</t>
    </rPh>
    <rPh sb="14" eb="17">
      <t>ハンバイキ</t>
    </rPh>
    <phoneticPr fontId="5"/>
  </si>
  <si>
    <t>R６ 法円坂駐車場（自動販売機設置台数：２台）</t>
    <rPh sb="10" eb="12">
      <t>ジドウ</t>
    </rPh>
    <rPh sb="12" eb="15">
      <t>ハンバイキ</t>
    </rPh>
    <rPh sb="15" eb="17">
      <t>セッチ</t>
    </rPh>
    <rPh sb="17" eb="19">
      <t>ダイスウ</t>
    </rPh>
    <rPh sb="21" eb="22">
      <t>ダイ</t>
    </rPh>
    <phoneticPr fontId="5"/>
  </si>
  <si>
    <t>平均
(８か月)</t>
    <rPh sb="0" eb="2">
      <t>ヘイキン</t>
    </rPh>
    <rPh sb="6" eb="7">
      <t>ゲツ</t>
    </rPh>
    <phoneticPr fontId="3"/>
  </si>
  <si>
    <t>R６ 土佐堀地下駐車場（自動販売機設置台数：１台）</t>
    <rPh sb="12" eb="14">
      <t>ジドウ</t>
    </rPh>
    <rPh sb="14" eb="17">
      <t>ハンバイキ</t>
    </rPh>
    <rPh sb="17" eb="19">
      <t>セッチ</t>
    </rPh>
    <rPh sb="19" eb="21">
      <t>ダイスウ</t>
    </rPh>
    <rPh sb="23" eb="24">
      <t>ダイ</t>
    </rPh>
    <phoneticPr fontId="5"/>
  </si>
  <si>
    <t>R５ 谷町筋地下駐車場（自動販売機設置台数：１台）</t>
    <rPh sb="3" eb="4">
      <t>タニ</t>
    </rPh>
    <rPh sb="4" eb="5">
      <t>マチ</t>
    </rPh>
    <rPh sb="5" eb="6">
      <t>スジ</t>
    </rPh>
    <rPh sb="6" eb="8">
      <t>チカ</t>
    </rPh>
    <rPh sb="8" eb="11">
      <t>チュウシャジョウ</t>
    </rPh>
    <rPh sb="12" eb="14">
      <t>ジドウ</t>
    </rPh>
    <rPh sb="14" eb="17">
      <t>ハンバイキ</t>
    </rPh>
    <rPh sb="17" eb="19">
      <t>セッチ</t>
    </rPh>
    <rPh sb="19" eb="21">
      <t>ダイスウ</t>
    </rPh>
    <rPh sb="23" eb="24">
      <t>ダイ</t>
    </rPh>
    <phoneticPr fontId="5"/>
  </si>
  <si>
    <t>※現在、自販機の設置がないため令和５年度の売上本数及び金額を記載しております。（出庫台数は令和６年度）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</si>
</sst>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0"/>
      <color indexed="8"/>
      <name val="游ゴシック"/>
      <family val="3"/>
      <charset val="128"/>
      <scheme val="minor"/>
    </font>
    <font>
      <sz val="10"/>
      <name val="游ゴシック"/>
      <family val="3"/>
      <charset val="128"/>
      <scheme val="minor"/>
    </font>
    <font>
      <sz val="9"/>
      <name val="游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medium">
        <color indexed="64"/>
      </left>
      <right style="medium">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73">
    <xf numFmtId="0" fontId="0" fillId="0" borderId="0" xfId="0"/>
    <xf numFmtId="0" fontId="1" fillId="0" borderId="0" xfId="2">
      <alignment vertical="center"/>
    </xf>
    <xf numFmtId="0" fontId="4" fillId="0" borderId="0" xfId="2" applyFont="1">
      <alignment vertical="center"/>
    </xf>
    <xf numFmtId="38" fontId="4" fillId="0" borderId="0" xfId="3" applyFont="1" applyFill="1" applyAlignment="1">
      <alignment horizontal="right" vertical="center"/>
    </xf>
    <xf numFmtId="0" fontId="6" fillId="0" borderId="0" xfId="2" applyFont="1">
      <alignment vertical="center"/>
    </xf>
    <xf numFmtId="38" fontId="4" fillId="0" borderId="0" xfId="3" applyFont="1" applyFill="1">
      <alignment vertical="center"/>
    </xf>
    <xf numFmtId="176" fontId="8" fillId="0" borderId="5" xfId="4" applyNumberFormat="1" applyFont="1" applyBorder="1" applyAlignment="1">
      <alignment horizontal="center" vertical="center"/>
    </xf>
    <xf numFmtId="176" fontId="8" fillId="0" borderId="3" xfId="4" applyNumberFormat="1" applyFont="1" applyBorder="1" applyAlignment="1">
      <alignment horizontal="center" vertical="center"/>
    </xf>
    <xf numFmtId="176" fontId="8" fillId="0" borderId="6" xfId="4" applyNumberFormat="1" applyFont="1" applyBorder="1" applyAlignment="1">
      <alignment horizontal="center" vertical="center"/>
    </xf>
    <xf numFmtId="38" fontId="9" fillId="0" borderId="7" xfId="3" applyFont="1" applyFill="1" applyBorder="1" applyAlignment="1">
      <alignment horizontal="center" vertical="center" wrapText="1" shrinkToFit="1"/>
    </xf>
    <xf numFmtId="176" fontId="8" fillId="0" borderId="5" xfId="4" applyNumberFormat="1" applyFont="1" applyBorder="1" applyAlignment="1">
      <alignment vertical="center" wrapText="1"/>
    </xf>
    <xf numFmtId="177" fontId="8" fillId="0" borderId="5" xfId="4" applyNumberFormat="1" applyFont="1" applyBorder="1" applyAlignment="1">
      <alignment horizontal="right" vertical="center"/>
    </xf>
    <xf numFmtId="177" fontId="8" fillId="0" borderId="3" xfId="4" applyNumberFormat="1" applyFont="1" applyBorder="1" applyAlignment="1">
      <alignment horizontal="right" vertical="center"/>
    </xf>
    <xf numFmtId="177" fontId="8" fillId="0" borderId="8" xfId="4" applyNumberFormat="1" applyFont="1" applyBorder="1" applyAlignment="1">
      <alignment horizontal="right" vertical="center"/>
    </xf>
    <xf numFmtId="177" fontId="6" fillId="0" borderId="8" xfId="3" applyNumberFormat="1" applyFont="1" applyFill="1" applyBorder="1" applyAlignment="1">
      <alignment horizontal="right" vertical="center"/>
    </xf>
    <xf numFmtId="176" fontId="8" fillId="0" borderId="9" xfId="4" applyNumberFormat="1" applyFont="1" applyBorder="1" applyAlignment="1">
      <alignment vertical="center" wrapText="1"/>
    </xf>
    <xf numFmtId="177" fontId="8" fillId="0" borderId="9" xfId="4" applyNumberFormat="1" applyFont="1" applyBorder="1" applyAlignment="1">
      <alignment horizontal="right" vertical="center"/>
    </xf>
    <xf numFmtId="177" fontId="8" fillId="0" borderId="10" xfId="4" applyNumberFormat="1" applyFont="1" applyBorder="1" applyAlignment="1">
      <alignment horizontal="right" vertical="center"/>
    </xf>
    <xf numFmtId="177" fontId="6" fillId="0" borderId="11" xfId="2" applyNumberFormat="1" applyFont="1" applyBorder="1" applyAlignment="1">
      <alignment horizontal="right" vertical="center"/>
    </xf>
    <xf numFmtId="177" fontId="8" fillId="0" borderId="1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8" fillId="0" borderId="15" xfId="4" applyNumberFormat="1" applyFont="1" applyBorder="1" applyAlignment="1">
      <alignment horizontal="right" vertical="center"/>
    </xf>
    <xf numFmtId="177" fontId="8" fillId="0" borderId="15" xfId="3" applyNumberFormat="1" applyFont="1" applyFill="1" applyBorder="1" applyAlignment="1">
      <alignment horizontal="right" vertical="center"/>
    </xf>
    <xf numFmtId="177" fontId="8" fillId="0" borderId="1" xfId="2" applyNumberFormat="1" applyFont="1" applyBorder="1" applyAlignment="1">
      <alignment horizontal="right" vertical="center"/>
    </xf>
    <xf numFmtId="177" fontId="8" fillId="0" borderId="13" xfId="2" applyNumberFormat="1" applyFont="1" applyBorder="1" applyAlignment="1">
      <alignment horizontal="right" vertical="center"/>
    </xf>
    <xf numFmtId="177" fontId="8" fillId="0" borderId="16" xfId="4" applyNumberFormat="1" applyFont="1" applyBorder="1" applyAlignment="1">
      <alignment horizontal="right" vertical="center"/>
    </xf>
    <xf numFmtId="177" fontId="8" fillId="0" borderId="17" xfId="3" applyNumberFormat="1" applyFont="1" applyFill="1" applyBorder="1" applyAlignment="1">
      <alignment horizontal="right" vertical="center"/>
    </xf>
    <xf numFmtId="0" fontId="8" fillId="0" borderId="0" xfId="2" applyFont="1" applyAlignment="1">
      <alignment horizontal="left" vertical="center" shrinkToFit="1"/>
    </xf>
    <xf numFmtId="176" fontId="8" fillId="0" borderId="7" xfId="4" applyNumberFormat="1" applyFont="1" applyBorder="1" applyAlignment="1">
      <alignment horizontal="center" vertical="center"/>
    </xf>
    <xf numFmtId="177" fontId="8" fillId="0" borderId="5" xfId="2" applyNumberFormat="1" applyFont="1" applyBorder="1" applyAlignment="1">
      <alignment horizontal="right" vertical="center"/>
    </xf>
    <xf numFmtId="176" fontId="8" fillId="0" borderId="0" xfId="2" applyNumberFormat="1" applyFont="1" applyAlignment="1">
      <alignment horizontal="left" vertical="center" shrinkToFit="1"/>
    </xf>
    <xf numFmtId="176" fontId="8" fillId="0" borderId="0" xfId="2" applyNumberFormat="1" applyFont="1" applyAlignment="1">
      <alignment horizontal="center" vertical="center" shrinkToFit="1"/>
    </xf>
    <xf numFmtId="38" fontId="6" fillId="0" borderId="0" xfId="3" applyFont="1" applyFill="1">
      <alignment vertical="center"/>
    </xf>
    <xf numFmtId="176" fontId="1" fillId="0" borderId="0" xfId="2" applyNumberFormat="1">
      <alignment vertical="center"/>
    </xf>
    <xf numFmtId="177" fontId="8" fillId="0" borderId="1" xfId="4" applyNumberFormat="1" applyFont="1" applyBorder="1" applyAlignment="1">
      <alignment horizontal="right" vertical="center"/>
    </xf>
    <xf numFmtId="177" fontId="8" fillId="0" borderId="18" xfId="4" applyNumberFormat="1" applyFont="1" applyBorder="1" applyAlignment="1">
      <alignment horizontal="right" vertical="center"/>
    </xf>
    <xf numFmtId="177" fontId="8" fillId="0" borderId="18" xfId="3" applyNumberFormat="1" applyFont="1" applyFill="1" applyBorder="1" applyAlignment="1">
      <alignment horizontal="right" vertical="center"/>
    </xf>
    <xf numFmtId="177" fontId="8" fillId="0" borderId="17" xfId="4" applyNumberFormat="1" applyFont="1" applyBorder="1" applyAlignment="1">
      <alignment horizontal="right" vertical="center"/>
    </xf>
    <xf numFmtId="176" fontId="8" fillId="0" borderId="0" xfId="4" applyNumberFormat="1" applyFont="1" applyAlignment="1">
      <alignment vertical="center"/>
    </xf>
    <xf numFmtId="38" fontId="8" fillId="0" borderId="0" xfId="3" applyFont="1" applyFill="1" applyBorder="1" applyAlignment="1">
      <alignment vertical="center"/>
    </xf>
    <xf numFmtId="0" fontId="0" fillId="0" borderId="0" xfId="0" applyAlignment="1">
      <alignment vertical="center"/>
    </xf>
    <xf numFmtId="176" fontId="0" fillId="0" borderId="0" xfId="0" applyNumberFormat="1" applyAlignment="1">
      <alignment vertical="center"/>
    </xf>
    <xf numFmtId="177" fontId="6" fillId="0" borderId="8" xfId="5" applyNumberFormat="1" applyFont="1" applyFill="1" applyBorder="1" applyAlignment="1">
      <alignment horizontal="right" vertical="center"/>
    </xf>
    <xf numFmtId="177" fontId="6" fillId="0" borderId="11" xfId="0" applyNumberFormat="1" applyFont="1" applyBorder="1" applyAlignment="1">
      <alignment horizontal="right" vertical="center"/>
    </xf>
    <xf numFmtId="177" fontId="8" fillId="0" borderId="12" xfId="5" applyNumberFormat="1" applyFont="1" applyFill="1" applyBorder="1" applyAlignment="1">
      <alignment horizontal="right" vertical="center"/>
    </xf>
    <xf numFmtId="177" fontId="8" fillId="0" borderId="18" xfId="5" applyNumberFormat="1" applyFont="1" applyFill="1" applyBorder="1" applyAlignment="1">
      <alignment horizontal="right" vertical="center"/>
    </xf>
    <xf numFmtId="177" fontId="8" fillId="0" borderId="17" xfId="5" applyNumberFormat="1" applyFont="1" applyFill="1" applyBorder="1" applyAlignment="1">
      <alignment horizontal="right" vertical="center"/>
    </xf>
    <xf numFmtId="176" fontId="8" fillId="0" borderId="0" xfId="2" applyNumberFormat="1" applyFont="1" applyFill="1" applyBorder="1" applyAlignment="1">
      <alignment horizontal="center" vertical="center" shrinkToFit="1"/>
    </xf>
    <xf numFmtId="177" fontId="8" fillId="0" borderId="0" xfId="4" applyNumberFormat="1" applyFont="1" applyBorder="1" applyAlignment="1">
      <alignment horizontal="right" vertical="center"/>
    </xf>
    <xf numFmtId="177" fontId="8" fillId="0" borderId="0" xfId="3" applyNumberFormat="1" applyFont="1" applyFill="1" applyBorder="1" applyAlignment="1">
      <alignment horizontal="right" vertical="center"/>
    </xf>
    <xf numFmtId="176" fontId="8" fillId="0" borderId="3" xfId="4"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4" xfId="2" applyNumberFormat="1" applyFont="1" applyFill="1" applyBorder="1" applyAlignment="1">
      <alignment horizontal="center" vertical="center" shrinkToFit="1"/>
    </xf>
    <xf numFmtId="176" fontId="8" fillId="0" borderId="0" xfId="2" applyNumberFormat="1" applyFont="1" applyAlignment="1">
      <alignment horizontal="left" vertical="center" shrinkToFit="1"/>
    </xf>
    <xf numFmtId="0" fontId="7" fillId="0" borderId="1" xfId="2" applyFont="1" applyBorder="1" applyAlignment="1">
      <alignment horizontal="left" vertical="center"/>
    </xf>
    <xf numFmtId="0" fontId="7" fillId="0" borderId="2" xfId="2" applyFont="1" applyBorder="1" applyAlignment="1">
      <alignment horizontal="left"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176" fontId="8" fillId="0" borderId="1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8" fillId="0" borderId="0" xfId="0" applyNumberFormat="1" applyFont="1" applyBorder="1" applyAlignment="1">
      <alignment horizontal="left"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8" fillId="0" borderId="13" xfId="0" applyNumberFormat="1" applyFont="1" applyBorder="1" applyAlignment="1">
      <alignment horizontal="center" vertical="center" shrinkToFit="1"/>
    </xf>
    <xf numFmtId="176" fontId="8" fillId="0" borderId="14"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cellXfs>
  <cellStyles count="6">
    <cellStyle name="桁区切り" xfId="5" builtinId="6"/>
    <cellStyle name="桁区切り 2" xfId="1" xr:uid="{2DF75012-07DA-44A3-ABC4-FB7C729B8241}"/>
    <cellStyle name="桁区切り 3" xfId="3" xr:uid="{E141E1B4-B826-48F0-8313-A03904AF97C0}"/>
    <cellStyle name="標準" xfId="0" builtinId="0"/>
    <cellStyle name="標準 2" xfId="2" xr:uid="{9DDC1010-BD11-4B51-997C-F71A2F078F35}"/>
    <cellStyle name="標準 2 2" xfId="4" xr:uid="{1063F6DC-1D43-496B-BC23-6FD7279BD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jcw001c\D\&#12518;&#12540;&#12470;&#20316;&#26989;&#29992;&#12501;&#12457;&#12523;&#12480;\07.&#24066;&#31435;&#39376;&#36554;&#22580;&#12539;&#26377;&#26009;&#36947;&#36335;\&#24066;&#31435;&#39376;&#36554;&#22580;\&#9632;&#65298;&#12288;&#39376;&#36554;&#22580;&#26376;&#22577;\&#65320;&#65298;&#65303;&#12288;&#26376;&#22577;&#12487;&#12540;&#12479;\&#65320;27&#24180;&#26376;&#22577;&#12288;12&#26376;&#20998;\H17%20&#39376;&#36554;&#22580;&#38598;&#35336;\&#26376;&#22577;&#12288;&#27598;&#26376;&#38598;&#35336;&#34920;&#12288;&#65320;&#65297;&#65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0351;&#29992;&#25512;&#31227;&#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別表"/>
      <sheetName val="グラフ"/>
    </sheetNames>
    <sheetDataSet>
      <sheetData sheetId="0">
        <row r="1">
          <cell r="A1" t="str">
            <v>大阪市立駐車場利用状況表（平成17年度）９駐車場合算版</v>
          </cell>
        </row>
        <row r="2">
          <cell r="A2" t="str">
            <v>・収入状況（円）</v>
          </cell>
        </row>
        <row r="3">
          <cell r="C3">
            <v>30</v>
          </cell>
          <cell r="D3">
            <v>31</v>
          </cell>
          <cell r="E3">
            <v>30</v>
          </cell>
          <cell r="F3">
            <v>31</v>
          </cell>
          <cell r="G3">
            <v>31</v>
          </cell>
          <cell r="H3">
            <v>30</v>
          </cell>
          <cell r="I3">
            <v>31</v>
          </cell>
          <cell r="J3">
            <v>30</v>
          </cell>
          <cell r="K3">
            <v>31</v>
          </cell>
          <cell r="L3">
            <v>28</v>
          </cell>
          <cell r="M3">
            <v>28</v>
          </cell>
          <cell r="N3">
            <v>31</v>
          </cell>
          <cell r="O3">
            <v>362</v>
          </cell>
        </row>
        <row r="4">
          <cell r="C4" t="str">
            <v xml:space="preserve">   ４   月</v>
          </cell>
          <cell r="D4" t="str">
            <v xml:space="preserve">   ５   月</v>
          </cell>
          <cell r="E4" t="str">
            <v xml:space="preserve">   ６   月</v>
          </cell>
          <cell r="F4" t="str">
            <v xml:space="preserve">   ７   月</v>
          </cell>
          <cell r="G4" t="str">
            <v xml:space="preserve">   ８   月</v>
          </cell>
          <cell r="H4" t="str">
            <v xml:space="preserve">   ９   月</v>
          </cell>
          <cell r="I4" t="str">
            <v xml:space="preserve">  １０  月</v>
          </cell>
          <cell r="J4" t="str">
            <v xml:space="preserve">  １１  月</v>
          </cell>
          <cell r="K4" t="str">
            <v xml:space="preserve">  １２  月</v>
          </cell>
          <cell r="L4" t="str">
            <v xml:space="preserve">   １   月</v>
          </cell>
          <cell r="M4" t="str">
            <v xml:space="preserve">   ２   月</v>
          </cell>
          <cell r="N4" t="str">
            <v xml:space="preserve">   ３   月</v>
          </cell>
          <cell r="O4" t="str">
            <v>合    計</v>
          </cell>
        </row>
        <row r="5">
          <cell r="A5" t="str">
            <v xml:space="preserve"> 総 収 入</v>
          </cell>
          <cell r="C5">
            <v>89566755</v>
          </cell>
          <cell r="D5">
            <v>88825137</v>
          </cell>
          <cell r="E5">
            <v>95196622</v>
          </cell>
          <cell r="F5">
            <v>97145476</v>
          </cell>
          <cell r="G5">
            <v>95652290</v>
          </cell>
          <cell r="H5">
            <v>93345964</v>
          </cell>
          <cell r="I5">
            <v>97031816</v>
          </cell>
          <cell r="J5">
            <v>94358007</v>
          </cell>
          <cell r="K5">
            <v>102131348</v>
          </cell>
          <cell r="L5">
            <v>94290681</v>
          </cell>
          <cell r="M5">
            <v>98887237</v>
          </cell>
          <cell r="N5">
            <v>104111301</v>
          </cell>
          <cell r="O5">
            <v>1150542634</v>
          </cell>
        </row>
        <row r="6">
          <cell r="B6" t="str">
            <v>現 金 扱</v>
          </cell>
          <cell r="C6">
            <v>54531880</v>
          </cell>
          <cell r="D6">
            <v>54067780</v>
          </cell>
          <cell r="E6">
            <v>59035520</v>
          </cell>
          <cell r="F6">
            <v>61662700</v>
          </cell>
          <cell r="G6">
            <v>60282405</v>
          </cell>
          <cell r="H6">
            <v>58196035</v>
          </cell>
          <cell r="I6">
            <v>60162750</v>
          </cell>
          <cell r="J6">
            <v>59930710</v>
          </cell>
          <cell r="K6">
            <v>64845340</v>
          </cell>
          <cell r="L6">
            <v>61557650</v>
          </cell>
          <cell r="M6">
            <v>62945490</v>
          </cell>
          <cell r="N6">
            <v>68469050</v>
          </cell>
          <cell r="O6">
            <v>725687310</v>
          </cell>
        </row>
        <row r="7">
          <cell r="B7" t="str">
            <v>回 数 券</v>
          </cell>
          <cell r="C7">
            <v>2081000</v>
          </cell>
          <cell r="D7">
            <v>2406200</v>
          </cell>
          <cell r="E7">
            <v>2201300</v>
          </cell>
          <cell r="F7">
            <v>2076200</v>
          </cell>
          <cell r="G7">
            <v>1490500</v>
          </cell>
          <cell r="H7">
            <v>1407200</v>
          </cell>
          <cell r="I7">
            <v>2275900</v>
          </cell>
          <cell r="J7">
            <v>2363600</v>
          </cell>
          <cell r="K7">
            <v>2249300</v>
          </cell>
          <cell r="L7">
            <v>1189500</v>
          </cell>
          <cell r="M7">
            <v>2239600</v>
          </cell>
          <cell r="N7">
            <v>2324200</v>
          </cell>
          <cell r="O7">
            <v>24304500</v>
          </cell>
        </row>
        <row r="8">
          <cell r="B8" t="str">
            <v>共通回数券</v>
          </cell>
          <cell r="C8">
            <v>4506575</v>
          </cell>
          <cell r="D8">
            <v>4211687</v>
          </cell>
          <cell r="E8">
            <v>4820442</v>
          </cell>
          <cell r="F8">
            <v>4785936</v>
          </cell>
          <cell r="G8">
            <v>5257185</v>
          </cell>
          <cell r="H8">
            <v>5024919</v>
          </cell>
          <cell r="I8">
            <v>5262316</v>
          </cell>
          <cell r="J8">
            <v>5252167</v>
          </cell>
          <cell r="K8">
            <v>5460078</v>
          </cell>
          <cell r="L8">
            <v>5322401</v>
          </cell>
          <cell r="M8">
            <v>5669597</v>
          </cell>
          <cell r="N8">
            <v>5814611</v>
          </cell>
          <cell r="O8">
            <v>61387914</v>
          </cell>
        </row>
        <row r="9">
          <cell r="A9" t="str">
            <v>計</v>
          </cell>
          <cell r="C9">
            <v>61119455</v>
          </cell>
          <cell r="D9">
            <v>60685667</v>
          </cell>
          <cell r="E9">
            <v>66057262</v>
          </cell>
          <cell r="F9">
            <v>68524836</v>
          </cell>
          <cell r="G9">
            <v>67030090</v>
          </cell>
          <cell r="H9">
            <v>64628154</v>
          </cell>
          <cell r="I9">
            <v>67700966</v>
          </cell>
          <cell r="J9">
            <v>67546477</v>
          </cell>
          <cell r="K9">
            <v>72554718</v>
          </cell>
          <cell r="L9">
            <v>68069551</v>
          </cell>
          <cell r="M9">
            <v>70854687</v>
          </cell>
          <cell r="N9">
            <v>76607861</v>
          </cell>
          <cell r="O9">
            <v>811379724</v>
          </cell>
        </row>
        <row r="10">
          <cell r="B10" t="str">
            <v>定 期 券</v>
          </cell>
          <cell r="C10">
            <v>28447300</v>
          </cell>
          <cell r="D10">
            <v>28139470</v>
          </cell>
          <cell r="E10">
            <v>29139360</v>
          </cell>
          <cell r="F10">
            <v>28620640</v>
          </cell>
          <cell r="G10">
            <v>28622200</v>
          </cell>
          <cell r="H10">
            <v>28717810</v>
          </cell>
          <cell r="I10">
            <v>29330850</v>
          </cell>
          <cell r="J10">
            <v>26811530</v>
          </cell>
          <cell r="K10">
            <v>29576630</v>
          </cell>
          <cell r="L10">
            <v>26221130</v>
          </cell>
          <cell r="M10">
            <v>28032550</v>
          </cell>
          <cell r="N10">
            <v>27503440</v>
          </cell>
          <cell r="O10">
            <v>339162910</v>
          </cell>
        </row>
        <row r="11">
          <cell r="A11" t="str">
            <v>１日平均出庫台数</v>
          </cell>
          <cell r="C11">
            <v>2987.2333333333331</v>
          </cell>
          <cell r="D11">
            <v>2799.5483870967741</v>
          </cell>
          <cell r="E11">
            <v>3213.7333333333331</v>
          </cell>
          <cell r="F11">
            <v>3098.1612903225805</v>
          </cell>
          <cell r="G11">
            <v>2923.8064516129034</v>
          </cell>
          <cell r="H11">
            <v>2992.5333333333333</v>
          </cell>
          <cell r="I11">
            <v>2923.3548387096776</v>
          </cell>
          <cell r="J11">
            <v>3029.3333333333335</v>
          </cell>
          <cell r="K11">
            <v>3128.483870967742</v>
          </cell>
          <cell r="L11">
            <v>3226.1071428571427</v>
          </cell>
          <cell r="M11">
            <v>3292.0714285714284</v>
          </cell>
          <cell r="N11">
            <v>3265.8709677419356</v>
          </cell>
          <cell r="O11">
            <v>3070.4696132596687</v>
          </cell>
        </row>
        <row r="12">
          <cell r="A12" t="str">
            <v>回数券回収</v>
          </cell>
          <cell r="C12">
            <v>1798280</v>
          </cell>
          <cell r="D12">
            <v>2067630</v>
          </cell>
          <cell r="E12">
            <v>1874440</v>
          </cell>
          <cell r="F12">
            <v>2728020</v>
          </cell>
          <cell r="G12">
            <v>1857320</v>
          </cell>
          <cell r="H12">
            <v>1696385</v>
          </cell>
          <cell r="I12">
            <v>2063000</v>
          </cell>
          <cell r="J12">
            <v>1991320</v>
          </cell>
          <cell r="K12">
            <v>2817910</v>
          </cell>
          <cell r="L12">
            <v>2502260</v>
          </cell>
          <cell r="M12">
            <v>1950040</v>
          </cell>
          <cell r="N12">
            <v>2241060</v>
          </cell>
          <cell r="O12">
            <v>25587665</v>
          </cell>
        </row>
        <row r="14">
          <cell r="A14" t="str">
            <v>・利用状況（台）</v>
          </cell>
        </row>
        <row r="15">
          <cell r="A15" t="str">
            <v>総 出 庫</v>
          </cell>
          <cell r="C15">
            <v>89617</v>
          </cell>
          <cell r="D15">
            <v>86786</v>
          </cell>
          <cell r="E15">
            <v>96412</v>
          </cell>
          <cell r="F15">
            <v>96043</v>
          </cell>
          <cell r="G15">
            <v>90638</v>
          </cell>
          <cell r="H15">
            <v>89776</v>
          </cell>
          <cell r="I15">
            <v>90624</v>
          </cell>
          <cell r="J15">
            <v>90880</v>
          </cell>
          <cell r="K15">
            <v>96983</v>
          </cell>
          <cell r="L15">
            <v>90331</v>
          </cell>
          <cell r="M15">
            <v>92178</v>
          </cell>
          <cell r="N15">
            <v>101242</v>
          </cell>
          <cell r="O15">
            <v>1111510</v>
          </cell>
        </row>
        <row r="16">
          <cell r="B16" t="str">
            <v>現 金 扱</v>
          </cell>
          <cell r="C16">
            <v>63478</v>
          </cell>
          <cell r="D16">
            <v>61410</v>
          </cell>
          <cell r="E16">
            <v>68153</v>
          </cell>
          <cell r="F16">
            <v>68431</v>
          </cell>
          <cell r="G16">
            <v>64235</v>
          </cell>
          <cell r="H16">
            <v>64544</v>
          </cell>
          <cell r="I16">
            <v>66396</v>
          </cell>
          <cell r="J16">
            <v>66436</v>
          </cell>
          <cell r="K16">
            <v>71599</v>
          </cell>
          <cell r="L16">
            <v>67381</v>
          </cell>
          <cell r="M16">
            <v>68313</v>
          </cell>
          <cell r="N16">
            <v>74914</v>
          </cell>
          <cell r="O16">
            <v>805290</v>
          </cell>
        </row>
        <row r="17">
          <cell r="B17" t="str">
            <v>回 数 券</v>
          </cell>
          <cell r="C17">
            <v>1927</v>
          </cell>
          <cell r="D17">
            <v>2259</v>
          </cell>
          <cell r="E17">
            <v>2097</v>
          </cell>
          <cell r="F17">
            <v>2874</v>
          </cell>
          <cell r="G17">
            <v>2006</v>
          </cell>
          <cell r="H17">
            <v>1863</v>
          </cell>
          <cell r="I17">
            <v>2315</v>
          </cell>
          <cell r="J17">
            <v>2047</v>
          </cell>
          <cell r="K17">
            <v>2102</v>
          </cell>
          <cell r="L17">
            <v>1855</v>
          </cell>
          <cell r="M17">
            <v>2096</v>
          </cell>
          <cell r="N17">
            <v>2291</v>
          </cell>
          <cell r="O17">
            <v>25732</v>
          </cell>
        </row>
        <row r="18">
          <cell r="B18" t="str">
            <v>共通回数券</v>
          </cell>
          <cell r="C18">
            <v>3897</v>
          </cell>
          <cell r="D18">
            <v>3580</v>
          </cell>
          <cell r="E18">
            <v>4295</v>
          </cell>
          <cell r="F18">
            <v>4218</v>
          </cell>
          <cell r="G18">
            <v>4220</v>
          </cell>
          <cell r="H18">
            <v>4040</v>
          </cell>
          <cell r="I18">
            <v>4254</v>
          </cell>
          <cell r="J18">
            <v>4211</v>
          </cell>
          <cell r="K18">
            <v>4335</v>
          </cell>
          <cell r="L18">
            <v>4112</v>
          </cell>
          <cell r="M18">
            <v>4464</v>
          </cell>
          <cell r="N18">
            <v>4544</v>
          </cell>
          <cell r="O18">
            <v>50170</v>
          </cell>
        </row>
        <row r="19">
          <cell r="A19" t="str">
            <v>計</v>
          </cell>
          <cell r="C19">
            <v>69302</v>
          </cell>
          <cell r="D19">
            <v>67249</v>
          </cell>
          <cell r="E19">
            <v>74545</v>
          </cell>
          <cell r="F19">
            <v>75523</v>
          </cell>
          <cell r="G19">
            <v>70461</v>
          </cell>
          <cell r="H19">
            <v>70447</v>
          </cell>
          <cell r="I19">
            <v>72965</v>
          </cell>
          <cell r="J19">
            <v>72940</v>
          </cell>
          <cell r="K19">
            <v>79055</v>
          </cell>
          <cell r="L19">
            <v>74191</v>
          </cell>
          <cell r="M19">
            <v>75068</v>
          </cell>
          <cell r="N19">
            <v>82135</v>
          </cell>
          <cell r="O19">
            <v>883881</v>
          </cell>
        </row>
        <row r="20">
          <cell r="B20" t="str">
            <v>定 期 券</v>
          </cell>
          <cell r="C20">
            <v>20315</v>
          </cell>
          <cell r="D20">
            <v>19537</v>
          </cell>
          <cell r="E20">
            <v>21867</v>
          </cell>
          <cell r="F20">
            <v>20520</v>
          </cell>
          <cell r="G20">
            <v>20177</v>
          </cell>
          <cell r="H20">
            <v>19329</v>
          </cell>
          <cell r="I20">
            <v>17659</v>
          </cell>
          <cell r="J20">
            <v>17940</v>
          </cell>
          <cell r="K20">
            <v>17928</v>
          </cell>
          <cell r="L20">
            <v>16140</v>
          </cell>
          <cell r="M20">
            <v>17110</v>
          </cell>
          <cell r="N20">
            <v>19107</v>
          </cell>
          <cell r="O20">
            <v>227629</v>
          </cell>
        </row>
        <row r="21">
          <cell r="A21" t="str">
            <v>障害者利用台数</v>
          </cell>
          <cell r="C21">
            <v>353</v>
          </cell>
          <cell r="D21">
            <v>354</v>
          </cell>
          <cell r="E21">
            <v>369</v>
          </cell>
          <cell r="F21">
            <v>329</v>
          </cell>
          <cell r="G21">
            <v>309</v>
          </cell>
          <cell r="H21">
            <v>397</v>
          </cell>
          <cell r="I21">
            <v>397</v>
          </cell>
          <cell r="J21">
            <v>386</v>
          </cell>
          <cell r="K21">
            <v>393</v>
          </cell>
          <cell r="L21">
            <v>378</v>
          </cell>
          <cell r="M21">
            <v>385</v>
          </cell>
          <cell r="N21">
            <v>392</v>
          </cell>
          <cell r="O21">
            <v>4442</v>
          </cell>
        </row>
        <row r="23">
          <cell r="A23" t="str">
            <v>・累計</v>
          </cell>
        </row>
        <row r="24">
          <cell r="A24" t="str">
            <v>総  収  入</v>
          </cell>
          <cell r="C24">
            <v>89566755</v>
          </cell>
          <cell r="D24">
            <v>178391892</v>
          </cell>
          <cell r="E24">
            <v>273588514</v>
          </cell>
          <cell r="F24">
            <v>370733990</v>
          </cell>
          <cell r="G24">
            <v>466386280</v>
          </cell>
          <cell r="H24">
            <v>559732244</v>
          </cell>
          <cell r="I24">
            <v>656764060</v>
          </cell>
          <cell r="J24">
            <v>751122067</v>
          </cell>
          <cell r="K24">
            <v>853253415</v>
          </cell>
          <cell r="L24">
            <v>947544096</v>
          </cell>
          <cell r="M24">
            <v>1046431333</v>
          </cell>
          <cell r="N24">
            <v>1150542634</v>
          </cell>
        </row>
        <row r="25">
          <cell r="A25" t="str">
            <v>総  出  庫</v>
          </cell>
          <cell r="C25">
            <v>89617</v>
          </cell>
          <cell r="D25">
            <v>176403</v>
          </cell>
          <cell r="E25">
            <v>272815</v>
          </cell>
          <cell r="F25">
            <v>368858</v>
          </cell>
          <cell r="G25">
            <v>459496</v>
          </cell>
          <cell r="H25">
            <v>549272</v>
          </cell>
          <cell r="I25">
            <v>639896</v>
          </cell>
          <cell r="J25">
            <v>730776</v>
          </cell>
          <cell r="K25">
            <v>827759</v>
          </cell>
          <cell r="L25">
            <v>918090</v>
          </cell>
          <cell r="M25">
            <v>1010268</v>
          </cell>
          <cell r="N25">
            <v>1111510</v>
          </cell>
        </row>
        <row r="27">
          <cell r="A27" t="str">
            <v>・定期券発売状況（台）</v>
          </cell>
        </row>
        <row r="28">
          <cell r="A28" t="str">
            <v>全    日</v>
          </cell>
          <cell r="C28">
            <v>684</v>
          </cell>
          <cell r="D28">
            <v>685</v>
          </cell>
          <cell r="E28">
            <v>709</v>
          </cell>
          <cell r="F28">
            <v>692</v>
          </cell>
          <cell r="G28">
            <v>696</v>
          </cell>
          <cell r="H28">
            <v>701</v>
          </cell>
          <cell r="I28">
            <v>694</v>
          </cell>
          <cell r="J28">
            <v>646</v>
          </cell>
          <cell r="K28">
            <v>712</v>
          </cell>
          <cell r="L28">
            <v>623</v>
          </cell>
          <cell r="M28">
            <v>675</v>
          </cell>
          <cell r="N28">
            <v>658</v>
          </cell>
          <cell r="O28">
            <v>8175</v>
          </cell>
        </row>
        <row r="29">
          <cell r="A29" t="str">
            <v>昼    間</v>
          </cell>
          <cell r="C29">
            <v>124</v>
          </cell>
          <cell r="D29">
            <v>124</v>
          </cell>
          <cell r="E29">
            <v>119</v>
          </cell>
          <cell r="F29">
            <v>127</v>
          </cell>
          <cell r="G29">
            <v>113</v>
          </cell>
          <cell r="H29">
            <v>117</v>
          </cell>
          <cell r="I29">
            <v>120</v>
          </cell>
          <cell r="J29">
            <v>106</v>
          </cell>
          <cell r="K29">
            <v>122</v>
          </cell>
          <cell r="L29">
            <v>114</v>
          </cell>
          <cell r="M29">
            <v>115</v>
          </cell>
          <cell r="N29">
            <v>113</v>
          </cell>
          <cell r="O29">
            <v>1414</v>
          </cell>
        </row>
        <row r="30">
          <cell r="A30" t="str">
            <v>夜    間</v>
          </cell>
          <cell r="C30">
            <v>1</v>
          </cell>
          <cell r="D30">
            <v>1</v>
          </cell>
          <cell r="E30">
            <v>0</v>
          </cell>
          <cell r="F30">
            <v>2</v>
          </cell>
          <cell r="G30">
            <v>0</v>
          </cell>
          <cell r="H30">
            <v>1</v>
          </cell>
          <cell r="I30">
            <v>1</v>
          </cell>
          <cell r="J30">
            <v>1</v>
          </cell>
          <cell r="K30">
            <v>0</v>
          </cell>
          <cell r="L30">
            <v>0</v>
          </cell>
          <cell r="M30">
            <v>0</v>
          </cell>
          <cell r="N30">
            <v>1</v>
          </cell>
          <cell r="O30">
            <v>8</v>
          </cell>
        </row>
        <row r="31">
          <cell r="A31" t="str">
            <v>計</v>
          </cell>
          <cell r="C31">
            <v>809</v>
          </cell>
          <cell r="D31">
            <v>810</v>
          </cell>
          <cell r="E31">
            <v>828</v>
          </cell>
          <cell r="F31">
            <v>821</v>
          </cell>
          <cell r="G31">
            <v>809</v>
          </cell>
          <cell r="H31">
            <v>819</v>
          </cell>
          <cell r="I31">
            <v>815</v>
          </cell>
          <cell r="J31">
            <v>753</v>
          </cell>
          <cell r="K31">
            <v>834</v>
          </cell>
          <cell r="L31">
            <v>737</v>
          </cell>
          <cell r="M31">
            <v>790</v>
          </cell>
          <cell r="N31">
            <v>772</v>
          </cell>
          <cell r="O31">
            <v>9597</v>
          </cell>
        </row>
        <row r="33">
          <cell r="A33" t="str">
            <v>単純回転率</v>
          </cell>
          <cell r="C33">
            <v>1.0878489924739014</v>
          </cell>
          <cell r="D33">
            <v>1.0195005051335666</v>
          </cell>
          <cell r="E33">
            <v>1.1703326050012137</v>
          </cell>
          <cell r="F33">
            <v>1.1282451894838239</v>
          </cell>
          <cell r="G33">
            <v>1.0647510748772409</v>
          </cell>
          <cell r="H33">
            <v>1.0897790725904346</v>
          </cell>
          <cell r="I33">
            <v>1.0645866127857528</v>
          </cell>
          <cell r="J33">
            <v>1.1031803835882497</v>
          </cell>
          <cell r="K33">
            <v>1.1392876441980124</v>
          </cell>
          <cell r="L33">
            <v>1.1748387264592655</v>
          </cell>
          <cell r="M33">
            <v>1.1988606804702944</v>
          </cell>
          <cell r="N33">
            <v>1.189319361887085</v>
          </cell>
          <cell r="O33">
            <v>1.118160820560695</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回転率"/>
      <sheetName val="総合計"/>
      <sheetName val="安土町"/>
      <sheetName val="西横堀"/>
      <sheetName val="法円坂"/>
      <sheetName val="十三"/>
      <sheetName val="新大阪駅南"/>
      <sheetName val="宮原地下"/>
      <sheetName val="豊崎"/>
      <sheetName val="塩草"/>
      <sheetName val="本町"/>
      <sheetName val="上汐"/>
    </sheetNames>
    <sheetDataSet>
      <sheetData sheetId="0"/>
      <sheetData sheetId="1">
        <row r="2">
          <cell r="B2">
            <v>4</v>
          </cell>
          <cell r="C2">
            <v>5</v>
          </cell>
          <cell r="D2">
            <v>6</v>
          </cell>
          <cell r="E2">
            <v>7</v>
          </cell>
          <cell r="F2">
            <v>8</v>
          </cell>
          <cell r="G2">
            <v>9</v>
          </cell>
          <cell r="H2">
            <v>10</v>
          </cell>
          <cell r="I2">
            <v>11</v>
          </cell>
          <cell r="J2">
            <v>12</v>
          </cell>
          <cell r="K2">
            <v>1</v>
          </cell>
          <cell r="L2">
            <v>2</v>
          </cell>
          <cell r="M2">
            <v>3</v>
          </cell>
        </row>
        <row r="3">
          <cell r="B3">
            <v>132983985</v>
          </cell>
          <cell r="C3">
            <v>133758445</v>
          </cell>
          <cell r="D3">
            <v>142448120</v>
          </cell>
          <cell r="E3">
            <v>149321675</v>
          </cell>
          <cell r="F3">
            <v>131803885</v>
          </cell>
          <cell r="G3">
            <v>132940100</v>
          </cell>
          <cell r="H3">
            <v>134164240</v>
          </cell>
          <cell r="I3">
            <v>126229345</v>
          </cell>
          <cell r="J3">
            <v>132438275</v>
          </cell>
          <cell r="K3">
            <v>116525950</v>
          </cell>
          <cell r="L3">
            <v>119875470</v>
          </cell>
          <cell r="M3">
            <v>130768670</v>
          </cell>
          <cell r="N3">
            <v>1583258160</v>
          </cell>
        </row>
        <row r="4">
          <cell r="B4">
            <v>124553270</v>
          </cell>
          <cell r="C4">
            <v>117702240</v>
          </cell>
          <cell r="D4">
            <v>123674755</v>
          </cell>
          <cell r="E4">
            <v>126867960</v>
          </cell>
          <cell r="F4">
            <v>118630630</v>
          </cell>
          <cell r="G4">
            <v>114439920</v>
          </cell>
          <cell r="H4">
            <v>114589650</v>
          </cell>
          <cell r="I4">
            <v>112960990</v>
          </cell>
          <cell r="J4">
            <v>117375310</v>
          </cell>
          <cell r="K4">
            <v>108904610</v>
          </cell>
          <cell r="L4">
            <v>109914140</v>
          </cell>
          <cell r="M4">
            <v>121373470</v>
          </cell>
          <cell r="N4">
            <v>1410986945</v>
          </cell>
        </row>
        <row r="5">
          <cell r="C5">
            <v>112401060</v>
          </cell>
          <cell r="D5">
            <v>118625100</v>
          </cell>
          <cell r="E5">
            <v>116829770</v>
          </cell>
          <cell r="F5">
            <v>114360580</v>
          </cell>
          <cell r="G5">
            <v>112964315</v>
          </cell>
          <cell r="H5">
            <v>113879770</v>
          </cell>
          <cell r="I5">
            <v>107743800</v>
          </cell>
          <cell r="J5">
            <v>112518685</v>
          </cell>
          <cell r="K5">
            <v>90456220</v>
          </cell>
          <cell r="L5">
            <v>99849760</v>
          </cell>
          <cell r="M5">
            <v>107746140</v>
          </cell>
          <cell r="N5">
            <v>1318210870</v>
          </cell>
        </row>
        <row r="6">
          <cell r="C6">
            <v>102973350</v>
          </cell>
          <cell r="D6">
            <v>106380860</v>
          </cell>
          <cell r="E6">
            <v>108423420</v>
          </cell>
          <cell r="F6">
            <v>103141410</v>
          </cell>
          <cell r="G6">
            <v>102604680</v>
          </cell>
          <cell r="H6">
            <v>105207050</v>
          </cell>
          <cell r="I6">
            <v>94296170</v>
          </cell>
          <cell r="J6">
            <v>102585490</v>
          </cell>
          <cell r="K6">
            <v>96888730</v>
          </cell>
          <cell r="L6">
            <v>101470950</v>
          </cell>
          <cell r="M6">
            <v>108716510</v>
          </cell>
          <cell r="N6">
            <v>1233387240</v>
          </cell>
          <cell r="AE6">
            <v>4</v>
          </cell>
          <cell r="AF6">
            <v>5</v>
          </cell>
          <cell r="AG6">
            <v>6</v>
          </cell>
          <cell r="AH6">
            <v>7</v>
          </cell>
          <cell r="AI6">
            <v>8</v>
          </cell>
          <cell r="AJ6">
            <v>9</v>
          </cell>
          <cell r="AK6">
            <v>10</v>
          </cell>
          <cell r="AL6">
            <v>11</v>
          </cell>
          <cell r="AM6">
            <v>12</v>
          </cell>
          <cell r="AN6">
            <v>1</v>
          </cell>
          <cell r="AO6">
            <v>2</v>
          </cell>
          <cell r="AP6">
            <v>3</v>
          </cell>
          <cell r="AQ6">
            <v>4</v>
          </cell>
          <cell r="AR6">
            <v>5</v>
          </cell>
          <cell r="AS6">
            <v>6</v>
          </cell>
          <cell r="AT6">
            <v>7</v>
          </cell>
          <cell r="AU6">
            <v>8</v>
          </cell>
          <cell r="AV6">
            <v>9</v>
          </cell>
          <cell r="AW6">
            <v>10</v>
          </cell>
          <cell r="AX6">
            <v>11</v>
          </cell>
          <cell r="AY6">
            <v>12</v>
          </cell>
          <cell r="AZ6">
            <v>1</v>
          </cell>
          <cell r="BA6">
            <v>2</v>
          </cell>
          <cell r="BB6">
            <v>3</v>
          </cell>
        </row>
        <row r="7">
          <cell r="C7">
            <v>106211390</v>
          </cell>
          <cell r="D7">
            <v>99318470</v>
          </cell>
          <cell r="E7">
            <v>104777900</v>
          </cell>
          <cell r="F7">
            <v>96597920</v>
          </cell>
          <cell r="G7">
            <v>97617600</v>
          </cell>
          <cell r="H7">
            <v>100896580</v>
          </cell>
          <cell r="I7">
            <v>92149810</v>
          </cell>
          <cell r="J7">
            <v>92854440</v>
          </cell>
          <cell r="K7">
            <v>85802730</v>
          </cell>
          <cell r="L7">
            <v>86900900</v>
          </cell>
          <cell r="M7">
            <v>99408010</v>
          </cell>
          <cell r="N7">
            <v>1170774890</v>
          </cell>
          <cell r="AE7">
            <v>55833140</v>
          </cell>
          <cell r="AF7">
            <v>52330390</v>
          </cell>
          <cell r="AG7">
            <v>49769470</v>
          </cell>
          <cell r="AH7">
            <v>53718900</v>
          </cell>
          <cell r="AI7">
            <v>47118920</v>
          </cell>
          <cell r="AJ7">
            <v>47792600</v>
          </cell>
          <cell r="AK7">
            <v>50389580</v>
          </cell>
          <cell r="AL7">
            <v>43905810</v>
          </cell>
          <cell r="AM7">
            <v>41552440</v>
          </cell>
          <cell r="AN7">
            <v>39492730</v>
          </cell>
          <cell r="AO7">
            <v>40763900</v>
          </cell>
          <cell r="AP7">
            <v>45206010</v>
          </cell>
          <cell r="AQ7">
            <v>45256074</v>
          </cell>
          <cell r="AR7">
            <v>45250550</v>
          </cell>
          <cell r="AS7">
            <v>46933360</v>
          </cell>
          <cell r="AT7">
            <v>48292721</v>
          </cell>
          <cell r="AU7">
            <v>42660408</v>
          </cell>
          <cell r="AV7">
            <v>46694640</v>
          </cell>
          <cell r="AW7">
            <v>48276877</v>
          </cell>
          <cell r="AX7">
            <v>43911556</v>
          </cell>
          <cell r="AY7">
            <v>46650424</v>
          </cell>
          <cell r="AZ7">
            <v>44936672</v>
          </cell>
        </row>
        <row r="8">
          <cell r="C8">
            <v>94928990</v>
          </cell>
          <cell r="D8">
            <v>95084690</v>
          </cell>
          <cell r="E8">
            <v>97292111</v>
          </cell>
          <cell r="F8">
            <v>89327409</v>
          </cell>
          <cell r="G8">
            <v>97451550</v>
          </cell>
          <cell r="H8">
            <v>97604497</v>
          </cell>
          <cell r="I8">
            <v>87710666</v>
          </cell>
          <cell r="J8">
            <v>0</v>
          </cell>
          <cell r="K8">
            <v>0</v>
          </cell>
          <cell r="L8">
            <v>90471875</v>
          </cell>
          <cell r="M8">
            <v>96507579</v>
          </cell>
          <cell r="N8">
            <v>935909911</v>
          </cell>
          <cell r="AE8">
            <v>52406000</v>
          </cell>
          <cell r="AF8">
            <v>53881000</v>
          </cell>
          <cell r="AG8">
            <v>49549000</v>
          </cell>
          <cell r="AH8">
            <v>51059000</v>
          </cell>
          <cell r="AI8">
            <v>49479000</v>
          </cell>
          <cell r="AJ8">
            <v>49825000</v>
          </cell>
          <cell r="AK8">
            <v>50507000</v>
          </cell>
          <cell r="AL8">
            <v>48244000</v>
          </cell>
          <cell r="AM8">
            <v>51302000</v>
          </cell>
          <cell r="AN8">
            <v>46310000</v>
          </cell>
          <cell r="AO8">
            <v>46137000</v>
          </cell>
          <cell r="AP8">
            <v>54202000</v>
          </cell>
          <cell r="AQ8">
            <v>44274470</v>
          </cell>
          <cell r="AR8">
            <v>49678440</v>
          </cell>
          <cell r="AS8">
            <v>48151330</v>
          </cell>
          <cell r="AT8">
            <v>48999390</v>
          </cell>
          <cell r="AU8">
            <v>46667000</v>
          </cell>
          <cell r="AV8">
            <v>50756910</v>
          </cell>
          <cell r="AW8">
            <v>49327620</v>
          </cell>
          <cell r="AX8">
            <v>43799110</v>
          </cell>
          <cell r="AY8">
            <v>46966360</v>
          </cell>
          <cell r="AZ8">
            <v>44322980</v>
          </cell>
        </row>
        <row r="9">
          <cell r="C9">
            <v>51011383</v>
          </cell>
          <cell r="D9">
            <v>52664339</v>
          </cell>
          <cell r="E9">
            <v>54783649</v>
          </cell>
          <cell r="F9">
            <v>49702119</v>
          </cell>
          <cell r="G9">
            <v>53791155</v>
          </cell>
          <cell r="H9">
            <v>48276877</v>
          </cell>
          <cell r="I9">
            <v>43911556</v>
          </cell>
          <cell r="J9">
            <v>46650424</v>
          </cell>
          <cell r="K9">
            <v>44936672</v>
          </cell>
          <cell r="L9">
            <v>47103235</v>
          </cell>
          <cell r="M9">
            <v>53160539</v>
          </cell>
          <cell r="N9">
            <v>595393753</v>
          </cell>
          <cell r="AE9">
            <v>108239140</v>
          </cell>
          <cell r="AF9">
            <v>106211390</v>
          </cell>
          <cell r="AG9">
            <v>99318470</v>
          </cell>
          <cell r="AH9">
            <v>104777900</v>
          </cell>
          <cell r="AI9">
            <v>96597920</v>
          </cell>
          <cell r="AJ9">
            <v>97617600</v>
          </cell>
          <cell r="AK9">
            <v>100896580</v>
          </cell>
          <cell r="AL9">
            <v>92149810</v>
          </cell>
          <cell r="AM9">
            <v>92854440</v>
          </cell>
          <cell r="AN9">
            <v>85802730</v>
          </cell>
          <cell r="AO9">
            <v>86900900</v>
          </cell>
          <cell r="AP9">
            <v>99408010</v>
          </cell>
          <cell r="AQ9">
            <v>89530544</v>
          </cell>
          <cell r="AR9">
            <v>94928990</v>
          </cell>
          <cell r="AS9">
            <v>95084690</v>
          </cell>
          <cell r="AT9">
            <v>97292111</v>
          </cell>
          <cell r="AU9">
            <v>89327408</v>
          </cell>
          <cell r="AV9">
            <v>97451550</v>
          </cell>
          <cell r="AW9">
            <v>97604497</v>
          </cell>
          <cell r="AX9">
            <v>87710666</v>
          </cell>
          <cell r="AY9">
            <v>93616784</v>
          </cell>
          <cell r="AZ9">
            <v>89259652</v>
          </cell>
        </row>
        <row r="10">
          <cell r="C10">
            <v>49713440</v>
          </cell>
          <cell r="D10">
            <v>48249330</v>
          </cell>
          <cell r="E10">
            <v>49531390</v>
          </cell>
          <cell r="F10">
            <v>47440000</v>
          </cell>
          <cell r="G10">
            <v>54838390</v>
          </cell>
          <cell r="H10">
            <v>49327620</v>
          </cell>
          <cell r="I10">
            <v>43799110</v>
          </cell>
          <cell r="J10">
            <v>46966360</v>
          </cell>
          <cell r="K10">
            <v>44322980</v>
          </cell>
          <cell r="L10">
            <v>43368640</v>
          </cell>
          <cell r="M10">
            <v>43347040</v>
          </cell>
          <cell r="N10">
            <v>565213770</v>
          </cell>
        </row>
        <row r="11">
          <cell r="C11">
            <v>93644117</v>
          </cell>
          <cell r="D11">
            <v>100622312</v>
          </cell>
          <cell r="E11">
            <v>105623377</v>
          </cell>
          <cell r="F11">
            <v>95692240</v>
          </cell>
          <cell r="G11">
            <v>100487220</v>
          </cell>
          <cell r="H11">
            <v>103333052</v>
          </cell>
          <cell r="I11">
            <v>99552545</v>
          </cell>
          <cell r="J11">
            <v>103992358</v>
          </cell>
          <cell r="K11">
            <v>94146164</v>
          </cell>
          <cell r="L11">
            <v>96935196</v>
          </cell>
          <cell r="M11">
            <v>0</v>
          </cell>
          <cell r="N11">
            <v>1087671487</v>
          </cell>
        </row>
        <row r="12">
          <cell r="C12">
            <v>54312287</v>
          </cell>
          <cell r="D12">
            <v>57939762</v>
          </cell>
          <cell r="E12">
            <v>62883087</v>
          </cell>
          <cell r="F12">
            <v>55066810</v>
          </cell>
          <cell r="G12">
            <v>56865380</v>
          </cell>
          <cell r="H12">
            <v>60559452</v>
          </cell>
          <cell r="I12">
            <v>56964095</v>
          </cell>
          <cell r="J12">
            <v>58182448</v>
          </cell>
          <cell r="K12">
            <v>51370854</v>
          </cell>
          <cell r="L12">
            <v>52533936</v>
          </cell>
          <cell r="M12">
            <v>0</v>
          </cell>
          <cell r="N12">
            <v>620439517</v>
          </cell>
        </row>
        <row r="13">
          <cell r="C13">
            <v>39331830</v>
          </cell>
          <cell r="D13">
            <v>42682550</v>
          </cell>
          <cell r="E13">
            <v>42740290</v>
          </cell>
          <cell r="F13">
            <v>40625430</v>
          </cell>
          <cell r="G13">
            <v>43621840</v>
          </cell>
          <cell r="H13">
            <v>42773600</v>
          </cell>
          <cell r="I13">
            <v>42588450</v>
          </cell>
          <cell r="J13">
            <v>45809910</v>
          </cell>
          <cell r="K13">
            <v>42775310</v>
          </cell>
          <cell r="L13">
            <v>44401260</v>
          </cell>
          <cell r="M13">
            <v>0</v>
          </cell>
          <cell r="N13">
            <v>467231970</v>
          </cell>
        </row>
        <row r="33">
          <cell r="B33">
            <v>4</v>
          </cell>
          <cell r="C33">
            <v>5</v>
          </cell>
          <cell r="D33">
            <v>6</v>
          </cell>
          <cell r="E33">
            <v>7</v>
          </cell>
          <cell r="F33">
            <v>8</v>
          </cell>
          <cell r="G33">
            <v>9</v>
          </cell>
          <cell r="H33">
            <v>10</v>
          </cell>
          <cell r="I33">
            <v>11</v>
          </cell>
          <cell r="J33">
            <v>12</v>
          </cell>
          <cell r="K33">
            <v>1</v>
          </cell>
          <cell r="L33">
            <v>2</v>
          </cell>
          <cell r="M33">
            <v>3</v>
          </cell>
          <cell r="N33">
            <v>4</v>
          </cell>
          <cell r="O33">
            <v>5</v>
          </cell>
          <cell r="P33">
            <v>6</v>
          </cell>
          <cell r="Q33">
            <v>7</v>
          </cell>
          <cell r="R33">
            <v>8</v>
          </cell>
        </row>
        <row r="34">
          <cell r="B34">
            <v>89530544</v>
          </cell>
          <cell r="C34">
            <v>94928990</v>
          </cell>
          <cell r="D34">
            <v>95084690</v>
          </cell>
          <cell r="E34">
            <v>97292111</v>
          </cell>
          <cell r="F34">
            <v>89327409</v>
          </cell>
          <cell r="G34">
            <v>97451550</v>
          </cell>
          <cell r="H34">
            <v>97604497</v>
          </cell>
          <cell r="I34">
            <v>87710666</v>
          </cell>
          <cell r="J34">
            <v>93616784</v>
          </cell>
          <cell r="K34">
            <v>89259652</v>
          </cell>
          <cell r="L34">
            <v>90471875</v>
          </cell>
          <cell r="M34">
            <v>96507579</v>
          </cell>
          <cell r="N34">
            <v>93642906</v>
          </cell>
          <cell r="O34">
            <v>93644117</v>
          </cell>
          <cell r="P34">
            <v>100622312</v>
          </cell>
          <cell r="Q34">
            <v>105623377</v>
          </cell>
          <cell r="R34">
            <v>95692240</v>
          </cell>
        </row>
        <row r="35">
          <cell r="B35">
            <v>49401805</v>
          </cell>
          <cell r="C35">
            <v>51011383</v>
          </cell>
          <cell r="D35">
            <v>52664339</v>
          </cell>
          <cell r="E35">
            <v>54783649</v>
          </cell>
          <cell r="F35">
            <v>49702119</v>
          </cell>
          <cell r="G35">
            <v>53791155</v>
          </cell>
          <cell r="H35">
            <v>48276877</v>
          </cell>
          <cell r="I35">
            <v>43911556</v>
          </cell>
          <cell r="J35">
            <v>46650424</v>
          </cell>
          <cell r="K35">
            <v>44936672</v>
          </cell>
          <cell r="L35">
            <v>47103235</v>
          </cell>
          <cell r="M35">
            <v>53160539</v>
          </cell>
          <cell r="N35">
            <v>53761406</v>
          </cell>
          <cell r="O35">
            <v>54312287</v>
          </cell>
          <cell r="P35">
            <v>57939762</v>
          </cell>
          <cell r="Q35">
            <v>62883087</v>
          </cell>
          <cell r="R35">
            <v>55066810</v>
          </cell>
        </row>
        <row r="36">
          <cell r="B36">
            <v>44309470</v>
          </cell>
          <cell r="C36">
            <v>49713440</v>
          </cell>
          <cell r="D36">
            <v>48249330</v>
          </cell>
          <cell r="E36">
            <v>49531390</v>
          </cell>
          <cell r="F36">
            <v>47440000</v>
          </cell>
          <cell r="G36">
            <v>54838390</v>
          </cell>
          <cell r="H36">
            <v>49327620</v>
          </cell>
          <cell r="I36">
            <v>43799110</v>
          </cell>
          <cell r="J36">
            <v>46966360</v>
          </cell>
          <cell r="K36">
            <v>44322980</v>
          </cell>
          <cell r="L36">
            <v>43368640</v>
          </cell>
          <cell r="M36">
            <v>43347040</v>
          </cell>
          <cell r="N36">
            <v>39881500</v>
          </cell>
          <cell r="O36">
            <v>39331830</v>
          </cell>
          <cell r="P36">
            <v>42682550</v>
          </cell>
          <cell r="Q36">
            <v>42740290</v>
          </cell>
          <cell r="R36">
            <v>40625430</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C7C4-A081-4041-921E-3487F477FDFC}">
  <sheetPr>
    <tabColor rgb="FFFF0000"/>
    <pageSetUpPr fitToPage="1"/>
  </sheetPr>
  <dimension ref="B1:N45"/>
  <sheetViews>
    <sheetView tabSelected="1" zoomScaleNormal="100" zoomScaleSheetLayoutView="100" workbookViewId="0"/>
  </sheetViews>
  <sheetFormatPr defaultRowHeight="18.75" x14ac:dyDescent="0.15"/>
  <cols>
    <col min="1" max="1" width="6.5" style="1" customWidth="1"/>
    <col min="2" max="2" width="5.25" style="1" customWidth="1"/>
    <col min="3" max="3" width="15.875" style="2" customWidth="1"/>
    <col min="4" max="11" width="7.625" style="2" customWidth="1"/>
    <col min="12" max="12" width="8.75" style="2" customWidth="1"/>
    <col min="13" max="13" width="7.625" style="5" customWidth="1"/>
    <col min="14" max="14" width="2.75" style="1" customWidth="1"/>
    <col min="15" max="16384" width="9" style="1"/>
  </cols>
  <sheetData>
    <row r="1" spans="2:13" x14ac:dyDescent="0.15">
      <c r="M1" s="3" t="s">
        <v>1</v>
      </c>
    </row>
    <row r="2" spans="2:13" ht="27.75" customHeight="1" x14ac:dyDescent="0.15">
      <c r="B2" s="4" t="s">
        <v>15</v>
      </c>
    </row>
    <row r="3" spans="2:13" ht="21" customHeight="1" thickBot="1" x14ac:dyDescent="0.2">
      <c r="B3" s="54" t="s">
        <v>16</v>
      </c>
      <c r="C3" s="54"/>
      <c r="D3" s="54"/>
      <c r="E3" s="54"/>
      <c r="F3" s="54"/>
      <c r="G3" s="54"/>
      <c r="H3" s="54"/>
      <c r="I3" s="54"/>
      <c r="J3" s="54"/>
      <c r="K3" s="54"/>
      <c r="L3" s="55"/>
      <c r="M3" s="55"/>
    </row>
    <row r="4" spans="2:13" ht="27.75" customHeight="1" x14ac:dyDescent="0.15">
      <c r="B4" s="56"/>
      <c r="C4" s="57"/>
      <c r="D4" s="6" t="s">
        <v>0</v>
      </c>
      <c r="E4" s="6" t="s">
        <v>2</v>
      </c>
      <c r="F4" s="6" t="s">
        <v>3</v>
      </c>
      <c r="G4" s="6" t="s">
        <v>4</v>
      </c>
      <c r="H4" s="6" t="s">
        <v>5</v>
      </c>
      <c r="I4" s="6" t="s">
        <v>6</v>
      </c>
      <c r="J4" s="6" t="s">
        <v>7</v>
      </c>
      <c r="K4" s="50" t="s">
        <v>8</v>
      </c>
      <c r="L4" s="8" t="s">
        <v>9</v>
      </c>
      <c r="M4" s="9" t="s">
        <v>20</v>
      </c>
    </row>
    <row r="5" spans="2:13" ht="21" customHeight="1" thickBot="1" x14ac:dyDescent="0.2">
      <c r="B5" s="59" t="s">
        <v>10</v>
      </c>
      <c r="C5" s="10" t="s">
        <v>11</v>
      </c>
      <c r="D5" s="11">
        <v>4778</v>
      </c>
      <c r="E5" s="11">
        <v>5418</v>
      </c>
      <c r="F5" s="11">
        <v>5425</v>
      </c>
      <c r="G5" s="11">
        <v>6179</v>
      </c>
      <c r="H5" s="11">
        <v>6337</v>
      </c>
      <c r="I5" s="11">
        <v>6109</v>
      </c>
      <c r="J5" s="11">
        <v>5270</v>
      </c>
      <c r="K5" s="12">
        <v>6321</v>
      </c>
      <c r="L5" s="13">
        <f>SUM(D5:K5)</f>
        <v>45837</v>
      </c>
      <c r="M5" s="14">
        <f>AVERAGE(D5:K5)</f>
        <v>5729.625</v>
      </c>
    </row>
    <row r="6" spans="2:13" ht="21" customHeight="1" thickTop="1" x14ac:dyDescent="0.15">
      <c r="B6" s="59"/>
      <c r="C6" s="15" t="s">
        <v>12</v>
      </c>
      <c r="D6" s="16">
        <f>D5/30</f>
        <v>159.26666666666668</v>
      </c>
      <c r="E6" s="16">
        <f>E5/31</f>
        <v>174.7741935483871</v>
      </c>
      <c r="F6" s="16">
        <f t="shared" ref="F6:K6" si="0">F5/30</f>
        <v>180.83333333333334</v>
      </c>
      <c r="G6" s="16">
        <f>G5/31</f>
        <v>199.32258064516128</v>
      </c>
      <c r="H6" s="16">
        <f>H5/31</f>
        <v>204.41935483870967</v>
      </c>
      <c r="I6" s="16">
        <f t="shared" si="0"/>
        <v>203.63333333333333</v>
      </c>
      <c r="J6" s="16">
        <f>J5/31</f>
        <v>170</v>
      </c>
      <c r="K6" s="17">
        <f t="shared" si="0"/>
        <v>210.7</v>
      </c>
      <c r="L6" s="18"/>
      <c r="M6" s="19">
        <f>L5/244</f>
        <v>187.85655737704917</v>
      </c>
    </row>
    <row r="7" spans="2:13" ht="27.75" customHeight="1" x14ac:dyDescent="0.15">
      <c r="B7" s="60" t="s">
        <v>13</v>
      </c>
      <c r="C7" s="61"/>
      <c r="D7" s="20">
        <v>959</v>
      </c>
      <c r="E7" s="20">
        <v>1219</v>
      </c>
      <c r="F7" s="20">
        <v>905</v>
      </c>
      <c r="G7" s="20">
        <v>1629</v>
      </c>
      <c r="H7" s="20">
        <v>1406</v>
      </c>
      <c r="I7" s="20">
        <v>1614</v>
      </c>
      <c r="J7" s="20">
        <v>1331</v>
      </c>
      <c r="K7" s="20">
        <v>1494</v>
      </c>
      <c r="L7" s="21">
        <f>SUM(D7:K7)</f>
        <v>10557</v>
      </c>
      <c r="M7" s="22">
        <f>AVERAGE(D7:K7)</f>
        <v>1319.625</v>
      </c>
    </row>
    <row r="8" spans="2:13" ht="27.75" customHeight="1" thickBot="1" x14ac:dyDescent="0.2">
      <c r="B8" s="60" t="s">
        <v>14</v>
      </c>
      <c r="C8" s="61"/>
      <c r="D8" s="23">
        <v>136190</v>
      </c>
      <c r="E8" s="23">
        <v>173770</v>
      </c>
      <c r="F8" s="23">
        <v>131910</v>
      </c>
      <c r="G8" s="23">
        <v>240400</v>
      </c>
      <c r="H8" s="23">
        <v>208990</v>
      </c>
      <c r="I8" s="23">
        <v>233910</v>
      </c>
      <c r="J8" s="23">
        <v>190250</v>
      </c>
      <c r="K8" s="24">
        <v>213080</v>
      </c>
      <c r="L8" s="25">
        <f>SUM(D8:K8)</f>
        <v>1528500</v>
      </c>
      <c r="M8" s="26">
        <f>AVERAGE(D8:K8)</f>
        <v>191062.5</v>
      </c>
    </row>
    <row r="9" spans="2:13" ht="21" customHeight="1" x14ac:dyDescent="0.15">
      <c r="B9" s="27"/>
      <c r="C9" s="27"/>
      <c r="D9" s="27"/>
      <c r="E9" s="27"/>
      <c r="F9" s="27"/>
      <c r="G9" s="27"/>
      <c r="H9" s="27"/>
      <c r="I9" s="27"/>
      <c r="J9" s="27"/>
      <c r="K9" s="27"/>
      <c r="L9" s="27"/>
      <c r="M9" s="27"/>
    </row>
    <row r="10" spans="2:13" ht="21" customHeight="1" thickBot="1" x14ac:dyDescent="0.2">
      <c r="B10" s="54" t="s">
        <v>17</v>
      </c>
      <c r="C10" s="54"/>
      <c r="D10" s="54"/>
      <c r="E10" s="54"/>
      <c r="F10" s="54"/>
      <c r="G10" s="54"/>
      <c r="H10" s="54"/>
      <c r="I10" s="54"/>
      <c r="J10" s="54"/>
      <c r="K10" s="54"/>
      <c r="L10" s="55"/>
      <c r="M10" s="55"/>
    </row>
    <row r="11" spans="2:13" ht="27.75" customHeight="1" x14ac:dyDescent="0.15">
      <c r="B11" s="56"/>
      <c r="C11" s="57"/>
      <c r="D11" s="6" t="s">
        <v>0</v>
      </c>
      <c r="E11" s="6" t="s">
        <v>2</v>
      </c>
      <c r="F11" s="6" t="s">
        <v>3</v>
      </c>
      <c r="G11" s="6" t="s">
        <v>4</v>
      </c>
      <c r="H11" s="6" t="s">
        <v>5</v>
      </c>
      <c r="I11" s="6" t="s">
        <v>6</v>
      </c>
      <c r="J11" s="6" t="s">
        <v>7</v>
      </c>
      <c r="K11" s="7" t="s">
        <v>8</v>
      </c>
      <c r="L11" s="28" t="s">
        <v>9</v>
      </c>
      <c r="M11" s="9" t="s">
        <v>20</v>
      </c>
    </row>
    <row r="12" spans="2:13" ht="22.5" customHeight="1" thickBot="1" x14ac:dyDescent="0.2">
      <c r="B12" s="59" t="s">
        <v>10</v>
      </c>
      <c r="C12" s="10" t="s">
        <v>11</v>
      </c>
      <c r="D12" s="11">
        <v>8385</v>
      </c>
      <c r="E12" s="11">
        <v>9016</v>
      </c>
      <c r="F12" s="11">
        <v>8786</v>
      </c>
      <c r="G12" s="11">
        <v>9046</v>
      </c>
      <c r="H12" s="11">
        <v>8024</v>
      </c>
      <c r="I12" s="11">
        <v>7781</v>
      </c>
      <c r="J12" s="11">
        <v>8433</v>
      </c>
      <c r="K12" s="11">
        <v>7597</v>
      </c>
      <c r="L12" s="13">
        <f>SUM(D12:K12)</f>
        <v>67068</v>
      </c>
      <c r="M12" s="14">
        <f>AVERAGE(D12:K12)</f>
        <v>8383.5</v>
      </c>
    </row>
    <row r="13" spans="2:13" ht="22.5" customHeight="1" thickTop="1" x14ac:dyDescent="0.15">
      <c r="B13" s="59"/>
      <c r="C13" s="15" t="s">
        <v>12</v>
      </c>
      <c r="D13" s="16">
        <f>D12/30</f>
        <v>279.5</v>
      </c>
      <c r="E13" s="16">
        <f>E12/31</f>
        <v>290.83870967741933</v>
      </c>
      <c r="F13" s="16">
        <f t="shared" ref="F13" si="1">F12/30</f>
        <v>292.86666666666667</v>
      </c>
      <c r="G13" s="16">
        <f>G12/31</f>
        <v>291.80645161290323</v>
      </c>
      <c r="H13" s="16">
        <f>H12/31</f>
        <v>258.83870967741933</v>
      </c>
      <c r="I13" s="16">
        <f t="shared" ref="I13" si="2">I12/30</f>
        <v>259.36666666666667</v>
      </c>
      <c r="J13" s="16">
        <f>J12/31</f>
        <v>272.03225806451616</v>
      </c>
      <c r="K13" s="16">
        <f t="shared" ref="K13" si="3">K12/30</f>
        <v>253.23333333333332</v>
      </c>
      <c r="L13" s="18"/>
      <c r="M13" s="19">
        <f>L12/244</f>
        <v>274.86885245901641</v>
      </c>
    </row>
    <row r="14" spans="2:13" ht="19.5" customHeight="1" x14ac:dyDescent="0.15">
      <c r="B14" s="60" t="s">
        <v>13</v>
      </c>
      <c r="C14" s="61"/>
      <c r="D14" s="29">
        <v>940</v>
      </c>
      <c r="E14" s="29">
        <v>1091</v>
      </c>
      <c r="F14" s="29">
        <v>1104</v>
      </c>
      <c r="G14" s="29">
        <v>990</v>
      </c>
      <c r="H14" s="29">
        <v>617</v>
      </c>
      <c r="I14" s="29">
        <v>759</v>
      </c>
      <c r="J14" s="29">
        <v>665</v>
      </c>
      <c r="K14" s="29">
        <v>508</v>
      </c>
      <c r="L14" s="21">
        <f>SUM(D14:K14)</f>
        <v>6674</v>
      </c>
      <c r="M14" s="22">
        <f>AVERAGE(D14:K14)</f>
        <v>834.25</v>
      </c>
    </row>
    <row r="15" spans="2:13" ht="19.5" customHeight="1" thickBot="1" x14ac:dyDescent="0.2">
      <c r="B15" s="60" t="s">
        <v>14</v>
      </c>
      <c r="C15" s="61"/>
      <c r="D15" s="23">
        <v>126260</v>
      </c>
      <c r="E15" s="23">
        <v>146950</v>
      </c>
      <c r="F15" s="23">
        <v>149740</v>
      </c>
      <c r="G15" s="23">
        <v>140180</v>
      </c>
      <c r="H15" s="23">
        <v>89220</v>
      </c>
      <c r="I15" s="23">
        <v>108940</v>
      </c>
      <c r="J15" s="23">
        <v>93770</v>
      </c>
      <c r="K15" s="23">
        <v>69410</v>
      </c>
      <c r="L15" s="25">
        <f>SUM(D15:K15)</f>
        <v>924470</v>
      </c>
      <c r="M15" s="26">
        <f>AVERAGE(D15:K15)</f>
        <v>115558.75</v>
      </c>
    </row>
    <row r="16" spans="2:13" ht="19.5" customHeight="1" x14ac:dyDescent="0.15">
      <c r="B16" s="30"/>
      <c r="C16" s="30"/>
      <c r="D16" s="30"/>
      <c r="E16" s="30"/>
      <c r="F16" s="30"/>
      <c r="G16" s="30"/>
      <c r="H16" s="30"/>
      <c r="I16" s="30"/>
      <c r="J16" s="30"/>
      <c r="K16" s="30"/>
      <c r="L16" s="30"/>
      <c r="M16" s="30"/>
    </row>
    <row r="17" spans="2:14" ht="21" customHeight="1" thickBot="1" x14ac:dyDescent="0.2">
      <c r="B17" s="54" t="s">
        <v>18</v>
      </c>
      <c r="C17" s="54"/>
      <c r="D17" s="54"/>
      <c r="E17" s="54"/>
      <c r="F17" s="54"/>
      <c r="G17" s="54"/>
      <c r="H17" s="54"/>
      <c r="I17" s="54"/>
      <c r="J17" s="54"/>
      <c r="K17" s="54"/>
      <c r="L17" s="55"/>
      <c r="M17" s="55"/>
    </row>
    <row r="18" spans="2:14" ht="27.75" customHeight="1" x14ac:dyDescent="0.15">
      <c r="B18" s="56"/>
      <c r="C18" s="57"/>
      <c r="D18" s="6" t="s">
        <v>0</v>
      </c>
      <c r="E18" s="6" t="s">
        <v>2</v>
      </c>
      <c r="F18" s="6" t="s">
        <v>3</v>
      </c>
      <c r="G18" s="6" t="s">
        <v>4</v>
      </c>
      <c r="H18" s="6" t="s">
        <v>5</v>
      </c>
      <c r="I18" s="6" t="s">
        <v>6</v>
      </c>
      <c r="J18" s="6" t="s">
        <v>7</v>
      </c>
      <c r="K18" s="7" t="s">
        <v>8</v>
      </c>
      <c r="L18" s="8" t="s">
        <v>9</v>
      </c>
      <c r="M18" s="9" t="s">
        <v>20</v>
      </c>
    </row>
    <row r="19" spans="2:14" ht="21" customHeight="1" thickBot="1" x14ac:dyDescent="0.2">
      <c r="B19" s="59" t="s">
        <v>10</v>
      </c>
      <c r="C19" s="10" t="s">
        <v>11</v>
      </c>
      <c r="D19" s="11">
        <v>9925</v>
      </c>
      <c r="E19" s="11">
        <v>10009</v>
      </c>
      <c r="F19" s="11">
        <v>9999</v>
      </c>
      <c r="G19" s="11">
        <v>11376</v>
      </c>
      <c r="H19" s="11">
        <v>9988</v>
      </c>
      <c r="I19" s="11">
        <v>10505</v>
      </c>
      <c r="J19" s="11">
        <v>11102</v>
      </c>
      <c r="K19" s="12">
        <v>8889</v>
      </c>
      <c r="L19" s="13">
        <f>SUM(D19:K19)</f>
        <v>81793</v>
      </c>
      <c r="M19" s="14">
        <f>AVERAGE(D19:K19)</f>
        <v>10224.125</v>
      </c>
    </row>
    <row r="20" spans="2:14" ht="21" customHeight="1" thickTop="1" x14ac:dyDescent="0.15">
      <c r="B20" s="59"/>
      <c r="C20" s="15" t="s">
        <v>12</v>
      </c>
      <c r="D20" s="16">
        <f>D19/30</f>
        <v>330.83333333333331</v>
      </c>
      <c r="E20" s="16">
        <f>E19/31</f>
        <v>322.87096774193549</v>
      </c>
      <c r="F20" s="16">
        <f t="shared" ref="F20" si="4">F19/30</f>
        <v>333.3</v>
      </c>
      <c r="G20" s="16">
        <f>G19/31</f>
        <v>366.96774193548384</v>
      </c>
      <c r="H20" s="16">
        <f>H19/31</f>
        <v>322.19354838709677</v>
      </c>
      <c r="I20" s="16">
        <f t="shared" ref="I20" si="5">I19/30</f>
        <v>350.16666666666669</v>
      </c>
      <c r="J20" s="16">
        <f>J19/31</f>
        <v>358.12903225806451</v>
      </c>
      <c r="K20" s="17">
        <f t="shared" ref="K20" si="6">K19/30</f>
        <v>296.3</v>
      </c>
      <c r="L20" s="18"/>
      <c r="M20" s="19">
        <f>L19/244</f>
        <v>335.21721311475409</v>
      </c>
    </row>
    <row r="21" spans="2:14" ht="21" customHeight="1" x14ac:dyDescent="0.15">
      <c r="B21" s="60" t="s">
        <v>13</v>
      </c>
      <c r="C21" s="61"/>
      <c r="D21" s="20">
        <v>710</v>
      </c>
      <c r="E21" s="20">
        <v>639</v>
      </c>
      <c r="F21" s="20">
        <v>588</v>
      </c>
      <c r="G21" s="20">
        <v>672</v>
      </c>
      <c r="H21" s="20">
        <v>894</v>
      </c>
      <c r="I21" s="20">
        <v>852</v>
      </c>
      <c r="J21" s="20">
        <v>845</v>
      </c>
      <c r="K21" s="20">
        <v>878</v>
      </c>
      <c r="L21" s="21">
        <f>SUM(D21:K21)</f>
        <v>6078</v>
      </c>
      <c r="M21" s="22">
        <f>AVERAGE(D21:K21)</f>
        <v>759.75</v>
      </c>
    </row>
    <row r="22" spans="2:14" ht="21" customHeight="1" thickBot="1" x14ac:dyDescent="0.2">
      <c r="B22" s="60" t="s">
        <v>14</v>
      </c>
      <c r="C22" s="61"/>
      <c r="D22" s="23">
        <v>89665</v>
      </c>
      <c r="E22" s="23">
        <v>81303</v>
      </c>
      <c r="F22" s="23">
        <v>76478</v>
      </c>
      <c r="G22" s="23">
        <v>87150</v>
      </c>
      <c r="H22" s="23">
        <v>117597</v>
      </c>
      <c r="I22" s="23">
        <v>114403</v>
      </c>
      <c r="J22" s="23">
        <v>111292</v>
      </c>
      <c r="K22" s="24">
        <v>115887</v>
      </c>
      <c r="L22" s="25">
        <f>SUM(D22:K22)</f>
        <v>793775</v>
      </c>
      <c r="M22" s="26">
        <f>AVERAGE(D22:K22)</f>
        <v>99221.875</v>
      </c>
    </row>
    <row r="23" spans="2:14" ht="21" customHeight="1" x14ac:dyDescent="0.15">
      <c r="B23" s="31"/>
      <c r="C23" s="31"/>
      <c r="D23" s="31"/>
      <c r="E23" s="31"/>
      <c r="F23" s="31"/>
      <c r="G23" s="4"/>
      <c r="H23" s="4"/>
      <c r="I23" s="4"/>
      <c r="J23" s="4"/>
      <c r="K23" s="4"/>
      <c r="L23" s="4"/>
      <c r="M23" s="32"/>
    </row>
    <row r="24" spans="2:14" ht="21" customHeight="1" thickBot="1" x14ac:dyDescent="0.2">
      <c r="B24" s="54" t="s">
        <v>19</v>
      </c>
      <c r="C24" s="54"/>
      <c r="D24" s="54"/>
      <c r="E24" s="54"/>
      <c r="F24" s="54"/>
      <c r="G24" s="54"/>
      <c r="H24" s="54"/>
      <c r="I24" s="54"/>
      <c r="J24" s="54"/>
      <c r="K24" s="54"/>
      <c r="L24" s="55"/>
      <c r="M24" s="55"/>
      <c r="N24" s="33"/>
    </row>
    <row r="25" spans="2:14" ht="31.5" x14ac:dyDescent="0.15">
      <c r="B25" s="56"/>
      <c r="C25" s="57"/>
      <c r="D25" s="6" t="s">
        <v>0</v>
      </c>
      <c r="E25" s="6" t="s">
        <v>2</v>
      </c>
      <c r="F25" s="6" t="s">
        <v>3</v>
      </c>
      <c r="G25" s="6" t="s">
        <v>4</v>
      </c>
      <c r="H25" s="6" t="s">
        <v>5</v>
      </c>
      <c r="I25" s="6" t="s">
        <v>6</v>
      </c>
      <c r="J25" s="6" t="s">
        <v>7</v>
      </c>
      <c r="K25" s="7" t="s">
        <v>8</v>
      </c>
      <c r="L25" s="28" t="s">
        <v>9</v>
      </c>
      <c r="M25" s="9" t="s">
        <v>20</v>
      </c>
    </row>
    <row r="26" spans="2:14" ht="21" customHeight="1" thickBot="1" x14ac:dyDescent="0.2">
      <c r="B26" s="58" t="s">
        <v>10</v>
      </c>
      <c r="C26" s="10" t="s">
        <v>11</v>
      </c>
      <c r="D26" s="11">
        <v>11349</v>
      </c>
      <c r="E26" s="11">
        <v>12459</v>
      </c>
      <c r="F26" s="11">
        <v>12867</v>
      </c>
      <c r="G26" s="11">
        <v>14445</v>
      </c>
      <c r="H26" s="11">
        <v>13013</v>
      </c>
      <c r="I26" s="11">
        <v>13599</v>
      </c>
      <c r="J26" s="11">
        <v>15259</v>
      </c>
      <c r="K26" s="11">
        <v>9006</v>
      </c>
      <c r="L26" s="13">
        <f>SUM(D26:K26)</f>
        <v>101997</v>
      </c>
      <c r="M26" s="14">
        <f>AVERAGE(D26:K26)</f>
        <v>12749.625</v>
      </c>
    </row>
    <row r="27" spans="2:14" ht="21" customHeight="1" thickTop="1" x14ac:dyDescent="0.15">
      <c r="B27" s="59"/>
      <c r="C27" s="15" t="s">
        <v>12</v>
      </c>
      <c r="D27" s="16">
        <f>D26/30</f>
        <v>378.3</v>
      </c>
      <c r="E27" s="16">
        <f>E26/31</f>
        <v>401.90322580645159</v>
      </c>
      <c r="F27" s="16">
        <f t="shared" ref="F27" si="7">F26/30</f>
        <v>428.9</v>
      </c>
      <c r="G27" s="16">
        <f>G26/31</f>
        <v>465.96774193548384</v>
      </c>
      <c r="H27" s="16">
        <f>H26/31</f>
        <v>419.77419354838707</v>
      </c>
      <c r="I27" s="16">
        <f t="shared" ref="I27" si="8">I26/30</f>
        <v>453.3</v>
      </c>
      <c r="J27" s="16">
        <f>J26/31</f>
        <v>492.22580645161293</v>
      </c>
      <c r="K27" s="16">
        <f t="shared" ref="K27" si="9">K26/30</f>
        <v>300.2</v>
      </c>
      <c r="L27" s="18"/>
      <c r="M27" s="19">
        <f>L26/244</f>
        <v>418.02049180327867</v>
      </c>
    </row>
    <row r="28" spans="2:14" ht="21" customHeight="1" x14ac:dyDescent="0.15">
      <c r="B28" s="60" t="s">
        <v>13</v>
      </c>
      <c r="C28" s="61"/>
      <c r="D28" s="34">
        <v>414</v>
      </c>
      <c r="E28" s="34">
        <v>864</v>
      </c>
      <c r="F28" s="34">
        <v>898</v>
      </c>
      <c r="G28" s="34">
        <v>1246</v>
      </c>
      <c r="H28" s="34">
        <v>849</v>
      </c>
      <c r="I28" s="34">
        <v>873</v>
      </c>
      <c r="J28" s="34">
        <v>887</v>
      </c>
      <c r="K28" s="34">
        <v>717</v>
      </c>
      <c r="L28" s="35">
        <f>SUM(D28:K28)</f>
        <v>6748</v>
      </c>
      <c r="M28" s="36">
        <f>AVERAGE(D28:K28)</f>
        <v>843.5</v>
      </c>
    </row>
    <row r="29" spans="2:14" ht="21" customHeight="1" thickBot="1" x14ac:dyDescent="0.2">
      <c r="B29" s="51" t="s">
        <v>14</v>
      </c>
      <c r="C29" s="52"/>
      <c r="D29" s="11">
        <v>57090</v>
      </c>
      <c r="E29" s="11">
        <v>118290</v>
      </c>
      <c r="F29" s="11">
        <v>122840</v>
      </c>
      <c r="G29" s="11">
        <v>172260</v>
      </c>
      <c r="H29" s="11">
        <v>117960</v>
      </c>
      <c r="I29" s="11">
        <v>120280</v>
      </c>
      <c r="J29" s="11">
        <v>122260</v>
      </c>
      <c r="K29" s="11">
        <v>98290</v>
      </c>
      <c r="L29" s="37">
        <f>SUM(D29:K29)</f>
        <v>929270</v>
      </c>
      <c r="M29" s="26">
        <f>AVERAGE(D29:K29)</f>
        <v>116158.75</v>
      </c>
    </row>
    <row r="30" spans="2:14" ht="21" customHeight="1" x14ac:dyDescent="0.15">
      <c r="B30" s="47"/>
      <c r="C30" s="47"/>
      <c r="D30" s="48"/>
      <c r="E30" s="48"/>
      <c r="F30" s="48"/>
      <c r="G30" s="48"/>
      <c r="H30" s="48"/>
      <c r="I30" s="48"/>
      <c r="J30" s="48"/>
      <c r="K30" s="48"/>
      <c r="L30" s="48"/>
      <c r="M30" s="49"/>
    </row>
    <row r="31" spans="2:14" s="40" customFormat="1" ht="21" customHeight="1" thickBot="1" x14ac:dyDescent="0.2">
      <c r="B31" s="63" t="s">
        <v>22</v>
      </c>
      <c r="C31" s="63"/>
      <c r="D31" s="63"/>
      <c r="E31" s="63"/>
      <c r="F31" s="63"/>
      <c r="G31" s="63"/>
      <c r="H31" s="63"/>
      <c r="I31" s="63"/>
      <c r="J31" s="63"/>
      <c r="K31" s="63"/>
      <c r="L31" s="64"/>
      <c r="M31" s="64"/>
      <c r="N31" s="41"/>
    </row>
    <row r="32" spans="2:14" s="40" customFormat="1" ht="27.75" customHeight="1" x14ac:dyDescent="0.15">
      <c r="B32" s="65"/>
      <c r="C32" s="66"/>
      <c r="D32" s="6" t="s">
        <v>0</v>
      </c>
      <c r="E32" s="6" t="s">
        <v>2</v>
      </c>
      <c r="F32" s="6" t="s">
        <v>3</v>
      </c>
      <c r="G32" s="6" t="s">
        <v>4</v>
      </c>
      <c r="H32" s="6" t="s">
        <v>5</v>
      </c>
      <c r="I32" s="6" t="s">
        <v>6</v>
      </c>
      <c r="J32" s="6" t="s">
        <v>7</v>
      </c>
      <c r="K32" s="7" t="s">
        <v>8</v>
      </c>
      <c r="L32" s="28" t="s">
        <v>9</v>
      </c>
      <c r="M32" s="9" t="s">
        <v>20</v>
      </c>
    </row>
    <row r="33" spans="2:14" s="40" customFormat="1" ht="21" customHeight="1" thickBot="1" x14ac:dyDescent="0.2">
      <c r="B33" s="67" t="s">
        <v>10</v>
      </c>
      <c r="C33" s="10" t="s">
        <v>11</v>
      </c>
      <c r="D33" s="11">
        <v>4577</v>
      </c>
      <c r="E33" s="11">
        <v>4414</v>
      </c>
      <c r="F33" s="11">
        <v>4590</v>
      </c>
      <c r="G33" s="11">
        <v>4595</v>
      </c>
      <c r="H33" s="11">
        <v>4417</v>
      </c>
      <c r="I33" s="11">
        <v>4339</v>
      </c>
      <c r="J33" s="11">
        <v>4476</v>
      </c>
      <c r="K33" s="11">
        <v>4437</v>
      </c>
      <c r="L33" s="13">
        <v>35845</v>
      </c>
      <c r="M33" s="42">
        <v>4480.625</v>
      </c>
    </row>
    <row r="34" spans="2:14" s="40" customFormat="1" ht="21" customHeight="1" thickTop="1" x14ac:dyDescent="0.15">
      <c r="B34" s="68"/>
      <c r="C34" s="15" t="s">
        <v>12</v>
      </c>
      <c r="D34" s="16">
        <v>152.56666666666666</v>
      </c>
      <c r="E34" s="16">
        <v>142.38709677419354</v>
      </c>
      <c r="F34" s="16">
        <v>153</v>
      </c>
      <c r="G34" s="16">
        <v>148.2258064516129</v>
      </c>
      <c r="H34" s="16">
        <v>142.48387096774192</v>
      </c>
      <c r="I34" s="16">
        <v>144.63333333333333</v>
      </c>
      <c r="J34" s="16">
        <v>144.38709677419354</v>
      </c>
      <c r="K34" s="16">
        <v>147.9</v>
      </c>
      <c r="L34" s="43"/>
      <c r="M34" s="44">
        <v>146.90573770491804</v>
      </c>
    </row>
    <row r="35" spans="2:14" s="40" customFormat="1" ht="21" customHeight="1" x14ac:dyDescent="0.15">
      <c r="B35" s="69" t="s">
        <v>13</v>
      </c>
      <c r="C35" s="70"/>
      <c r="D35" s="34">
        <v>338</v>
      </c>
      <c r="E35" s="34">
        <v>273</v>
      </c>
      <c r="F35" s="34">
        <v>286</v>
      </c>
      <c r="G35" s="34">
        <v>182</v>
      </c>
      <c r="H35" s="34">
        <v>497</v>
      </c>
      <c r="I35" s="34">
        <v>324</v>
      </c>
      <c r="J35" s="34">
        <v>290</v>
      </c>
      <c r="K35" s="34">
        <v>318</v>
      </c>
      <c r="L35" s="35">
        <v>2508</v>
      </c>
      <c r="M35" s="45">
        <v>313.5</v>
      </c>
    </row>
    <row r="36" spans="2:14" s="40" customFormat="1" ht="21" customHeight="1" thickBot="1" x14ac:dyDescent="0.2">
      <c r="B36" s="71" t="s">
        <v>14</v>
      </c>
      <c r="C36" s="72"/>
      <c r="D36" s="11">
        <v>46800</v>
      </c>
      <c r="E36" s="11">
        <v>38190</v>
      </c>
      <c r="F36" s="11">
        <v>40400</v>
      </c>
      <c r="G36" s="11">
        <v>26160</v>
      </c>
      <c r="H36" s="11">
        <v>70240</v>
      </c>
      <c r="I36" s="11">
        <v>45390</v>
      </c>
      <c r="J36" s="11">
        <v>41000</v>
      </c>
      <c r="K36" s="11">
        <v>44700</v>
      </c>
      <c r="L36" s="37">
        <v>352880</v>
      </c>
      <c r="M36" s="46">
        <v>44110</v>
      </c>
    </row>
    <row r="37" spans="2:14" s="40" customFormat="1" ht="21" customHeight="1" x14ac:dyDescent="0.15">
      <c r="B37" s="62" t="s">
        <v>23</v>
      </c>
      <c r="C37" s="62"/>
      <c r="D37" s="62"/>
      <c r="E37" s="62"/>
      <c r="F37" s="62"/>
      <c r="G37" s="62"/>
      <c r="H37" s="62"/>
      <c r="I37" s="62"/>
      <c r="J37" s="62"/>
      <c r="K37" s="62"/>
      <c r="L37" s="62"/>
      <c r="M37" s="62"/>
    </row>
    <row r="38" spans="2:14" x14ac:dyDescent="0.15">
      <c r="B38" s="31"/>
      <c r="C38" s="31"/>
      <c r="D38" s="31"/>
      <c r="E38" s="31"/>
      <c r="F38" s="31"/>
      <c r="G38" s="38"/>
      <c r="H38" s="38"/>
      <c r="I38" s="38"/>
      <c r="J38" s="38"/>
      <c r="K38" s="38"/>
      <c r="L38" s="38"/>
      <c r="M38" s="39"/>
    </row>
    <row r="39" spans="2:14" ht="21" customHeight="1" thickBot="1" x14ac:dyDescent="0.2">
      <c r="B39" s="54" t="s">
        <v>21</v>
      </c>
      <c r="C39" s="54"/>
      <c r="D39" s="54"/>
      <c r="E39" s="54"/>
      <c r="F39" s="54"/>
      <c r="G39" s="54"/>
      <c r="H39" s="54"/>
      <c r="I39" s="54"/>
      <c r="J39" s="54"/>
      <c r="K39" s="54"/>
      <c r="L39" s="55"/>
      <c r="M39" s="55"/>
      <c r="N39" s="33"/>
    </row>
    <row r="40" spans="2:14" ht="31.5" x14ac:dyDescent="0.15">
      <c r="B40" s="56"/>
      <c r="C40" s="57"/>
      <c r="D40" s="6" t="s">
        <v>0</v>
      </c>
      <c r="E40" s="6" t="s">
        <v>2</v>
      </c>
      <c r="F40" s="6" t="s">
        <v>3</v>
      </c>
      <c r="G40" s="6" t="s">
        <v>4</v>
      </c>
      <c r="H40" s="6" t="s">
        <v>5</v>
      </c>
      <c r="I40" s="6" t="s">
        <v>6</v>
      </c>
      <c r="J40" s="6" t="s">
        <v>7</v>
      </c>
      <c r="K40" s="7" t="s">
        <v>8</v>
      </c>
      <c r="L40" s="28" t="s">
        <v>9</v>
      </c>
      <c r="M40" s="9" t="s">
        <v>20</v>
      </c>
    </row>
    <row r="41" spans="2:14" ht="21" customHeight="1" thickBot="1" x14ac:dyDescent="0.2">
      <c r="B41" s="58" t="s">
        <v>10</v>
      </c>
      <c r="C41" s="10" t="s">
        <v>11</v>
      </c>
      <c r="D41" s="11">
        <v>3331</v>
      </c>
      <c r="E41" s="11">
        <v>3079</v>
      </c>
      <c r="F41" s="11">
        <v>3222</v>
      </c>
      <c r="G41" s="11">
        <v>2918</v>
      </c>
      <c r="H41" s="11">
        <v>2717</v>
      </c>
      <c r="I41" s="11">
        <v>2747</v>
      </c>
      <c r="J41" s="11">
        <v>2880</v>
      </c>
      <c r="K41" s="11">
        <v>2755</v>
      </c>
      <c r="L41" s="13">
        <f>SUM(D41:K41)</f>
        <v>23649</v>
      </c>
      <c r="M41" s="14">
        <f>AVERAGE(D41:K41)</f>
        <v>2956.125</v>
      </c>
    </row>
    <row r="42" spans="2:14" ht="21" customHeight="1" thickTop="1" x14ac:dyDescent="0.15">
      <c r="B42" s="59"/>
      <c r="C42" s="15" t="s">
        <v>12</v>
      </c>
      <c r="D42" s="16">
        <f>D41/30</f>
        <v>111.03333333333333</v>
      </c>
      <c r="E42" s="16">
        <f>E41/31</f>
        <v>99.322580645161295</v>
      </c>
      <c r="F42" s="16">
        <f t="shared" ref="F42" si="10">F41/30</f>
        <v>107.4</v>
      </c>
      <c r="G42" s="16">
        <f>G41/31</f>
        <v>94.129032258064512</v>
      </c>
      <c r="H42" s="16">
        <f>H41/31</f>
        <v>87.645161290322577</v>
      </c>
      <c r="I42" s="16">
        <f t="shared" ref="I42" si="11">I41/30</f>
        <v>91.566666666666663</v>
      </c>
      <c r="J42" s="16">
        <f>J41/31</f>
        <v>92.903225806451616</v>
      </c>
      <c r="K42" s="16">
        <f t="shared" ref="K42" si="12">K41/30</f>
        <v>91.833333333333329</v>
      </c>
      <c r="L42" s="18"/>
      <c r="M42" s="19">
        <f>L41/244</f>
        <v>96.922131147540981</v>
      </c>
    </row>
    <row r="43" spans="2:14" ht="21" customHeight="1" x14ac:dyDescent="0.15">
      <c r="B43" s="60" t="s">
        <v>13</v>
      </c>
      <c r="C43" s="61"/>
      <c r="D43" s="34">
        <v>355</v>
      </c>
      <c r="E43" s="34">
        <v>268</v>
      </c>
      <c r="F43" s="34">
        <v>300</v>
      </c>
      <c r="G43" s="34">
        <v>245</v>
      </c>
      <c r="H43" s="34">
        <v>232</v>
      </c>
      <c r="I43" s="34">
        <v>236</v>
      </c>
      <c r="J43" s="34">
        <v>255</v>
      </c>
      <c r="K43" s="34">
        <v>307</v>
      </c>
      <c r="L43" s="35">
        <f>SUM(D43:K43)</f>
        <v>2198</v>
      </c>
      <c r="M43" s="36">
        <f>AVERAGE(D43:K43)</f>
        <v>274.75</v>
      </c>
    </row>
    <row r="44" spans="2:14" ht="21" customHeight="1" thickBot="1" x14ac:dyDescent="0.2">
      <c r="B44" s="51" t="s">
        <v>14</v>
      </c>
      <c r="C44" s="52"/>
      <c r="D44" s="11">
        <v>48310</v>
      </c>
      <c r="E44" s="11">
        <v>37000</v>
      </c>
      <c r="F44" s="11">
        <v>43230</v>
      </c>
      <c r="G44" s="11">
        <v>36310</v>
      </c>
      <c r="H44" s="11">
        <v>33630</v>
      </c>
      <c r="I44" s="11">
        <v>32970</v>
      </c>
      <c r="J44" s="11">
        <v>35310</v>
      </c>
      <c r="K44" s="11">
        <v>42420</v>
      </c>
      <c r="L44" s="37">
        <f>SUM(D44:K44)</f>
        <v>309180</v>
      </c>
      <c r="M44" s="26">
        <f>AVERAGE(D44:K44)</f>
        <v>38647.5</v>
      </c>
    </row>
    <row r="45" spans="2:14" ht="21" customHeight="1" x14ac:dyDescent="0.15">
      <c r="B45" s="53"/>
      <c r="C45" s="53"/>
      <c r="D45" s="53"/>
      <c r="E45" s="53"/>
      <c r="F45" s="53"/>
      <c r="G45" s="53"/>
      <c r="H45" s="53"/>
      <c r="I45" s="53"/>
      <c r="J45" s="53"/>
      <c r="K45" s="53"/>
      <c r="L45" s="53"/>
      <c r="M45" s="53"/>
    </row>
  </sheetData>
  <mergeCells count="32">
    <mergeCell ref="B28:C28"/>
    <mergeCell ref="B29:C29"/>
    <mergeCell ref="B21:C21"/>
    <mergeCell ref="B22:C22"/>
    <mergeCell ref="B25:C25"/>
    <mergeCell ref="B26:B27"/>
    <mergeCell ref="B31:M31"/>
    <mergeCell ref="B32:C32"/>
    <mergeCell ref="B33:B34"/>
    <mergeCell ref="B35:C35"/>
    <mergeCell ref="B36:C36"/>
    <mergeCell ref="B3:M3"/>
    <mergeCell ref="B4:C4"/>
    <mergeCell ref="B5:B6"/>
    <mergeCell ref="B7:C7"/>
    <mergeCell ref="B8:C8"/>
    <mergeCell ref="B44:C44"/>
    <mergeCell ref="B45:M45"/>
    <mergeCell ref="B10:M10"/>
    <mergeCell ref="B39:M39"/>
    <mergeCell ref="B40:C40"/>
    <mergeCell ref="B41:B42"/>
    <mergeCell ref="B43:C43"/>
    <mergeCell ref="B24:M24"/>
    <mergeCell ref="B11:C11"/>
    <mergeCell ref="B12:B13"/>
    <mergeCell ref="B14:C14"/>
    <mergeCell ref="B15:C15"/>
    <mergeCell ref="B17:M17"/>
    <mergeCell ref="B18:C18"/>
    <mergeCell ref="B19:B20"/>
    <mergeCell ref="B37:M37"/>
  </mergeCells>
  <phoneticPr fontId="3"/>
  <printOptions horizontalCentered="1"/>
  <pageMargins left="0.25" right="0.25" top="0.75" bottom="0.75" header="0.3" footer="0.3"/>
  <pageSetup paperSize="9" scale="80" orientation="portrait" r:id="rId1"/>
  <rowBreaks count="1" manualBreakCount="1">
    <brk id="23" min="1"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売上金額</vt:lpstr>
      <vt:lpstr>売上金額!Print_Area</vt:lpstr>
      <vt:lpstr>売上金額!Print_Titles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2024-12-16T07:46:12Z</cp:lastPrinted>
  <dcterms:created xsi:type="dcterms:W3CDTF">2024-11-27T06:41:19Z</dcterms:created>
  <dcterms:modified xsi:type="dcterms:W3CDTF">2024-12-18T04:39:32Z</dcterms:modified>
</cp:coreProperties>
</file>