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CCFAC0AC-8DFB-40D9-9F95-67CB7CC7228B}" xr6:coauthVersionLast="47" xr6:coauthVersionMax="47" xr10:uidLastSave="{00000000-0000-0000-0000-000000000000}"/>
  <bookViews>
    <workbookView xWindow="-120" yWindow="-120" windowWidth="20730" windowHeight="11160" xr2:uid="{00000000-000D-0000-FFFF-FFFF00000000}"/>
  </bookViews>
  <sheets>
    <sheet name="歳入一覧" sheetId="1" r:id="rId1"/>
    <sheet name="使用料・手数料の改定等" sheetId="2" r:id="rId2"/>
  </sheets>
  <definedNames>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1">使用料・手数料の改定等!$A$1:$BQ$37</definedName>
    <definedName name="_xlnm.Print_Titles" localSheetId="0">歳入一覧!$1:$7</definedName>
    <definedName name="rrr">#REF!</definedName>
    <definedName name="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 l="1"/>
  <c r="H93" i="1" l="1"/>
  <c r="G93" i="1"/>
  <c r="I88" i="1"/>
  <c r="I42" i="1"/>
  <c r="H36" i="1"/>
  <c r="I35" i="1"/>
  <c r="I34" i="1"/>
  <c r="I38" i="1"/>
  <c r="H32" i="1"/>
  <c r="G32" i="1"/>
  <c r="I33" i="1"/>
  <c r="I30" i="1"/>
  <c r="I29" i="1"/>
  <c r="I36" i="1" l="1"/>
  <c r="I32" i="1"/>
  <c r="H25" i="1"/>
  <c r="G25" i="1"/>
  <c r="G24" i="1" s="1"/>
  <c r="I95" i="1" l="1"/>
  <c r="I84" i="1"/>
  <c r="G78" i="1"/>
  <c r="G74" i="1"/>
  <c r="H47" i="1"/>
  <c r="I25" i="1"/>
  <c r="I94" i="1" l="1"/>
  <c r="I100" i="1"/>
  <c r="I101" i="1"/>
  <c r="I102" i="1"/>
  <c r="I99" i="1"/>
  <c r="H98" i="1"/>
  <c r="H97" i="1" s="1"/>
  <c r="H96" i="1" s="1"/>
  <c r="G98" i="1"/>
  <c r="G97" i="1" s="1"/>
  <c r="G96" i="1" s="1"/>
  <c r="I90" i="1"/>
  <c r="I91" i="1"/>
  <c r="I92" i="1"/>
  <c r="I93" i="1"/>
  <c r="I89" i="1"/>
  <c r="H87" i="1"/>
  <c r="H86" i="1" s="1"/>
  <c r="G87" i="1"/>
  <c r="G86" i="1" s="1"/>
  <c r="I85" i="1"/>
  <c r="H83" i="1"/>
  <c r="H82" i="1" s="1"/>
  <c r="G83" i="1"/>
  <c r="G82" i="1" s="1"/>
  <c r="I81" i="1"/>
  <c r="I80" i="1"/>
  <c r="I79" i="1"/>
  <c r="H78" i="1"/>
  <c r="H77" i="1" s="1"/>
  <c r="G77" i="1"/>
  <c r="I75" i="1"/>
  <c r="I74" i="1" s="1"/>
  <c r="H74" i="1"/>
  <c r="I73" i="1"/>
  <c r="I72" i="1" s="1"/>
  <c r="I70" i="1"/>
  <c r="I69" i="1" s="1"/>
  <c r="I68" i="1" s="1"/>
  <c r="H72" i="1"/>
  <c r="G72" i="1"/>
  <c r="G71" i="1" s="1"/>
  <c r="H69" i="1"/>
  <c r="H68" i="1" s="1"/>
  <c r="G69" i="1"/>
  <c r="G68" i="1" s="1"/>
  <c r="H65" i="1"/>
  <c r="H64" i="1" s="1"/>
  <c r="H63" i="1" s="1"/>
  <c r="G65" i="1"/>
  <c r="G64" i="1" s="1"/>
  <c r="G63" i="1" s="1"/>
  <c r="I66" i="1"/>
  <c r="I65" i="1" s="1"/>
  <c r="I64" i="1" s="1"/>
  <c r="I63" i="1" s="1"/>
  <c r="I62" i="1"/>
  <c r="I61" i="1" s="1"/>
  <c r="I60" i="1" s="1"/>
  <c r="I59" i="1"/>
  <c r="I58" i="1" s="1"/>
  <c r="I57" i="1" s="1"/>
  <c r="H61" i="1"/>
  <c r="H60" i="1" s="1"/>
  <c r="G61" i="1"/>
  <c r="G60" i="1" s="1"/>
  <c r="H58" i="1"/>
  <c r="H57" i="1" s="1"/>
  <c r="G58" i="1"/>
  <c r="G57" i="1" s="1"/>
  <c r="I55" i="1"/>
  <c r="I54" i="1" s="1"/>
  <c r="I53" i="1" s="1"/>
  <c r="I52" i="1"/>
  <c r="I51" i="1" s="1"/>
  <c r="I50" i="1" s="1"/>
  <c r="H54" i="1"/>
  <c r="H53" i="1" s="1"/>
  <c r="G54" i="1"/>
  <c r="G53" i="1" s="1"/>
  <c r="H51" i="1"/>
  <c r="H50" i="1" s="1"/>
  <c r="G51" i="1"/>
  <c r="G50" i="1" s="1"/>
  <c r="G47" i="1"/>
  <c r="G23" i="1"/>
  <c r="G22" i="1" s="1"/>
  <c r="G21" i="1" s="1"/>
  <c r="H49" i="1" l="1"/>
  <c r="G49" i="1"/>
  <c r="H71" i="1"/>
  <c r="H67" i="1" s="1"/>
  <c r="I83" i="1"/>
  <c r="I82" i="1" s="1"/>
  <c r="G76" i="1"/>
  <c r="G67" i="1"/>
  <c r="H56" i="1"/>
  <c r="I87" i="1"/>
  <c r="I86" i="1" s="1"/>
  <c r="I56" i="1"/>
  <c r="I49" i="1"/>
  <c r="G56" i="1"/>
  <c r="I71" i="1"/>
  <c r="I67" i="1" s="1"/>
  <c r="H76" i="1"/>
  <c r="I98" i="1"/>
  <c r="I97" i="1" s="1"/>
  <c r="I96" i="1" s="1"/>
  <c r="I78" i="1"/>
  <c r="I77" i="1" s="1"/>
  <c r="I47" i="1"/>
  <c r="I46" i="1" s="1"/>
  <c r="I48" i="1"/>
  <c r="H46" i="1"/>
  <c r="G46" i="1"/>
  <c r="I45" i="1"/>
  <c r="I44" i="1" s="1"/>
  <c r="I43" i="1" s="1"/>
  <c r="H44" i="1"/>
  <c r="H43" i="1" s="1"/>
  <c r="G44" i="1"/>
  <c r="G43" i="1" s="1"/>
  <c r="H41" i="1"/>
  <c r="H40" i="1" s="1"/>
  <c r="G41" i="1"/>
  <c r="G40" i="1" s="1"/>
  <c r="I37" i="1"/>
  <c r="I31" i="1"/>
  <c r="I28" i="1"/>
  <c r="I27" i="1"/>
  <c r="I26" i="1"/>
  <c r="H24" i="1"/>
  <c r="I18" i="1"/>
  <c r="I19" i="1"/>
  <c r="I20" i="1"/>
  <c r="I17" i="1"/>
  <c r="H16" i="1"/>
  <c r="H15" i="1" s="1"/>
  <c r="G16" i="1"/>
  <c r="G15" i="1" s="1"/>
  <c r="H10" i="1"/>
  <c r="H9" i="1" s="1"/>
  <c r="I12" i="1"/>
  <c r="I13" i="1"/>
  <c r="I14" i="1"/>
  <c r="I11" i="1"/>
  <c r="G10" i="1"/>
  <c r="G9" i="1" s="1"/>
  <c r="I76" i="1" l="1"/>
  <c r="I10" i="1"/>
  <c r="I9" i="1" s="1"/>
  <c r="I41" i="1"/>
  <c r="I40" i="1" s="1"/>
  <c r="I39" i="1" s="1"/>
  <c r="G39" i="1"/>
  <c r="G8" i="1"/>
  <c r="H23" i="1"/>
  <c r="H22" i="1" s="1"/>
  <c r="H21" i="1" s="1"/>
  <c r="I16" i="1"/>
  <c r="I15" i="1" s="1"/>
  <c r="H8" i="1"/>
  <c r="H39" i="1"/>
  <c r="I24" i="1"/>
  <c r="I8" i="1" l="1"/>
  <c r="G103" i="1"/>
  <c r="H103" i="1"/>
  <c r="I23" i="1"/>
  <c r="I22" i="1" s="1"/>
  <c r="I21" i="1" s="1"/>
  <c r="I103" i="1" l="1"/>
</calcChain>
</file>

<file path=xl/sharedStrings.xml><?xml version="1.0" encoding="utf-8"?>
<sst xmlns="http://schemas.openxmlformats.org/spreadsheetml/2006/main" count="200" uniqueCount="190">
  <si>
    <t>科目</t>
    <rPh sb="0" eb="2">
      <t>カモク</t>
    </rPh>
    <phoneticPr fontId="6"/>
  </si>
  <si>
    <t>増減</t>
    <rPh sb="0" eb="2">
      <t>ゾウゲン</t>
    </rPh>
    <phoneticPr fontId="6"/>
  </si>
  <si>
    <t>1項　使用料</t>
    <rPh sb="1" eb="2">
      <t>コウ</t>
    </rPh>
    <rPh sb="3" eb="6">
      <t>シヨウリョウ</t>
    </rPh>
    <phoneticPr fontId="4"/>
  </si>
  <si>
    <t>4節　其他使用料</t>
    <rPh sb="1" eb="2">
      <t>セツ</t>
    </rPh>
    <rPh sb="3" eb="5">
      <t>ソノタ</t>
    </rPh>
    <rPh sb="5" eb="8">
      <t>シヨウリョウ</t>
    </rPh>
    <phoneticPr fontId="4"/>
  </si>
  <si>
    <t>3節　公園使用料</t>
    <rPh sb="1" eb="2">
      <t>セツ</t>
    </rPh>
    <rPh sb="3" eb="5">
      <t>コウエン</t>
    </rPh>
    <rPh sb="5" eb="8">
      <t>シヨウリョウ</t>
    </rPh>
    <phoneticPr fontId="4"/>
  </si>
  <si>
    <t>7目　土木使用料</t>
    <rPh sb="1" eb="2">
      <t>モク</t>
    </rPh>
    <rPh sb="3" eb="5">
      <t>ドボク</t>
    </rPh>
    <rPh sb="5" eb="8">
      <t>シヨウリョウ</t>
    </rPh>
    <phoneticPr fontId="4"/>
  </si>
  <si>
    <t>1節　道路使用料</t>
    <rPh sb="1" eb="2">
      <t>セツ</t>
    </rPh>
    <rPh sb="3" eb="5">
      <t>ドウロ</t>
    </rPh>
    <rPh sb="5" eb="8">
      <t>シヨウリョウ</t>
    </rPh>
    <phoneticPr fontId="4"/>
  </si>
  <si>
    <t>2節　河川使用料</t>
    <rPh sb="1" eb="2">
      <t>セツ</t>
    </rPh>
    <rPh sb="3" eb="5">
      <t>カセン</t>
    </rPh>
    <rPh sb="5" eb="8">
      <t>シヨウリョウ</t>
    </rPh>
    <phoneticPr fontId="4"/>
  </si>
  <si>
    <t>2節　道路手数料</t>
    <rPh sb="1" eb="2">
      <t>セツ</t>
    </rPh>
    <rPh sb="3" eb="5">
      <t>ドウロ</t>
    </rPh>
    <rPh sb="5" eb="7">
      <t>テスウ</t>
    </rPh>
    <rPh sb="7" eb="8">
      <t>リョウ</t>
    </rPh>
    <phoneticPr fontId="4"/>
  </si>
  <si>
    <t>7目　土木手数料</t>
    <rPh sb="1" eb="2">
      <t>モク</t>
    </rPh>
    <rPh sb="3" eb="5">
      <t>ドボク</t>
    </rPh>
    <rPh sb="5" eb="7">
      <t>テスウ</t>
    </rPh>
    <rPh sb="7" eb="8">
      <t>リョウ</t>
    </rPh>
    <phoneticPr fontId="4"/>
  </si>
  <si>
    <t>1節　屋外広告物手数料</t>
    <rPh sb="1" eb="2">
      <t>セツ</t>
    </rPh>
    <rPh sb="3" eb="5">
      <t>オクガイ</t>
    </rPh>
    <rPh sb="5" eb="7">
      <t>コウコク</t>
    </rPh>
    <rPh sb="7" eb="8">
      <t>ブツ</t>
    </rPh>
    <rPh sb="8" eb="10">
      <t>テスウ</t>
    </rPh>
    <rPh sb="10" eb="11">
      <t>リョウ</t>
    </rPh>
    <phoneticPr fontId="4"/>
  </si>
  <si>
    <t>4節　其他手数料</t>
    <rPh sb="1" eb="2">
      <t>セツ</t>
    </rPh>
    <rPh sb="3" eb="5">
      <t>ソノタ</t>
    </rPh>
    <rPh sb="5" eb="8">
      <t>テスウリョウ</t>
    </rPh>
    <phoneticPr fontId="4"/>
  </si>
  <si>
    <t>3節　河川費補助金</t>
    <rPh sb="1" eb="2">
      <t>セツ</t>
    </rPh>
    <rPh sb="3" eb="5">
      <t>カセン</t>
    </rPh>
    <rPh sb="5" eb="6">
      <t>ヒ</t>
    </rPh>
    <rPh sb="6" eb="9">
      <t>ホジョキン</t>
    </rPh>
    <phoneticPr fontId="4"/>
  </si>
  <si>
    <t>2項　府補助金</t>
    <rPh sb="1" eb="2">
      <t>コウ</t>
    </rPh>
    <rPh sb="3" eb="4">
      <t>フ</t>
    </rPh>
    <rPh sb="4" eb="7">
      <t>ホジョキン</t>
    </rPh>
    <phoneticPr fontId="4"/>
  </si>
  <si>
    <t>5目　土木費委託金</t>
    <rPh sb="1" eb="2">
      <t>モク</t>
    </rPh>
    <rPh sb="3" eb="5">
      <t>ドボク</t>
    </rPh>
    <rPh sb="5" eb="6">
      <t>ヒ</t>
    </rPh>
    <rPh sb="6" eb="8">
      <t>イタク</t>
    </rPh>
    <rPh sb="8" eb="9">
      <t>キン</t>
    </rPh>
    <phoneticPr fontId="4"/>
  </si>
  <si>
    <t>1節　河川施設管理委託金</t>
    <rPh sb="1" eb="2">
      <t>セツ</t>
    </rPh>
    <rPh sb="3" eb="5">
      <t>カセン</t>
    </rPh>
    <rPh sb="5" eb="7">
      <t>シセツ</t>
    </rPh>
    <rPh sb="7" eb="9">
      <t>カンリ</t>
    </rPh>
    <rPh sb="9" eb="11">
      <t>イタク</t>
    </rPh>
    <rPh sb="11" eb="12">
      <t>キン</t>
    </rPh>
    <phoneticPr fontId="4"/>
  </si>
  <si>
    <t>4項　府交付金</t>
    <rPh sb="1" eb="2">
      <t>コウ</t>
    </rPh>
    <rPh sb="3" eb="4">
      <t>フ</t>
    </rPh>
    <rPh sb="4" eb="6">
      <t>コウフ</t>
    </rPh>
    <phoneticPr fontId="4"/>
  </si>
  <si>
    <t>7目　土木費府交付金</t>
    <rPh sb="1" eb="2">
      <t>モク</t>
    </rPh>
    <rPh sb="3" eb="5">
      <t>ドボク</t>
    </rPh>
    <rPh sb="5" eb="6">
      <t>ヒ</t>
    </rPh>
    <rPh sb="6" eb="7">
      <t>フ</t>
    </rPh>
    <rPh sb="7" eb="10">
      <t>コウフキン</t>
    </rPh>
    <phoneticPr fontId="4"/>
  </si>
  <si>
    <t>1節　緑化行政事務費交付金</t>
    <rPh sb="1" eb="2">
      <t>セツ</t>
    </rPh>
    <rPh sb="3" eb="5">
      <t>リョクカ</t>
    </rPh>
    <rPh sb="5" eb="7">
      <t>ギョウセイ</t>
    </rPh>
    <rPh sb="7" eb="10">
      <t>ジムヒ</t>
    </rPh>
    <rPh sb="10" eb="13">
      <t>コウフキン</t>
    </rPh>
    <phoneticPr fontId="4"/>
  </si>
  <si>
    <t>1項　財産貸付収入</t>
    <rPh sb="1" eb="2">
      <t>コウ</t>
    </rPh>
    <rPh sb="3" eb="5">
      <t>ザイサン</t>
    </rPh>
    <rPh sb="5" eb="7">
      <t>カシツケ</t>
    </rPh>
    <rPh sb="7" eb="9">
      <t>シュウニュウ</t>
    </rPh>
    <phoneticPr fontId="4"/>
  </si>
  <si>
    <t>1目　賃貸料</t>
    <rPh sb="1" eb="2">
      <t>モク</t>
    </rPh>
    <rPh sb="3" eb="6">
      <t>チンタイリョウ</t>
    </rPh>
    <phoneticPr fontId="4"/>
  </si>
  <si>
    <t>1節　土地賃貸料</t>
    <rPh sb="1" eb="2">
      <t>セツ</t>
    </rPh>
    <rPh sb="3" eb="5">
      <t>トチ</t>
    </rPh>
    <rPh sb="5" eb="8">
      <t>チンタイリョウ</t>
    </rPh>
    <phoneticPr fontId="4"/>
  </si>
  <si>
    <t>2項　利子及配当金収入</t>
    <rPh sb="1" eb="2">
      <t>コウ</t>
    </rPh>
    <rPh sb="3" eb="5">
      <t>リシ</t>
    </rPh>
    <rPh sb="5" eb="6">
      <t>オヨ</t>
    </rPh>
    <rPh sb="6" eb="9">
      <t>ハイトウキン</t>
    </rPh>
    <rPh sb="9" eb="11">
      <t>シュウニュウ</t>
    </rPh>
    <phoneticPr fontId="4"/>
  </si>
  <si>
    <t>1目　蓄積基金利子</t>
    <rPh sb="1" eb="2">
      <t>モク</t>
    </rPh>
    <rPh sb="3" eb="5">
      <t>チクセキ</t>
    </rPh>
    <rPh sb="5" eb="7">
      <t>キキン</t>
    </rPh>
    <rPh sb="7" eb="9">
      <t>リシ</t>
    </rPh>
    <phoneticPr fontId="4"/>
  </si>
  <si>
    <t>1節　蓄積基金利子</t>
    <rPh sb="1" eb="2">
      <t>セツ</t>
    </rPh>
    <rPh sb="3" eb="5">
      <t>チクセキ</t>
    </rPh>
    <rPh sb="5" eb="7">
      <t>キキン</t>
    </rPh>
    <rPh sb="7" eb="9">
      <t>リシ</t>
    </rPh>
    <phoneticPr fontId="4"/>
  </si>
  <si>
    <t>1項　特別会計繰入金</t>
    <rPh sb="1" eb="2">
      <t>コウ</t>
    </rPh>
    <rPh sb="3" eb="5">
      <t>トクベツ</t>
    </rPh>
    <rPh sb="5" eb="7">
      <t>カイケイ</t>
    </rPh>
    <rPh sb="7" eb="9">
      <t>クリイレ</t>
    </rPh>
    <rPh sb="9" eb="10">
      <t>キン</t>
    </rPh>
    <phoneticPr fontId="4"/>
  </si>
  <si>
    <t>1節　負担金</t>
    <rPh sb="1" eb="2">
      <t>セツ</t>
    </rPh>
    <rPh sb="3" eb="6">
      <t>フタンキン</t>
    </rPh>
    <phoneticPr fontId="4"/>
  </si>
  <si>
    <t>3項　蓄積基金繰入金</t>
    <rPh sb="1" eb="2">
      <t>コウ</t>
    </rPh>
    <rPh sb="3" eb="5">
      <t>チクセキ</t>
    </rPh>
    <rPh sb="5" eb="7">
      <t>キキン</t>
    </rPh>
    <rPh sb="7" eb="9">
      <t>クリイレ</t>
    </rPh>
    <rPh sb="9" eb="10">
      <t>キン</t>
    </rPh>
    <phoneticPr fontId="4"/>
  </si>
  <si>
    <t>1節　花と緑のまちづくり推進基金繰入金</t>
    <rPh sb="1" eb="2">
      <t>セツ</t>
    </rPh>
    <rPh sb="3" eb="4">
      <t>ハナ</t>
    </rPh>
    <rPh sb="5" eb="6">
      <t>ミドリ</t>
    </rPh>
    <rPh sb="12" eb="14">
      <t>スイシン</t>
    </rPh>
    <rPh sb="14" eb="16">
      <t>キキン</t>
    </rPh>
    <rPh sb="16" eb="18">
      <t>クリイレ</t>
    </rPh>
    <rPh sb="18" eb="19">
      <t>キン</t>
    </rPh>
    <phoneticPr fontId="4"/>
  </si>
  <si>
    <t>1節　都市整備事業基金繰入金</t>
    <rPh sb="1" eb="2">
      <t>セツ</t>
    </rPh>
    <rPh sb="3" eb="5">
      <t>トシ</t>
    </rPh>
    <rPh sb="5" eb="7">
      <t>セイビ</t>
    </rPh>
    <rPh sb="7" eb="9">
      <t>ジギョウ</t>
    </rPh>
    <rPh sb="9" eb="11">
      <t>キキン</t>
    </rPh>
    <rPh sb="11" eb="13">
      <t>クリイレ</t>
    </rPh>
    <rPh sb="13" eb="14">
      <t>キン</t>
    </rPh>
    <phoneticPr fontId="4"/>
  </si>
  <si>
    <t>3項　貸付金元利収入</t>
    <rPh sb="1" eb="2">
      <t>コウ</t>
    </rPh>
    <rPh sb="3" eb="5">
      <t>カシツケ</t>
    </rPh>
    <rPh sb="5" eb="6">
      <t>キン</t>
    </rPh>
    <rPh sb="6" eb="8">
      <t>ガンリ</t>
    </rPh>
    <rPh sb="8" eb="10">
      <t>シュウニュウ</t>
    </rPh>
    <phoneticPr fontId="4"/>
  </si>
  <si>
    <t>4項　受託事業収入</t>
    <rPh sb="1" eb="2">
      <t>コウ</t>
    </rPh>
    <rPh sb="3" eb="5">
      <t>ジュタク</t>
    </rPh>
    <rPh sb="5" eb="7">
      <t>ジギョウ</t>
    </rPh>
    <rPh sb="7" eb="9">
      <t>シュウニュウ</t>
    </rPh>
    <phoneticPr fontId="4"/>
  </si>
  <si>
    <t>1目　受託事業収入</t>
    <rPh sb="1" eb="2">
      <t>モク</t>
    </rPh>
    <rPh sb="3" eb="5">
      <t>ジュタク</t>
    </rPh>
    <rPh sb="5" eb="7">
      <t>ジギョウ</t>
    </rPh>
    <rPh sb="7" eb="9">
      <t>シュウニュウ</t>
    </rPh>
    <phoneticPr fontId="4"/>
  </si>
  <si>
    <t>6項　雑入</t>
    <rPh sb="1" eb="2">
      <t>コウ</t>
    </rPh>
    <rPh sb="3" eb="5">
      <t>ザツニュウ</t>
    </rPh>
    <phoneticPr fontId="4"/>
  </si>
  <si>
    <t>1節　雑収</t>
    <rPh sb="1" eb="2">
      <t>セツ</t>
    </rPh>
    <rPh sb="3" eb="4">
      <t>ザツ</t>
    </rPh>
    <rPh sb="4" eb="5">
      <t>シュウ</t>
    </rPh>
    <phoneticPr fontId="4"/>
  </si>
  <si>
    <t>1項　市債</t>
    <rPh sb="1" eb="2">
      <t>コウ</t>
    </rPh>
    <rPh sb="3" eb="5">
      <t>シサイ</t>
    </rPh>
    <phoneticPr fontId="4"/>
  </si>
  <si>
    <t>7目　土木債</t>
    <rPh sb="1" eb="2">
      <t>モク</t>
    </rPh>
    <rPh sb="3" eb="5">
      <t>ドボク</t>
    </rPh>
    <rPh sb="5" eb="6">
      <t>サイ</t>
    </rPh>
    <phoneticPr fontId="4"/>
  </si>
  <si>
    <t>1節　道路橋梁事業資金</t>
    <rPh sb="1" eb="2">
      <t>セツ</t>
    </rPh>
    <rPh sb="3" eb="5">
      <t>ドウロ</t>
    </rPh>
    <rPh sb="5" eb="7">
      <t>キョウリョウ</t>
    </rPh>
    <rPh sb="7" eb="9">
      <t>ジギョウ</t>
    </rPh>
    <rPh sb="9" eb="11">
      <t>シキン</t>
    </rPh>
    <phoneticPr fontId="4"/>
  </si>
  <si>
    <t>2節　河川事業資金</t>
    <rPh sb="1" eb="2">
      <t>セツ</t>
    </rPh>
    <rPh sb="3" eb="5">
      <t>カセン</t>
    </rPh>
    <rPh sb="5" eb="7">
      <t>ジギョウ</t>
    </rPh>
    <rPh sb="7" eb="9">
      <t>シキン</t>
    </rPh>
    <phoneticPr fontId="4"/>
  </si>
  <si>
    <t>3節　公園事業資金</t>
    <rPh sb="1" eb="2">
      <t>セツ</t>
    </rPh>
    <rPh sb="3" eb="5">
      <t>コウエン</t>
    </rPh>
    <rPh sb="5" eb="7">
      <t>ジギョウ</t>
    </rPh>
    <rPh sb="7" eb="9">
      <t>シキン</t>
    </rPh>
    <phoneticPr fontId="4"/>
  </si>
  <si>
    <t>歳入合計</t>
    <rPh sb="0" eb="2">
      <t>サイニュウ</t>
    </rPh>
    <rPh sb="2" eb="4">
      <t>ゴウケイ</t>
    </rPh>
    <phoneticPr fontId="4"/>
  </si>
  <si>
    <t>花と緑のまちづくり推進基金からの繰入金</t>
    <rPh sb="0" eb="1">
      <t>ハナ</t>
    </rPh>
    <rPh sb="2" eb="3">
      <t>ミドリ</t>
    </rPh>
    <rPh sb="9" eb="11">
      <t>スイシン</t>
    </rPh>
    <rPh sb="11" eb="13">
      <t>キキン</t>
    </rPh>
    <rPh sb="16" eb="18">
      <t>クリイレ</t>
    </rPh>
    <rPh sb="18" eb="19">
      <t>キン</t>
    </rPh>
    <phoneticPr fontId="4"/>
  </si>
  <si>
    <t>自転車、ミニバイク撤去保管に係る手数料</t>
    <rPh sb="0" eb="3">
      <t>ジテンシャ</t>
    </rPh>
    <rPh sb="9" eb="11">
      <t>テッキョ</t>
    </rPh>
    <rPh sb="11" eb="13">
      <t>ホカン</t>
    </rPh>
    <rPh sb="14" eb="15">
      <t>カカ</t>
    </rPh>
    <rPh sb="16" eb="19">
      <t>テスウリョウ</t>
    </rPh>
    <phoneticPr fontId="4"/>
  </si>
  <si>
    <t>各種証明の発行に係る手数料</t>
    <rPh sb="0" eb="2">
      <t>カクシュ</t>
    </rPh>
    <rPh sb="2" eb="4">
      <t>ショウメイ</t>
    </rPh>
    <rPh sb="5" eb="7">
      <t>ハッコウ</t>
    </rPh>
    <rPh sb="8" eb="9">
      <t>カカ</t>
    </rPh>
    <rPh sb="10" eb="13">
      <t>テスウリョウ</t>
    </rPh>
    <phoneticPr fontId="4"/>
  </si>
  <si>
    <t>蓄積基金の運用利子収入</t>
    <rPh sb="0" eb="2">
      <t>チクセキ</t>
    </rPh>
    <rPh sb="2" eb="4">
      <t>キキン</t>
    </rPh>
    <rPh sb="5" eb="7">
      <t>ウンヨウ</t>
    </rPh>
    <rPh sb="7" eb="9">
      <t>リシ</t>
    </rPh>
    <rPh sb="9" eb="11">
      <t>シュウニュウ</t>
    </rPh>
    <phoneticPr fontId="4"/>
  </si>
  <si>
    <t>都市整備事業基金からの繰入金</t>
    <rPh sb="0" eb="2">
      <t>トシ</t>
    </rPh>
    <rPh sb="2" eb="4">
      <t>セイビ</t>
    </rPh>
    <rPh sb="4" eb="6">
      <t>ジギョウ</t>
    </rPh>
    <rPh sb="6" eb="8">
      <t>キキン</t>
    </rPh>
    <rPh sb="11" eb="13">
      <t>クリイレ</t>
    </rPh>
    <rPh sb="13" eb="14">
      <t>キン</t>
    </rPh>
    <phoneticPr fontId="4"/>
  </si>
  <si>
    <t>大阪市街地開発株式会社貸付金元金の返還金収入</t>
    <rPh sb="0" eb="2">
      <t>オオサカ</t>
    </rPh>
    <rPh sb="2" eb="5">
      <t>シガイチ</t>
    </rPh>
    <rPh sb="5" eb="7">
      <t>カイハツ</t>
    </rPh>
    <rPh sb="7" eb="11">
      <t>カブシキガイシャ</t>
    </rPh>
    <rPh sb="11" eb="13">
      <t>カシツケ</t>
    </rPh>
    <rPh sb="13" eb="14">
      <t>キン</t>
    </rPh>
    <rPh sb="14" eb="16">
      <t>ガンキン</t>
    </rPh>
    <phoneticPr fontId="4"/>
  </si>
  <si>
    <t>説明</t>
    <rPh sb="0" eb="2">
      <t>セツメイ</t>
    </rPh>
    <phoneticPr fontId="7"/>
  </si>
  <si>
    <t>1節　道路費補助金</t>
    <rPh sb="1" eb="2">
      <t>セツ</t>
    </rPh>
    <rPh sb="3" eb="5">
      <t>ドウロ</t>
    </rPh>
    <rPh sb="5" eb="6">
      <t>ヒ</t>
    </rPh>
    <rPh sb="6" eb="9">
      <t>ホジョキン</t>
    </rPh>
    <phoneticPr fontId="4"/>
  </si>
  <si>
    <t>2節　橋梁費補助金</t>
    <rPh sb="1" eb="2">
      <t>セツ</t>
    </rPh>
    <rPh sb="3" eb="5">
      <t>キョウリョウ</t>
    </rPh>
    <rPh sb="5" eb="6">
      <t>ヒ</t>
    </rPh>
    <rPh sb="6" eb="9">
      <t>ホジョキン</t>
    </rPh>
    <phoneticPr fontId="4"/>
  </si>
  <si>
    <t>(②-①)</t>
  </si>
  <si>
    <t>3節　自転車等撤去保管手数料</t>
    <rPh sb="1" eb="2">
      <t>セツ</t>
    </rPh>
    <rPh sb="3" eb="6">
      <t>ジテンシャ</t>
    </rPh>
    <rPh sb="6" eb="7">
      <t>トウ</t>
    </rPh>
    <rPh sb="7" eb="9">
      <t>テッキョ</t>
    </rPh>
    <rPh sb="9" eb="11">
      <t>ホカン</t>
    </rPh>
    <rPh sb="11" eb="14">
      <t>テスウリョウ</t>
    </rPh>
    <phoneticPr fontId="4"/>
  </si>
  <si>
    <t>通し</t>
    <phoneticPr fontId="6"/>
  </si>
  <si>
    <t>番号</t>
    <phoneticPr fontId="6"/>
  </si>
  <si>
    <t>備考</t>
    <phoneticPr fontId="6"/>
  </si>
  <si>
    <t>道路橋梁事業に係る市債</t>
    <rPh sb="0" eb="2">
      <t>ドウロ</t>
    </rPh>
    <rPh sb="2" eb="4">
      <t>キョウリョウ</t>
    </rPh>
    <rPh sb="4" eb="6">
      <t>ジギョウ</t>
    </rPh>
    <rPh sb="9" eb="11">
      <t>シサイ</t>
    </rPh>
    <phoneticPr fontId="4"/>
  </si>
  <si>
    <t>河川事業に係る市債</t>
    <rPh sb="0" eb="2">
      <t>カセン</t>
    </rPh>
    <rPh sb="2" eb="4">
      <t>ジギョウ</t>
    </rPh>
    <rPh sb="7" eb="9">
      <t>シサイ</t>
    </rPh>
    <phoneticPr fontId="4"/>
  </si>
  <si>
    <t>公園事業に係る市債</t>
    <rPh sb="0" eb="2">
      <t>コウエン</t>
    </rPh>
    <rPh sb="2" eb="4">
      <t>ジギョウ</t>
    </rPh>
    <rPh sb="7" eb="9">
      <t>シサイ</t>
    </rPh>
    <phoneticPr fontId="4"/>
  </si>
  <si>
    <t>都市計画事業に係る市債</t>
    <rPh sb="0" eb="2">
      <t>トシ</t>
    </rPh>
    <rPh sb="2" eb="4">
      <t>ケイカク</t>
    </rPh>
    <rPh sb="4" eb="6">
      <t>ジギョウ</t>
    </rPh>
    <rPh sb="9" eb="11">
      <t>シサイ</t>
    </rPh>
    <phoneticPr fontId="4"/>
  </si>
  <si>
    <t>駐車場事業会計からの負担金</t>
    <rPh sb="0" eb="3">
      <t>チュウシャジョウ</t>
    </rPh>
    <rPh sb="3" eb="5">
      <t>ジギョウ</t>
    </rPh>
    <rPh sb="5" eb="7">
      <t>カイケイ</t>
    </rPh>
    <rPh sb="10" eb="13">
      <t>フタンキン</t>
    </rPh>
    <phoneticPr fontId="4"/>
  </si>
  <si>
    <t>一般会計歳入予算一覧</t>
    <rPh sb="0" eb="2">
      <t>イッパン</t>
    </rPh>
    <rPh sb="2" eb="4">
      <t>カイケイ</t>
    </rPh>
    <rPh sb="4" eb="6">
      <t>サイニュウ</t>
    </rPh>
    <rPh sb="6" eb="8">
      <t>ヨサン</t>
    </rPh>
    <rPh sb="8" eb="10">
      <t>イチラン</t>
    </rPh>
    <phoneticPr fontId="6"/>
  </si>
  <si>
    <t>4節　公園費補助金</t>
    <rPh sb="1" eb="2">
      <t>セツ</t>
    </rPh>
    <rPh sb="3" eb="5">
      <t>コウエン</t>
    </rPh>
    <rPh sb="5" eb="6">
      <t>ヒ</t>
    </rPh>
    <rPh sb="6" eb="9">
      <t>ホジョキン</t>
    </rPh>
    <phoneticPr fontId="4"/>
  </si>
  <si>
    <t>行政財産の目的外使用料</t>
    <rPh sb="0" eb="2">
      <t>ギョウセイ</t>
    </rPh>
    <rPh sb="2" eb="4">
      <t>ザイサン</t>
    </rPh>
    <rPh sb="5" eb="7">
      <t>モクテキ</t>
    </rPh>
    <rPh sb="7" eb="8">
      <t>ガイ</t>
    </rPh>
    <rPh sb="8" eb="10">
      <t>シヨウ</t>
    </rPh>
    <rPh sb="10" eb="11">
      <t>リョウ</t>
    </rPh>
    <phoneticPr fontId="4"/>
  </si>
  <si>
    <t>未利用地賃貸料等</t>
    <rPh sb="0" eb="4">
      <t>ミリヨウチ</t>
    </rPh>
    <rPh sb="4" eb="7">
      <t>チンタイリョウ</t>
    </rPh>
    <rPh sb="7" eb="8">
      <t>トウ</t>
    </rPh>
    <phoneticPr fontId="4"/>
  </si>
  <si>
    <t>電柱、電話柱、管路等</t>
    <rPh sb="0" eb="2">
      <t>デンチュウ</t>
    </rPh>
    <rPh sb="3" eb="5">
      <t>デンワ</t>
    </rPh>
    <rPh sb="5" eb="6">
      <t>チュウ</t>
    </rPh>
    <rPh sb="7" eb="9">
      <t>カンロ</t>
    </rPh>
    <rPh sb="9" eb="10">
      <t>トウ</t>
    </rPh>
    <phoneticPr fontId="7"/>
  </si>
  <si>
    <t>河川施設管理に対する委託金</t>
    <rPh sb="0" eb="2">
      <t>カセン</t>
    </rPh>
    <rPh sb="2" eb="4">
      <t>シセツ</t>
    </rPh>
    <rPh sb="4" eb="6">
      <t>カンリ</t>
    </rPh>
    <rPh sb="7" eb="8">
      <t>タイ</t>
    </rPh>
    <rPh sb="10" eb="12">
      <t>イタク</t>
    </rPh>
    <rPh sb="12" eb="13">
      <t>キン</t>
    </rPh>
    <phoneticPr fontId="7"/>
  </si>
  <si>
    <t>緑化行政事務に対する交付金</t>
    <rPh sb="0" eb="2">
      <t>リョクカ</t>
    </rPh>
    <rPh sb="2" eb="4">
      <t>ギョウセイ</t>
    </rPh>
    <rPh sb="4" eb="6">
      <t>ジム</t>
    </rPh>
    <rPh sb="7" eb="8">
      <t>タイ</t>
    </rPh>
    <rPh sb="10" eb="13">
      <t>コウフキン</t>
    </rPh>
    <phoneticPr fontId="7"/>
  </si>
  <si>
    <t>(単位：千円)</t>
    <phoneticPr fontId="4"/>
  </si>
  <si>
    <t>2目　駐車場事業会計繰入金</t>
    <rPh sb="1" eb="2">
      <t>モク</t>
    </rPh>
    <rPh sb="3" eb="6">
      <t>チュウシャジョウ</t>
    </rPh>
    <rPh sb="6" eb="8">
      <t>ジギョウ</t>
    </rPh>
    <rPh sb="8" eb="10">
      <t>カイケイ</t>
    </rPh>
    <rPh sb="10" eb="12">
      <t>クリイレ</t>
    </rPh>
    <rPh sb="12" eb="13">
      <t>キン</t>
    </rPh>
    <phoneticPr fontId="4"/>
  </si>
  <si>
    <t>4節　都市計画事業資金</t>
    <rPh sb="1" eb="2">
      <t>セツ</t>
    </rPh>
    <rPh sb="3" eb="5">
      <t>トシ</t>
    </rPh>
    <rPh sb="5" eb="7">
      <t>ケイカク</t>
    </rPh>
    <rPh sb="7" eb="9">
      <t>ジギョウ</t>
    </rPh>
    <rPh sb="9" eb="11">
      <t>シキン</t>
    </rPh>
    <phoneticPr fontId="4"/>
  </si>
  <si>
    <t>3節　樹木復旧其他収入</t>
    <phoneticPr fontId="4"/>
  </si>
  <si>
    <t>街路樹撤去復旧工事に係る費用負担収入</t>
    <phoneticPr fontId="4"/>
  </si>
  <si>
    <t>22目　雑収</t>
    <rPh sb="2" eb="3">
      <t>モク</t>
    </rPh>
    <rPh sb="4" eb="5">
      <t>ザツ</t>
    </rPh>
    <rPh sb="5" eb="6">
      <t>シュウ</t>
    </rPh>
    <phoneticPr fontId="4"/>
  </si>
  <si>
    <t>道路占用許可、掘削許可に係る手数料等</t>
    <rPh sb="2" eb="4">
      <t>センヨウ</t>
    </rPh>
    <rPh sb="4" eb="6">
      <t>キョカ</t>
    </rPh>
    <rPh sb="7" eb="9">
      <t>クッサク</t>
    </rPh>
    <rPh sb="9" eb="11">
      <t>キョカ</t>
    </rPh>
    <rPh sb="12" eb="13">
      <t>カカ</t>
    </rPh>
    <rPh sb="17" eb="18">
      <t>トウ</t>
    </rPh>
    <phoneticPr fontId="4"/>
  </si>
  <si>
    <t>掛け出し、桟橋等</t>
    <rPh sb="0" eb="1">
      <t>カ</t>
    </rPh>
    <rPh sb="2" eb="3">
      <t>ダ</t>
    </rPh>
    <rPh sb="5" eb="7">
      <t>サンバシ</t>
    </rPh>
    <rPh sb="7" eb="8">
      <t>トウ</t>
    </rPh>
    <phoneticPr fontId="7"/>
  </si>
  <si>
    <t>広告塔・広告板設置許可に係る手数料等</t>
    <rPh sb="0" eb="3">
      <t>コウコクトウ</t>
    </rPh>
    <rPh sb="4" eb="6">
      <t>コウコク</t>
    </rPh>
    <rPh sb="6" eb="7">
      <t>イタ</t>
    </rPh>
    <rPh sb="7" eb="9">
      <t>セッチ</t>
    </rPh>
    <rPh sb="9" eb="11">
      <t>キョカ</t>
    </rPh>
    <rPh sb="12" eb="13">
      <t>カカ</t>
    </rPh>
    <rPh sb="14" eb="17">
      <t>テスウリョウ</t>
    </rPh>
    <rPh sb="17" eb="18">
      <t>トウ</t>
    </rPh>
    <phoneticPr fontId="4"/>
  </si>
  <si>
    <t>16款　使用料及手数料</t>
    <rPh sb="2" eb="3">
      <t>カン</t>
    </rPh>
    <rPh sb="4" eb="7">
      <t>シヨウリョウ</t>
    </rPh>
    <rPh sb="7" eb="8">
      <t>オヨ</t>
    </rPh>
    <rPh sb="8" eb="11">
      <t>テスウリョウ</t>
    </rPh>
    <phoneticPr fontId="4"/>
  </si>
  <si>
    <t>17款　国庫支出金</t>
    <rPh sb="2" eb="3">
      <t>カン</t>
    </rPh>
    <rPh sb="4" eb="6">
      <t>コッコ</t>
    </rPh>
    <rPh sb="6" eb="9">
      <t>シシュツキン</t>
    </rPh>
    <phoneticPr fontId="4"/>
  </si>
  <si>
    <t>19款　財産収入</t>
    <rPh sb="2" eb="3">
      <t>カン</t>
    </rPh>
    <rPh sb="4" eb="6">
      <t>ザイサン</t>
    </rPh>
    <rPh sb="6" eb="8">
      <t>シュウニュウ</t>
    </rPh>
    <phoneticPr fontId="4"/>
  </si>
  <si>
    <t>20款　財産売却代</t>
    <rPh sb="2" eb="3">
      <t>カン</t>
    </rPh>
    <rPh sb="4" eb="6">
      <t>ザイサン</t>
    </rPh>
    <rPh sb="6" eb="8">
      <t>バイキャク</t>
    </rPh>
    <rPh sb="8" eb="9">
      <t>ダイ</t>
    </rPh>
    <phoneticPr fontId="4"/>
  </si>
  <si>
    <t>22款　繰入金</t>
    <rPh sb="2" eb="3">
      <t>カン</t>
    </rPh>
    <rPh sb="4" eb="6">
      <t>クリイレ</t>
    </rPh>
    <rPh sb="6" eb="7">
      <t>キン</t>
    </rPh>
    <phoneticPr fontId="4"/>
  </si>
  <si>
    <t>18款　府支出金</t>
    <rPh sb="2" eb="3">
      <t>カン</t>
    </rPh>
    <rPh sb="4" eb="5">
      <t>フ</t>
    </rPh>
    <rPh sb="5" eb="8">
      <t>シシュツキン</t>
    </rPh>
    <phoneticPr fontId="4"/>
  </si>
  <si>
    <t>当初①</t>
    <rPh sb="0" eb="2">
      <t>トウショ</t>
    </rPh>
    <phoneticPr fontId="4"/>
  </si>
  <si>
    <t>売店、駐車場等</t>
    <rPh sb="6" eb="7">
      <t>トウ</t>
    </rPh>
    <phoneticPr fontId="7"/>
  </si>
  <si>
    <t>2項　国庫補助金</t>
    <rPh sb="1" eb="2">
      <t>コウ</t>
    </rPh>
    <rPh sb="3" eb="5">
      <t>コッコ</t>
    </rPh>
    <rPh sb="5" eb="8">
      <t>ホジョキン</t>
    </rPh>
    <phoneticPr fontId="4"/>
  </si>
  <si>
    <t>3項　委託金</t>
    <rPh sb="1" eb="2">
      <t>コウ</t>
    </rPh>
    <rPh sb="3" eb="5">
      <t>イタク</t>
    </rPh>
    <rPh sb="5" eb="6">
      <t>キン</t>
    </rPh>
    <phoneticPr fontId="4"/>
  </si>
  <si>
    <t>2項　物品売却代</t>
    <rPh sb="1" eb="2">
      <t>コウ</t>
    </rPh>
    <rPh sb="3" eb="5">
      <t>ブッピン</t>
    </rPh>
    <rPh sb="5" eb="7">
      <t>バイキャク</t>
    </rPh>
    <rPh sb="7" eb="8">
      <t>ダイ</t>
    </rPh>
    <phoneticPr fontId="4"/>
  </si>
  <si>
    <t>1節　各種不用品</t>
    <rPh sb="1" eb="2">
      <t>セツ</t>
    </rPh>
    <rPh sb="3" eb="5">
      <t>カクシュ</t>
    </rPh>
    <rPh sb="5" eb="8">
      <t>フヨウヒン</t>
    </rPh>
    <phoneticPr fontId="4"/>
  </si>
  <si>
    <t>各種不用品売却代</t>
    <rPh sb="0" eb="2">
      <t>カクシュ</t>
    </rPh>
    <rPh sb="2" eb="5">
      <t>フヨウヒン</t>
    </rPh>
    <rPh sb="5" eb="7">
      <t>バイキャク</t>
    </rPh>
    <rPh sb="7" eb="8">
      <t>ダイ</t>
    </rPh>
    <phoneticPr fontId="4"/>
  </si>
  <si>
    <t>1目　雑品売却代</t>
    <rPh sb="1" eb="2">
      <t>モク</t>
    </rPh>
    <rPh sb="3" eb="5">
      <t>ザッピン</t>
    </rPh>
    <rPh sb="5" eb="7">
      <t>バイキャク</t>
    </rPh>
    <rPh sb="7" eb="8">
      <t>ダイ</t>
    </rPh>
    <phoneticPr fontId="4"/>
  </si>
  <si>
    <t>2項　手数料</t>
    <rPh sb="1" eb="2">
      <t>コウ</t>
    </rPh>
    <rPh sb="3" eb="6">
      <t>テスウリョウ</t>
    </rPh>
    <phoneticPr fontId="4"/>
  </si>
  <si>
    <t>1節　公園費補助金</t>
    <rPh sb="1" eb="2">
      <t>セツ</t>
    </rPh>
    <rPh sb="3" eb="5">
      <t>コウエン</t>
    </rPh>
    <rPh sb="5" eb="6">
      <t>ヒ</t>
    </rPh>
    <rPh sb="6" eb="9">
      <t>ホジョキン</t>
    </rPh>
    <phoneticPr fontId="4"/>
  </si>
  <si>
    <t>広告収入・私用光熱水費に係る収入等</t>
    <rPh sb="0" eb="4">
      <t>コウコクシュウニュウ</t>
    </rPh>
    <rPh sb="5" eb="6">
      <t>ワタクシ</t>
    </rPh>
    <rPh sb="6" eb="7">
      <t>ヨウ</t>
    </rPh>
    <rPh sb="7" eb="11">
      <t>コウネツスイヒ</t>
    </rPh>
    <rPh sb="12" eb="13">
      <t>カカ</t>
    </rPh>
    <rPh sb="14" eb="16">
      <t>シュウニュウ</t>
    </rPh>
    <rPh sb="16" eb="17">
      <t>トウ</t>
    </rPh>
    <phoneticPr fontId="4"/>
  </si>
  <si>
    <t>駐輪場運営に係る指定管理者納付金等</t>
    <rPh sb="0" eb="3">
      <t>チュウリンジョウ</t>
    </rPh>
    <rPh sb="3" eb="5">
      <t>ウンエイ</t>
    </rPh>
    <rPh sb="6" eb="7">
      <t>カカ</t>
    </rPh>
    <rPh sb="8" eb="13">
      <t>シテイカンリシャ</t>
    </rPh>
    <rPh sb="13" eb="16">
      <t>ノウフキン</t>
    </rPh>
    <rPh sb="16" eb="17">
      <t>トウ</t>
    </rPh>
    <phoneticPr fontId="4"/>
  </si>
  <si>
    <t>道路高架下駐車場管理事業収入</t>
    <rPh sb="0" eb="5">
      <t>ドウロコウカシタ</t>
    </rPh>
    <rPh sb="5" eb="8">
      <t>チュウシャジョウ</t>
    </rPh>
    <rPh sb="8" eb="12">
      <t>カンリジギョウ</t>
    </rPh>
    <rPh sb="12" eb="14">
      <t>シュウニュウ</t>
    </rPh>
    <phoneticPr fontId="4"/>
  </si>
  <si>
    <t>所属名　建設局</t>
    <rPh sb="0" eb="2">
      <t>ショゾク</t>
    </rPh>
    <rPh sb="2" eb="3">
      <t>メイ</t>
    </rPh>
    <rPh sb="4" eb="7">
      <t>ケンセツキョク</t>
    </rPh>
    <phoneticPr fontId="6"/>
  </si>
  <si>
    <t>５年度</t>
    <rPh sb="1" eb="3">
      <t>ネンド</t>
    </rPh>
    <phoneticPr fontId="4"/>
  </si>
  <si>
    <t>21款　寄附金</t>
    <rPh sb="2" eb="3">
      <t>カン</t>
    </rPh>
    <phoneticPr fontId="4"/>
  </si>
  <si>
    <t>1項　寄附金</t>
    <rPh sb="1" eb="2">
      <t>コウ</t>
    </rPh>
    <phoneticPr fontId="4"/>
  </si>
  <si>
    <t>10目　公園費寄附金</t>
    <rPh sb="2" eb="3">
      <t>モク</t>
    </rPh>
    <rPh sb="4" eb="6">
      <t>コウエン</t>
    </rPh>
    <rPh sb="6" eb="7">
      <t>ヒ</t>
    </rPh>
    <phoneticPr fontId="4"/>
  </si>
  <si>
    <t>1節　公園費寄附金</t>
    <rPh sb="1" eb="2">
      <t>セツ</t>
    </rPh>
    <rPh sb="3" eb="5">
      <t>コウエン</t>
    </rPh>
    <rPh sb="5" eb="6">
      <t>ヒ</t>
    </rPh>
    <phoneticPr fontId="4"/>
  </si>
  <si>
    <t>花と緑のまちづくり関係事業に対する寄附金</t>
    <rPh sb="0" eb="1">
      <t>ハナ</t>
    </rPh>
    <rPh sb="2" eb="3">
      <t>ミドリ</t>
    </rPh>
    <rPh sb="9" eb="11">
      <t>カンケイ</t>
    </rPh>
    <rPh sb="11" eb="13">
      <t>ジギョウ</t>
    </rPh>
    <rPh sb="14" eb="15">
      <t>タイ</t>
    </rPh>
    <phoneticPr fontId="4"/>
  </si>
  <si>
    <t>共同溝占用者負担金（幹線・電線共同溝整備、道路施設維持補修）</t>
    <phoneticPr fontId="4"/>
  </si>
  <si>
    <t>南港ポートタウン線大規模修繕事業分担金（橋梁保全）</t>
    <rPh sb="0" eb="2">
      <t>ナンコウ</t>
    </rPh>
    <rPh sb="8" eb="9">
      <t>セン</t>
    </rPh>
    <rPh sb="9" eb="12">
      <t>ダイキボ</t>
    </rPh>
    <rPh sb="12" eb="14">
      <t>シュウゼン</t>
    </rPh>
    <rPh sb="14" eb="16">
      <t>ジギョウ</t>
    </rPh>
    <rPh sb="16" eb="19">
      <t>ブンタンキン</t>
    </rPh>
    <rPh sb="20" eb="22">
      <t>キョウリョウ</t>
    </rPh>
    <rPh sb="22" eb="24">
      <t>ホゼン</t>
    </rPh>
    <phoneticPr fontId="4"/>
  </si>
  <si>
    <t>予算案②</t>
    <rPh sb="0" eb="3">
      <t>ヨサンアン</t>
    </rPh>
    <phoneticPr fontId="4"/>
  </si>
  <si>
    <t>東横堀川等の耐震対策にあわせた水辺魅力空間づくりに対する補助金等</t>
    <rPh sb="25" eb="26">
      <t>タイ</t>
    </rPh>
    <rPh sb="28" eb="31">
      <t>ホジョキン</t>
    </rPh>
    <rPh sb="31" eb="32">
      <t>トウ</t>
    </rPh>
    <phoneticPr fontId="4"/>
  </si>
  <si>
    <t>淀川左岸線（2期）事業に対する補助金等</t>
    <phoneticPr fontId="4"/>
  </si>
  <si>
    <t>老朽化橋梁の改修に対する補助金等</t>
    <rPh sb="0" eb="5">
      <t>ロウキュウカキョウリョウ</t>
    </rPh>
    <rPh sb="6" eb="8">
      <t>カイシュウ</t>
    </rPh>
    <phoneticPr fontId="4"/>
  </si>
  <si>
    <t>大深町地区防災公園街区整備事業に対する補助金等</t>
    <rPh sb="0" eb="1">
      <t>オオ</t>
    </rPh>
    <rPh sb="1" eb="3">
      <t>フカマチ</t>
    </rPh>
    <rPh sb="3" eb="5">
      <t>チク</t>
    </rPh>
    <rPh sb="5" eb="7">
      <t>ボウサイ</t>
    </rPh>
    <rPh sb="7" eb="9">
      <t>コウエン</t>
    </rPh>
    <rPh sb="9" eb="11">
      <t>ガイク</t>
    </rPh>
    <rPh sb="11" eb="13">
      <t>セイビ</t>
    </rPh>
    <rPh sb="13" eb="15">
      <t>ジギョウ</t>
    </rPh>
    <rPh sb="16" eb="17">
      <t>タイ</t>
    </rPh>
    <rPh sb="19" eb="22">
      <t>ホジョキン</t>
    </rPh>
    <rPh sb="22" eb="23">
      <t>トウ</t>
    </rPh>
    <phoneticPr fontId="4"/>
  </si>
  <si>
    <t>24款　諸収入</t>
    <rPh sb="2" eb="3">
      <t>カン</t>
    </rPh>
    <rPh sb="4" eb="5">
      <t>ショ</t>
    </rPh>
    <rPh sb="5" eb="7">
      <t>シュウニュウ</t>
    </rPh>
    <phoneticPr fontId="4"/>
  </si>
  <si>
    <t>1目　貸付金元利収入</t>
    <rPh sb="1" eb="2">
      <t>モク</t>
    </rPh>
    <rPh sb="3" eb="5">
      <t>カシツケ</t>
    </rPh>
    <rPh sb="5" eb="6">
      <t>キン</t>
    </rPh>
    <rPh sb="6" eb="8">
      <t>ガンリ</t>
    </rPh>
    <rPh sb="8" eb="10">
      <t>シュウニュウ</t>
    </rPh>
    <phoneticPr fontId="4"/>
  </si>
  <si>
    <t>7節　クリスタ長堀株式会社貸付金元利収入</t>
    <rPh sb="1" eb="2">
      <t>セツ</t>
    </rPh>
    <rPh sb="7" eb="9">
      <t>ナガホリ</t>
    </rPh>
    <rPh sb="9" eb="13">
      <t>カブシキカイシャ</t>
    </rPh>
    <rPh sb="13" eb="15">
      <t>カシツケ</t>
    </rPh>
    <rPh sb="15" eb="16">
      <t>キン</t>
    </rPh>
    <rPh sb="16" eb="18">
      <t>ガンリ</t>
    </rPh>
    <rPh sb="18" eb="20">
      <t>シュウニュウ</t>
    </rPh>
    <phoneticPr fontId="4"/>
  </si>
  <si>
    <t>クリスタ長堀株式会社貸付金の利子収入</t>
    <rPh sb="4" eb="6">
      <t>ナガホリ</t>
    </rPh>
    <rPh sb="6" eb="10">
      <t>カブシキガイシャ</t>
    </rPh>
    <rPh sb="10" eb="12">
      <t>カシツケ</t>
    </rPh>
    <rPh sb="12" eb="13">
      <t>キン</t>
    </rPh>
    <rPh sb="14" eb="16">
      <t>リシ</t>
    </rPh>
    <rPh sb="16" eb="18">
      <t>シュウニュウ</t>
    </rPh>
    <phoneticPr fontId="4"/>
  </si>
  <si>
    <t>8節　株式会社湊町開発センター貸付金元利収入</t>
    <rPh sb="1" eb="2">
      <t>セツ</t>
    </rPh>
    <rPh sb="3" eb="7">
      <t>カブシキガイシャ</t>
    </rPh>
    <rPh sb="7" eb="9">
      <t>ミナトマチ</t>
    </rPh>
    <rPh sb="9" eb="11">
      <t>カイハツ</t>
    </rPh>
    <rPh sb="15" eb="17">
      <t>カシツケ</t>
    </rPh>
    <rPh sb="17" eb="18">
      <t>キン</t>
    </rPh>
    <rPh sb="18" eb="20">
      <t>ガンリ</t>
    </rPh>
    <rPh sb="20" eb="22">
      <t>シュウニュウ</t>
    </rPh>
    <phoneticPr fontId="4"/>
  </si>
  <si>
    <t>株式会社湊町開発センター貸付金元金の返還金収入</t>
    <rPh sb="0" eb="4">
      <t>カブシキガイシャ</t>
    </rPh>
    <rPh sb="4" eb="6">
      <t>ミナトマチ</t>
    </rPh>
    <rPh sb="6" eb="8">
      <t>カイハツ</t>
    </rPh>
    <rPh sb="12" eb="14">
      <t>カシツケ</t>
    </rPh>
    <rPh sb="14" eb="15">
      <t>キン</t>
    </rPh>
    <rPh sb="15" eb="17">
      <t>ガンキン</t>
    </rPh>
    <phoneticPr fontId="4"/>
  </si>
  <si>
    <t>9節　大阪市街地開発株式会社貸付金元利収入</t>
    <rPh sb="1" eb="2">
      <t>セツ</t>
    </rPh>
    <rPh sb="3" eb="5">
      <t>オオサカ</t>
    </rPh>
    <rPh sb="5" eb="8">
      <t>シガイチ</t>
    </rPh>
    <rPh sb="8" eb="10">
      <t>カイハツ</t>
    </rPh>
    <rPh sb="10" eb="14">
      <t>カブシキガイシャ</t>
    </rPh>
    <rPh sb="14" eb="16">
      <t>カシツケ</t>
    </rPh>
    <rPh sb="16" eb="17">
      <t>キン</t>
    </rPh>
    <rPh sb="17" eb="19">
      <t>ガンリ</t>
    </rPh>
    <rPh sb="19" eb="21">
      <t>シュウニュウ</t>
    </rPh>
    <phoneticPr fontId="4"/>
  </si>
  <si>
    <t>2節　道路掘削跡復旧其他収入</t>
    <rPh sb="1" eb="2">
      <t>セツ</t>
    </rPh>
    <rPh sb="3" eb="5">
      <t>ドウロ</t>
    </rPh>
    <rPh sb="5" eb="6">
      <t>ホル</t>
    </rPh>
    <rPh sb="6" eb="7">
      <t>サク</t>
    </rPh>
    <rPh sb="7" eb="8">
      <t>アト</t>
    </rPh>
    <rPh sb="8" eb="10">
      <t>フッキュウ</t>
    </rPh>
    <rPh sb="10" eb="12">
      <t>ソノタ</t>
    </rPh>
    <rPh sb="12" eb="14">
      <t>シュウニュウ</t>
    </rPh>
    <phoneticPr fontId="4"/>
  </si>
  <si>
    <t>道路掘削跡復旧工事に係る費用負担収入</t>
    <rPh sb="0" eb="2">
      <t>ドウロ</t>
    </rPh>
    <rPh sb="2" eb="3">
      <t>ホル</t>
    </rPh>
    <rPh sb="3" eb="4">
      <t>サク</t>
    </rPh>
    <rPh sb="4" eb="5">
      <t>アト</t>
    </rPh>
    <rPh sb="5" eb="7">
      <t>フッキュウ</t>
    </rPh>
    <rPh sb="7" eb="9">
      <t>コウジ</t>
    </rPh>
    <rPh sb="10" eb="11">
      <t>カカ</t>
    </rPh>
    <rPh sb="12" eb="14">
      <t>ヒヨウ</t>
    </rPh>
    <rPh sb="14" eb="16">
      <t>フタン</t>
    </rPh>
    <rPh sb="16" eb="18">
      <t>シュウニュウ</t>
    </rPh>
    <phoneticPr fontId="4"/>
  </si>
  <si>
    <t>25款　市債</t>
    <rPh sb="2" eb="3">
      <t>カン</t>
    </rPh>
    <rPh sb="4" eb="6">
      <t>シサイ</t>
    </rPh>
    <phoneticPr fontId="4"/>
  </si>
  <si>
    <t>６年度</t>
    <rPh sb="1" eb="3">
      <t>ネンド</t>
    </rPh>
    <phoneticPr fontId="4"/>
  </si>
  <si>
    <t>7目　土木費国庫補助金</t>
    <rPh sb="1" eb="2">
      <t>モク</t>
    </rPh>
    <rPh sb="3" eb="5">
      <t>ドボク</t>
    </rPh>
    <rPh sb="5" eb="6">
      <t>ヒ</t>
    </rPh>
    <rPh sb="6" eb="8">
      <t>コッコ</t>
    </rPh>
    <rPh sb="8" eb="11">
      <t>ホジョキン</t>
    </rPh>
    <phoneticPr fontId="4"/>
  </si>
  <si>
    <t>7節　街路事業費補助金</t>
    <rPh sb="1" eb="2">
      <t>セツ</t>
    </rPh>
    <rPh sb="3" eb="5">
      <t>ガイロ</t>
    </rPh>
    <rPh sb="5" eb="7">
      <t>ジギョウ</t>
    </rPh>
    <rPh sb="7" eb="8">
      <t>ヒ</t>
    </rPh>
    <rPh sb="8" eb="11">
      <t>ホジョキン</t>
    </rPh>
    <phoneticPr fontId="4"/>
  </si>
  <si>
    <t>6目　土木費府補助金</t>
    <rPh sb="1" eb="2">
      <t>モク</t>
    </rPh>
    <rPh sb="3" eb="5">
      <t>ドボク</t>
    </rPh>
    <rPh sb="5" eb="6">
      <t>ヒ</t>
    </rPh>
    <rPh sb="6" eb="7">
      <t>フ</t>
    </rPh>
    <rPh sb="7" eb="10">
      <t>ホジョキン</t>
    </rPh>
    <phoneticPr fontId="4"/>
  </si>
  <si>
    <t>17目　花と緑のまちづくり推進基金繰入金</t>
    <rPh sb="2" eb="3">
      <t>モク</t>
    </rPh>
    <rPh sb="4" eb="5">
      <t>ハナ</t>
    </rPh>
    <rPh sb="6" eb="7">
      <t>ミドリ</t>
    </rPh>
    <rPh sb="13" eb="15">
      <t>スイシン</t>
    </rPh>
    <rPh sb="15" eb="17">
      <t>キキン</t>
    </rPh>
    <rPh sb="17" eb="19">
      <t>クリイレ</t>
    </rPh>
    <rPh sb="19" eb="20">
      <t>キン</t>
    </rPh>
    <phoneticPr fontId="4"/>
  </si>
  <si>
    <t>23目　都市整備事業基金繰入金</t>
    <rPh sb="2" eb="3">
      <t>モク</t>
    </rPh>
    <rPh sb="4" eb="6">
      <t>トシ</t>
    </rPh>
    <rPh sb="6" eb="8">
      <t>セイビ</t>
    </rPh>
    <rPh sb="8" eb="10">
      <t>ジギョウ</t>
    </rPh>
    <rPh sb="10" eb="12">
      <t>キキン</t>
    </rPh>
    <rPh sb="12" eb="14">
      <t>クリイレ</t>
    </rPh>
    <rPh sb="14" eb="15">
      <t>キン</t>
    </rPh>
    <phoneticPr fontId="4"/>
  </si>
  <si>
    <t>（万博開催に向けた主要集客エリアにおける環境整備・景観向上に対する補助金等）</t>
    <rPh sb="36" eb="37">
      <t>トウ</t>
    </rPh>
    <phoneticPr fontId="4"/>
  </si>
  <si>
    <t>なんば駅周辺における空間再編推進事業</t>
    <phoneticPr fontId="4"/>
  </si>
  <si>
    <t>※</t>
    <phoneticPr fontId="4"/>
  </si>
  <si>
    <t>（夜間景観における水辺の魅力向上に対する補助金）</t>
    <rPh sb="1" eb="5">
      <t>ヤカンケイカン</t>
    </rPh>
    <rPh sb="9" eb="11">
      <t>ミズベ</t>
    </rPh>
    <rPh sb="12" eb="16">
      <t>ミリョクコウジョウ</t>
    </rPh>
    <rPh sb="17" eb="18">
      <t>タイ</t>
    </rPh>
    <rPh sb="20" eb="23">
      <t>ホジョキン</t>
    </rPh>
    <phoneticPr fontId="4"/>
  </si>
  <si>
    <t>（南海トラフ巨大地震・津波に伴う河川施設の耐震対策事業に対する補助金）</t>
    <rPh sb="1" eb="3">
      <t>ナンカイ</t>
    </rPh>
    <rPh sb="6" eb="8">
      <t>キョダイ</t>
    </rPh>
    <rPh sb="8" eb="10">
      <t>ジシン</t>
    </rPh>
    <rPh sb="11" eb="13">
      <t>ツナミ</t>
    </rPh>
    <rPh sb="14" eb="15">
      <t>トモナ</t>
    </rPh>
    <rPh sb="16" eb="18">
      <t>カセン</t>
    </rPh>
    <rPh sb="18" eb="20">
      <t>シセツ</t>
    </rPh>
    <rPh sb="21" eb="23">
      <t>タイシン</t>
    </rPh>
    <rPh sb="23" eb="25">
      <t>タイサク</t>
    </rPh>
    <rPh sb="25" eb="27">
      <t>ジギョウ</t>
    </rPh>
    <rPh sb="28" eb="29">
      <t>タイ</t>
    </rPh>
    <rPh sb="31" eb="34">
      <t>ホジョキン</t>
    </rPh>
    <phoneticPr fontId="4"/>
  </si>
  <si>
    <t>歩行者専用道整備事業に対する事業</t>
    <rPh sb="11" eb="12">
      <t>タイ</t>
    </rPh>
    <rPh sb="14" eb="16">
      <t>ジギョウ</t>
    </rPh>
    <phoneticPr fontId="4"/>
  </si>
  <si>
    <t>（うめきた2期区域基盤整備事業（JR東海道線支線地下化事業）に対する補助金）</t>
    <rPh sb="6" eb="7">
      <t>キ</t>
    </rPh>
    <rPh sb="7" eb="9">
      <t>クイキ</t>
    </rPh>
    <rPh sb="9" eb="11">
      <t>キバン</t>
    </rPh>
    <rPh sb="11" eb="13">
      <t>セイビ</t>
    </rPh>
    <rPh sb="13" eb="15">
      <t>ジギョウ</t>
    </rPh>
    <rPh sb="18" eb="22">
      <t>トウカイドウセン</t>
    </rPh>
    <rPh sb="22" eb="24">
      <t>シセン</t>
    </rPh>
    <rPh sb="24" eb="26">
      <t>チカ</t>
    </rPh>
    <rPh sb="26" eb="27">
      <t>カ</t>
    </rPh>
    <rPh sb="27" eb="29">
      <t>ジギョウ</t>
    </rPh>
    <rPh sb="31" eb="32">
      <t>タイ</t>
    </rPh>
    <rPh sb="34" eb="37">
      <t>ホジョキン</t>
    </rPh>
    <phoneticPr fontId="4"/>
  </si>
  <si>
    <t>（不用地売却代）</t>
    <rPh sb="1" eb="3">
      <t>フヨウ</t>
    </rPh>
    <rPh sb="3" eb="4">
      <t>チ</t>
    </rPh>
    <rPh sb="4" eb="6">
      <t>バイキャク</t>
    </rPh>
    <rPh sb="6" eb="7">
      <t>ダイ</t>
    </rPh>
    <phoneticPr fontId="2"/>
  </si>
  <si>
    <t>地下空間の防災・減災対策（大阪駅前地下道東広場）に係る負担金</t>
    <rPh sb="0" eb="4">
      <t>チカクウカン</t>
    </rPh>
    <rPh sb="5" eb="7">
      <t>ボウサイ</t>
    </rPh>
    <rPh sb="8" eb="10">
      <t>ゲンサイ</t>
    </rPh>
    <rPh sb="10" eb="12">
      <t>タイサク</t>
    </rPh>
    <rPh sb="13" eb="16">
      <t>オオサカエキ</t>
    </rPh>
    <rPh sb="16" eb="17">
      <t>マエ</t>
    </rPh>
    <rPh sb="17" eb="20">
      <t>チカドウ</t>
    </rPh>
    <rPh sb="20" eb="23">
      <t>ヒガシヒロバ</t>
    </rPh>
    <rPh sb="25" eb="26">
      <t>カカ</t>
    </rPh>
    <rPh sb="27" eb="30">
      <t>フタンキン</t>
    </rPh>
    <phoneticPr fontId="4"/>
  </si>
  <si>
    <t>2025年日本国際博覧会協会からの負担金</t>
    <rPh sb="4" eb="5">
      <t>ネン</t>
    </rPh>
    <rPh sb="5" eb="7">
      <t>ニホン</t>
    </rPh>
    <rPh sb="7" eb="9">
      <t>コクサイ</t>
    </rPh>
    <rPh sb="9" eb="12">
      <t>ハクランカイ</t>
    </rPh>
    <rPh sb="12" eb="14">
      <t>キョウカイ</t>
    </rPh>
    <rPh sb="17" eb="20">
      <t>フタンキン</t>
    </rPh>
    <phoneticPr fontId="4"/>
  </si>
  <si>
    <t>1項　不動産売却代</t>
    <rPh sb="1" eb="2">
      <t>コウ</t>
    </rPh>
    <rPh sb="3" eb="6">
      <t>フドウサン</t>
    </rPh>
    <rPh sb="6" eb="8">
      <t>バイキャク</t>
    </rPh>
    <rPh sb="8" eb="9">
      <t>ダイ</t>
    </rPh>
    <phoneticPr fontId="4"/>
  </si>
  <si>
    <t>1目　土地売却代</t>
    <rPh sb="1" eb="2">
      <t>モク</t>
    </rPh>
    <rPh sb="3" eb="5">
      <t>トチ</t>
    </rPh>
    <rPh sb="5" eb="7">
      <t>バイキャク</t>
    </rPh>
    <rPh sb="7" eb="8">
      <t>ダイ</t>
    </rPh>
    <phoneticPr fontId="4"/>
  </si>
  <si>
    <t>1節　其他不用地</t>
    <rPh sb="1" eb="2">
      <t>セツ</t>
    </rPh>
    <rPh sb="3" eb="5">
      <t>ソノタ</t>
    </rPh>
    <rPh sb="5" eb="7">
      <t>フヨウ</t>
    </rPh>
    <rPh sb="7" eb="8">
      <t>チ</t>
    </rPh>
    <phoneticPr fontId="2"/>
  </si>
  <si>
    <t>御堂筋の道路空間再編に対する補助金等</t>
    <rPh sb="0" eb="3">
      <t>ミドウスジ</t>
    </rPh>
    <rPh sb="4" eb="10">
      <t>ドウロクウカンサイヘン</t>
    </rPh>
    <phoneticPr fontId="4"/>
  </si>
  <si>
    <t>万博開催に向けた主要集客エリアにおける環境整備・景観向上に対する補助金等</t>
    <phoneticPr fontId="4"/>
  </si>
  <si>
    <t>使用料・手数料の改定等</t>
    <rPh sb="0" eb="3">
      <t>シヨウリョウ</t>
    </rPh>
    <rPh sb="4" eb="7">
      <t>テスウリョウ</t>
    </rPh>
    <rPh sb="8" eb="10">
      <t>カイテイ</t>
    </rPh>
    <rPh sb="10" eb="11">
      <t>トウ</t>
    </rPh>
    <phoneticPr fontId="7"/>
  </si>
  <si>
    <t>（歳入予算一覧中、備考欄に「※」の記載があるもの）</t>
    <phoneticPr fontId="7"/>
  </si>
  <si>
    <t>項目</t>
    <rPh sb="0" eb="2">
      <t>コウモク</t>
    </rPh>
    <phoneticPr fontId="4"/>
  </si>
  <si>
    <t>現行</t>
    <rPh sb="0" eb="2">
      <t>ゲンコウ</t>
    </rPh>
    <phoneticPr fontId="4"/>
  </si>
  <si>
    <t>改定後</t>
    <rPh sb="0" eb="2">
      <t>カイテイ</t>
    </rPh>
    <rPh sb="2" eb="3">
      <t>ゴ</t>
    </rPh>
    <phoneticPr fontId="4"/>
  </si>
  <si>
    <t>6年度増収額
〔平年度化〕</t>
    <phoneticPr fontId="4"/>
  </si>
  <si>
    <t>概要</t>
    <rPh sb="0" eb="2">
      <t>ガイヨウ</t>
    </rPh>
    <phoneticPr fontId="4"/>
  </si>
  <si>
    <t>≪一般会計≫</t>
    <rPh sb="1" eb="3">
      <t>イッパン</t>
    </rPh>
    <rPh sb="3" eb="5">
      <t>カイケイ</t>
    </rPh>
    <phoneticPr fontId="7"/>
  </si>
  <si>
    <t>　道路法施行令の改正（令和5年4月施行）に合わせて電柱等の単価を改定します。</t>
    <rPh sb="1" eb="3">
      <t>ドウロ</t>
    </rPh>
    <rPh sb="3" eb="4">
      <t>ホウ</t>
    </rPh>
    <rPh sb="4" eb="7">
      <t>シコウレイ</t>
    </rPh>
    <rPh sb="8" eb="10">
      <t>カイセイ</t>
    </rPh>
    <rPh sb="11" eb="13">
      <t>レイワ</t>
    </rPh>
    <rPh sb="14" eb="15">
      <t>ネン</t>
    </rPh>
    <rPh sb="16" eb="17">
      <t>ガツ</t>
    </rPh>
    <rPh sb="17" eb="19">
      <t>シコウ</t>
    </rPh>
    <rPh sb="21" eb="22">
      <t>ア</t>
    </rPh>
    <rPh sb="25" eb="27">
      <t>デンチュウ</t>
    </rPh>
    <rPh sb="27" eb="28">
      <t>トウ</t>
    </rPh>
    <rPh sb="29" eb="31">
      <t>タンカ</t>
    </rPh>
    <rPh sb="32" eb="34">
      <t>カイテイ</t>
    </rPh>
    <phoneticPr fontId="4"/>
  </si>
  <si>
    <t>≪下水道事業会計≫</t>
    <phoneticPr fontId="4"/>
  </si>
  <si>
    <t>道路占用料等</t>
    <rPh sb="0" eb="2">
      <t>ドウロ</t>
    </rPh>
    <rPh sb="2" eb="4">
      <t>センヨウ</t>
    </rPh>
    <rPh sb="4" eb="5">
      <t>リョウ</t>
    </rPh>
    <rPh sb="5" eb="6">
      <t>トウ</t>
    </rPh>
    <phoneticPr fontId="4"/>
  </si>
  <si>
    <t>電柱</t>
    <rPh sb="0" eb="2">
      <t>デンチュウ</t>
    </rPh>
    <phoneticPr fontId="4"/>
  </si>
  <si>
    <t>7,000円/本・年</t>
    <rPh sb="5" eb="6">
      <t>エン</t>
    </rPh>
    <rPh sb="7" eb="8">
      <t>ホン</t>
    </rPh>
    <rPh sb="9" eb="10">
      <t>ネン</t>
    </rPh>
    <phoneticPr fontId="4"/>
  </si>
  <si>
    <t>8,000円/本・年</t>
    <rPh sb="5" eb="6">
      <t>エン</t>
    </rPh>
    <rPh sb="7" eb="8">
      <t>ホン</t>
    </rPh>
    <rPh sb="9" eb="10">
      <t>ネン</t>
    </rPh>
    <phoneticPr fontId="4"/>
  </si>
  <si>
    <t>1,191百万円
〔1,191百万円〕</t>
    <phoneticPr fontId="4"/>
  </si>
  <si>
    <t>管路（外径1.0m以上）</t>
    <rPh sb="0" eb="2">
      <t>カンロ</t>
    </rPh>
    <rPh sb="3" eb="5">
      <t>ガイケイ</t>
    </rPh>
    <rPh sb="9" eb="11">
      <t>イジョウ</t>
    </rPh>
    <phoneticPr fontId="4"/>
  </si>
  <si>
    <t>4,900円/m・年</t>
    <rPh sb="5" eb="6">
      <t>エン</t>
    </rPh>
    <rPh sb="9" eb="10">
      <t>ネン</t>
    </rPh>
    <phoneticPr fontId="4"/>
  </si>
  <si>
    <t>5,600円/m・年</t>
    <rPh sb="5" eb="6">
      <t>エン</t>
    </rPh>
    <rPh sb="9" eb="10">
      <t>ネン</t>
    </rPh>
    <phoneticPr fontId="4"/>
  </si>
  <si>
    <t>など</t>
    <phoneticPr fontId="4"/>
  </si>
  <si>
    <t>（令和6年4月から）</t>
    <rPh sb="1" eb="3">
      <t>レイワ</t>
    </rPh>
    <rPh sb="4" eb="5">
      <t>ネン</t>
    </rPh>
    <rPh sb="6" eb="7">
      <t>ガツ</t>
    </rPh>
    <phoneticPr fontId="4"/>
  </si>
  <si>
    <t>0.5百万円
〔6百万円〕</t>
    <phoneticPr fontId="4"/>
  </si>
  <si>
    <t>　慶沢園のリニューアルオープンに伴い、入園料等を改定します。</t>
    <rPh sb="1" eb="4">
      <t>ケイタクエン</t>
    </rPh>
    <rPh sb="16" eb="17">
      <t>トモナ</t>
    </rPh>
    <rPh sb="19" eb="23">
      <t>ニュウエンリョウトウ</t>
    </rPh>
    <rPh sb="24" eb="26">
      <t>カイテイ</t>
    </rPh>
    <phoneticPr fontId="4"/>
  </si>
  <si>
    <t>慶沢園入園料</t>
    <rPh sb="0" eb="3">
      <t>ケイタクエン</t>
    </rPh>
    <rPh sb="3" eb="6">
      <t>ニュウエンリョウ</t>
    </rPh>
    <phoneticPr fontId="4"/>
  </si>
  <si>
    <t>一般</t>
    <phoneticPr fontId="4"/>
  </si>
  <si>
    <t>150円</t>
    <phoneticPr fontId="4"/>
  </si>
  <si>
    <t>300円</t>
    <phoneticPr fontId="4"/>
  </si>
  <si>
    <t>中学生以下</t>
  </si>
  <si>
    <t>大学・高校生</t>
    <phoneticPr fontId="4"/>
  </si>
  <si>
    <t>80円</t>
    <phoneticPr fontId="4"/>
  </si>
  <si>
    <t>200円</t>
    <phoneticPr fontId="4"/>
  </si>
  <si>
    <t>中学生以下</t>
    <phoneticPr fontId="4"/>
  </si>
  <si>
    <t>（令和7年3月から）</t>
    <rPh sb="1" eb="3">
      <t>レイワ</t>
    </rPh>
    <rPh sb="4" eb="5">
      <t>ネン</t>
    </rPh>
    <rPh sb="6" eb="7">
      <t>ガツ</t>
    </rPh>
    <phoneticPr fontId="4"/>
  </si>
  <si>
    <t>無料</t>
    <phoneticPr fontId="4"/>
  </si>
  <si>
    <t>0.02百万円
〔0.3百万円〕</t>
    <phoneticPr fontId="4"/>
  </si>
  <si>
    <t>長生庵(茶室)使用料</t>
    <phoneticPr fontId="4"/>
  </si>
  <si>
    <t>1日</t>
    <phoneticPr fontId="4"/>
  </si>
  <si>
    <t>16,200円</t>
    <phoneticPr fontId="4"/>
  </si>
  <si>
    <t>20,000円</t>
    <phoneticPr fontId="4"/>
  </si>
  <si>
    <t>2時間</t>
    <phoneticPr fontId="4"/>
  </si>
  <si>
    <t>7,000円</t>
    <phoneticPr fontId="4"/>
  </si>
  <si>
    <t>　放置自転車等の撤去保管における原因者負担の適正化のため、手数料を改定します。</t>
    <rPh sb="10" eb="12">
      <t>ホカン</t>
    </rPh>
    <rPh sb="16" eb="19">
      <t>ゲンインシャ</t>
    </rPh>
    <rPh sb="19" eb="21">
      <t>フタン</t>
    </rPh>
    <rPh sb="22" eb="25">
      <t>テキセイカ</t>
    </rPh>
    <rPh sb="29" eb="32">
      <t>テスウリョウ</t>
    </rPh>
    <rPh sb="33" eb="35">
      <t>カイテイ</t>
    </rPh>
    <phoneticPr fontId="4"/>
  </si>
  <si>
    <t>自転車等撤去
保管手数料</t>
    <rPh sb="0" eb="3">
      <t>ジテンシャ</t>
    </rPh>
    <rPh sb="3" eb="4">
      <t>トウ</t>
    </rPh>
    <rPh sb="4" eb="6">
      <t>テッキョ</t>
    </rPh>
    <rPh sb="7" eb="9">
      <t>ホカン</t>
    </rPh>
    <rPh sb="9" eb="12">
      <t>テスウリョウ</t>
    </rPh>
    <phoneticPr fontId="4"/>
  </si>
  <si>
    <t>自転車</t>
    <rPh sb="0" eb="3">
      <t>ジテンシャ</t>
    </rPh>
    <phoneticPr fontId="4"/>
  </si>
  <si>
    <t>17百万円
〔34百万円〕</t>
    <phoneticPr fontId="4"/>
  </si>
  <si>
    <t>2,500円/台</t>
    <rPh sb="7" eb="8">
      <t>ダイ</t>
    </rPh>
    <phoneticPr fontId="4"/>
  </si>
  <si>
    <t>3,500円/台</t>
    <rPh sb="5" eb="6">
      <t>エン</t>
    </rPh>
    <rPh sb="7" eb="8">
      <t>ダイ</t>
    </rPh>
    <phoneticPr fontId="4"/>
  </si>
  <si>
    <t>原動機付自転車</t>
    <rPh sb="0" eb="3">
      <t>ゲンドウキ</t>
    </rPh>
    <rPh sb="3" eb="4">
      <t>ツキ</t>
    </rPh>
    <rPh sb="4" eb="7">
      <t>ジテンシャ</t>
    </rPh>
    <phoneticPr fontId="4"/>
  </si>
  <si>
    <t>4,000円/台</t>
    <phoneticPr fontId="4"/>
  </si>
  <si>
    <t>5,000円/台</t>
    <phoneticPr fontId="4"/>
  </si>
  <si>
    <t>（令和6年10月から）</t>
    <rPh sb="1" eb="3">
      <t>レイワ</t>
    </rPh>
    <rPh sb="4" eb="5">
      <t>ネン</t>
    </rPh>
    <rPh sb="7" eb="8">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</si>
</sst>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1"/>
      <color theme="1"/>
      <name val="ＭＳ Ｐゴシック"/>
      <family val="2"/>
      <scheme val="minor"/>
    </font>
    <font>
      <sz val="10"/>
      <name val="ＭＳ Ｐゴシック"/>
      <family val="3"/>
      <charset val="128"/>
    </font>
    <font>
      <u/>
      <sz val="10"/>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b/>
      <sz val="16"/>
      <name val="ＭＳ Ｐゴシック"/>
      <family val="3"/>
      <charset val="128"/>
    </font>
    <font>
      <sz val="18"/>
      <name val="ＭＳ Ｐ明朝"/>
      <family val="1"/>
      <charset val="128"/>
    </font>
    <font>
      <sz val="10"/>
      <name val="ＭＳ Ｐ明朝"/>
      <family val="1"/>
      <charset val="128"/>
    </font>
    <font>
      <sz val="9"/>
      <color theme="1"/>
      <name val="HGS創英角ｺﾞｼｯｸUB"/>
      <family val="3"/>
      <charset val="128"/>
    </font>
    <font>
      <sz val="14"/>
      <name val="ＭＳ Ｐ明朝"/>
      <family val="1"/>
      <charset val="128"/>
    </font>
    <font>
      <sz val="11"/>
      <name val="ＭＳ Ｐ明朝"/>
      <family val="1"/>
      <charset val="128"/>
    </font>
    <font>
      <sz val="9"/>
      <name val="ＭＳ Ｐ明朝"/>
      <family val="1"/>
      <charset val="128"/>
    </font>
    <font>
      <b/>
      <sz val="18"/>
      <name val="ＭＳ Ｐ明朝"/>
      <family val="1"/>
      <charset val="128"/>
    </font>
    <font>
      <sz val="14"/>
      <name val="ＭＳ 明朝"/>
      <family val="1"/>
      <charset val="128"/>
    </font>
    <font>
      <sz val="12"/>
      <name val="ＭＳ Ｐ明朝"/>
      <family val="1"/>
      <charset val="128"/>
    </font>
  </fonts>
  <fills count="2">
    <fill>
      <patternFill patternType="none"/>
    </fill>
    <fill>
      <patternFill patternType="gray125"/>
    </fill>
  </fills>
  <borders count="32">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11">
    <xf numFmtId="0" fontId="0" fillId="0" borderId="0"/>
    <xf numFmtId="0" fontId="5" fillId="0" borderId="0"/>
    <xf numFmtId="38" fontId="8" fillId="0" borderId="0" applyFont="0" applyFill="0" applyBorder="0" applyAlignment="0" applyProtection="0"/>
    <xf numFmtId="0" fontId="8" fillId="0" borderId="0"/>
    <xf numFmtId="0" fontId="3" fillId="0" borderId="0">
      <alignment vertical="center"/>
    </xf>
    <xf numFmtId="38" fontId="8" fillId="0" borderId="0" applyFont="0" applyFill="0" applyBorder="0" applyAlignment="0" applyProtection="0"/>
    <xf numFmtId="0" fontId="1" fillId="0" borderId="0">
      <alignment vertical="center"/>
    </xf>
    <xf numFmtId="38" fontId="9"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xf numFmtId="0" fontId="21" fillId="0" borderId="0">
      <alignment vertical="center"/>
    </xf>
  </cellStyleXfs>
  <cellXfs count="196">
    <xf numFmtId="0" fontId="0" fillId="0" borderId="0" xfId="0"/>
    <xf numFmtId="0" fontId="11" fillId="0" borderId="0" xfId="1" applyNumberFormat="1" applyFont="1" applyFill="1" applyAlignment="1">
      <alignment horizontal="right" vertical="center"/>
    </xf>
    <xf numFmtId="176" fontId="12" fillId="0" borderId="9" xfId="9" applyNumberFormat="1" applyFont="1" applyFill="1" applyBorder="1" applyAlignment="1">
      <alignment vertical="center" shrinkToFit="1"/>
    </xf>
    <xf numFmtId="0" fontId="13" fillId="0" borderId="0" xfId="1" applyNumberFormat="1" applyFont="1" applyFill="1" applyAlignment="1">
      <alignment vertical="center"/>
    </xf>
    <xf numFmtId="49" fontId="12" fillId="0" borderId="0" xfId="1" applyNumberFormat="1" applyFont="1" applyFill="1" applyAlignment="1">
      <alignment vertical="center" wrapText="1"/>
    </xf>
    <xf numFmtId="0" fontId="13" fillId="0" borderId="0" xfId="1" applyNumberFormat="1" applyFont="1" applyFill="1" applyAlignment="1">
      <alignment vertical="center" wrapText="1"/>
    </xf>
    <xf numFmtId="0" fontId="13" fillId="0" borderId="0" xfId="1" applyNumberFormat="1" applyFont="1" applyFill="1" applyBorder="1" applyAlignment="1">
      <alignment horizontal="center" vertical="center" wrapText="1"/>
    </xf>
    <xf numFmtId="176" fontId="12" fillId="0" borderId="0" xfId="1" applyNumberFormat="1" applyFont="1" applyFill="1" applyAlignment="1">
      <alignment horizontal="center" vertical="center"/>
    </xf>
    <xf numFmtId="176" fontId="12" fillId="0" borderId="0" xfId="1" applyNumberFormat="1" applyFont="1" applyFill="1" applyAlignment="1">
      <alignment horizontal="right" vertical="center"/>
    </xf>
    <xf numFmtId="0" fontId="12" fillId="0" borderId="0" xfId="1" applyFont="1" applyFill="1" applyAlignment="1">
      <alignment vertical="center"/>
    </xf>
    <xf numFmtId="0" fontId="12" fillId="0" borderId="0" xfId="1" applyNumberFormat="1" applyFont="1" applyFill="1" applyAlignment="1">
      <alignment vertical="center"/>
    </xf>
    <xf numFmtId="0" fontId="12" fillId="0" borderId="0" xfId="1" applyNumberFormat="1" applyFont="1" applyFill="1" applyAlignment="1">
      <alignment vertical="center" wrapText="1"/>
    </xf>
    <xf numFmtId="0" fontId="12" fillId="0" borderId="0" xfId="1" applyNumberFormat="1" applyFont="1" applyFill="1" applyAlignment="1">
      <alignment horizontal="center" vertical="center" wrapText="1"/>
    </xf>
    <xf numFmtId="176" fontId="12" fillId="0" borderId="0" xfId="1" applyNumberFormat="1" applyFont="1" applyFill="1" applyAlignment="1">
      <alignment vertical="center"/>
    </xf>
    <xf numFmtId="0" fontId="10" fillId="0" borderId="0" xfId="1" applyFont="1" applyFill="1" applyAlignment="1">
      <alignment horizontal="left" vertical="center"/>
    </xf>
    <xf numFmtId="0" fontId="10" fillId="0" borderId="0" xfId="1" applyFont="1" applyFill="1" applyAlignment="1">
      <alignment vertical="center"/>
    </xf>
    <xf numFmtId="0" fontId="14" fillId="0" borderId="0" xfId="1" applyNumberFormat="1" applyFont="1" applyFill="1" applyAlignment="1">
      <alignment horizontal="left" vertical="center"/>
    </xf>
    <xf numFmtId="0" fontId="14" fillId="0" borderId="0" xfId="1" applyNumberFormat="1" applyFont="1" applyFill="1" applyAlignment="1">
      <alignment horizontal="left" vertical="center" wrapText="1"/>
    </xf>
    <xf numFmtId="0" fontId="14" fillId="0" borderId="0" xfId="1" applyNumberFormat="1" applyFont="1" applyFill="1" applyAlignment="1">
      <alignment horizontal="center" vertical="center" wrapText="1"/>
    </xf>
    <xf numFmtId="176" fontId="14" fillId="0" borderId="0" xfId="1" applyNumberFormat="1" applyFont="1" applyFill="1" applyAlignment="1">
      <alignment horizontal="left" vertical="center"/>
    </xf>
    <xf numFmtId="49" fontId="12" fillId="0" borderId="0" xfId="1" applyNumberFormat="1" applyFont="1" applyFill="1" applyAlignment="1">
      <alignment vertical="center"/>
    </xf>
    <xf numFmtId="0" fontId="12" fillId="0" borderId="0" xfId="1" applyFont="1" applyFill="1" applyAlignment="1">
      <alignment horizontal="center" vertical="center" wrapText="1"/>
    </xf>
    <xf numFmtId="0" fontId="15" fillId="0" borderId="0" xfId="1" applyNumberFormat="1" applyFont="1" applyFill="1" applyAlignment="1">
      <alignment horizontal="right" vertical="center"/>
    </xf>
    <xf numFmtId="0" fontId="16" fillId="0" borderId="0" xfId="1" applyFont="1" applyFill="1" applyAlignment="1">
      <alignment horizontal="center" vertical="center" wrapText="1"/>
    </xf>
    <xf numFmtId="176" fontId="16" fillId="0" borderId="0" xfId="1" applyNumberFormat="1" applyFont="1" applyFill="1" applyBorder="1" applyAlignment="1">
      <alignment horizontal="right" vertical="center" wrapText="1"/>
    </xf>
    <xf numFmtId="176" fontId="8" fillId="0" borderId="0" xfId="1" applyNumberFormat="1" applyFont="1" applyFill="1" applyAlignment="1">
      <alignment horizontal="right" vertical="center"/>
    </xf>
    <xf numFmtId="0" fontId="17" fillId="0" borderId="0" xfId="1" applyFont="1" applyFill="1" applyAlignment="1">
      <alignment horizontal="left" vertical="center"/>
    </xf>
    <xf numFmtId="0" fontId="10" fillId="0" borderId="13" xfId="1" applyNumberFormat="1" applyFont="1" applyFill="1" applyBorder="1" applyAlignment="1">
      <alignment horizontal="center" vertical="center"/>
    </xf>
    <xf numFmtId="0" fontId="10" fillId="0" borderId="14" xfId="1" applyNumberFormat="1" applyFont="1" applyFill="1" applyBorder="1" applyAlignment="1">
      <alignment horizontal="center" vertical="center"/>
    </xf>
    <xf numFmtId="0" fontId="10" fillId="0" borderId="16" xfId="1" applyNumberFormat="1" applyFont="1" applyFill="1" applyBorder="1" applyAlignment="1">
      <alignment horizontal="center" vertical="center" shrinkToFit="1"/>
    </xf>
    <xf numFmtId="38" fontId="10" fillId="0" borderId="9" xfId="2" applyFont="1" applyFill="1" applyBorder="1" applyAlignment="1">
      <alignment horizontal="left" vertical="center" wrapText="1"/>
    </xf>
    <xf numFmtId="176" fontId="12" fillId="0" borderId="9" xfId="1" applyNumberFormat="1" applyFont="1" applyFill="1" applyBorder="1" applyAlignment="1">
      <alignment horizontal="right" vertical="center" shrinkToFit="1"/>
    </xf>
    <xf numFmtId="0" fontId="13" fillId="0" borderId="10" xfId="1" applyFont="1" applyFill="1" applyBorder="1" applyAlignment="1">
      <alignment horizontal="left" vertical="center"/>
    </xf>
    <xf numFmtId="176" fontId="10" fillId="0" borderId="24" xfId="1" applyNumberFormat="1" applyFont="1" applyFill="1" applyBorder="1" applyAlignment="1">
      <alignment horizontal="right" vertical="center" shrinkToFit="1"/>
    </xf>
    <xf numFmtId="49" fontId="10" fillId="0" borderId="6" xfId="1" applyNumberFormat="1" applyFont="1" applyFill="1" applyBorder="1" applyAlignment="1">
      <alignment horizontal="center" vertical="center" wrapText="1"/>
    </xf>
    <xf numFmtId="0" fontId="10" fillId="0" borderId="24" xfId="3" applyFont="1" applyFill="1" applyBorder="1" applyAlignment="1">
      <alignment vertical="center"/>
    </xf>
    <xf numFmtId="49" fontId="10" fillId="0" borderId="3" xfId="1" applyNumberFormat="1" applyFont="1" applyFill="1" applyBorder="1" applyAlignment="1">
      <alignment horizontal="center" vertical="center" wrapText="1"/>
    </xf>
    <xf numFmtId="0" fontId="10" fillId="0" borderId="9" xfId="1" applyNumberFormat="1" applyFont="1" applyFill="1" applyBorder="1" applyAlignment="1">
      <alignment horizontal="left" vertical="center" wrapText="1"/>
    </xf>
    <xf numFmtId="49" fontId="10" fillId="0" borderId="4" xfId="1" applyNumberFormat="1" applyFont="1" applyFill="1" applyBorder="1" applyAlignment="1">
      <alignment horizontal="center" vertical="center" wrapText="1"/>
    </xf>
    <xf numFmtId="49" fontId="10" fillId="0" borderId="9" xfId="1" applyNumberFormat="1" applyFont="1" applyFill="1" applyBorder="1" applyAlignment="1">
      <alignment vertical="center" wrapText="1"/>
    </xf>
    <xf numFmtId="0" fontId="13" fillId="0" borderId="2" xfId="1" applyFont="1" applyFill="1" applyBorder="1" applyAlignment="1">
      <alignment horizontal="left" vertical="center"/>
    </xf>
    <xf numFmtId="49" fontId="10" fillId="0" borderId="1" xfId="1" applyNumberFormat="1" applyFont="1" applyFill="1" applyBorder="1" applyAlignment="1">
      <alignment vertical="center" wrapText="1"/>
    </xf>
    <xf numFmtId="176" fontId="12" fillId="0" borderId="1" xfId="1" applyNumberFormat="1" applyFont="1" applyFill="1" applyBorder="1" applyAlignment="1">
      <alignment horizontal="right" vertical="center" shrinkToFit="1"/>
    </xf>
    <xf numFmtId="0" fontId="10" fillId="0" borderId="23" xfId="3" applyFont="1" applyFill="1" applyBorder="1" applyAlignment="1">
      <alignment vertical="center"/>
    </xf>
    <xf numFmtId="49" fontId="10" fillId="0" borderId="1" xfId="1" applyNumberFormat="1" applyFont="1" applyFill="1" applyBorder="1" applyAlignment="1">
      <alignment horizontal="center" vertical="center" wrapText="1"/>
    </xf>
    <xf numFmtId="38" fontId="10" fillId="0" borderId="1" xfId="2" applyFont="1" applyFill="1" applyBorder="1" applyAlignment="1">
      <alignment horizontal="left" vertical="center" wrapText="1"/>
    </xf>
    <xf numFmtId="176" fontId="10" fillId="0" borderId="23" xfId="1" applyNumberFormat="1" applyFont="1" applyFill="1" applyBorder="1" applyAlignment="1">
      <alignment horizontal="right" vertical="center" shrinkToFit="1"/>
    </xf>
    <xf numFmtId="49" fontId="10" fillId="0" borderId="4" xfId="1" applyNumberFormat="1" applyFont="1" applyFill="1" applyBorder="1" applyAlignment="1">
      <alignment vertical="center" wrapText="1"/>
    </xf>
    <xf numFmtId="176" fontId="12" fillId="0" borderId="4" xfId="1" applyNumberFormat="1" applyFont="1" applyFill="1" applyBorder="1" applyAlignment="1">
      <alignment horizontal="right" vertical="center" shrinkToFit="1"/>
    </xf>
    <xf numFmtId="49" fontId="10" fillId="0" borderId="3" xfId="1" applyNumberFormat="1" applyFont="1" applyFill="1" applyBorder="1" applyAlignment="1">
      <alignment vertical="center" wrapText="1"/>
    </xf>
    <xf numFmtId="0" fontId="10" fillId="0" borderId="1" xfId="1" applyNumberFormat="1" applyFont="1" applyFill="1" applyBorder="1" applyAlignment="1">
      <alignment horizontal="left" vertical="center" wrapText="1"/>
    </xf>
    <xf numFmtId="49" fontId="10" fillId="0" borderId="5" xfId="1" applyNumberFormat="1" applyFont="1" applyFill="1" applyBorder="1" applyAlignment="1">
      <alignment horizontal="center" vertical="center" wrapText="1"/>
    </xf>
    <xf numFmtId="0" fontId="10" fillId="0" borderId="17" xfId="1" applyNumberFormat="1" applyFont="1" applyFill="1" applyBorder="1" applyAlignment="1">
      <alignment horizontal="left" vertical="center" wrapText="1"/>
    </xf>
    <xf numFmtId="176" fontId="12" fillId="0" borderId="17" xfId="1" applyNumberFormat="1" applyFont="1" applyFill="1" applyBorder="1" applyAlignment="1">
      <alignment horizontal="right" vertical="center" shrinkToFit="1"/>
    </xf>
    <xf numFmtId="176" fontId="12" fillId="0" borderId="18" xfId="1" applyNumberFormat="1" applyFont="1" applyFill="1" applyBorder="1" applyAlignment="1">
      <alignment horizontal="right" vertical="center" shrinkToFit="1"/>
    </xf>
    <xf numFmtId="0" fontId="13" fillId="0" borderId="18" xfId="1" applyFont="1" applyFill="1" applyBorder="1" applyAlignment="1">
      <alignment horizontal="left" vertical="center"/>
    </xf>
    <xf numFmtId="0" fontId="10" fillId="0" borderId="25" xfId="3" applyFont="1" applyFill="1" applyBorder="1" applyAlignment="1">
      <alignment vertical="center"/>
    </xf>
    <xf numFmtId="0" fontId="10" fillId="0" borderId="0" xfId="1" applyNumberFormat="1" applyFont="1" applyFill="1" applyBorder="1" applyAlignment="1">
      <alignment horizontal="center" vertical="center"/>
    </xf>
    <xf numFmtId="0" fontId="10" fillId="0" borderId="0" xfId="1" applyNumberFormat="1" applyFont="1" applyFill="1" applyBorder="1" applyAlignment="1">
      <alignment horizontal="left" vertical="center" wrapText="1"/>
    </xf>
    <xf numFmtId="176" fontId="12" fillId="0" borderId="0" xfId="1" applyNumberFormat="1" applyFont="1" applyFill="1" applyBorder="1" applyAlignment="1">
      <alignment horizontal="right" vertical="center" shrinkToFit="1"/>
    </xf>
    <xf numFmtId="0" fontId="13" fillId="0" borderId="0" xfId="1" applyFont="1" applyFill="1" applyBorder="1" applyAlignment="1">
      <alignment horizontal="left" vertical="center"/>
    </xf>
    <xf numFmtId="0" fontId="10" fillId="0" borderId="0" xfId="3" applyFont="1" applyFill="1" applyBorder="1" applyAlignment="1">
      <alignment vertical="center"/>
    </xf>
    <xf numFmtId="0" fontId="12" fillId="0" borderId="0" xfId="1" applyNumberFormat="1" applyFont="1" applyFill="1" applyBorder="1" applyAlignment="1">
      <alignment horizontal="center" vertical="center" wrapText="1"/>
    </xf>
    <xf numFmtId="176" fontId="12" fillId="0" borderId="0" xfId="1" applyNumberFormat="1" applyFont="1" applyFill="1" applyBorder="1" applyAlignment="1">
      <alignment horizontal="center" vertical="center"/>
    </xf>
    <xf numFmtId="176" fontId="12" fillId="0" borderId="0" xfId="1" applyNumberFormat="1" applyFont="1" applyFill="1" applyBorder="1" applyAlignment="1">
      <alignment vertical="center"/>
    </xf>
    <xf numFmtId="0" fontId="12" fillId="0" borderId="19" xfId="1" applyNumberFormat="1" applyFont="1" applyFill="1" applyBorder="1" applyAlignment="1">
      <alignment horizontal="distributed" vertical="center" justifyLastLine="1"/>
    </xf>
    <xf numFmtId="176" fontId="12" fillId="0" borderId="15" xfId="1" applyNumberFormat="1" applyFont="1" applyFill="1" applyBorder="1" applyAlignment="1">
      <alignment horizontal="distributed" vertical="center" justifyLastLine="1"/>
    </xf>
    <xf numFmtId="0" fontId="12" fillId="0" borderId="1" xfId="1" applyNumberFormat="1" applyFont="1" applyFill="1" applyBorder="1" applyAlignment="1">
      <alignment horizontal="distributed" vertical="center" justifyLastLine="1"/>
    </xf>
    <xf numFmtId="176" fontId="12" fillId="0" borderId="1" xfId="1" applyNumberFormat="1" applyFont="1" applyFill="1" applyBorder="1" applyAlignment="1">
      <alignment horizontal="center" vertical="center"/>
    </xf>
    <xf numFmtId="49" fontId="10" fillId="0" borderId="9" xfId="1" applyNumberFormat="1" applyFont="1" applyBorder="1" applyAlignment="1">
      <alignment vertical="center" wrapText="1"/>
    </xf>
    <xf numFmtId="49" fontId="10" fillId="0" borderId="12" xfId="1" applyNumberFormat="1" applyFont="1" applyFill="1" applyBorder="1" applyAlignment="1">
      <alignment vertical="center" wrapText="1"/>
    </xf>
    <xf numFmtId="49" fontId="10" fillId="0" borderId="8" xfId="1" applyNumberFormat="1" applyFont="1" applyFill="1" applyBorder="1" applyAlignment="1">
      <alignment vertical="center" wrapText="1"/>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3" fontId="22" fillId="0" borderId="0" xfId="0" applyNumberFormat="1" applyFont="1" applyAlignment="1">
      <alignment vertical="center" shrinkToFit="1"/>
    </xf>
    <xf numFmtId="0" fontId="22" fillId="0" borderId="0" xfId="0" applyFont="1" applyAlignment="1">
      <alignment vertical="center" shrinkToFit="1"/>
    </xf>
    <xf numFmtId="0" fontId="22" fillId="0" borderId="0" xfId="0" applyFont="1" applyAlignment="1">
      <alignment horizontal="left" vertical="center" wrapText="1"/>
    </xf>
    <xf numFmtId="0" fontId="23" fillId="0" borderId="0" xfId="0" applyFont="1" applyAlignment="1">
      <alignment vertical="center"/>
    </xf>
    <xf numFmtId="0" fontId="23" fillId="0" borderId="0" xfId="0" applyFont="1"/>
    <xf numFmtId="0" fontId="23" fillId="0" borderId="31" xfId="0" applyFont="1" applyBorder="1" applyAlignment="1">
      <alignment vertical="center"/>
    </xf>
    <xf numFmtId="38" fontId="23" fillId="0" borderId="5" xfId="9" applyFont="1" applyFill="1" applyBorder="1" applyAlignment="1">
      <alignment vertical="center" wrapText="1" shrinkToFit="1"/>
    </xf>
    <xf numFmtId="38" fontId="23" fillId="0" borderId="0" xfId="9" applyFont="1" applyFill="1" applyBorder="1" applyAlignment="1">
      <alignment vertical="center" wrapText="1" shrinkToFit="1"/>
    </xf>
    <xf numFmtId="38" fontId="23" fillId="0" borderId="31" xfId="9" applyFont="1" applyFill="1" applyBorder="1" applyAlignment="1">
      <alignment vertical="center" wrapText="1" shrinkToFit="1"/>
    </xf>
    <xf numFmtId="0" fontId="23" fillId="0" borderId="5" xfId="0" applyFont="1" applyBorder="1" applyAlignment="1">
      <alignment vertical="center"/>
    </xf>
    <xf numFmtId="0" fontId="23" fillId="0" borderId="0" xfId="0" applyFont="1" applyAlignment="1">
      <alignment horizontal="center"/>
    </xf>
    <xf numFmtId="3" fontId="23" fillId="0" borderId="0" xfId="0" applyNumberFormat="1" applyFont="1" applyAlignment="1">
      <alignment vertical="center" shrinkToFit="1"/>
    </xf>
    <xf numFmtId="0" fontId="23" fillId="0" borderId="0" xfId="0" applyFont="1" applyAlignment="1">
      <alignment vertical="center" shrinkToFit="1"/>
    </xf>
    <xf numFmtId="3" fontId="23" fillId="0" borderId="0" xfId="0" applyNumberFormat="1" applyFont="1" applyAlignment="1">
      <alignment vertical="center"/>
    </xf>
    <xf numFmtId="0" fontId="23" fillId="0" borderId="0" xfId="0" applyFont="1" applyAlignment="1">
      <alignment vertical="center" wrapText="1"/>
    </xf>
    <xf numFmtId="0" fontId="23" fillId="0" borderId="31" xfId="0" applyFont="1" applyBorder="1" applyAlignment="1">
      <alignment vertical="center" wrapText="1"/>
    </xf>
    <xf numFmtId="38" fontId="23" fillId="0" borderId="5" xfId="9" applyFont="1" applyFill="1" applyBorder="1" applyAlignment="1">
      <alignment vertical="center" shrinkToFit="1"/>
    </xf>
    <xf numFmtId="38" fontId="23" fillId="0" borderId="0" xfId="9" applyFont="1" applyFill="1" applyBorder="1" applyAlignment="1">
      <alignment vertical="center" shrinkToFit="1"/>
    </xf>
    <xf numFmtId="38" fontId="23" fillId="0" borderId="31" xfId="9" applyFont="1" applyFill="1" applyBorder="1" applyAlignment="1">
      <alignment vertical="center" shrinkToFit="1"/>
    </xf>
    <xf numFmtId="3" fontId="23" fillId="0" borderId="7" xfId="0" applyNumberFormat="1" applyFont="1" applyBorder="1" applyAlignment="1">
      <alignment vertical="center" shrinkToFit="1"/>
    </xf>
    <xf numFmtId="0" fontId="23" fillId="0" borderId="7" xfId="0" applyFont="1" applyBorder="1" applyAlignment="1">
      <alignment vertical="center" shrinkToFit="1"/>
    </xf>
    <xf numFmtId="3" fontId="23" fillId="0" borderId="7" xfId="0" applyNumberFormat="1" applyFont="1" applyBorder="1" applyAlignment="1">
      <alignment vertical="center"/>
    </xf>
    <xf numFmtId="0" fontId="23" fillId="0" borderId="29" xfId="0" applyFont="1" applyBorder="1" applyAlignment="1">
      <alignment vertical="center"/>
    </xf>
    <xf numFmtId="0" fontId="23" fillId="0" borderId="30" xfId="0" applyFont="1" applyBorder="1" applyAlignment="1">
      <alignment vertical="center"/>
    </xf>
    <xf numFmtId="0" fontId="23" fillId="0" borderId="6" xfId="0" applyFont="1" applyBorder="1" applyAlignment="1">
      <alignment vertical="center"/>
    </xf>
    <xf numFmtId="0" fontId="23" fillId="0" borderId="0" xfId="0" applyFont="1" applyAlignment="1">
      <alignment horizontal="center" vertical="center"/>
    </xf>
    <xf numFmtId="0" fontId="23" fillId="0" borderId="2"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applyAlignment="1">
      <alignment horizontal="right"/>
    </xf>
    <xf numFmtId="0" fontId="23" fillId="0" borderId="0" xfId="0" applyFont="1" applyAlignment="1">
      <alignment horizontal="right" vertical="center"/>
    </xf>
    <xf numFmtId="38" fontId="23" fillId="0" borderId="29" xfId="9" applyFont="1" applyFill="1" applyBorder="1" applyAlignment="1">
      <alignment vertical="center" wrapText="1"/>
    </xf>
    <xf numFmtId="38" fontId="23" fillId="0" borderId="30" xfId="9" applyFont="1" applyFill="1" applyBorder="1" applyAlignment="1">
      <alignment vertical="center"/>
    </xf>
    <xf numFmtId="38" fontId="23" fillId="0" borderId="6" xfId="9" applyFont="1" applyFill="1" applyBorder="1" applyAlignment="1">
      <alignment vertical="center"/>
    </xf>
    <xf numFmtId="38" fontId="23" fillId="0" borderId="5" xfId="9" applyFont="1" applyFill="1" applyBorder="1" applyAlignment="1">
      <alignment vertical="center"/>
    </xf>
    <xf numFmtId="38" fontId="23" fillId="0" borderId="0" xfId="9" applyFont="1" applyFill="1" applyBorder="1" applyAlignment="1">
      <alignment vertical="center"/>
    </xf>
    <xf numFmtId="38" fontId="23" fillId="0" borderId="31" xfId="9" applyFont="1" applyFill="1" applyBorder="1" applyAlignment="1">
      <alignment vertical="center"/>
    </xf>
    <xf numFmtId="38" fontId="23" fillId="0" borderId="2" xfId="9" applyFont="1" applyFill="1" applyBorder="1" applyAlignment="1">
      <alignment vertical="center"/>
    </xf>
    <xf numFmtId="38" fontId="23" fillId="0" borderId="7" xfId="9" applyFont="1" applyFill="1" applyBorder="1" applyAlignment="1">
      <alignment vertical="center"/>
    </xf>
    <xf numFmtId="38" fontId="23" fillId="0" borderId="8" xfId="9" applyFont="1" applyFill="1" applyBorder="1" applyAlignment="1">
      <alignment vertical="center"/>
    </xf>
    <xf numFmtId="0" fontId="25" fillId="0" borderId="0" xfId="0" applyFont="1" applyAlignment="1">
      <alignment vertical="center" shrinkToFit="1"/>
    </xf>
    <xf numFmtId="0" fontId="26" fillId="0" borderId="0" xfId="10" applyFont="1">
      <alignment vertical="center"/>
    </xf>
    <xf numFmtId="0" fontId="22" fillId="0" borderId="0" xfId="0" applyFont="1" applyAlignment="1">
      <alignment horizontal="left" vertical="center"/>
    </xf>
    <xf numFmtId="38" fontId="22" fillId="0" borderId="0" xfId="7" applyFont="1" applyFill="1" applyBorder="1" applyAlignment="1">
      <alignment vertical="center"/>
    </xf>
    <xf numFmtId="0" fontId="23" fillId="0" borderId="9" xfId="0" applyFont="1" applyBorder="1" applyAlignment="1">
      <alignment vertical="center"/>
    </xf>
    <xf numFmtId="49" fontId="10" fillId="0" borderId="10" xfId="1" applyNumberFormat="1" applyFont="1" applyFill="1" applyBorder="1" applyAlignment="1">
      <alignment vertical="center" wrapText="1"/>
    </xf>
    <xf numFmtId="49" fontId="10" fillId="0" borderId="11" xfId="1" applyNumberFormat="1" applyFont="1" applyFill="1" applyBorder="1" applyAlignment="1">
      <alignment vertical="center" wrapText="1"/>
    </xf>
    <xf numFmtId="49" fontId="10" fillId="0" borderId="12" xfId="1" applyNumberFormat="1" applyFont="1" applyFill="1" applyBorder="1" applyAlignment="1">
      <alignment vertical="center" wrapText="1"/>
    </xf>
    <xf numFmtId="49" fontId="10" fillId="0" borderId="2" xfId="1" applyNumberFormat="1" applyFont="1" applyFill="1" applyBorder="1" applyAlignment="1">
      <alignment vertical="center" wrapText="1"/>
    </xf>
    <xf numFmtId="49" fontId="10" fillId="0" borderId="7" xfId="1" applyNumberFormat="1" applyFont="1" applyFill="1" applyBorder="1" applyAlignment="1">
      <alignment vertical="center" wrapText="1"/>
    </xf>
    <xf numFmtId="49" fontId="10" fillId="0" borderId="8" xfId="1" applyNumberFormat="1" applyFont="1" applyFill="1" applyBorder="1" applyAlignment="1">
      <alignment vertical="center" wrapText="1"/>
    </xf>
    <xf numFmtId="0" fontId="10" fillId="0" borderId="0" xfId="1" applyFont="1" applyFill="1" applyAlignment="1">
      <alignment horizontal="right" vertical="center"/>
    </xf>
    <xf numFmtId="0" fontId="15" fillId="0" borderId="0" xfId="1" applyNumberFormat="1" applyFont="1" applyFill="1" applyBorder="1" applyAlignment="1">
      <alignment horizontal="right" vertical="center" wrapText="1"/>
    </xf>
    <xf numFmtId="49" fontId="10" fillId="0" borderId="20" xfId="1" applyNumberFormat="1" applyFont="1" applyFill="1" applyBorder="1" applyAlignment="1">
      <alignment horizontal="distributed" vertical="center" wrapText="1" justifyLastLine="1"/>
    </xf>
    <xf numFmtId="49" fontId="10" fillId="0" borderId="21" xfId="1" applyNumberFormat="1" applyFont="1" applyFill="1" applyBorder="1" applyAlignment="1">
      <alignment horizontal="distributed" vertical="center" wrapText="1" justifyLastLine="1"/>
    </xf>
    <xf numFmtId="49" fontId="10" fillId="0" borderId="19" xfId="1" applyNumberFormat="1" applyFont="1" applyFill="1" applyBorder="1" applyAlignment="1">
      <alignment horizontal="distributed" vertical="center" wrapText="1" justifyLastLine="1"/>
    </xf>
    <xf numFmtId="49" fontId="10" fillId="0" borderId="2" xfId="1" applyNumberFormat="1" applyFont="1" applyFill="1" applyBorder="1" applyAlignment="1">
      <alignment horizontal="distributed" vertical="center" wrapText="1" justifyLastLine="1"/>
    </xf>
    <xf numFmtId="49" fontId="10" fillId="0" borderId="7" xfId="1" applyNumberFormat="1" applyFont="1" applyFill="1" applyBorder="1" applyAlignment="1">
      <alignment horizontal="distributed" vertical="center" wrapText="1" justifyLastLine="1"/>
    </xf>
    <xf numFmtId="49" fontId="10" fillId="0" borderId="8" xfId="1" applyNumberFormat="1" applyFont="1" applyFill="1" applyBorder="1" applyAlignment="1">
      <alignment horizontal="distributed" vertical="center" wrapText="1" justifyLastLine="1"/>
    </xf>
    <xf numFmtId="0" fontId="10" fillId="0" borderId="15" xfId="1" applyNumberFormat="1" applyFont="1" applyFill="1" applyBorder="1" applyAlignment="1">
      <alignment horizontal="distributed" vertical="center" wrapText="1" justifyLastLine="1"/>
    </xf>
    <xf numFmtId="0" fontId="10" fillId="0" borderId="1" xfId="1" applyNumberFormat="1" applyFont="1" applyFill="1" applyBorder="1" applyAlignment="1">
      <alignment horizontal="distributed" vertical="center" wrapText="1" justifyLastLine="1"/>
    </xf>
    <xf numFmtId="0" fontId="10" fillId="0" borderId="20" xfId="1" applyNumberFormat="1" applyFont="1" applyFill="1" applyBorder="1" applyAlignment="1">
      <alignment horizontal="distributed" vertical="center" justifyLastLine="1"/>
    </xf>
    <xf numFmtId="0" fontId="10" fillId="0" borderId="22" xfId="1" applyNumberFormat="1" applyFont="1" applyFill="1" applyBorder="1" applyAlignment="1">
      <alignment horizontal="distributed" vertical="center" justifyLastLine="1"/>
    </xf>
    <xf numFmtId="0" fontId="10" fillId="0" borderId="2" xfId="1" applyNumberFormat="1" applyFont="1" applyFill="1" applyBorder="1" applyAlignment="1">
      <alignment horizontal="distributed" vertical="center" justifyLastLine="1"/>
    </xf>
    <xf numFmtId="0" fontId="10" fillId="0" borderId="23" xfId="1" applyNumberFormat="1" applyFont="1" applyFill="1" applyBorder="1" applyAlignment="1">
      <alignment horizontal="distributed" vertical="center" justifyLastLine="1"/>
    </xf>
    <xf numFmtId="0" fontId="10" fillId="0" borderId="26" xfId="1" applyNumberFormat="1" applyFont="1" applyFill="1" applyBorder="1" applyAlignment="1">
      <alignment horizontal="center" vertical="center"/>
    </xf>
    <xf numFmtId="0" fontId="10" fillId="0" borderId="27" xfId="1" applyNumberFormat="1" applyFont="1" applyFill="1" applyBorder="1" applyAlignment="1">
      <alignment horizontal="center" vertical="center"/>
    </xf>
    <xf numFmtId="0" fontId="10" fillId="0" borderId="28" xfId="1" applyNumberFormat="1" applyFont="1" applyFill="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20" fillId="0" borderId="29" xfId="0" applyFont="1" applyBorder="1"/>
    <xf numFmtId="0" fontId="20" fillId="0" borderId="30" xfId="0" applyFont="1" applyBorder="1"/>
    <xf numFmtId="0" fontId="20" fillId="0" borderId="6" xfId="0" applyFont="1" applyBorder="1"/>
    <xf numFmtId="0" fontId="23" fillId="0" borderId="29" xfId="0" applyFont="1" applyBorder="1" applyAlignment="1">
      <alignment vertical="center" wrapText="1"/>
    </xf>
    <xf numFmtId="0" fontId="23" fillId="0" borderId="30" xfId="0" applyFont="1" applyBorder="1" applyAlignment="1">
      <alignment vertical="center" wrapText="1"/>
    </xf>
    <xf numFmtId="0" fontId="23" fillId="0" borderId="6" xfId="0" applyFont="1" applyBorder="1" applyAlignment="1">
      <alignment vertical="center" wrapText="1"/>
    </xf>
    <xf numFmtId="0" fontId="23" fillId="0" borderId="5" xfId="0" applyFont="1" applyBorder="1" applyAlignment="1">
      <alignment vertical="center" wrapText="1"/>
    </xf>
    <xf numFmtId="0" fontId="23" fillId="0" borderId="0" xfId="0" applyFont="1" applyAlignment="1">
      <alignment vertical="center" wrapText="1"/>
    </xf>
    <xf numFmtId="0" fontId="23" fillId="0" borderId="31" xfId="0" applyFont="1" applyBorder="1" applyAlignment="1">
      <alignment vertical="center" wrapText="1"/>
    </xf>
    <xf numFmtId="0" fontId="23" fillId="0" borderId="2" xfId="0" applyFont="1" applyBorder="1" applyAlignment="1">
      <alignmen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0" fillId="0" borderId="5" xfId="0" applyFont="1" applyBorder="1" applyAlignment="1">
      <alignment horizontal="left" shrinkToFit="1"/>
    </xf>
    <xf numFmtId="0" fontId="20" fillId="0" borderId="0" xfId="0" applyFont="1" applyAlignment="1">
      <alignment horizontal="left" shrinkToFit="1"/>
    </xf>
    <xf numFmtId="0" fontId="20" fillId="0" borderId="31" xfId="0" applyFont="1" applyBorder="1" applyAlignment="1">
      <alignment horizontal="left" shrinkToFit="1"/>
    </xf>
    <xf numFmtId="0" fontId="23" fillId="0" borderId="5" xfId="0" applyFont="1" applyBorder="1" applyAlignment="1">
      <alignment horizontal="left" vertical="center"/>
    </xf>
    <xf numFmtId="0" fontId="23" fillId="0" borderId="0" xfId="0" applyFont="1" applyAlignment="1">
      <alignment horizontal="left" vertical="center"/>
    </xf>
    <xf numFmtId="0" fontId="23" fillId="0" borderId="31" xfId="0" applyFont="1" applyBorder="1" applyAlignment="1">
      <alignment horizontal="left" vertical="center"/>
    </xf>
    <xf numFmtId="38" fontId="24" fillId="0" borderId="5" xfId="9" applyFont="1" applyFill="1" applyBorder="1" applyAlignment="1">
      <alignment horizontal="center" vertical="center" wrapText="1" shrinkToFit="1"/>
    </xf>
    <xf numFmtId="38" fontId="24" fillId="0" borderId="0" xfId="9" applyFont="1" applyFill="1" applyBorder="1" applyAlignment="1">
      <alignment horizontal="center" vertical="center" wrapText="1" shrinkToFit="1"/>
    </xf>
    <xf numFmtId="38" fontId="24" fillId="0" borderId="31" xfId="9" applyFont="1" applyFill="1" applyBorder="1" applyAlignment="1">
      <alignment horizontal="center" vertical="center" wrapText="1" shrinkToFit="1"/>
    </xf>
    <xf numFmtId="0" fontId="23" fillId="0" borderId="2"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38" fontId="24" fillId="0" borderId="29" xfId="9" applyFont="1" applyFill="1" applyBorder="1" applyAlignment="1">
      <alignment horizontal="center" vertical="center" wrapText="1"/>
    </xf>
    <xf numFmtId="38" fontId="24" fillId="0" borderId="30" xfId="9" applyFont="1" applyFill="1" applyBorder="1" applyAlignment="1">
      <alignment horizontal="center" vertical="center" wrapText="1"/>
    </xf>
    <xf numFmtId="38" fontId="24" fillId="0" borderId="6" xfId="9" applyFont="1" applyFill="1" applyBorder="1" applyAlignment="1">
      <alignment horizontal="center" vertical="center" wrapText="1"/>
    </xf>
    <xf numFmtId="38" fontId="24" fillId="0" borderId="5" xfId="9" applyFont="1" applyFill="1" applyBorder="1" applyAlignment="1">
      <alignment horizontal="center" vertical="center" wrapText="1"/>
    </xf>
    <xf numFmtId="38" fontId="24" fillId="0" borderId="0" xfId="9" applyFont="1" applyFill="1" applyBorder="1" applyAlignment="1">
      <alignment horizontal="center" vertical="center" wrapText="1"/>
    </xf>
    <xf numFmtId="38" fontId="24" fillId="0" borderId="31" xfId="9" applyFont="1" applyFill="1" applyBorder="1" applyAlignment="1">
      <alignment horizontal="center" vertical="center" wrapText="1"/>
    </xf>
    <xf numFmtId="38" fontId="24" fillId="0" borderId="2" xfId="9" applyFont="1" applyFill="1" applyBorder="1" applyAlignment="1">
      <alignment horizontal="center" vertical="center" wrapText="1"/>
    </xf>
    <xf numFmtId="38" fontId="24" fillId="0" borderId="7" xfId="9" applyFont="1" applyFill="1" applyBorder="1" applyAlignment="1">
      <alignment horizontal="center" vertical="center" wrapText="1"/>
    </xf>
    <xf numFmtId="38" fontId="24" fillId="0" borderId="8" xfId="9" applyFont="1" applyFill="1" applyBorder="1" applyAlignment="1">
      <alignment horizontal="center" vertical="center" wrapText="1"/>
    </xf>
    <xf numFmtId="38" fontId="24" fillId="0" borderId="29" xfId="9" applyFont="1" applyFill="1" applyBorder="1" applyAlignment="1">
      <alignment horizontal="center" vertical="center" wrapText="1" shrinkToFit="1"/>
    </xf>
    <xf numFmtId="38" fontId="24" fillId="0" borderId="30" xfId="9" applyFont="1" applyFill="1" applyBorder="1" applyAlignment="1">
      <alignment horizontal="center" vertical="center" wrapText="1" shrinkToFit="1"/>
    </xf>
    <xf numFmtId="38" fontId="24" fillId="0" borderId="6" xfId="9" applyFont="1" applyFill="1" applyBorder="1" applyAlignment="1">
      <alignment horizontal="center" vertical="center" wrapText="1" shrinkToFit="1"/>
    </xf>
    <xf numFmtId="38" fontId="24" fillId="0" borderId="2" xfId="9" applyFont="1" applyFill="1" applyBorder="1" applyAlignment="1">
      <alignment horizontal="center" vertical="center" wrapText="1" shrinkToFit="1"/>
    </xf>
    <xf numFmtId="38" fontId="24" fillId="0" borderId="7" xfId="9" applyFont="1" applyFill="1" applyBorder="1" applyAlignment="1">
      <alignment horizontal="center" vertical="center" wrapText="1" shrinkToFit="1"/>
    </xf>
    <xf numFmtId="38" fontId="24" fillId="0" borderId="8" xfId="9" applyFont="1" applyFill="1" applyBorder="1" applyAlignment="1">
      <alignment horizontal="center" vertical="center" wrapText="1" shrinkToFi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3" fillId="0" borderId="5" xfId="0" applyFont="1" applyBorder="1" applyAlignment="1">
      <alignment horizontal="left" vertical="center" wrapText="1"/>
    </xf>
  </cellXfs>
  <cellStyles count="11">
    <cellStyle name="桁区切り" xfId="9" builtinId="6"/>
    <cellStyle name="桁区切り 2" xfId="2" xr:uid="{00000000-0005-0000-0000-000001000000}"/>
    <cellStyle name="桁区切り 2 2" xfId="5" xr:uid="{00000000-0005-0000-0000-000002000000}"/>
    <cellStyle name="桁区切り 2 2 2" xfId="7" xr:uid="{00000000-0005-0000-0000-000003000000}"/>
    <cellStyle name="標準" xfId="0" builtinId="0"/>
    <cellStyle name="標準 2" xfId="3" xr:uid="{00000000-0005-0000-0000-000005000000}"/>
    <cellStyle name="標準 2 2" xfId="8" xr:uid="{00000000-0005-0000-0000-000006000000}"/>
    <cellStyle name="標準 2 2 2" xfId="10" xr:uid="{4A1667DE-26A9-48D9-9B49-BEA499E3A7BA}"/>
    <cellStyle name="標準 3" xfId="4" xr:uid="{00000000-0005-0000-0000-000007000000}"/>
    <cellStyle name="標準 3 2" xfId="6" xr:uid="{00000000-0005-0000-0000-000008000000}"/>
    <cellStyle name="標準_③予算事業別調書(目次様式)" xfId="1" xr:uid="{00000000-0005-0000-0000-000009000000}"/>
  </cellStyles>
  <dxfs count="116">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FF99FF"/>
      <color rgb="FF00FF0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76200</xdr:colOff>
      <xdr:row>7</xdr:row>
      <xdr:rowOff>28575</xdr:rowOff>
    </xdr:from>
    <xdr:to>
      <xdr:col>27</xdr:col>
      <xdr:colOff>89866</xdr:colOff>
      <xdr:row>8</xdr:row>
      <xdr:rowOff>12010</xdr:rowOff>
    </xdr:to>
    <xdr:sp macro="" textlink="">
      <xdr:nvSpPr>
        <xdr:cNvPr id="2" name="右矢印 5">
          <a:extLst>
            <a:ext uri="{FF2B5EF4-FFF2-40B4-BE49-F238E27FC236}">
              <a16:creationId xmlns:a16="http://schemas.microsoft.com/office/drawing/2014/main" id="{3B7236D1-E059-42AE-9C2F-8534DF66B237}"/>
            </a:ext>
          </a:extLst>
        </xdr:cNvPr>
        <xdr:cNvSpPr/>
      </xdr:nvSpPr>
      <xdr:spPr>
        <a:xfrm>
          <a:off x="3200400" y="2152650"/>
          <a:ext cx="223216" cy="212035"/>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76200</xdr:colOff>
      <xdr:row>9</xdr:row>
      <xdr:rowOff>38100</xdr:rowOff>
    </xdr:from>
    <xdr:to>
      <xdr:col>27</xdr:col>
      <xdr:colOff>89866</xdr:colOff>
      <xdr:row>10</xdr:row>
      <xdr:rowOff>21535</xdr:rowOff>
    </xdr:to>
    <xdr:sp macro="" textlink="">
      <xdr:nvSpPr>
        <xdr:cNvPr id="3" name="右矢印 5">
          <a:extLst>
            <a:ext uri="{FF2B5EF4-FFF2-40B4-BE49-F238E27FC236}">
              <a16:creationId xmlns:a16="http://schemas.microsoft.com/office/drawing/2014/main" id="{71A005C8-8C2D-41C7-BFFA-A250CD60D47D}"/>
            </a:ext>
          </a:extLst>
        </xdr:cNvPr>
        <xdr:cNvSpPr/>
      </xdr:nvSpPr>
      <xdr:spPr>
        <a:xfrm>
          <a:off x="3200400" y="2619375"/>
          <a:ext cx="223216" cy="212035"/>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95250</xdr:colOff>
      <xdr:row>16</xdr:row>
      <xdr:rowOff>0</xdr:rowOff>
    </xdr:from>
    <xdr:to>
      <xdr:col>28</xdr:col>
      <xdr:colOff>4141</xdr:colOff>
      <xdr:row>16</xdr:row>
      <xdr:rowOff>212035</xdr:rowOff>
    </xdr:to>
    <xdr:sp macro="" textlink="">
      <xdr:nvSpPr>
        <xdr:cNvPr id="4" name="右矢印 5">
          <a:extLst>
            <a:ext uri="{FF2B5EF4-FFF2-40B4-BE49-F238E27FC236}">
              <a16:creationId xmlns:a16="http://schemas.microsoft.com/office/drawing/2014/main" id="{C4439AF3-5D9C-4E5A-8263-5328F8199D6B}"/>
            </a:ext>
          </a:extLst>
        </xdr:cNvPr>
        <xdr:cNvSpPr/>
      </xdr:nvSpPr>
      <xdr:spPr>
        <a:xfrm>
          <a:off x="3219450" y="4105275"/>
          <a:ext cx="223216" cy="212035"/>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76200</xdr:colOff>
      <xdr:row>23</xdr:row>
      <xdr:rowOff>0</xdr:rowOff>
    </xdr:from>
    <xdr:to>
      <xdr:col>27</xdr:col>
      <xdr:colOff>89866</xdr:colOff>
      <xdr:row>24</xdr:row>
      <xdr:rowOff>2485</xdr:rowOff>
    </xdr:to>
    <xdr:sp macro="" textlink="">
      <xdr:nvSpPr>
        <xdr:cNvPr id="5" name="右矢印 5">
          <a:extLst>
            <a:ext uri="{FF2B5EF4-FFF2-40B4-BE49-F238E27FC236}">
              <a16:creationId xmlns:a16="http://schemas.microsoft.com/office/drawing/2014/main" id="{7E3BFA18-E991-4043-BB83-B07DC6ADC843}"/>
            </a:ext>
          </a:extLst>
        </xdr:cNvPr>
        <xdr:cNvSpPr/>
      </xdr:nvSpPr>
      <xdr:spPr>
        <a:xfrm>
          <a:off x="3200400" y="5572125"/>
          <a:ext cx="223216" cy="212035"/>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66675</xdr:colOff>
      <xdr:row>29</xdr:row>
      <xdr:rowOff>200025</xdr:rowOff>
    </xdr:from>
    <xdr:to>
      <xdr:col>27</xdr:col>
      <xdr:colOff>80341</xdr:colOff>
      <xdr:row>30</xdr:row>
      <xdr:rowOff>202510</xdr:rowOff>
    </xdr:to>
    <xdr:sp macro="" textlink="">
      <xdr:nvSpPr>
        <xdr:cNvPr id="6" name="右矢印 5">
          <a:extLst>
            <a:ext uri="{FF2B5EF4-FFF2-40B4-BE49-F238E27FC236}">
              <a16:creationId xmlns:a16="http://schemas.microsoft.com/office/drawing/2014/main" id="{DAE145D1-ECF5-43CF-9D87-9DB3F18404C9}"/>
            </a:ext>
          </a:extLst>
        </xdr:cNvPr>
        <xdr:cNvSpPr/>
      </xdr:nvSpPr>
      <xdr:spPr>
        <a:xfrm>
          <a:off x="3190875" y="7029450"/>
          <a:ext cx="223216" cy="212035"/>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57150</xdr:colOff>
      <xdr:row>31</xdr:row>
      <xdr:rowOff>200025</xdr:rowOff>
    </xdr:from>
    <xdr:to>
      <xdr:col>27</xdr:col>
      <xdr:colOff>70816</xdr:colOff>
      <xdr:row>32</xdr:row>
      <xdr:rowOff>202510</xdr:rowOff>
    </xdr:to>
    <xdr:sp macro="" textlink="">
      <xdr:nvSpPr>
        <xdr:cNvPr id="7" name="右矢印 5">
          <a:extLst>
            <a:ext uri="{FF2B5EF4-FFF2-40B4-BE49-F238E27FC236}">
              <a16:creationId xmlns:a16="http://schemas.microsoft.com/office/drawing/2014/main" id="{5941C9FF-0C6C-4776-92FF-9AB27C46624B}"/>
            </a:ext>
          </a:extLst>
        </xdr:cNvPr>
        <xdr:cNvSpPr/>
      </xdr:nvSpPr>
      <xdr:spPr>
        <a:xfrm>
          <a:off x="3181350" y="7448550"/>
          <a:ext cx="223216" cy="212035"/>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06"/>
  <sheetViews>
    <sheetView tabSelected="1" view="pageBreakPreview" zoomScaleNormal="100" zoomScaleSheetLayoutView="100" workbookViewId="0">
      <pane ySplit="7" topLeftCell="A8" activePane="bottomLeft" state="frozen"/>
      <selection activeCell="BZ9" sqref="BZ9"/>
      <selection pane="bottomLeft" activeCell="B6" sqref="B6:E7"/>
    </sheetView>
  </sheetViews>
  <sheetFormatPr defaultColWidth="8.625" defaultRowHeight="18" customHeight="1"/>
  <cols>
    <col min="1" max="1" width="3.75" style="20" customWidth="1"/>
    <col min="2" max="4" width="1.25" style="4" customWidth="1"/>
    <col min="5" max="5" width="25" style="4" customWidth="1"/>
    <col min="6" max="6" width="31.25" style="12" customWidth="1"/>
    <col min="7" max="8" width="11.25" style="7" customWidth="1"/>
    <col min="9" max="9" width="11.25" style="13" customWidth="1"/>
    <col min="10" max="10" width="5" style="14" customWidth="1"/>
    <col min="11" max="11" width="5" style="15" customWidth="1"/>
    <col min="12" max="16384" width="8.625" style="9"/>
  </cols>
  <sheetData>
    <row r="1" spans="1:11" ht="18" customHeight="1">
      <c r="A1" s="3" t="s">
        <v>60</v>
      </c>
      <c r="C1" s="5"/>
      <c r="D1" s="5"/>
      <c r="E1" s="5"/>
      <c r="F1" s="6"/>
      <c r="I1" s="8"/>
      <c r="J1" s="127"/>
      <c r="K1" s="127"/>
    </row>
    <row r="2" spans="1:11" ht="14.25" customHeight="1">
      <c r="A2" s="10"/>
      <c r="C2" s="11"/>
      <c r="D2" s="11"/>
      <c r="E2" s="11"/>
    </row>
    <row r="3" spans="1:11" ht="12.75">
      <c r="A3" s="16"/>
      <c r="C3" s="17"/>
      <c r="D3" s="17"/>
      <c r="E3" s="17"/>
      <c r="F3" s="18"/>
      <c r="I3" s="19"/>
    </row>
    <row r="4" spans="1:11" ht="15" customHeight="1">
      <c r="F4" s="21"/>
      <c r="G4" s="128"/>
      <c r="H4" s="128"/>
      <c r="I4" s="22"/>
      <c r="K4" s="1" t="s">
        <v>95</v>
      </c>
    </row>
    <row r="5" spans="1:11" ht="27.75" customHeight="1" thickBot="1">
      <c r="F5" s="23"/>
      <c r="G5" s="24"/>
      <c r="H5" s="24"/>
      <c r="I5" s="25"/>
      <c r="J5" s="26"/>
      <c r="K5" s="22" t="s">
        <v>67</v>
      </c>
    </row>
    <row r="6" spans="1:11" ht="18.75" customHeight="1">
      <c r="A6" s="27" t="s">
        <v>52</v>
      </c>
      <c r="B6" s="129" t="s">
        <v>0</v>
      </c>
      <c r="C6" s="130"/>
      <c r="D6" s="130"/>
      <c r="E6" s="131"/>
      <c r="F6" s="135" t="s">
        <v>47</v>
      </c>
      <c r="G6" s="65" t="s">
        <v>96</v>
      </c>
      <c r="H6" s="65" t="s">
        <v>119</v>
      </c>
      <c r="I6" s="66" t="s">
        <v>1</v>
      </c>
      <c r="J6" s="137" t="s">
        <v>54</v>
      </c>
      <c r="K6" s="138"/>
    </row>
    <row r="7" spans="1:11" ht="18.75" customHeight="1">
      <c r="A7" s="28" t="s">
        <v>53</v>
      </c>
      <c r="B7" s="132"/>
      <c r="C7" s="133"/>
      <c r="D7" s="133"/>
      <c r="E7" s="134"/>
      <c r="F7" s="136"/>
      <c r="G7" s="67" t="s">
        <v>82</v>
      </c>
      <c r="H7" s="67" t="s">
        <v>104</v>
      </c>
      <c r="I7" s="68" t="s">
        <v>50</v>
      </c>
      <c r="J7" s="139"/>
      <c r="K7" s="140"/>
    </row>
    <row r="8" spans="1:11" ht="27" customHeight="1">
      <c r="A8" s="29">
        <v>1</v>
      </c>
      <c r="B8" s="121" t="s">
        <v>76</v>
      </c>
      <c r="C8" s="122"/>
      <c r="D8" s="122"/>
      <c r="E8" s="123"/>
      <c r="F8" s="30"/>
      <c r="G8" s="31">
        <f>G9+G15</f>
        <v>14161675</v>
      </c>
      <c r="H8" s="31">
        <f t="shared" ref="H8:I8" si="0">H9+H15</f>
        <v>15334219</v>
      </c>
      <c r="I8" s="31">
        <f t="shared" si="0"/>
        <v>1172544</v>
      </c>
      <c r="J8" s="32"/>
      <c r="K8" s="33"/>
    </row>
    <row r="9" spans="1:11" ht="27" customHeight="1">
      <c r="A9" s="29">
        <v>2</v>
      </c>
      <c r="B9" s="34"/>
      <c r="C9" s="121" t="s">
        <v>2</v>
      </c>
      <c r="D9" s="122"/>
      <c r="E9" s="123"/>
      <c r="F9" s="30"/>
      <c r="G9" s="31">
        <f>G10</f>
        <v>13923466</v>
      </c>
      <c r="H9" s="31">
        <f t="shared" ref="H9:I9" si="1">H10</f>
        <v>15122705</v>
      </c>
      <c r="I9" s="31">
        <f t="shared" si="1"/>
        <v>1199239</v>
      </c>
      <c r="J9" s="32"/>
      <c r="K9" s="35"/>
    </row>
    <row r="10" spans="1:11" ht="27" customHeight="1">
      <c r="A10" s="29">
        <v>3</v>
      </c>
      <c r="B10" s="36"/>
      <c r="C10" s="36"/>
      <c r="D10" s="121" t="s">
        <v>5</v>
      </c>
      <c r="E10" s="123"/>
      <c r="F10" s="37"/>
      <c r="G10" s="31">
        <f>SUM(G11:G14)</f>
        <v>13923466</v>
      </c>
      <c r="H10" s="31">
        <f t="shared" ref="H10:I10" si="2">SUM(H11:H14)</f>
        <v>15122705</v>
      </c>
      <c r="I10" s="31">
        <f t="shared" si="2"/>
        <v>1199239</v>
      </c>
      <c r="J10" s="32"/>
      <c r="K10" s="35"/>
    </row>
    <row r="11" spans="1:11" ht="27" customHeight="1">
      <c r="A11" s="29">
        <v>4</v>
      </c>
      <c r="B11" s="36"/>
      <c r="C11" s="36"/>
      <c r="D11" s="38"/>
      <c r="E11" s="39" t="s">
        <v>6</v>
      </c>
      <c r="F11" s="37" t="s">
        <v>64</v>
      </c>
      <c r="G11" s="31">
        <v>12758366</v>
      </c>
      <c r="H11" s="31">
        <v>13931240</v>
      </c>
      <c r="I11" s="31">
        <f>H11-G11</f>
        <v>1172874</v>
      </c>
      <c r="J11" s="40" t="s">
        <v>127</v>
      </c>
      <c r="K11" s="35"/>
    </row>
    <row r="12" spans="1:11" ht="27" customHeight="1">
      <c r="A12" s="29">
        <v>5</v>
      </c>
      <c r="B12" s="36"/>
      <c r="C12" s="36"/>
      <c r="D12" s="36"/>
      <c r="E12" s="39" t="s">
        <v>7</v>
      </c>
      <c r="F12" s="37" t="s">
        <v>74</v>
      </c>
      <c r="G12" s="31">
        <v>1330</v>
      </c>
      <c r="H12" s="31">
        <v>1216</v>
      </c>
      <c r="I12" s="31">
        <f t="shared" ref="I12:I14" si="3">H12-G12</f>
        <v>-114</v>
      </c>
      <c r="J12" s="40"/>
      <c r="K12" s="35"/>
    </row>
    <row r="13" spans="1:11" ht="27" customHeight="1">
      <c r="A13" s="29">
        <v>6</v>
      </c>
      <c r="B13" s="36"/>
      <c r="C13" s="36"/>
      <c r="D13" s="36"/>
      <c r="E13" s="39" t="s">
        <v>4</v>
      </c>
      <c r="F13" s="37" t="s">
        <v>83</v>
      </c>
      <c r="G13" s="31">
        <v>887769</v>
      </c>
      <c r="H13" s="31">
        <v>930023</v>
      </c>
      <c r="I13" s="31">
        <f t="shared" si="3"/>
        <v>42254</v>
      </c>
      <c r="J13" s="40" t="s">
        <v>127</v>
      </c>
      <c r="K13" s="35"/>
    </row>
    <row r="14" spans="1:11" ht="27" customHeight="1">
      <c r="A14" s="29">
        <v>7</v>
      </c>
      <c r="B14" s="36"/>
      <c r="C14" s="36"/>
      <c r="D14" s="36"/>
      <c r="E14" s="39" t="s">
        <v>3</v>
      </c>
      <c r="F14" s="37" t="s">
        <v>62</v>
      </c>
      <c r="G14" s="31">
        <v>276001</v>
      </c>
      <c r="H14" s="31">
        <v>260226</v>
      </c>
      <c r="I14" s="31">
        <f t="shared" si="3"/>
        <v>-15775</v>
      </c>
      <c r="J14" s="40" t="s">
        <v>127</v>
      </c>
      <c r="K14" s="35"/>
    </row>
    <row r="15" spans="1:11" ht="27" customHeight="1">
      <c r="A15" s="29">
        <v>8</v>
      </c>
      <c r="B15" s="36"/>
      <c r="C15" s="121" t="s">
        <v>90</v>
      </c>
      <c r="D15" s="122"/>
      <c r="E15" s="123"/>
      <c r="F15" s="30"/>
      <c r="G15" s="31">
        <f>G16</f>
        <v>238209</v>
      </c>
      <c r="H15" s="31">
        <f>H16</f>
        <v>211514</v>
      </c>
      <c r="I15" s="31">
        <f>I16</f>
        <v>-26695</v>
      </c>
      <c r="J15" s="40"/>
      <c r="K15" s="35"/>
    </row>
    <row r="16" spans="1:11" ht="27" customHeight="1">
      <c r="A16" s="29">
        <v>9</v>
      </c>
      <c r="B16" s="36"/>
      <c r="C16" s="36"/>
      <c r="D16" s="121" t="s">
        <v>9</v>
      </c>
      <c r="E16" s="123"/>
      <c r="F16" s="37"/>
      <c r="G16" s="31">
        <f>SUM(G17:G20)</f>
        <v>238209</v>
      </c>
      <c r="H16" s="31">
        <f>SUM(H17:H20)</f>
        <v>211514</v>
      </c>
      <c r="I16" s="31">
        <f>SUM(I17:I20)</f>
        <v>-26695</v>
      </c>
      <c r="J16" s="32"/>
      <c r="K16" s="35"/>
    </row>
    <row r="17" spans="1:11" ht="40.5" customHeight="1">
      <c r="A17" s="29">
        <v>10</v>
      </c>
      <c r="B17" s="36"/>
      <c r="C17" s="36"/>
      <c r="D17" s="38"/>
      <c r="E17" s="39" t="s">
        <v>10</v>
      </c>
      <c r="F17" s="37" t="s">
        <v>75</v>
      </c>
      <c r="G17" s="31">
        <v>32820</v>
      </c>
      <c r="H17" s="31">
        <v>35101</v>
      </c>
      <c r="I17" s="31">
        <f t="shared" ref="I17:I20" si="4">H17-G17</f>
        <v>2281</v>
      </c>
      <c r="J17" s="32"/>
      <c r="K17" s="35"/>
    </row>
    <row r="18" spans="1:11" ht="40.5" customHeight="1">
      <c r="A18" s="29">
        <v>11</v>
      </c>
      <c r="B18" s="36"/>
      <c r="C18" s="36"/>
      <c r="D18" s="36"/>
      <c r="E18" s="39" t="s">
        <v>8</v>
      </c>
      <c r="F18" s="37" t="s">
        <v>73</v>
      </c>
      <c r="G18" s="31">
        <v>52947</v>
      </c>
      <c r="H18" s="31">
        <v>52606</v>
      </c>
      <c r="I18" s="31">
        <f t="shared" si="4"/>
        <v>-341</v>
      </c>
      <c r="J18" s="32"/>
      <c r="K18" s="35"/>
    </row>
    <row r="19" spans="1:11" ht="40.5" customHeight="1">
      <c r="A19" s="29">
        <v>12</v>
      </c>
      <c r="B19" s="36"/>
      <c r="C19" s="36"/>
      <c r="D19" s="36"/>
      <c r="E19" s="39" t="s">
        <v>51</v>
      </c>
      <c r="F19" s="39" t="s">
        <v>42</v>
      </c>
      <c r="G19" s="31">
        <v>151898</v>
      </c>
      <c r="H19" s="31">
        <v>123226</v>
      </c>
      <c r="I19" s="31">
        <f t="shared" si="4"/>
        <v>-28672</v>
      </c>
      <c r="J19" s="32" t="s">
        <v>127</v>
      </c>
      <c r="K19" s="35"/>
    </row>
    <row r="20" spans="1:11" ht="27" customHeight="1">
      <c r="A20" s="29">
        <v>13</v>
      </c>
      <c r="B20" s="36"/>
      <c r="C20" s="36"/>
      <c r="D20" s="36"/>
      <c r="E20" s="39" t="s">
        <v>11</v>
      </c>
      <c r="F20" s="39" t="s">
        <v>43</v>
      </c>
      <c r="G20" s="31">
        <v>544</v>
      </c>
      <c r="H20" s="31">
        <v>581</v>
      </c>
      <c r="I20" s="31">
        <f t="shared" si="4"/>
        <v>37</v>
      </c>
      <c r="J20" s="32"/>
      <c r="K20" s="35"/>
    </row>
    <row r="21" spans="1:11" ht="27" customHeight="1">
      <c r="A21" s="29">
        <v>14</v>
      </c>
      <c r="B21" s="121" t="s">
        <v>77</v>
      </c>
      <c r="C21" s="122"/>
      <c r="D21" s="122"/>
      <c r="E21" s="123"/>
      <c r="F21" s="30"/>
      <c r="G21" s="31">
        <f>G22</f>
        <v>31660150</v>
      </c>
      <c r="H21" s="31">
        <f t="shared" ref="H21:I21" si="5">H22</f>
        <v>28723704</v>
      </c>
      <c r="I21" s="31">
        <f t="shared" si="5"/>
        <v>-2936446</v>
      </c>
      <c r="J21" s="32"/>
      <c r="K21" s="33"/>
    </row>
    <row r="22" spans="1:11" ht="27" customHeight="1">
      <c r="A22" s="29">
        <v>15</v>
      </c>
      <c r="B22" s="36"/>
      <c r="C22" s="121" t="s">
        <v>84</v>
      </c>
      <c r="D22" s="122"/>
      <c r="E22" s="123"/>
      <c r="F22" s="30"/>
      <c r="G22" s="31">
        <f>G23</f>
        <v>31660150</v>
      </c>
      <c r="H22" s="31">
        <f>H23</f>
        <v>28723704</v>
      </c>
      <c r="I22" s="31">
        <f>I23</f>
        <v>-2936446</v>
      </c>
      <c r="J22" s="32"/>
      <c r="K22" s="35"/>
    </row>
    <row r="23" spans="1:11" ht="27" customHeight="1">
      <c r="A23" s="29">
        <v>16</v>
      </c>
      <c r="B23" s="36"/>
      <c r="C23" s="36"/>
      <c r="D23" s="121" t="s">
        <v>120</v>
      </c>
      <c r="E23" s="123"/>
      <c r="F23" s="37"/>
      <c r="G23" s="31">
        <f>G24+G28+G31+G34+G35</f>
        <v>31660150</v>
      </c>
      <c r="H23" s="31">
        <f>H24+H28+H31+H34+H35</f>
        <v>28723704</v>
      </c>
      <c r="I23" s="31">
        <f>I24+I28+I31+I34+I35</f>
        <v>-2936446</v>
      </c>
      <c r="J23" s="32"/>
      <c r="K23" s="35"/>
    </row>
    <row r="24" spans="1:11" ht="27" customHeight="1">
      <c r="A24" s="29">
        <v>17</v>
      </c>
      <c r="B24" s="36"/>
      <c r="C24" s="36"/>
      <c r="D24" s="38"/>
      <c r="E24" s="39" t="s">
        <v>48</v>
      </c>
      <c r="F24" s="39"/>
      <c r="G24" s="31">
        <f>SUM(G25:G27)</f>
        <v>3256992</v>
      </c>
      <c r="H24" s="31">
        <f>SUM(H25:H27)</f>
        <v>2811796</v>
      </c>
      <c r="I24" s="31">
        <f>SUM(I25:I27)</f>
        <v>-445196</v>
      </c>
      <c r="J24" s="32"/>
      <c r="K24" s="35"/>
    </row>
    <row r="25" spans="1:11" ht="40.5" customHeight="1">
      <c r="A25" s="29">
        <v>18</v>
      </c>
      <c r="B25" s="36"/>
      <c r="C25" s="36"/>
      <c r="D25" s="36"/>
      <c r="E25" s="39"/>
      <c r="F25" s="69" t="s">
        <v>138</v>
      </c>
      <c r="G25" s="31">
        <f>3058342+57500</f>
        <v>3115842</v>
      </c>
      <c r="H25" s="31">
        <f>1989921+71875</f>
        <v>2061796</v>
      </c>
      <c r="I25" s="31">
        <f>H25-G25</f>
        <v>-1054046</v>
      </c>
      <c r="J25" s="32"/>
      <c r="K25" s="35"/>
    </row>
    <row r="26" spans="1:11" ht="40.5" customHeight="1">
      <c r="A26" s="29">
        <v>19</v>
      </c>
      <c r="B26" s="36"/>
      <c r="C26" s="36"/>
      <c r="D26" s="36"/>
      <c r="E26" s="39"/>
      <c r="F26" s="39" t="s">
        <v>126</v>
      </c>
      <c r="G26" s="31">
        <v>0</v>
      </c>
      <c r="H26" s="31">
        <v>750000</v>
      </c>
      <c r="I26" s="31">
        <f>H26-G26</f>
        <v>750000</v>
      </c>
      <c r="J26" s="32"/>
      <c r="K26" s="35"/>
    </row>
    <row r="27" spans="1:11" ht="54" customHeight="1">
      <c r="A27" s="29">
        <v>20</v>
      </c>
      <c r="B27" s="36"/>
      <c r="C27" s="36"/>
      <c r="D27" s="36"/>
      <c r="E27" s="39"/>
      <c r="F27" s="39" t="s">
        <v>125</v>
      </c>
      <c r="G27" s="31">
        <v>141150</v>
      </c>
      <c r="H27" s="31">
        <v>0</v>
      </c>
      <c r="I27" s="31">
        <f t="shared" ref="I27:I37" si="6">H27-G27</f>
        <v>-141150</v>
      </c>
      <c r="J27" s="32"/>
      <c r="K27" s="35"/>
    </row>
    <row r="28" spans="1:11" ht="27" customHeight="1">
      <c r="A28" s="29">
        <v>21</v>
      </c>
      <c r="B28" s="36"/>
      <c r="C28" s="36"/>
      <c r="D28" s="36"/>
      <c r="E28" s="39" t="s">
        <v>49</v>
      </c>
      <c r="F28" s="39"/>
      <c r="G28" s="31">
        <v>1677700</v>
      </c>
      <c r="H28" s="31">
        <v>2187750</v>
      </c>
      <c r="I28" s="31">
        <f t="shared" si="6"/>
        <v>510050</v>
      </c>
      <c r="J28" s="32"/>
      <c r="K28" s="35"/>
    </row>
    <row r="29" spans="1:11" ht="27" customHeight="1">
      <c r="A29" s="29">
        <v>22</v>
      </c>
      <c r="B29" s="36"/>
      <c r="C29" s="36"/>
      <c r="D29" s="36"/>
      <c r="E29" s="39"/>
      <c r="F29" s="39" t="s">
        <v>107</v>
      </c>
      <c r="G29" s="31">
        <v>1657700</v>
      </c>
      <c r="H29" s="31">
        <v>2187750</v>
      </c>
      <c r="I29" s="31">
        <f>H29-G29</f>
        <v>530050</v>
      </c>
      <c r="J29" s="32"/>
      <c r="K29" s="35"/>
    </row>
    <row r="30" spans="1:11" ht="40.5" customHeight="1">
      <c r="A30" s="29">
        <v>23</v>
      </c>
      <c r="B30" s="36"/>
      <c r="C30" s="36"/>
      <c r="D30" s="36"/>
      <c r="E30" s="39"/>
      <c r="F30" s="39" t="s">
        <v>128</v>
      </c>
      <c r="G30" s="31">
        <v>20000</v>
      </c>
      <c r="H30" s="31">
        <v>0</v>
      </c>
      <c r="I30" s="31">
        <f>H30-G30</f>
        <v>-20000</v>
      </c>
      <c r="J30" s="32"/>
      <c r="K30" s="35"/>
    </row>
    <row r="31" spans="1:11" ht="27" customHeight="1">
      <c r="A31" s="29">
        <v>24</v>
      </c>
      <c r="B31" s="36"/>
      <c r="C31" s="36"/>
      <c r="D31" s="36"/>
      <c r="E31" s="41" t="s">
        <v>12</v>
      </c>
      <c r="F31" s="41"/>
      <c r="G31" s="42">
        <v>1186500</v>
      </c>
      <c r="H31" s="42">
        <v>295500</v>
      </c>
      <c r="I31" s="31">
        <f t="shared" si="6"/>
        <v>-891000</v>
      </c>
      <c r="J31" s="40"/>
      <c r="K31" s="43"/>
    </row>
    <row r="32" spans="1:11" ht="40.5" customHeight="1">
      <c r="A32" s="29">
        <v>25</v>
      </c>
      <c r="B32" s="36"/>
      <c r="C32" s="36"/>
      <c r="D32" s="36"/>
      <c r="E32" s="39"/>
      <c r="F32" s="41" t="s">
        <v>105</v>
      </c>
      <c r="G32" s="31">
        <f>G31-G33</f>
        <v>721000</v>
      </c>
      <c r="H32" s="31">
        <f>H31-H33</f>
        <v>295500</v>
      </c>
      <c r="I32" s="31">
        <f>H32-G32</f>
        <v>-425500</v>
      </c>
      <c r="J32" s="32"/>
      <c r="K32" s="35"/>
    </row>
    <row r="33" spans="1:11" ht="40.5" customHeight="1">
      <c r="A33" s="29">
        <v>26</v>
      </c>
      <c r="B33" s="36"/>
      <c r="C33" s="36"/>
      <c r="D33" s="36"/>
      <c r="E33" s="39"/>
      <c r="F33" s="39" t="s">
        <v>129</v>
      </c>
      <c r="G33" s="31">
        <v>465500</v>
      </c>
      <c r="H33" s="31">
        <v>0</v>
      </c>
      <c r="I33" s="31">
        <f>H33-G33</f>
        <v>-465500</v>
      </c>
      <c r="J33" s="32"/>
      <c r="K33" s="35"/>
    </row>
    <row r="34" spans="1:11" ht="54" customHeight="1">
      <c r="A34" s="29">
        <v>27</v>
      </c>
      <c r="B34" s="36"/>
      <c r="C34" s="36"/>
      <c r="D34" s="36"/>
      <c r="E34" s="41" t="s">
        <v>61</v>
      </c>
      <c r="F34" s="69" t="s">
        <v>139</v>
      </c>
      <c r="G34" s="31">
        <v>337308</v>
      </c>
      <c r="H34" s="31">
        <v>685008</v>
      </c>
      <c r="I34" s="31">
        <f t="shared" si="6"/>
        <v>347700</v>
      </c>
      <c r="J34" s="32"/>
      <c r="K34" s="35"/>
    </row>
    <row r="35" spans="1:11" ht="27" customHeight="1">
      <c r="A35" s="29">
        <v>28</v>
      </c>
      <c r="B35" s="36"/>
      <c r="C35" s="36"/>
      <c r="D35" s="36"/>
      <c r="E35" s="41" t="s">
        <v>121</v>
      </c>
      <c r="F35" s="41"/>
      <c r="G35" s="42">
        <v>25201650</v>
      </c>
      <c r="H35" s="42">
        <v>22743650</v>
      </c>
      <c r="I35" s="31">
        <f t="shared" si="6"/>
        <v>-2458000</v>
      </c>
      <c r="J35" s="40"/>
      <c r="K35" s="43"/>
    </row>
    <row r="36" spans="1:11" ht="40.5" customHeight="1">
      <c r="A36" s="29">
        <v>29</v>
      </c>
      <c r="B36" s="36"/>
      <c r="C36" s="36"/>
      <c r="D36" s="36"/>
      <c r="E36" s="41"/>
      <c r="F36" s="41" t="s">
        <v>106</v>
      </c>
      <c r="G36" s="42">
        <f>G35-G37-G38</f>
        <v>24703650</v>
      </c>
      <c r="H36" s="42">
        <f>H35-H37-H38</f>
        <v>22724150</v>
      </c>
      <c r="I36" s="42">
        <f>H36-G36</f>
        <v>-1979500</v>
      </c>
      <c r="J36" s="40"/>
      <c r="K36" s="43"/>
    </row>
    <row r="37" spans="1:11" ht="27" customHeight="1">
      <c r="A37" s="29">
        <v>30</v>
      </c>
      <c r="B37" s="36"/>
      <c r="C37" s="36"/>
      <c r="D37" s="36"/>
      <c r="E37" s="39"/>
      <c r="F37" s="39" t="s">
        <v>130</v>
      </c>
      <c r="G37" s="31">
        <v>0</v>
      </c>
      <c r="H37" s="31">
        <v>19500</v>
      </c>
      <c r="I37" s="42">
        <f t="shared" si="6"/>
        <v>19500</v>
      </c>
      <c r="J37" s="32"/>
      <c r="K37" s="35"/>
    </row>
    <row r="38" spans="1:11" ht="54" customHeight="1">
      <c r="A38" s="29">
        <v>31</v>
      </c>
      <c r="B38" s="44"/>
      <c r="C38" s="44"/>
      <c r="D38" s="44"/>
      <c r="E38" s="47"/>
      <c r="F38" s="39" t="s">
        <v>131</v>
      </c>
      <c r="G38" s="31">
        <v>498000</v>
      </c>
      <c r="H38" s="31">
        <v>0</v>
      </c>
      <c r="I38" s="31">
        <f>H38-G38</f>
        <v>-498000</v>
      </c>
      <c r="J38" s="32"/>
      <c r="K38" s="35"/>
    </row>
    <row r="39" spans="1:11" ht="27" customHeight="1">
      <c r="A39" s="29">
        <v>32</v>
      </c>
      <c r="B39" s="121" t="s">
        <v>81</v>
      </c>
      <c r="C39" s="122"/>
      <c r="D39" s="122"/>
      <c r="E39" s="123"/>
      <c r="F39" s="45"/>
      <c r="G39" s="42">
        <f>G40+G43+G46</f>
        <v>180786</v>
      </c>
      <c r="H39" s="42">
        <f>H40+H43+H46</f>
        <v>251944</v>
      </c>
      <c r="I39" s="42">
        <f>I40+I43+I46</f>
        <v>71158</v>
      </c>
      <c r="J39" s="40"/>
      <c r="K39" s="46"/>
    </row>
    <row r="40" spans="1:11" ht="27" customHeight="1">
      <c r="A40" s="29">
        <v>33</v>
      </c>
      <c r="B40" s="36"/>
      <c r="C40" s="121" t="s">
        <v>13</v>
      </c>
      <c r="D40" s="122"/>
      <c r="E40" s="123"/>
      <c r="F40" s="45"/>
      <c r="G40" s="31">
        <f>G41</f>
        <v>162312</v>
      </c>
      <c r="H40" s="31">
        <f t="shared" ref="H40" si="7">H41</f>
        <v>234813</v>
      </c>
      <c r="I40" s="31">
        <f t="shared" ref="I40" si="8">I41</f>
        <v>72501</v>
      </c>
      <c r="J40" s="40"/>
      <c r="K40" s="43"/>
    </row>
    <row r="41" spans="1:11" ht="27" customHeight="1">
      <c r="A41" s="29">
        <v>34</v>
      </c>
      <c r="B41" s="36"/>
      <c r="C41" s="36"/>
      <c r="D41" s="121" t="s">
        <v>122</v>
      </c>
      <c r="E41" s="123"/>
      <c r="F41" s="37"/>
      <c r="G41" s="31">
        <f>G42</f>
        <v>162312</v>
      </c>
      <c r="H41" s="31">
        <f t="shared" ref="H41:I41" si="9">H42</f>
        <v>234813</v>
      </c>
      <c r="I41" s="31">
        <f t="shared" si="9"/>
        <v>72501</v>
      </c>
      <c r="J41" s="32"/>
      <c r="K41" s="35"/>
    </row>
    <row r="42" spans="1:11" ht="40.5" customHeight="1">
      <c r="A42" s="29">
        <v>35</v>
      </c>
      <c r="B42" s="36"/>
      <c r="C42" s="36"/>
      <c r="D42" s="38"/>
      <c r="E42" s="47" t="s">
        <v>91</v>
      </c>
      <c r="F42" s="37" t="s">
        <v>108</v>
      </c>
      <c r="G42" s="48">
        <v>162312</v>
      </c>
      <c r="H42" s="48">
        <v>234813</v>
      </c>
      <c r="I42" s="31">
        <f t="shared" ref="I42" si="10">H42-G42</f>
        <v>72501</v>
      </c>
      <c r="J42" s="32"/>
      <c r="K42" s="35"/>
    </row>
    <row r="43" spans="1:11" ht="27" customHeight="1">
      <c r="A43" s="29">
        <v>36</v>
      </c>
      <c r="B43" s="36"/>
      <c r="C43" s="121" t="s">
        <v>85</v>
      </c>
      <c r="D43" s="122"/>
      <c r="E43" s="123"/>
      <c r="F43" s="45"/>
      <c r="G43" s="31">
        <f>G44</f>
        <v>11828</v>
      </c>
      <c r="H43" s="31">
        <f t="shared" ref="H43:I43" si="11">H44</f>
        <v>10485</v>
      </c>
      <c r="I43" s="31">
        <f t="shared" si="11"/>
        <v>-1343</v>
      </c>
      <c r="J43" s="32"/>
      <c r="K43" s="35"/>
    </row>
    <row r="44" spans="1:11" ht="27" customHeight="1">
      <c r="A44" s="29">
        <v>37</v>
      </c>
      <c r="B44" s="36"/>
      <c r="C44" s="36"/>
      <c r="D44" s="121" t="s">
        <v>14</v>
      </c>
      <c r="E44" s="123"/>
      <c r="F44" s="37"/>
      <c r="G44" s="31">
        <f>G45</f>
        <v>11828</v>
      </c>
      <c r="H44" s="31">
        <f t="shared" ref="H44:I44" si="12">H45</f>
        <v>10485</v>
      </c>
      <c r="I44" s="31">
        <f t="shared" si="12"/>
        <v>-1343</v>
      </c>
      <c r="J44" s="32"/>
      <c r="K44" s="35"/>
    </row>
    <row r="45" spans="1:11" ht="27" customHeight="1">
      <c r="A45" s="29">
        <v>38</v>
      </c>
      <c r="B45" s="36"/>
      <c r="C45" s="36"/>
      <c r="D45" s="36"/>
      <c r="E45" s="49" t="s">
        <v>15</v>
      </c>
      <c r="F45" s="37" t="s">
        <v>65</v>
      </c>
      <c r="G45" s="31">
        <v>11828</v>
      </c>
      <c r="H45" s="31">
        <v>10485</v>
      </c>
      <c r="I45" s="31">
        <f t="shared" ref="I45:I48" si="13">H45-G45</f>
        <v>-1343</v>
      </c>
      <c r="J45" s="32"/>
      <c r="K45" s="35"/>
    </row>
    <row r="46" spans="1:11" ht="27" customHeight="1">
      <c r="A46" s="29">
        <v>39</v>
      </c>
      <c r="B46" s="36"/>
      <c r="C46" s="121" t="s">
        <v>16</v>
      </c>
      <c r="D46" s="122"/>
      <c r="E46" s="123"/>
      <c r="F46" s="45"/>
      <c r="G46" s="31">
        <f>G47</f>
        <v>6646</v>
      </c>
      <c r="H46" s="31">
        <f t="shared" ref="H46:I46" si="14">H47</f>
        <v>6646</v>
      </c>
      <c r="I46" s="31">
        <f t="shared" si="14"/>
        <v>0</v>
      </c>
      <c r="J46" s="40"/>
      <c r="K46" s="43"/>
    </row>
    <row r="47" spans="1:11" ht="27" customHeight="1">
      <c r="A47" s="29">
        <v>40</v>
      </c>
      <c r="B47" s="36"/>
      <c r="C47" s="36"/>
      <c r="D47" s="121" t="s">
        <v>17</v>
      </c>
      <c r="E47" s="123"/>
      <c r="F47" s="37"/>
      <c r="G47" s="31">
        <f>G48</f>
        <v>6646</v>
      </c>
      <c r="H47" s="31">
        <f>H48</f>
        <v>6646</v>
      </c>
      <c r="I47" s="31">
        <f>H47-G47</f>
        <v>0</v>
      </c>
      <c r="J47" s="32"/>
      <c r="K47" s="35"/>
    </row>
    <row r="48" spans="1:11" ht="27" customHeight="1">
      <c r="A48" s="29">
        <v>41</v>
      </c>
      <c r="B48" s="36"/>
      <c r="C48" s="36"/>
      <c r="D48" s="38"/>
      <c r="E48" s="39" t="s">
        <v>18</v>
      </c>
      <c r="F48" s="37" t="s">
        <v>66</v>
      </c>
      <c r="G48" s="31">
        <v>6646</v>
      </c>
      <c r="H48" s="31">
        <v>6646</v>
      </c>
      <c r="I48" s="31">
        <f t="shared" si="13"/>
        <v>0</v>
      </c>
      <c r="J48" s="32"/>
      <c r="K48" s="35"/>
    </row>
    <row r="49" spans="1:11" ht="27" customHeight="1">
      <c r="A49" s="29">
        <v>42</v>
      </c>
      <c r="B49" s="121" t="s">
        <v>78</v>
      </c>
      <c r="C49" s="122"/>
      <c r="D49" s="122"/>
      <c r="E49" s="123"/>
      <c r="F49" s="30"/>
      <c r="G49" s="31">
        <f>G50+G53</f>
        <v>5752</v>
      </c>
      <c r="H49" s="31">
        <f>H50+H53</f>
        <v>5401</v>
      </c>
      <c r="I49" s="31">
        <f t="shared" ref="I49" si="15">I50+I53</f>
        <v>-351</v>
      </c>
      <c r="J49" s="32"/>
      <c r="K49" s="33"/>
    </row>
    <row r="50" spans="1:11" ht="27" customHeight="1">
      <c r="A50" s="29">
        <v>43</v>
      </c>
      <c r="B50" s="34"/>
      <c r="C50" s="121" t="s">
        <v>19</v>
      </c>
      <c r="D50" s="122"/>
      <c r="E50" s="123"/>
      <c r="F50" s="30"/>
      <c r="G50" s="31">
        <f>G51</f>
        <v>4920</v>
      </c>
      <c r="H50" s="31">
        <f t="shared" ref="H50:I50" si="16">H51</f>
        <v>4920</v>
      </c>
      <c r="I50" s="31">
        <f t="shared" si="16"/>
        <v>0</v>
      </c>
      <c r="J50" s="32"/>
      <c r="K50" s="35"/>
    </row>
    <row r="51" spans="1:11" ht="27" customHeight="1">
      <c r="A51" s="29">
        <v>44</v>
      </c>
      <c r="B51" s="36"/>
      <c r="C51" s="38"/>
      <c r="D51" s="121" t="s">
        <v>20</v>
      </c>
      <c r="E51" s="123"/>
      <c r="F51" s="37"/>
      <c r="G51" s="31">
        <f>G52</f>
        <v>4920</v>
      </c>
      <c r="H51" s="31">
        <f t="shared" ref="H51:I51" si="17">H52</f>
        <v>4920</v>
      </c>
      <c r="I51" s="31">
        <f t="shared" si="17"/>
        <v>0</v>
      </c>
      <c r="J51" s="32"/>
      <c r="K51" s="35"/>
    </row>
    <row r="52" spans="1:11" ht="27" customHeight="1">
      <c r="A52" s="29">
        <v>45</v>
      </c>
      <c r="B52" s="36"/>
      <c r="C52" s="36"/>
      <c r="D52" s="38"/>
      <c r="E52" s="39" t="s">
        <v>21</v>
      </c>
      <c r="F52" s="37" t="s">
        <v>63</v>
      </c>
      <c r="G52" s="31">
        <v>4920</v>
      </c>
      <c r="H52" s="31">
        <v>4920</v>
      </c>
      <c r="I52" s="31">
        <f t="shared" ref="I52" si="18">H52-G52</f>
        <v>0</v>
      </c>
      <c r="J52" s="32"/>
      <c r="K52" s="35"/>
    </row>
    <row r="53" spans="1:11" ht="27" customHeight="1">
      <c r="A53" s="29">
        <v>46</v>
      </c>
      <c r="B53" s="36"/>
      <c r="C53" s="121" t="s">
        <v>22</v>
      </c>
      <c r="D53" s="122"/>
      <c r="E53" s="123"/>
      <c r="F53" s="30"/>
      <c r="G53" s="31">
        <f>G54</f>
        <v>832</v>
      </c>
      <c r="H53" s="31">
        <f t="shared" ref="H53" si="19">H54</f>
        <v>481</v>
      </c>
      <c r="I53" s="31">
        <f t="shared" ref="I53" si="20">I54</f>
        <v>-351</v>
      </c>
      <c r="J53" s="32"/>
      <c r="K53" s="35"/>
    </row>
    <row r="54" spans="1:11" ht="27" customHeight="1">
      <c r="A54" s="29">
        <v>47</v>
      </c>
      <c r="B54" s="36"/>
      <c r="C54" s="36"/>
      <c r="D54" s="121" t="s">
        <v>23</v>
      </c>
      <c r="E54" s="123"/>
      <c r="F54" s="37"/>
      <c r="G54" s="31">
        <f>G55</f>
        <v>832</v>
      </c>
      <c r="H54" s="31">
        <f t="shared" ref="H54:I54" si="21">H55</f>
        <v>481</v>
      </c>
      <c r="I54" s="31">
        <f t="shared" si="21"/>
        <v>-351</v>
      </c>
      <c r="J54" s="32"/>
      <c r="K54" s="35"/>
    </row>
    <row r="55" spans="1:11" ht="27" customHeight="1">
      <c r="A55" s="29">
        <v>48</v>
      </c>
      <c r="B55" s="36"/>
      <c r="C55" s="36"/>
      <c r="D55" s="38"/>
      <c r="E55" s="39" t="s">
        <v>24</v>
      </c>
      <c r="F55" s="39" t="s">
        <v>44</v>
      </c>
      <c r="G55" s="31">
        <v>832</v>
      </c>
      <c r="H55" s="2">
        <v>481</v>
      </c>
      <c r="I55" s="31">
        <f t="shared" ref="I55" si="22">H55-G55</f>
        <v>-351</v>
      </c>
      <c r="J55" s="32"/>
      <c r="K55" s="35"/>
    </row>
    <row r="56" spans="1:11" ht="27" customHeight="1">
      <c r="A56" s="29">
        <v>49</v>
      </c>
      <c r="B56" s="121" t="s">
        <v>79</v>
      </c>
      <c r="C56" s="122"/>
      <c r="D56" s="122"/>
      <c r="E56" s="123"/>
      <c r="F56" s="30"/>
      <c r="G56" s="31">
        <f>G57+G60</f>
        <v>2727413</v>
      </c>
      <c r="H56" s="31">
        <f t="shared" ref="H56:I56" si="23">H57+H60</f>
        <v>79097</v>
      </c>
      <c r="I56" s="31">
        <f t="shared" si="23"/>
        <v>-2648316</v>
      </c>
      <c r="J56" s="32"/>
      <c r="K56" s="33"/>
    </row>
    <row r="57" spans="1:11" ht="27" customHeight="1">
      <c r="A57" s="29">
        <v>50</v>
      </c>
      <c r="B57" s="36"/>
      <c r="C57" s="124" t="s">
        <v>135</v>
      </c>
      <c r="D57" s="125"/>
      <c r="E57" s="126"/>
      <c r="F57" s="45"/>
      <c r="G57" s="31">
        <f>G58</f>
        <v>2678300</v>
      </c>
      <c r="H57" s="31">
        <f t="shared" ref="H57" si="24">H58</f>
        <v>0</v>
      </c>
      <c r="I57" s="31">
        <f t="shared" ref="I57" si="25">I58</f>
        <v>-2678300</v>
      </c>
      <c r="J57" s="40"/>
      <c r="K57" s="43"/>
    </row>
    <row r="58" spans="1:11" ht="27" customHeight="1">
      <c r="A58" s="29">
        <v>51</v>
      </c>
      <c r="B58" s="36"/>
      <c r="C58" s="38"/>
      <c r="D58" s="121" t="s">
        <v>136</v>
      </c>
      <c r="E58" s="123"/>
      <c r="F58" s="37"/>
      <c r="G58" s="31">
        <f>G59</f>
        <v>2678300</v>
      </c>
      <c r="H58" s="31">
        <f t="shared" ref="H58:I58" si="26">H59</f>
        <v>0</v>
      </c>
      <c r="I58" s="31">
        <f t="shared" si="26"/>
        <v>-2678300</v>
      </c>
      <c r="J58" s="32"/>
      <c r="K58" s="35"/>
    </row>
    <row r="59" spans="1:11" ht="27" customHeight="1">
      <c r="A59" s="29">
        <v>52</v>
      </c>
      <c r="B59" s="36"/>
      <c r="C59" s="36"/>
      <c r="D59" s="36"/>
      <c r="E59" s="71" t="s">
        <v>137</v>
      </c>
      <c r="F59" s="50" t="s">
        <v>132</v>
      </c>
      <c r="G59" s="42">
        <v>2678300</v>
      </c>
      <c r="H59" s="42">
        <v>0</v>
      </c>
      <c r="I59" s="42">
        <f t="shared" ref="I59" si="27">H59-G59</f>
        <v>-2678300</v>
      </c>
      <c r="J59" s="40"/>
      <c r="K59" s="43"/>
    </row>
    <row r="60" spans="1:11" ht="27" customHeight="1">
      <c r="A60" s="29">
        <v>53</v>
      </c>
      <c r="B60" s="36"/>
      <c r="C60" s="121" t="s">
        <v>86</v>
      </c>
      <c r="D60" s="122"/>
      <c r="E60" s="123"/>
      <c r="F60" s="30"/>
      <c r="G60" s="31">
        <f>G61</f>
        <v>49113</v>
      </c>
      <c r="H60" s="31">
        <f t="shared" ref="H60" si="28">H61</f>
        <v>79097</v>
      </c>
      <c r="I60" s="31">
        <f t="shared" ref="I60" si="29">I61</f>
        <v>29984</v>
      </c>
      <c r="J60" s="32"/>
      <c r="K60" s="35"/>
    </row>
    <row r="61" spans="1:11" ht="27" customHeight="1">
      <c r="A61" s="29">
        <v>54</v>
      </c>
      <c r="B61" s="36"/>
      <c r="C61" s="38"/>
      <c r="D61" s="121" t="s">
        <v>89</v>
      </c>
      <c r="E61" s="123"/>
      <c r="F61" s="37"/>
      <c r="G61" s="31">
        <f>G62</f>
        <v>49113</v>
      </c>
      <c r="H61" s="31">
        <f t="shared" ref="H61:I61" si="30">H62</f>
        <v>79097</v>
      </c>
      <c r="I61" s="31">
        <f t="shared" si="30"/>
        <v>29984</v>
      </c>
      <c r="J61" s="32"/>
      <c r="K61" s="35"/>
    </row>
    <row r="62" spans="1:11" ht="27" customHeight="1">
      <c r="A62" s="29">
        <v>55</v>
      </c>
      <c r="B62" s="36"/>
      <c r="C62" s="51"/>
      <c r="D62" s="38"/>
      <c r="E62" s="70" t="s">
        <v>87</v>
      </c>
      <c r="F62" s="37" t="s">
        <v>88</v>
      </c>
      <c r="G62" s="31">
        <v>49113</v>
      </c>
      <c r="H62" s="31">
        <v>79097</v>
      </c>
      <c r="I62" s="31">
        <f t="shared" ref="I62" si="31">H62-G62</f>
        <v>29984</v>
      </c>
      <c r="J62" s="32"/>
      <c r="K62" s="35"/>
    </row>
    <row r="63" spans="1:11" ht="27" customHeight="1">
      <c r="A63" s="29">
        <v>56</v>
      </c>
      <c r="B63" s="121" t="s">
        <v>97</v>
      </c>
      <c r="C63" s="122"/>
      <c r="D63" s="122"/>
      <c r="E63" s="123"/>
      <c r="F63" s="30"/>
      <c r="G63" s="42">
        <f>G64</f>
        <v>66215</v>
      </c>
      <c r="H63" s="42">
        <f t="shared" ref="H63" si="32">H64</f>
        <v>93763</v>
      </c>
      <c r="I63" s="42">
        <f t="shared" ref="I63" si="33">I64</f>
        <v>27548</v>
      </c>
      <c r="J63" s="32"/>
      <c r="K63" s="33"/>
    </row>
    <row r="64" spans="1:11" ht="27" customHeight="1">
      <c r="A64" s="29">
        <v>57</v>
      </c>
      <c r="B64" s="36"/>
      <c r="C64" s="124" t="s">
        <v>98</v>
      </c>
      <c r="D64" s="125"/>
      <c r="E64" s="126"/>
      <c r="F64" s="45"/>
      <c r="G64" s="42">
        <f>G65</f>
        <v>66215</v>
      </c>
      <c r="H64" s="42">
        <f t="shared" ref="H64" si="34">H65</f>
        <v>93763</v>
      </c>
      <c r="I64" s="42">
        <f t="shared" ref="I64" si="35">I65</f>
        <v>27548</v>
      </c>
      <c r="J64" s="40"/>
      <c r="K64" s="43"/>
    </row>
    <row r="65" spans="1:11" ht="27" customHeight="1">
      <c r="A65" s="29">
        <v>58</v>
      </c>
      <c r="B65" s="36"/>
      <c r="C65" s="36"/>
      <c r="D65" s="124" t="s">
        <v>99</v>
      </c>
      <c r="E65" s="126"/>
      <c r="F65" s="50"/>
      <c r="G65" s="42">
        <f>G66</f>
        <v>66215</v>
      </c>
      <c r="H65" s="42">
        <f t="shared" ref="H65:I65" si="36">H66</f>
        <v>93763</v>
      </c>
      <c r="I65" s="42">
        <f t="shared" si="36"/>
        <v>27548</v>
      </c>
      <c r="J65" s="40"/>
      <c r="K65" s="43"/>
    </row>
    <row r="66" spans="1:11" ht="40.5" customHeight="1">
      <c r="A66" s="29">
        <v>59</v>
      </c>
      <c r="B66" s="36"/>
      <c r="C66" s="36"/>
      <c r="D66" s="36"/>
      <c r="E66" s="41" t="s">
        <v>100</v>
      </c>
      <c r="F66" s="50" t="s">
        <v>101</v>
      </c>
      <c r="G66" s="42">
        <v>66215</v>
      </c>
      <c r="H66" s="42">
        <v>93763</v>
      </c>
      <c r="I66" s="42">
        <f t="shared" ref="I66" si="37">H66-G66</f>
        <v>27548</v>
      </c>
      <c r="J66" s="40"/>
      <c r="K66" s="43"/>
    </row>
    <row r="67" spans="1:11" ht="27" customHeight="1">
      <c r="A67" s="29">
        <v>60</v>
      </c>
      <c r="B67" s="121" t="s">
        <v>80</v>
      </c>
      <c r="C67" s="122"/>
      <c r="D67" s="122"/>
      <c r="E67" s="123"/>
      <c r="F67" s="30"/>
      <c r="G67" s="42">
        <f>G68+G71</f>
        <v>2051692</v>
      </c>
      <c r="H67" s="42">
        <f t="shared" ref="H67:I67" si="38">H68+H71</f>
        <v>1426174</v>
      </c>
      <c r="I67" s="42">
        <f t="shared" si="38"/>
        <v>-625518</v>
      </c>
      <c r="J67" s="32"/>
      <c r="K67" s="33"/>
    </row>
    <row r="68" spans="1:11" ht="27" customHeight="1">
      <c r="A68" s="29">
        <v>61</v>
      </c>
      <c r="B68" s="34"/>
      <c r="C68" s="121" t="s">
        <v>25</v>
      </c>
      <c r="D68" s="122"/>
      <c r="E68" s="123"/>
      <c r="F68" s="30"/>
      <c r="G68" s="42">
        <f>G69</f>
        <v>1514193</v>
      </c>
      <c r="H68" s="42">
        <f t="shared" ref="H68" si="39">H69</f>
        <v>949867</v>
      </c>
      <c r="I68" s="42">
        <f t="shared" ref="I68" si="40">I69</f>
        <v>-564326</v>
      </c>
      <c r="J68" s="32"/>
      <c r="K68" s="35"/>
    </row>
    <row r="69" spans="1:11" ht="27" customHeight="1">
      <c r="A69" s="29">
        <v>62</v>
      </c>
      <c r="B69" s="36"/>
      <c r="C69" s="36"/>
      <c r="D69" s="124" t="s">
        <v>68</v>
      </c>
      <c r="E69" s="126"/>
      <c r="F69" s="50"/>
      <c r="G69" s="42">
        <f>G70</f>
        <v>1514193</v>
      </c>
      <c r="H69" s="42">
        <f t="shared" ref="H69:I69" si="41">H70</f>
        <v>949867</v>
      </c>
      <c r="I69" s="42">
        <f t="shared" si="41"/>
        <v>-564326</v>
      </c>
      <c r="J69" s="40"/>
      <c r="K69" s="43"/>
    </row>
    <row r="70" spans="1:11" ht="27" customHeight="1">
      <c r="A70" s="29">
        <v>63</v>
      </c>
      <c r="B70" s="36"/>
      <c r="C70" s="44"/>
      <c r="D70" s="44"/>
      <c r="E70" s="39" t="s">
        <v>26</v>
      </c>
      <c r="F70" s="37" t="s">
        <v>59</v>
      </c>
      <c r="G70" s="2">
        <v>1514193</v>
      </c>
      <c r="H70" s="2">
        <v>949867</v>
      </c>
      <c r="I70" s="31">
        <f t="shared" ref="I70" si="42">H70-G70</f>
        <v>-564326</v>
      </c>
      <c r="J70" s="32"/>
      <c r="K70" s="35"/>
    </row>
    <row r="71" spans="1:11" ht="27" customHeight="1">
      <c r="A71" s="29">
        <v>64</v>
      </c>
      <c r="B71" s="36"/>
      <c r="C71" s="124" t="s">
        <v>27</v>
      </c>
      <c r="D71" s="125"/>
      <c r="E71" s="126"/>
      <c r="F71" s="45"/>
      <c r="G71" s="42">
        <f>G72+G74</f>
        <v>537499</v>
      </c>
      <c r="H71" s="42">
        <f t="shared" ref="H71:I71" si="43">H72+H74</f>
        <v>476307</v>
      </c>
      <c r="I71" s="42">
        <f t="shared" si="43"/>
        <v>-61192</v>
      </c>
      <c r="J71" s="40"/>
      <c r="K71" s="43"/>
    </row>
    <row r="72" spans="1:11" ht="27" customHeight="1">
      <c r="A72" s="29">
        <v>65</v>
      </c>
      <c r="B72" s="36"/>
      <c r="C72" s="36"/>
      <c r="D72" s="121" t="s">
        <v>123</v>
      </c>
      <c r="E72" s="123"/>
      <c r="F72" s="50"/>
      <c r="G72" s="42">
        <f>G73</f>
        <v>18527</v>
      </c>
      <c r="H72" s="42">
        <f t="shared" ref="H72" si="44">H73</f>
        <v>32564</v>
      </c>
      <c r="I72" s="42">
        <f t="shared" ref="I72" si="45">I73</f>
        <v>14037</v>
      </c>
      <c r="J72" s="40"/>
      <c r="K72" s="43"/>
    </row>
    <row r="73" spans="1:11" ht="40.5" customHeight="1">
      <c r="A73" s="29">
        <v>66</v>
      </c>
      <c r="B73" s="36"/>
      <c r="C73" s="36"/>
      <c r="D73" s="38"/>
      <c r="E73" s="39" t="s">
        <v>28</v>
      </c>
      <c r="F73" s="39" t="s">
        <v>41</v>
      </c>
      <c r="G73" s="31">
        <v>18527</v>
      </c>
      <c r="H73" s="31">
        <v>32564</v>
      </c>
      <c r="I73" s="31">
        <f t="shared" ref="I73:I75" si="46">H73-G73</f>
        <v>14037</v>
      </c>
      <c r="J73" s="32"/>
      <c r="K73" s="35"/>
    </row>
    <row r="74" spans="1:11" ht="27" customHeight="1">
      <c r="A74" s="29">
        <v>67</v>
      </c>
      <c r="B74" s="36"/>
      <c r="C74" s="36"/>
      <c r="D74" s="121" t="s">
        <v>124</v>
      </c>
      <c r="E74" s="123"/>
      <c r="F74" s="37"/>
      <c r="G74" s="31">
        <f>G75</f>
        <v>518972</v>
      </c>
      <c r="H74" s="31">
        <f t="shared" ref="H74:I74" si="47">H75</f>
        <v>443743</v>
      </c>
      <c r="I74" s="31">
        <f t="shared" si="47"/>
        <v>-75229</v>
      </c>
      <c r="J74" s="32"/>
      <c r="K74" s="35"/>
    </row>
    <row r="75" spans="1:11" ht="27" customHeight="1">
      <c r="A75" s="29">
        <v>68</v>
      </c>
      <c r="B75" s="36"/>
      <c r="C75" s="36"/>
      <c r="D75" s="38"/>
      <c r="E75" s="39" t="s">
        <v>29</v>
      </c>
      <c r="F75" s="39" t="s">
        <v>45</v>
      </c>
      <c r="G75" s="31">
        <v>518972</v>
      </c>
      <c r="H75" s="31">
        <v>443743</v>
      </c>
      <c r="I75" s="31">
        <f t="shared" si="46"/>
        <v>-75229</v>
      </c>
      <c r="J75" s="32"/>
      <c r="K75" s="35"/>
    </row>
    <row r="76" spans="1:11" ht="27" customHeight="1">
      <c r="A76" s="29">
        <v>69</v>
      </c>
      <c r="B76" s="121" t="s">
        <v>109</v>
      </c>
      <c r="C76" s="122"/>
      <c r="D76" s="122"/>
      <c r="E76" s="123"/>
      <c r="F76" s="30"/>
      <c r="G76" s="31">
        <f>G77+G82+G86</f>
        <v>4166162</v>
      </c>
      <c r="H76" s="31">
        <f t="shared" ref="H76:I76" si="48">H77+H82+H86</f>
        <v>6215548</v>
      </c>
      <c r="I76" s="31">
        <f t="shared" si="48"/>
        <v>2049386</v>
      </c>
      <c r="J76" s="32"/>
      <c r="K76" s="33"/>
    </row>
    <row r="77" spans="1:11" ht="27" customHeight="1">
      <c r="A77" s="29">
        <v>70</v>
      </c>
      <c r="B77" s="36"/>
      <c r="C77" s="121" t="s">
        <v>30</v>
      </c>
      <c r="D77" s="122"/>
      <c r="E77" s="123"/>
      <c r="F77" s="30"/>
      <c r="G77" s="31">
        <f>G78</f>
        <v>744654</v>
      </c>
      <c r="H77" s="31">
        <f t="shared" ref="H77:I77" si="49">H78</f>
        <v>744654</v>
      </c>
      <c r="I77" s="31">
        <f t="shared" si="49"/>
        <v>0</v>
      </c>
      <c r="J77" s="32"/>
      <c r="K77" s="35"/>
    </row>
    <row r="78" spans="1:11" ht="27" customHeight="1">
      <c r="A78" s="29">
        <v>71</v>
      </c>
      <c r="B78" s="36"/>
      <c r="C78" s="38"/>
      <c r="D78" s="121" t="s">
        <v>110</v>
      </c>
      <c r="E78" s="123"/>
      <c r="F78" s="37"/>
      <c r="G78" s="31">
        <f>SUM(G79:G81)</f>
        <v>744654</v>
      </c>
      <c r="H78" s="31">
        <f t="shared" ref="H78:I78" si="50">SUM(H79:H81)</f>
        <v>744654</v>
      </c>
      <c r="I78" s="31">
        <f t="shared" si="50"/>
        <v>0</v>
      </c>
      <c r="J78" s="32"/>
      <c r="K78" s="35"/>
    </row>
    <row r="79" spans="1:11" ht="40.5" customHeight="1">
      <c r="A79" s="29">
        <v>72</v>
      </c>
      <c r="B79" s="36"/>
      <c r="C79" s="36"/>
      <c r="D79" s="38"/>
      <c r="E79" s="39" t="s">
        <v>111</v>
      </c>
      <c r="F79" s="37" t="s">
        <v>112</v>
      </c>
      <c r="G79" s="42">
        <v>360</v>
      </c>
      <c r="H79" s="42">
        <v>360</v>
      </c>
      <c r="I79" s="31">
        <f t="shared" ref="I79:I81" si="51">H79-G79</f>
        <v>0</v>
      </c>
      <c r="J79" s="32"/>
      <c r="K79" s="35"/>
    </row>
    <row r="80" spans="1:11" ht="40.5" customHeight="1">
      <c r="A80" s="29">
        <v>73</v>
      </c>
      <c r="B80" s="36"/>
      <c r="C80" s="36"/>
      <c r="D80" s="36"/>
      <c r="E80" s="41" t="s">
        <v>113</v>
      </c>
      <c r="F80" s="39" t="s">
        <v>114</v>
      </c>
      <c r="G80" s="31">
        <v>579308</v>
      </c>
      <c r="H80" s="31">
        <v>579308</v>
      </c>
      <c r="I80" s="31">
        <f t="shared" si="51"/>
        <v>0</v>
      </c>
      <c r="J80" s="32"/>
      <c r="K80" s="35"/>
    </row>
    <row r="81" spans="1:11" ht="40.5" customHeight="1">
      <c r="A81" s="29">
        <v>74</v>
      </c>
      <c r="B81" s="36"/>
      <c r="C81" s="36"/>
      <c r="D81" s="36"/>
      <c r="E81" s="41" t="s">
        <v>115</v>
      </c>
      <c r="F81" s="41" t="s">
        <v>46</v>
      </c>
      <c r="G81" s="42">
        <v>164986</v>
      </c>
      <c r="H81" s="42">
        <v>164986</v>
      </c>
      <c r="I81" s="31">
        <f t="shared" si="51"/>
        <v>0</v>
      </c>
      <c r="J81" s="40"/>
      <c r="K81" s="43"/>
    </row>
    <row r="82" spans="1:11" ht="27" customHeight="1">
      <c r="A82" s="29">
        <v>75</v>
      </c>
      <c r="B82" s="36"/>
      <c r="C82" s="121" t="s">
        <v>31</v>
      </c>
      <c r="D82" s="122"/>
      <c r="E82" s="123"/>
      <c r="F82" s="45"/>
      <c r="G82" s="42">
        <f>G83</f>
        <v>425600</v>
      </c>
      <c r="H82" s="42">
        <f t="shared" ref="H82:I82" si="52">H83</f>
        <v>393500</v>
      </c>
      <c r="I82" s="42">
        <f t="shared" si="52"/>
        <v>-32100</v>
      </c>
      <c r="J82" s="40"/>
      <c r="K82" s="43"/>
    </row>
    <row r="83" spans="1:11" ht="27" customHeight="1">
      <c r="A83" s="29">
        <v>76</v>
      </c>
      <c r="B83" s="36"/>
      <c r="C83" s="36"/>
      <c r="D83" s="124" t="s">
        <v>32</v>
      </c>
      <c r="E83" s="126"/>
      <c r="F83" s="50"/>
      <c r="G83" s="31">
        <f>SUM(G84:G85)</f>
        <v>425600</v>
      </c>
      <c r="H83" s="31">
        <f t="shared" ref="H83:I83" si="53">SUM(H84:H85)</f>
        <v>393500</v>
      </c>
      <c r="I83" s="31">
        <f t="shared" si="53"/>
        <v>-32100</v>
      </c>
      <c r="J83" s="40"/>
      <c r="K83" s="43"/>
    </row>
    <row r="84" spans="1:11" ht="40.5" customHeight="1">
      <c r="A84" s="29">
        <v>77</v>
      </c>
      <c r="B84" s="36"/>
      <c r="C84" s="36"/>
      <c r="D84" s="36"/>
      <c r="E84" s="41" t="s">
        <v>116</v>
      </c>
      <c r="F84" s="39" t="s">
        <v>117</v>
      </c>
      <c r="G84" s="31">
        <v>332100</v>
      </c>
      <c r="H84" s="31">
        <v>300000</v>
      </c>
      <c r="I84" s="31">
        <f>H84-G84</f>
        <v>-32100</v>
      </c>
      <c r="J84" s="32"/>
      <c r="K84" s="35"/>
    </row>
    <row r="85" spans="1:11" ht="40.5" customHeight="1">
      <c r="A85" s="29">
        <v>78</v>
      </c>
      <c r="B85" s="36"/>
      <c r="C85" s="36"/>
      <c r="D85" s="36"/>
      <c r="E85" s="41" t="s">
        <v>70</v>
      </c>
      <c r="F85" s="39" t="s">
        <v>71</v>
      </c>
      <c r="G85" s="31">
        <v>93500</v>
      </c>
      <c r="H85" s="31">
        <v>93500</v>
      </c>
      <c r="I85" s="31">
        <f t="shared" ref="I85" si="54">H85-G85</f>
        <v>0</v>
      </c>
      <c r="J85" s="32"/>
      <c r="K85" s="35"/>
    </row>
    <row r="86" spans="1:11" ht="27" customHeight="1">
      <c r="A86" s="29">
        <v>79</v>
      </c>
      <c r="B86" s="36"/>
      <c r="C86" s="121" t="s">
        <v>33</v>
      </c>
      <c r="D86" s="122"/>
      <c r="E86" s="123"/>
      <c r="F86" s="30"/>
      <c r="G86" s="31">
        <f>G87</f>
        <v>2995908</v>
      </c>
      <c r="H86" s="31">
        <f t="shared" ref="H86" si="55">H87</f>
        <v>5077394</v>
      </c>
      <c r="I86" s="31">
        <f t="shared" ref="I86" si="56">I87</f>
        <v>2081486</v>
      </c>
      <c r="J86" s="32"/>
      <c r="K86" s="35"/>
    </row>
    <row r="87" spans="1:11" ht="27" customHeight="1">
      <c r="A87" s="29">
        <v>80</v>
      </c>
      <c r="B87" s="36"/>
      <c r="C87" s="36"/>
      <c r="D87" s="121" t="s">
        <v>72</v>
      </c>
      <c r="E87" s="123"/>
      <c r="F87" s="37"/>
      <c r="G87" s="31">
        <f>G88</f>
        <v>2995908</v>
      </c>
      <c r="H87" s="31">
        <f t="shared" ref="H87:I87" si="57">H88</f>
        <v>5077394</v>
      </c>
      <c r="I87" s="31">
        <f t="shared" si="57"/>
        <v>2081486</v>
      </c>
      <c r="J87" s="32"/>
      <c r="K87" s="35"/>
    </row>
    <row r="88" spans="1:11" ht="27" customHeight="1">
      <c r="A88" s="29">
        <v>81</v>
      </c>
      <c r="B88" s="36"/>
      <c r="C88" s="36"/>
      <c r="D88" s="38"/>
      <c r="E88" s="70" t="s">
        <v>34</v>
      </c>
      <c r="F88" s="37"/>
      <c r="G88" s="31">
        <v>2995908</v>
      </c>
      <c r="H88" s="31">
        <v>5077394</v>
      </c>
      <c r="I88" s="31">
        <f>H88-G88</f>
        <v>2081486</v>
      </c>
      <c r="J88" s="32"/>
      <c r="K88" s="35"/>
    </row>
    <row r="89" spans="1:11" ht="27" customHeight="1">
      <c r="A89" s="29">
        <v>82</v>
      </c>
      <c r="B89" s="36"/>
      <c r="C89" s="36"/>
      <c r="D89" s="36"/>
      <c r="E89" s="39"/>
      <c r="F89" s="39" t="s">
        <v>93</v>
      </c>
      <c r="G89" s="31">
        <v>1172291</v>
      </c>
      <c r="H89" s="31">
        <v>1178673</v>
      </c>
      <c r="I89" s="31">
        <f t="shared" ref="I89:I93" si="58">H89-G89</f>
        <v>6382</v>
      </c>
      <c r="J89" s="32"/>
      <c r="K89" s="35"/>
    </row>
    <row r="90" spans="1:11" ht="27" customHeight="1">
      <c r="A90" s="29">
        <v>83</v>
      </c>
      <c r="B90" s="36"/>
      <c r="C90" s="36"/>
      <c r="D90" s="36"/>
      <c r="E90" s="39"/>
      <c r="F90" s="39" t="s">
        <v>94</v>
      </c>
      <c r="G90" s="31">
        <v>1032007</v>
      </c>
      <c r="H90" s="31">
        <v>1025750</v>
      </c>
      <c r="I90" s="31">
        <f t="shared" si="58"/>
        <v>-6257</v>
      </c>
      <c r="J90" s="32"/>
      <c r="K90" s="35"/>
    </row>
    <row r="91" spans="1:11" ht="40.5" customHeight="1">
      <c r="A91" s="29">
        <v>84</v>
      </c>
      <c r="B91" s="36"/>
      <c r="C91" s="36"/>
      <c r="D91" s="36"/>
      <c r="E91" s="39"/>
      <c r="F91" s="39" t="s">
        <v>102</v>
      </c>
      <c r="G91" s="31">
        <v>234442</v>
      </c>
      <c r="H91" s="31">
        <v>350564</v>
      </c>
      <c r="I91" s="31">
        <f t="shared" si="58"/>
        <v>116122</v>
      </c>
      <c r="J91" s="32"/>
      <c r="K91" s="35"/>
    </row>
    <row r="92" spans="1:11" ht="40.5" customHeight="1">
      <c r="A92" s="29">
        <v>85</v>
      </c>
      <c r="B92" s="36"/>
      <c r="C92" s="36"/>
      <c r="D92" s="36"/>
      <c r="E92" s="39"/>
      <c r="F92" s="39" t="s">
        <v>103</v>
      </c>
      <c r="G92" s="31">
        <v>121050</v>
      </c>
      <c r="H92" s="31">
        <v>474500</v>
      </c>
      <c r="I92" s="31">
        <f t="shared" si="58"/>
        <v>353450</v>
      </c>
      <c r="J92" s="32"/>
      <c r="K92" s="35"/>
    </row>
    <row r="93" spans="1:11" ht="27" customHeight="1">
      <c r="A93" s="29">
        <v>86</v>
      </c>
      <c r="B93" s="36"/>
      <c r="C93" s="36"/>
      <c r="D93" s="36"/>
      <c r="E93" s="39"/>
      <c r="F93" s="39" t="s">
        <v>92</v>
      </c>
      <c r="G93" s="31">
        <f>G88-G89-G90-G91-G92-G95-G94</f>
        <v>436118</v>
      </c>
      <c r="H93" s="31">
        <f>H88-H89-H90-H91-H92-H95-H94</f>
        <v>347314</v>
      </c>
      <c r="I93" s="31">
        <f t="shared" si="58"/>
        <v>-88804</v>
      </c>
      <c r="J93" s="32"/>
      <c r="K93" s="35"/>
    </row>
    <row r="94" spans="1:11" ht="40.5" customHeight="1">
      <c r="A94" s="29">
        <v>87</v>
      </c>
      <c r="B94" s="36"/>
      <c r="C94" s="36"/>
      <c r="D94" s="36"/>
      <c r="E94" s="39"/>
      <c r="F94" s="39" t="s">
        <v>134</v>
      </c>
      <c r="G94" s="31">
        <v>0</v>
      </c>
      <c r="H94" s="31">
        <v>1593000</v>
      </c>
      <c r="I94" s="31">
        <f t="shared" ref="I94" si="59">H94-G94</f>
        <v>1593000</v>
      </c>
      <c r="J94" s="32"/>
      <c r="K94" s="35"/>
    </row>
    <row r="95" spans="1:11" ht="40.5" customHeight="1">
      <c r="A95" s="29">
        <v>88</v>
      </c>
      <c r="B95" s="44"/>
      <c r="C95" s="44"/>
      <c r="D95" s="44"/>
      <c r="E95" s="39"/>
      <c r="F95" s="39" t="s">
        <v>133</v>
      </c>
      <c r="G95" s="31">
        <v>0</v>
      </c>
      <c r="H95" s="31">
        <v>107593</v>
      </c>
      <c r="I95" s="31">
        <f t="shared" ref="I95" si="60">H95-G95</f>
        <v>107593</v>
      </c>
      <c r="J95" s="32"/>
      <c r="K95" s="35"/>
    </row>
    <row r="96" spans="1:11" ht="27" customHeight="1">
      <c r="A96" s="29">
        <v>89</v>
      </c>
      <c r="B96" s="124" t="s">
        <v>118</v>
      </c>
      <c r="C96" s="125"/>
      <c r="D96" s="125"/>
      <c r="E96" s="126"/>
      <c r="F96" s="45"/>
      <c r="G96" s="42">
        <f>G97</f>
        <v>42797000</v>
      </c>
      <c r="H96" s="42">
        <f t="shared" ref="H96:I96" si="61">H97</f>
        <v>42185000</v>
      </c>
      <c r="I96" s="42">
        <f t="shared" si="61"/>
        <v>-612000</v>
      </c>
      <c r="J96" s="40"/>
      <c r="K96" s="46"/>
    </row>
    <row r="97" spans="1:11" ht="27" customHeight="1">
      <c r="A97" s="29">
        <v>90</v>
      </c>
      <c r="B97" s="38"/>
      <c r="C97" s="124" t="s">
        <v>35</v>
      </c>
      <c r="D97" s="125"/>
      <c r="E97" s="126"/>
      <c r="F97" s="45"/>
      <c r="G97" s="42">
        <f>G98</f>
        <v>42797000</v>
      </c>
      <c r="H97" s="42">
        <f t="shared" ref="H97:I97" si="62">H98</f>
        <v>42185000</v>
      </c>
      <c r="I97" s="42">
        <f t="shared" si="62"/>
        <v>-612000</v>
      </c>
      <c r="J97" s="40"/>
      <c r="K97" s="43"/>
    </row>
    <row r="98" spans="1:11" ht="27" customHeight="1">
      <c r="A98" s="29">
        <v>91</v>
      </c>
      <c r="B98" s="36"/>
      <c r="C98" s="36"/>
      <c r="D98" s="124" t="s">
        <v>36</v>
      </c>
      <c r="E98" s="126"/>
      <c r="F98" s="50"/>
      <c r="G98" s="31">
        <f>SUM(G99:G102)</f>
        <v>42797000</v>
      </c>
      <c r="H98" s="31">
        <f t="shared" ref="H98:I98" si="63">SUM(H99:H102)</f>
        <v>42185000</v>
      </c>
      <c r="I98" s="31">
        <f t="shared" si="63"/>
        <v>-612000</v>
      </c>
      <c r="J98" s="40"/>
      <c r="K98" s="43"/>
    </row>
    <row r="99" spans="1:11" ht="27" customHeight="1">
      <c r="A99" s="29">
        <v>92</v>
      </c>
      <c r="B99" s="36"/>
      <c r="C99" s="36"/>
      <c r="D99" s="38"/>
      <c r="E99" s="39" t="s">
        <v>37</v>
      </c>
      <c r="F99" s="37" t="s">
        <v>55</v>
      </c>
      <c r="G99" s="31">
        <v>11827000</v>
      </c>
      <c r="H99" s="31">
        <v>12891000</v>
      </c>
      <c r="I99" s="31">
        <f t="shared" ref="I99:I102" si="64">H99-G99</f>
        <v>1064000</v>
      </c>
      <c r="J99" s="32"/>
      <c r="K99" s="35"/>
    </row>
    <row r="100" spans="1:11" ht="27" customHeight="1">
      <c r="A100" s="29">
        <v>93</v>
      </c>
      <c r="B100" s="36"/>
      <c r="C100" s="36"/>
      <c r="D100" s="36"/>
      <c r="E100" s="39" t="s">
        <v>38</v>
      </c>
      <c r="F100" s="37" t="s">
        <v>56</v>
      </c>
      <c r="G100" s="31">
        <v>2611000</v>
      </c>
      <c r="H100" s="31">
        <v>1652000</v>
      </c>
      <c r="I100" s="31">
        <f t="shared" si="64"/>
        <v>-959000</v>
      </c>
      <c r="J100" s="32"/>
      <c r="K100" s="35"/>
    </row>
    <row r="101" spans="1:11" ht="27" customHeight="1">
      <c r="A101" s="29">
        <v>94</v>
      </c>
      <c r="B101" s="36"/>
      <c r="C101" s="36"/>
      <c r="D101" s="36"/>
      <c r="E101" s="39" t="s">
        <v>39</v>
      </c>
      <c r="F101" s="37" t="s">
        <v>57</v>
      </c>
      <c r="G101" s="31">
        <v>7328000</v>
      </c>
      <c r="H101" s="31">
        <v>9438000</v>
      </c>
      <c r="I101" s="31">
        <f t="shared" si="64"/>
        <v>2110000</v>
      </c>
      <c r="J101" s="32"/>
      <c r="K101" s="35"/>
    </row>
    <row r="102" spans="1:11" ht="27" customHeight="1">
      <c r="A102" s="29">
        <v>95</v>
      </c>
      <c r="B102" s="36"/>
      <c r="C102" s="36"/>
      <c r="D102" s="36"/>
      <c r="E102" s="39" t="s">
        <v>69</v>
      </c>
      <c r="F102" s="37" t="s">
        <v>58</v>
      </c>
      <c r="G102" s="31">
        <v>21031000</v>
      </c>
      <c r="H102" s="31">
        <v>18204000</v>
      </c>
      <c r="I102" s="31">
        <f t="shared" si="64"/>
        <v>-2827000</v>
      </c>
      <c r="J102" s="32"/>
      <c r="K102" s="35"/>
    </row>
    <row r="103" spans="1:11" ht="27" customHeight="1" thickBot="1">
      <c r="A103" s="141" t="s">
        <v>40</v>
      </c>
      <c r="B103" s="142"/>
      <c r="C103" s="142"/>
      <c r="D103" s="142"/>
      <c r="E103" s="143"/>
      <c r="F103" s="52"/>
      <c r="G103" s="53">
        <f>G8+G21+G39+G49+G56+G63+G67+G76+G96</f>
        <v>97816845</v>
      </c>
      <c r="H103" s="53">
        <f>H8+H21+H39+H49+H56+H63+H67+H76+H96</f>
        <v>94314850</v>
      </c>
      <c r="I103" s="54">
        <f>I8+I21+I39+I49+I56+I63+I67+I76+I96</f>
        <v>-3501995</v>
      </c>
      <c r="J103" s="55"/>
      <c r="K103" s="56"/>
    </row>
    <row r="104" spans="1:11" ht="8.25" customHeight="1">
      <c r="A104" s="57"/>
      <c r="B104" s="57"/>
      <c r="C104" s="57"/>
      <c r="D104" s="57"/>
      <c r="E104" s="57"/>
      <c r="F104" s="58"/>
      <c r="G104" s="59"/>
      <c r="H104" s="59"/>
      <c r="I104" s="59"/>
      <c r="J104" s="60"/>
      <c r="K104" s="61"/>
    </row>
    <row r="105" spans="1:11" s="7" customFormat="1" ht="18.75" customHeight="1">
      <c r="A105" s="20"/>
      <c r="B105" s="4"/>
      <c r="C105" s="4"/>
      <c r="D105" s="4"/>
      <c r="E105" s="4"/>
      <c r="F105" s="62"/>
      <c r="G105" s="63"/>
      <c r="H105" s="63"/>
      <c r="I105" s="64"/>
      <c r="J105" s="14"/>
      <c r="K105" s="15"/>
    </row>
    <row r="106" spans="1:11" ht="18" customHeight="1">
      <c r="F106" s="62"/>
      <c r="G106" s="63"/>
      <c r="H106" s="63"/>
      <c r="I106" s="64"/>
    </row>
  </sheetData>
  <autoFilter ref="A6:K103" xr:uid="{00000000-0009-0000-0000-000000000000}">
    <filterColumn colId="1" showButton="0"/>
    <filterColumn colId="2" showButton="0"/>
    <filterColumn colId="3" showButton="0"/>
    <filterColumn colId="9" showButton="0"/>
  </autoFilter>
  <mergeCells count="50">
    <mergeCell ref="B76:E76"/>
    <mergeCell ref="D74:E74"/>
    <mergeCell ref="D72:E72"/>
    <mergeCell ref="C86:E86"/>
    <mergeCell ref="C77:E77"/>
    <mergeCell ref="D78:E78"/>
    <mergeCell ref="C82:E82"/>
    <mergeCell ref="D83:E83"/>
    <mergeCell ref="A103:E103"/>
    <mergeCell ref="D87:E87"/>
    <mergeCell ref="D98:E98"/>
    <mergeCell ref="B96:E96"/>
    <mergeCell ref="C97:E97"/>
    <mergeCell ref="B49:E49"/>
    <mergeCell ref="C50:E50"/>
    <mergeCell ref="D44:E44"/>
    <mergeCell ref="C46:E46"/>
    <mergeCell ref="D51:E51"/>
    <mergeCell ref="D47:E47"/>
    <mergeCell ref="C64:E64"/>
    <mergeCell ref="D58:E58"/>
    <mergeCell ref="C53:E53"/>
    <mergeCell ref="D54:E54"/>
    <mergeCell ref="B56:E56"/>
    <mergeCell ref="C57:E57"/>
    <mergeCell ref="C71:E71"/>
    <mergeCell ref="D69:E69"/>
    <mergeCell ref="J1:K1"/>
    <mergeCell ref="G4:H4"/>
    <mergeCell ref="B6:E7"/>
    <mergeCell ref="F6:F7"/>
    <mergeCell ref="J6:K7"/>
    <mergeCell ref="C60:E60"/>
    <mergeCell ref="D61:E61"/>
    <mergeCell ref="B8:E8"/>
    <mergeCell ref="C22:E22"/>
    <mergeCell ref="C15:E15"/>
    <mergeCell ref="B67:E67"/>
    <mergeCell ref="C68:E68"/>
    <mergeCell ref="D65:E65"/>
    <mergeCell ref="B63:E63"/>
    <mergeCell ref="C9:E9"/>
    <mergeCell ref="D41:E41"/>
    <mergeCell ref="C40:E40"/>
    <mergeCell ref="B39:E39"/>
    <mergeCell ref="C43:E43"/>
    <mergeCell ref="D16:E16"/>
    <mergeCell ref="B21:E21"/>
    <mergeCell ref="D10:E10"/>
    <mergeCell ref="D23:E23"/>
  </mergeCells>
  <phoneticPr fontId="4"/>
  <conditionalFormatting sqref="G17:H17 G19:H19 G45:H45 G11:H13 H28 G47:H48 G52:H52 G55 G59:H59 G66:H66 G73:H73 G16:I16 G8:I10 G35:H35 G21:I21 G44:I44 G53:I54 G49:I51 G57:I58 G64:I65 G68:I69 G75:H75 G74:I74 G71:I71 G79:H81 G82:I83 G96:I97 G76:I78 G99:H103 H31 H95 G93:G95 G94:H94">
    <cfRule type="expression" dxfId="115" priority="1816">
      <formula>G8=""</formula>
    </cfRule>
  </conditionalFormatting>
  <conditionalFormatting sqref="H84">
    <cfRule type="expression" dxfId="114" priority="816">
      <formula>H84=""</formula>
    </cfRule>
  </conditionalFormatting>
  <conditionalFormatting sqref="H85">
    <cfRule type="expression" dxfId="113" priority="813">
      <formula>H85=""</formula>
    </cfRule>
  </conditionalFormatting>
  <conditionalFormatting sqref="G34:H34 G41:I41 G23:I24">
    <cfRule type="expression" dxfId="112" priority="413">
      <formula>G23=""</formula>
    </cfRule>
  </conditionalFormatting>
  <conditionalFormatting sqref="G87:I87">
    <cfRule type="expression" dxfId="111" priority="412">
      <formula>G87=""</formula>
    </cfRule>
  </conditionalFormatting>
  <conditionalFormatting sqref="H14">
    <cfRule type="expression" dxfId="110" priority="180">
      <formula>H14=""</formula>
    </cfRule>
  </conditionalFormatting>
  <conditionalFormatting sqref="G14">
    <cfRule type="expression" dxfId="109" priority="179">
      <formula>G14=""</formula>
    </cfRule>
  </conditionalFormatting>
  <conditionalFormatting sqref="G18:H18">
    <cfRule type="expression" dxfId="108" priority="178">
      <formula>G18=""</formula>
    </cfRule>
  </conditionalFormatting>
  <conditionalFormatting sqref="G20:H20">
    <cfRule type="expression" dxfId="107" priority="177">
      <formula>G20=""</formula>
    </cfRule>
  </conditionalFormatting>
  <conditionalFormatting sqref="G22:I22">
    <cfRule type="expression" dxfId="106" priority="174">
      <formula>G22=""</formula>
    </cfRule>
  </conditionalFormatting>
  <conditionalFormatting sqref="G43:I43">
    <cfRule type="expression" dxfId="105" priority="171">
      <formula>G43=""</formula>
    </cfRule>
  </conditionalFormatting>
  <conditionalFormatting sqref="G62:H62">
    <cfRule type="expression" dxfId="104" priority="165">
      <formula>G62=""</formula>
    </cfRule>
  </conditionalFormatting>
  <conditionalFormatting sqref="G61:I61">
    <cfRule type="expression" dxfId="103" priority="159">
      <formula>G61=""</formula>
    </cfRule>
  </conditionalFormatting>
  <conditionalFormatting sqref="G15:I15">
    <cfRule type="expression" dxfId="102" priority="153">
      <formula>G15=""</formula>
    </cfRule>
  </conditionalFormatting>
  <conditionalFormatting sqref="G39:I39">
    <cfRule type="expression" dxfId="101" priority="147">
      <formula>G39=""</formula>
    </cfRule>
  </conditionalFormatting>
  <conditionalFormatting sqref="H25:H26">
    <cfRule type="expression" dxfId="100" priority="138">
      <formula>H25=""</formula>
    </cfRule>
  </conditionalFormatting>
  <conditionalFormatting sqref="G25:G26">
    <cfRule type="expression" dxfId="99" priority="137">
      <formula>G25=""</formula>
    </cfRule>
  </conditionalFormatting>
  <conditionalFormatting sqref="H26">
    <cfRule type="expression" dxfId="98" priority="135">
      <formula>H26=""</formula>
    </cfRule>
  </conditionalFormatting>
  <conditionalFormatting sqref="G26">
    <cfRule type="expression" dxfId="97" priority="134">
      <formula>G26=""</formula>
    </cfRule>
  </conditionalFormatting>
  <conditionalFormatting sqref="H27">
    <cfRule type="expression" dxfId="96" priority="132">
      <formula>H27=""</formula>
    </cfRule>
  </conditionalFormatting>
  <conditionalFormatting sqref="G27">
    <cfRule type="expression" dxfId="95" priority="131">
      <formula>G27=""</formula>
    </cfRule>
  </conditionalFormatting>
  <conditionalFormatting sqref="G42:H42">
    <cfRule type="expression" dxfId="94" priority="110">
      <formula>G42=""</formula>
    </cfRule>
  </conditionalFormatting>
  <conditionalFormatting sqref="H91">
    <cfRule type="expression" dxfId="93" priority="102">
      <formula>H91=""</formula>
    </cfRule>
  </conditionalFormatting>
  <conditionalFormatting sqref="H89">
    <cfRule type="expression" dxfId="92" priority="99">
      <formula>H89=""</formula>
    </cfRule>
  </conditionalFormatting>
  <conditionalFormatting sqref="H90">
    <cfRule type="expression" dxfId="91" priority="96">
      <formula>H90=""</formula>
    </cfRule>
  </conditionalFormatting>
  <conditionalFormatting sqref="H89">
    <cfRule type="expression" dxfId="90" priority="93">
      <formula>H89=""</formula>
    </cfRule>
  </conditionalFormatting>
  <conditionalFormatting sqref="H90">
    <cfRule type="expression" dxfId="89" priority="91">
      <formula>H90=""</formula>
    </cfRule>
  </conditionalFormatting>
  <conditionalFormatting sqref="H37">
    <cfRule type="expression" dxfId="88" priority="63">
      <formula>H37=""</formula>
    </cfRule>
  </conditionalFormatting>
  <conditionalFormatting sqref="G37">
    <cfRule type="expression" dxfId="87" priority="62">
      <formula>G37=""</formula>
    </cfRule>
  </conditionalFormatting>
  <conditionalFormatting sqref="G36:H36">
    <cfRule type="expression" dxfId="86" priority="60">
      <formula>G36=""</formula>
    </cfRule>
  </conditionalFormatting>
  <conditionalFormatting sqref="H92">
    <cfRule type="expression" dxfId="85" priority="52">
      <formula>H92=""</formula>
    </cfRule>
  </conditionalFormatting>
  <conditionalFormatting sqref="E26 E34:E36 E93:E95">
    <cfRule type="expression" dxfId="84" priority="67062">
      <formula>#REF!="○"</formula>
    </cfRule>
  </conditionalFormatting>
  <conditionalFormatting sqref="E40">
    <cfRule type="expression" dxfId="83" priority="67063">
      <formula>#REF!="○"</formula>
    </cfRule>
  </conditionalFormatting>
  <conditionalFormatting sqref="E46">
    <cfRule type="expression" dxfId="82" priority="67064">
      <formula>#REF!="○"</formula>
    </cfRule>
  </conditionalFormatting>
  <conditionalFormatting sqref="E84">
    <cfRule type="expression" dxfId="81" priority="67066">
      <formula>#REF!="○"</formula>
    </cfRule>
  </conditionalFormatting>
  <conditionalFormatting sqref="E86">
    <cfRule type="expression" dxfId="80" priority="67067">
      <formula>#REF!="○"</formula>
    </cfRule>
  </conditionalFormatting>
  <conditionalFormatting sqref="E21">
    <cfRule type="expression" dxfId="79" priority="67068">
      <formula>#REF!="○"</formula>
    </cfRule>
  </conditionalFormatting>
  <conditionalFormatting sqref="E22">
    <cfRule type="expression" dxfId="78" priority="67069">
      <formula>#REF!="○"</formula>
    </cfRule>
  </conditionalFormatting>
  <conditionalFormatting sqref="E43">
    <cfRule type="expression" dxfId="77" priority="67070">
      <formula>#REF!="○"</formula>
    </cfRule>
  </conditionalFormatting>
  <conditionalFormatting sqref="E60">
    <cfRule type="expression" dxfId="76" priority="67071">
      <formula>#REF!="○"</formula>
    </cfRule>
  </conditionalFormatting>
  <conditionalFormatting sqref="E76">
    <cfRule type="expression" dxfId="75" priority="67072">
      <formula>#REF!="○"</formula>
    </cfRule>
  </conditionalFormatting>
  <conditionalFormatting sqref="E15">
    <cfRule type="expression" dxfId="74" priority="67073">
      <formula>#REF!="○"</formula>
    </cfRule>
  </conditionalFormatting>
  <conditionalFormatting sqref="E98:E102">
    <cfRule type="expression" dxfId="73" priority="67074">
      <formula>#REF!="○"</formula>
    </cfRule>
  </conditionalFormatting>
  <conditionalFormatting sqref="E96:E97">
    <cfRule type="expression" dxfId="72" priority="67075">
      <formula>#REF!="○"</formula>
    </cfRule>
  </conditionalFormatting>
  <conditionalFormatting sqref="E39">
    <cfRule type="expression" dxfId="71" priority="67076">
      <formula>#REF!="○"</formula>
    </cfRule>
  </conditionalFormatting>
  <conditionalFormatting sqref="E14">
    <cfRule type="expression" dxfId="70" priority="67077">
      <formula>#REF!="○"</formula>
    </cfRule>
  </conditionalFormatting>
  <conditionalFormatting sqref="E85">
    <cfRule type="expression" dxfId="69" priority="67078">
      <formula>#REF!="○"</formula>
    </cfRule>
  </conditionalFormatting>
  <conditionalFormatting sqref="E28 E90:E91">
    <cfRule type="expression" dxfId="68" priority="67083">
      <formula>#REF!="○"</formula>
    </cfRule>
  </conditionalFormatting>
  <conditionalFormatting sqref="E89">
    <cfRule type="expression" dxfId="67" priority="67085">
      <formula>#REF!="○"</formula>
    </cfRule>
  </conditionalFormatting>
  <conditionalFormatting sqref="E79">
    <cfRule type="expression" dxfId="66" priority="67087">
      <formula>#REF!="○"</formula>
    </cfRule>
  </conditionalFormatting>
  <conditionalFormatting sqref="E71">
    <cfRule type="expression" dxfId="65" priority="67088">
      <formula>#REF!="○"</formula>
    </cfRule>
  </conditionalFormatting>
  <conditionalFormatting sqref="E31 E37 E92">
    <cfRule type="expression" dxfId="64" priority="67089">
      <formula>#REF!="○"</formula>
    </cfRule>
  </conditionalFormatting>
  <conditionalFormatting sqref="E23:E27">
    <cfRule type="expression" dxfId="63" priority="67092">
      <formula>#REF!="○"</formula>
    </cfRule>
  </conditionalFormatting>
  <conditionalFormatting sqref="E87:E88">
    <cfRule type="expression" dxfId="62" priority="67099">
      <formula>#REF!="○"</formula>
    </cfRule>
  </conditionalFormatting>
  <conditionalFormatting sqref="E82:E83">
    <cfRule type="expression" dxfId="61" priority="67100">
      <formula>#REF!="○"</formula>
    </cfRule>
  </conditionalFormatting>
  <conditionalFormatting sqref="E80:E81">
    <cfRule type="expression" dxfId="60" priority="67101">
      <formula>#REF!="○"</formula>
    </cfRule>
  </conditionalFormatting>
  <conditionalFormatting sqref="E77:E78">
    <cfRule type="expression" dxfId="59" priority="67102">
      <formula>#REF!="○"</formula>
    </cfRule>
  </conditionalFormatting>
  <conditionalFormatting sqref="E69:E70">
    <cfRule type="expression" dxfId="58" priority="67103">
      <formula>#REF!="○"</formula>
    </cfRule>
  </conditionalFormatting>
  <conditionalFormatting sqref="E72:E73">
    <cfRule type="expression" dxfId="57" priority="67104">
      <formula>#REF!="○"</formula>
    </cfRule>
  </conditionalFormatting>
  <conditionalFormatting sqref="E74:E75">
    <cfRule type="expression" dxfId="56" priority="67105">
      <formula>#REF!="○"</formula>
    </cfRule>
  </conditionalFormatting>
  <conditionalFormatting sqref="E61:E62">
    <cfRule type="expression" dxfId="55" priority="67107">
      <formula>#REF!="○"</formula>
    </cfRule>
  </conditionalFormatting>
  <conditionalFormatting sqref="E67:E68">
    <cfRule type="expression" dxfId="54" priority="67108">
      <formula>#REF!="○"</formula>
    </cfRule>
  </conditionalFormatting>
  <conditionalFormatting sqref="E44:E45">
    <cfRule type="expression" dxfId="53" priority="67109">
      <formula>#REF!="○"</formula>
    </cfRule>
  </conditionalFormatting>
  <conditionalFormatting sqref="E65:E66">
    <cfRule type="expression" dxfId="52" priority="67110">
      <formula>#REF!="○"</formula>
    </cfRule>
  </conditionalFormatting>
  <conditionalFormatting sqref="E63:E64">
    <cfRule type="expression" dxfId="51" priority="67111">
      <formula>#REF!="○"</formula>
    </cfRule>
  </conditionalFormatting>
  <conditionalFormatting sqref="E56:E59">
    <cfRule type="expression" dxfId="50" priority="67112">
      <formula>#REF!="○"</formula>
    </cfRule>
  </conditionalFormatting>
  <conditionalFormatting sqref="E53:E55">
    <cfRule type="expression" dxfId="49" priority="67113">
      <formula>#REF!="○"</formula>
    </cfRule>
  </conditionalFormatting>
  <conditionalFormatting sqref="E49:E52">
    <cfRule type="expression" dxfId="48" priority="67114">
      <formula>#REF!="○"</formula>
    </cfRule>
  </conditionalFormatting>
  <conditionalFormatting sqref="E47:E48">
    <cfRule type="expression" dxfId="47" priority="67115">
      <formula>#REF!="○"</formula>
    </cfRule>
  </conditionalFormatting>
  <conditionalFormatting sqref="E41:E42">
    <cfRule type="expression" dxfId="46" priority="67116">
      <formula>#REF!="○"</formula>
    </cfRule>
  </conditionalFormatting>
  <conditionalFormatting sqref="E10:E13">
    <cfRule type="expression" dxfId="45" priority="67117">
      <formula>#REF!="○"</formula>
    </cfRule>
  </conditionalFormatting>
  <conditionalFormatting sqref="E19:E20">
    <cfRule type="expression" dxfId="44" priority="67118">
      <formula>#REF!="○"</formula>
    </cfRule>
  </conditionalFormatting>
  <conditionalFormatting sqref="E16:E18">
    <cfRule type="expression" dxfId="43" priority="67119">
      <formula>#REF!="○"</formula>
    </cfRule>
  </conditionalFormatting>
  <conditionalFormatting sqref="E8:E9">
    <cfRule type="expression" dxfId="42" priority="67120">
      <formula>#REF!="○"</formula>
    </cfRule>
  </conditionalFormatting>
  <conditionalFormatting sqref="G28">
    <cfRule type="expression" dxfId="41" priority="49">
      <formula>G28=""</formula>
    </cfRule>
  </conditionalFormatting>
  <conditionalFormatting sqref="G31">
    <cfRule type="expression" dxfId="40" priority="48">
      <formula>G31=""</formula>
    </cfRule>
  </conditionalFormatting>
  <conditionalFormatting sqref="G70">
    <cfRule type="containsBlanks" dxfId="39" priority="42">
      <formula>LEN(TRIM(G70))=0</formula>
    </cfRule>
  </conditionalFormatting>
  <conditionalFormatting sqref="G84">
    <cfRule type="expression" dxfId="38" priority="41">
      <formula>G84=""</formula>
    </cfRule>
  </conditionalFormatting>
  <conditionalFormatting sqref="G85">
    <cfRule type="expression" dxfId="37" priority="40">
      <formula>G85=""</formula>
    </cfRule>
  </conditionalFormatting>
  <conditionalFormatting sqref="H93:H94">
    <cfRule type="expression" dxfId="36" priority="39">
      <formula>H93=""</formula>
    </cfRule>
  </conditionalFormatting>
  <conditionalFormatting sqref="G91">
    <cfRule type="expression" dxfId="35" priority="38">
      <formula>G91=""</formula>
    </cfRule>
  </conditionalFormatting>
  <conditionalFormatting sqref="G89">
    <cfRule type="expression" dxfId="34" priority="37">
      <formula>G89=""</formula>
    </cfRule>
  </conditionalFormatting>
  <conditionalFormatting sqref="G90">
    <cfRule type="expression" dxfId="33" priority="36">
      <formula>G90=""</formula>
    </cfRule>
  </conditionalFormatting>
  <conditionalFormatting sqref="G89">
    <cfRule type="expression" dxfId="32" priority="35">
      <formula>G89=""</formula>
    </cfRule>
  </conditionalFormatting>
  <conditionalFormatting sqref="G90">
    <cfRule type="expression" dxfId="31" priority="34">
      <formula>G90=""</formula>
    </cfRule>
  </conditionalFormatting>
  <conditionalFormatting sqref="G92">
    <cfRule type="expression" dxfId="30" priority="32">
      <formula>G92=""</formula>
    </cfRule>
  </conditionalFormatting>
  <conditionalFormatting sqref="G40:I40">
    <cfRule type="expression" dxfId="29" priority="30">
      <formula>G40=""</formula>
    </cfRule>
  </conditionalFormatting>
  <conditionalFormatting sqref="G46:I46">
    <cfRule type="expression" dxfId="28" priority="29">
      <formula>G46=""</formula>
    </cfRule>
  </conditionalFormatting>
  <conditionalFormatting sqref="G56:I56">
    <cfRule type="expression" dxfId="27" priority="28">
      <formula>G56=""</formula>
    </cfRule>
  </conditionalFormatting>
  <conditionalFormatting sqref="G60:I60">
    <cfRule type="expression" dxfId="26" priority="27">
      <formula>G60=""</formula>
    </cfRule>
  </conditionalFormatting>
  <conditionalFormatting sqref="G63:I63">
    <cfRule type="expression" dxfId="25" priority="26">
      <formula>G63=""</formula>
    </cfRule>
  </conditionalFormatting>
  <conditionalFormatting sqref="G67:I67">
    <cfRule type="expression" dxfId="24" priority="25">
      <formula>G67=""</formula>
    </cfRule>
  </conditionalFormatting>
  <conditionalFormatting sqref="G72:I72">
    <cfRule type="expression" dxfId="23" priority="24">
      <formula>G72=""</formula>
    </cfRule>
  </conditionalFormatting>
  <conditionalFormatting sqref="G88:H88">
    <cfRule type="expression" dxfId="22" priority="23">
      <formula>G88=""</formula>
    </cfRule>
  </conditionalFormatting>
  <conditionalFormatting sqref="G86:I86">
    <cfRule type="expression" dxfId="21" priority="22">
      <formula>G86=""</formula>
    </cfRule>
  </conditionalFormatting>
  <conditionalFormatting sqref="G98:I98">
    <cfRule type="expression" dxfId="20" priority="21">
      <formula>G98=""</formula>
    </cfRule>
  </conditionalFormatting>
  <conditionalFormatting sqref="H55">
    <cfRule type="containsBlanks" dxfId="19" priority="20">
      <formula>LEN(TRIM(H55))=0</formula>
    </cfRule>
  </conditionalFormatting>
  <conditionalFormatting sqref="H70">
    <cfRule type="containsBlanks" dxfId="18" priority="19">
      <formula>LEN(TRIM(H70))=0</formula>
    </cfRule>
  </conditionalFormatting>
  <conditionalFormatting sqref="H29:H30">
    <cfRule type="expression" dxfId="17" priority="18">
      <formula>H29=""</formula>
    </cfRule>
  </conditionalFormatting>
  <conditionalFormatting sqref="G29:G30">
    <cfRule type="expression" dxfId="16" priority="17">
      <formula>G29=""</formula>
    </cfRule>
  </conditionalFormatting>
  <conditionalFormatting sqref="H30">
    <cfRule type="expression" dxfId="15" priority="16">
      <formula>H30=""</formula>
    </cfRule>
  </conditionalFormatting>
  <conditionalFormatting sqref="G30">
    <cfRule type="expression" dxfId="14" priority="15">
      <formula>G30=""</formula>
    </cfRule>
  </conditionalFormatting>
  <conditionalFormatting sqref="E30">
    <cfRule type="expression" dxfId="13" priority="14">
      <formula>#REF!="○"</formula>
    </cfRule>
  </conditionalFormatting>
  <conditionalFormatting sqref="E29:E30">
    <cfRule type="expression" dxfId="12" priority="13">
      <formula>#REF!="○"</formula>
    </cfRule>
  </conditionalFormatting>
  <conditionalFormatting sqref="H33">
    <cfRule type="expression" dxfId="11" priority="12">
      <formula>H33=""</formula>
    </cfRule>
  </conditionalFormatting>
  <conditionalFormatting sqref="G32:G33 H32">
    <cfRule type="expression" dxfId="10" priority="11">
      <formula>G32=""</formula>
    </cfRule>
  </conditionalFormatting>
  <conditionalFormatting sqref="H33">
    <cfRule type="expression" dxfId="9" priority="10">
      <formula>H33=""</formula>
    </cfRule>
  </conditionalFormatting>
  <conditionalFormatting sqref="G33">
    <cfRule type="expression" dxfId="8" priority="9">
      <formula>G33=""</formula>
    </cfRule>
  </conditionalFormatting>
  <conditionalFormatting sqref="E33">
    <cfRule type="expression" dxfId="7" priority="8">
      <formula>#REF!="○"</formula>
    </cfRule>
  </conditionalFormatting>
  <conditionalFormatting sqref="E32:E33">
    <cfRule type="expression" dxfId="6" priority="7">
      <formula>#REF!="○"</formula>
    </cfRule>
  </conditionalFormatting>
  <conditionalFormatting sqref="H38">
    <cfRule type="expression" dxfId="5" priority="6">
      <formula>H38=""</formula>
    </cfRule>
  </conditionalFormatting>
  <conditionalFormatting sqref="G38">
    <cfRule type="expression" dxfId="4" priority="5">
      <formula>G38=""</formula>
    </cfRule>
  </conditionalFormatting>
  <conditionalFormatting sqref="H38">
    <cfRule type="expression" dxfId="3" priority="4">
      <formula>H38=""</formula>
    </cfRule>
  </conditionalFormatting>
  <conditionalFormatting sqref="G38">
    <cfRule type="expression" dxfId="2" priority="3">
      <formula>G38=""</formula>
    </cfRule>
  </conditionalFormatting>
  <conditionalFormatting sqref="E38">
    <cfRule type="expression" dxfId="1" priority="2">
      <formula>#REF!="○"</formula>
    </cfRule>
  </conditionalFormatting>
  <conditionalFormatting sqref="E38">
    <cfRule type="expression" dxfId="0" priority="1">
      <formula>#REF!="○"</formula>
    </cfRule>
  </conditionalFormatting>
  <printOptions horizontalCentered="1"/>
  <pageMargins left="0.70866141732283472" right="0.70866141732283472" top="0.78740157480314965" bottom="0.59055118110236227" header="0.31496062992125984" footer="0.31496062992125984"/>
  <pageSetup paperSize="9" scale="83" fitToHeight="0" orientation="portrait" blackAndWhite="1" copies="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63EE-614E-47CD-B704-51707DBBA938}">
  <sheetPr>
    <tabColor rgb="FFC00000"/>
  </sheetPr>
  <dimension ref="A1:BQ410"/>
  <sheetViews>
    <sheetView view="pageBreakPreview" zoomScale="84" zoomScaleNormal="115" zoomScaleSheetLayoutView="84" workbookViewId="0">
      <selection activeCell="CB9" sqref="CB9"/>
    </sheetView>
  </sheetViews>
  <sheetFormatPr defaultColWidth="9" defaultRowHeight="13.5"/>
  <cols>
    <col min="1" max="1" width="4.375" style="79" customWidth="1"/>
    <col min="2" max="10" width="1.375" style="79" customWidth="1"/>
    <col min="11" max="11" width="1.875" style="79" customWidth="1"/>
    <col min="12" max="13" width="1.375" style="79" customWidth="1"/>
    <col min="14" max="14" width="4.375" style="79" customWidth="1"/>
    <col min="15" max="15" width="1.5" style="79" customWidth="1"/>
    <col min="16" max="48" width="1.375" style="79" customWidth="1"/>
    <col min="49" max="49" width="2" style="79" customWidth="1"/>
    <col min="50" max="67" width="1.375" style="79" customWidth="1"/>
    <col min="68" max="68" width="2" style="79" customWidth="1"/>
    <col min="69" max="69" width="1.625" style="79" customWidth="1"/>
    <col min="70" max="76" width="1.375" style="79" customWidth="1"/>
    <col min="77" max="16384" width="9" style="79"/>
  </cols>
  <sheetData>
    <row r="1" spans="1:69" ht="24.75" customHeight="1">
      <c r="A1" s="72" t="s">
        <v>140</v>
      </c>
      <c r="C1" s="73"/>
      <c r="G1" s="74"/>
      <c r="BI1" s="116"/>
      <c r="BJ1" s="116"/>
      <c r="BK1" s="116"/>
      <c r="BL1" s="116"/>
      <c r="BM1" s="116"/>
      <c r="BN1" s="116"/>
      <c r="BO1" s="116"/>
      <c r="BP1" s="116"/>
      <c r="BQ1" s="116"/>
    </row>
    <row r="2" spans="1:69" ht="23.25" customHeight="1">
      <c r="A2" s="117" t="s">
        <v>141</v>
      </c>
      <c r="C2" s="73"/>
      <c r="G2" s="74"/>
    </row>
    <row r="3" spans="1:69" ht="24.75" customHeight="1">
      <c r="A3" s="75"/>
      <c r="D3" s="118"/>
      <c r="E3" s="118"/>
      <c r="F3" s="118"/>
      <c r="G3" s="118"/>
      <c r="H3" s="118"/>
      <c r="I3" s="118"/>
      <c r="J3" s="118"/>
      <c r="K3" s="118"/>
      <c r="L3" s="118"/>
      <c r="M3" s="118"/>
      <c r="N3" s="118"/>
      <c r="O3" s="75"/>
      <c r="P3" s="75"/>
      <c r="Q3" s="75"/>
      <c r="R3" s="76"/>
      <c r="S3" s="76"/>
      <c r="T3" s="76"/>
      <c r="U3" s="76"/>
      <c r="V3" s="76"/>
      <c r="W3" s="76"/>
      <c r="X3" s="77"/>
      <c r="Y3" s="77"/>
      <c r="Z3" s="75"/>
      <c r="AA3" s="75"/>
      <c r="AB3" s="76"/>
      <c r="AC3" s="76"/>
      <c r="AD3" s="76"/>
      <c r="AE3" s="76"/>
      <c r="AF3" s="76"/>
      <c r="AG3" s="76"/>
      <c r="AH3" s="77"/>
      <c r="AI3" s="77"/>
      <c r="AJ3" s="75"/>
      <c r="AK3" s="75"/>
      <c r="AL3" s="75"/>
      <c r="AM3" s="75"/>
      <c r="AN3" s="75"/>
      <c r="AO3" s="119"/>
      <c r="AP3" s="119"/>
      <c r="AQ3" s="119"/>
      <c r="AR3" s="119"/>
      <c r="AS3" s="119"/>
      <c r="AT3" s="119"/>
      <c r="AU3" s="119"/>
      <c r="AV3" s="119"/>
      <c r="AW3" s="119"/>
      <c r="AX3" s="78"/>
      <c r="AY3" s="78"/>
      <c r="AZ3" s="78"/>
      <c r="BA3" s="78"/>
      <c r="BB3" s="78"/>
      <c r="BC3" s="78"/>
      <c r="BD3" s="78"/>
      <c r="BE3" s="78"/>
      <c r="BF3" s="78"/>
      <c r="BG3" s="78"/>
      <c r="BH3" s="78"/>
      <c r="BI3" s="78"/>
      <c r="BJ3" s="78"/>
      <c r="BK3" s="78"/>
      <c r="BL3" s="78"/>
      <c r="BM3" s="78"/>
      <c r="BN3" s="78"/>
      <c r="BO3" s="78"/>
      <c r="BP3" s="78"/>
      <c r="BQ3" s="78"/>
    </row>
    <row r="4" spans="1:69" ht="43.5" customHeight="1">
      <c r="A4" s="120"/>
      <c r="B4" s="186" t="s">
        <v>142</v>
      </c>
      <c r="C4" s="187"/>
      <c r="D4" s="187"/>
      <c r="E4" s="187"/>
      <c r="F4" s="187"/>
      <c r="G4" s="187"/>
      <c r="H4" s="187"/>
      <c r="I4" s="187"/>
      <c r="J4" s="187"/>
      <c r="K4" s="187"/>
      <c r="L4" s="187"/>
      <c r="M4" s="187"/>
      <c r="N4" s="188"/>
      <c r="O4" s="189" t="s">
        <v>143</v>
      </c>
      <c r="P4" s="190"/>
      <c r="Q4" s="190"/>
      <c r="R4" s="190"/>
      <c r="S4" s="190"/>
      <c r="T4" s="190"/>
      <c r="U4" s="190"/>
      <c r="V4" s="190"/>
      <c r="W4" s="190"/>
      <c r="X4" s="190"/>
      <c r="Y4" s="190"/>
      <c r="Z4" s="190"/>
      <c r="AA4" s="190"/>
      <c r="AB4" s="190" t="s">
        <v>144</v>
      </c>
      <c r="AC4" s="190"/>
      <c r="AD4" s="190"/>
      <c r="AE4" s="190"/>
      <c r="AF4" s="190"/>
      <c r="AG4" s="190"/>
      <c r="AH4" s="190"/>
      <c r="AI4" s="190"/>
      <c r="AJ4" s="190"/>
      <c r="AK4" s="190"/>
      <c r="AL4" s="190"/>
      <c r="AM4" s="190"/>
      <c r="AN4" s="191"/>
      <c r="AO4" s="192" t="s">
        <v>145</v>
      </c>
      <c r="AP4" s="193"/>
      <c r="AQ4" s="193"/>
      <c r="AR4" s="193"/>
      <c r="AS4" s="193"/>
      <c r="AT4" s="193"/>
      <c r="AU4" s="193"/>
      <c r="AV4" s="193"/>
      <c r="AW4" s="194"/>
      <c r="AX4" s="186" t="s">
        <v>146</v>
      </c>
      <c r="AY4" s="187"/>
      <c r="AZ4" s="187"/>
      <c r="BA4" s="187"/>
      <c r="BB4" s="187"/>
      <c r="BC4" s="187"/>
      <c r="BD4" s="187"/>
      <c r="BE4" s="187"/>
      <c r="BF4" s="187"/>
      <c r="BG4" s="187"/>
      <c r="BH4" s="187"/>
      <c r="BI4" s="187"/>
      <c r="BJ4" s="187"/>
      <c r="BK4" s="187"/>
      <c r="BL4" s="187"/>
      <c r="BM4" s="187"/>
      <c r="BN4" s="187"/>
      <c r="BO4" s="187"/>
      <c r="BP4" s="187"/>
      <c r="BQ4" s="188"/>
    </row>
    <row r="5" spans="1:69" ht="16.5" customHeight="1">
      <c r="A5" s="144" t="s">
        <v>127</v>
      </c>
      <c r="B5" s="147" t="s">
        <v>147</v>
      </c>
      <c r="C5" s="148"/>
      <c r="D5" s="148"/>
      <c r="E5" s="148"/>
      <c r="F5" s="148"/>
      <c r="G5" s="148"/>
      <c r="H5" s="148"/>
      <c r="I5" s="148"/>
      <c r="J5" s="148"/>
      <c r="K5" s="148"/>
      <c r="L5" s="148"/>
      <c r="M5" s="148"/>
      <c r="N5" s="149"/>
      <c r="O5" s="98"/>
      <c r="P5" s="99"/>
      <c r="Q5" s="99"/>
      <c r="R5" s="99"/>
      <c r="S5" s="99"/>
      <c r="T5" s="99"/>
      <c r="U5" s="99"/>
      <c r="V5" s="99"/>
      <c r="W5" s="99"/>
      <c r="X5" s="99"/>
      <c r="Y5" s="99"/>
      <c r="Z5" s="99"/>
      <c r="AA5" s="99"/>
      <c r="AB5" s="99"/>
      <c r="AC5" s="99"/>
      <c r="AD5" s="99"/>
      <c r="AE5" s="99"/>
      <c r="AF5" s="99"/>
      <c r="AG5" s="99"/>
      <c r="AH5" s="99"/>
      <c r="AI5" s="99"/>
      <c r="AJ5" s="99"/>
      <c r="AK5" s="99"/>
      <c r="AL5" s="99"/>
      <c r="AM5" s="99"/>
      <c r="AN5" s="100"/>
      <c r="AO5" s="107"/>
      <c r="AP5" s="108"/>
      <c r="AQ5" s="108"/>
      <c r="AR5" s="108"/>
      <c r="AS5" s="108"/>
      <c r="AT5" s="108"/>
      <c r="AU5" s="108"/>
      <c r="AV5" s="108"/>
      <c r="AW5" s="109"/>
      <c r="AX5" s="150" t="s">
        <v>148</v>
      </c>
      <c r="AY5" s="151"/>
      <c r="AZ5" s="151"/>
      <c r="BA5" s="151"/>
      <c r="BB5" s="151"/>
      <c r="BC5" s="151"/>
      <c r="BD5" s="151"/>
      <c r="BE5" s="151"/>
      <c r="BF5" s="151"/>
      <c r="BG5" s="151"/>
      <c r="BH5" s="151"/>
      <c r="BI5" s="151"/>
      <c r="BJ5" s="151"/>
      <c r="BK5" s="151"/>
      <c r="BL5" s="151"/>
      <c r="BM5" s="151"/>
      <c r="BN5" s="151"/>
      <c r="BO5" s="151"/>
      <c r="BP5" s="151"/>
      <c r="BQ5" s="152"/>
    </row>
    <row r="6" spans="1:69" ht="16.5" customHeight="1">
      <c r="A6" s="145"/>
      <c r="B6" s="159" t="s">
        <v>149</v>
      </c>
      <c r="C6" s="160"/>
      <c r="D6" s="160"/>
      <c r="E6" s="160"/>
      <c r="F6" s="160"/>
      <c r="G6" s="160"/>
      <c r="H6" s="160"/>
      <c r="I6" s="160"/>
      <c r="J6" s="160"/>
      <c r="K6" s="160"/>
      <c r="L6" s="160"/>
      <c r="M6" s="160"/>
      <c r="N6" s="161"/>
      <c r="AJ6" s="80"/>
      <c r="AK6" s="80"/>
      <c r="AL6" s="80"/>
      <c r="AM6" s="80"/>
      <c r="AN6" s="81"/>
      <c r="AO6" s="110"/>
      <c r="AP6" s="111"/>
      <c r="AQ6" s="111"/>
      <c r="AR6" s="111"/>
      <c r="AS6" s="111"/>
      <c r="AT6" s="111"/>
      <c r="AU6" s="111"/>
      <c r="AV6" s="111"/>
      <c r="AW6" s="112"/>
      <c r="AX6" s="153"/>
      <c r="AY6" s="154"/>
      <c r="AZ6" s="154"/>
      <c r="BA6" s="154"/>
      <c r="BB6" s="154"/>
      <c r="BC6" s="154"/>
      <c r="BD6" s="154"/>
      <c r="BE6" s="154"/>
      <c r="BF6" s="154"/>
      <c r="BG6" s="154"/>
      <c r="BH6" s="154"/>
      <c r="BI6" s="154"/>
      <c r="BJ6" s="154"/>
      <c r="BK6" s="154"/>
      <c r="BL6" s="154"/>
      <c r="BM6" s="154"/>
      <c r="BN6" s="154"/>
      <c r="BO6" s="154"/>
      <c r="BP6" s="154"/>
      <c r="BQ6" s="155"/>
    </row>
    <row r="7" spans="1:69" ht="18" customHeight="1">
      <c r="A7" s="145"/>
      <c r="B7" s="162" t="s">
        <v>150</v>
      </c>
      <c r="C7" s="163"/>
      <c r="D7" s="163"/>
      <c r="E7" s="163"/>
      <c r="F7" s="163"/>
      <c r="G7" s="163"/>
      <c r="H7" s="163"/>
      <c r="I7" s="163"/>
      <c r="J7" s="163"/>
      <c r="K7" s="163"/>
      <c r="L7" s="163"/>
      <c r="M7" s="163"/>
      <c r="N7" s="164"/>
      <c r="O7" s="79" t="s">
        <v>151</v>
      </c>
      <c r="AE7" s="80"/>
      <c r="AF7" s="80"/>
      <c r="AG7" s="80"/>
      <c r="AH7" s="80"/>
      <c r="AI7" s="80"/>
      <c r="AJ7" s="80"/>
      <c r="AN7" s="81"/>
      <c r="AO7" s="82"/>
      <c r="AP7" s="83"/>
      <c r="AQ7" s="83"/>
      <c r="AR7" s="83"/>
      <c r="AS7" s="83"/>
      <c r="AT7" s="83"/>
      <c r="AU7" s="83"/>
      <c r="AV7" s="83"/>
      <c r="AW7" s="84"/>
      <c r="AX7" s="153"/>
      <c r="AY7" s="154"/>
      <c r="AZ7" s="154"/>
      <c r="BA7" s="154"/>
      <c r="BB7" s="154"/>
      <c r="BC7" s="154"/>
      <c r="BD7" s="154"/>
      <c r="BE7" s="154"/>
      <c r="BF7" s="154"/>
      <c r="BG7" s="154"/>
      <c r="BH7" s="154"/>
      <c r="BI7" s="154"/>
      <c r="BJ7" s="154"/>
      <c r="BK7" s="154"/>
      <c r="BL7" s="154"/>
      <c r="BM7" s="154"/>
      <c r="BN7" s="154"/>
      <c r="BO7" s="154"/>
      <c r="BP7" s="154"/>
      <c r="BQ7" s="155"/>
    </row>
    <row r="8" spans="1:69" ht="18" customHeight="1">
      <c r="A8" s="145"/>
      <c r="B8" s="162"/>
      <c r="C8" s="163"/>
      <c r="D8" s="163"/>
      <c r="E8" s="163"/>
      <c r="F8" s="163"/>
      <c r="G8" s="163"/>
      <c r="H8" s="163"/>
      <c r="I8" s="163"/>
      <c r="J8" s="163"/>
      <c r="K8" s="163"/>
      <c r="L8" s="163"/>
      <c r="M8" s="163"/>
      <c r="N8" s="164"/>
      <c r="O8" s="85"/>
      <c r="P8" s="79" t="s">
        <v>152</v>
      </c>
      <c r="AC8" s="79" t="s">
        <v>153</v>
      </c>
      <c r="AE8" s="80"/>
      <c r="AF8" s="80"/>
      <c r="AG8" s="80"/>
      <c r="AH8" s="80"/>
      <c r="AI8" s="80"/>
      <c r="AJ8" s="80"/>
      <c r="AN8" s="81"/>
      <c r="AO8" s="165" t="s">
        <v>154</v>
      </c>
      <c r="AP8" s="166"/>
      <c r="AQ8" s="166"/>
      <c r="AR8" s="166"/>
      <c r="AS8" s="166"/>
      <c r="AT8" s="166"/>
      <c r="AU8" s="166"/>
      <c r="AV8" s="166"/>
      <c r="AW8" s="167"/>
      <c r="AX8" s="153"/>
      <c r="AY8" s="154"/>
      <c r="AZ8" s="154"/>
      <c r="BA8" s="154"/>
      <c r="BB8" s="154"/>
      <c r="BC8" s="154"/>
      <c r="BD8" s="154"/>
      <c r="BE8" s="154"/>
      <c r="BF8" s="154"/>
      <c r="BG8" s="154"/>
      <c r="BH8" s="154"/>
      <c r="BI8" s="154"/>
      <c r="BJ8" s="154"/>
      <c r="BK8" s="154"/>
      <c r="BL8" s="154"/>
      <c r="BM8" s="154"/>
      <c r="BN8" s="154"/>
      <c r="BO8" s="154"/>
      <c r="BP8" s="154"/>
      <c r="BQ8" s="155"/>
    </row>
    <row r="9" spans="1:69" ht="18" customHeight="1">
      <c r="A9" s="145"/>
      <c r="B9" s="162"/>
      <c r="C9" s="163"/>
      <c r="D9" s="163"/>
      <c r="E9" s="163"/>
      <c r="F9" s="163"/>
      <c r="G9" s="163"/>
      <c r="H9" s="163"/>
      <c r="I9" s="163"/>
      <c r="J9" s="163"/>
      <c r="K9" s="163"/>
      <c r="L9" s="163"/>
      <c r="M9" s="163"/>
      <c r="N9" s="164"/>
      <c r="O9" s="79" t="s">
        <v>155</v>
      </c>
      <c r="AE9" s="80"/>
      <c r="AF9" s="80"/>
      <c r="AG9" s="80"/>
      <c r="AH9" s="80"/>
      <c r="AI9" s="80"/>
      <c r="AJ9" s="80"/>
      <c r="AN9" s="81"/>
      <c r="AO9" s="165"/>
      <c r="AP9" s="166"/>
      <c r="AQ9" s="166"/>
      <c r="AR9" s="166"/>
      <c r="AS9" s="166"/>
      <c r="AT9" s="166"/>
      <c r="AU9" s="166"/>
      <c r="AV9" s="166"/>
      <c r="AW9" s="167"/>
      <c r="AX9" s="153"/>
      <c r="AY9" s="154"/>
      <c r="AZ9" s="154"/>
      <c r="BA9" s="154"/>
      <c r="BB9" s="154"/>
      <c r="BC9" s="154"/>
      <c r="BD9" s="154"/>
      <c r="BE9" s="154"/>
      <c r="BF9" s="154"/>
      <c r="BG9" s="154"/>
      <c r="BH9" s="154"/>
      <c r="BI9" s="154"/>
      <c r="BJ9" s="154"/>
      <c r="BK9" s="154"/>
      <c r="BL9" s="154"/>
      <c r="BM9" s="154"/>
      <c r="BN9" s="154"/>
      <c r="BO9" s="154"/>
      <c r="BP9" s="154"/>
      <c r="BQ9" s="155"/>
    </row>
    <row r="10" spans="1:69" ht="18" customHeight="1">
      <c r="A10" s="145"/>
      <c r="B10" s="162"/>
      <c r="C10" s="163"/>
      <c r="D10" s="163"/>
      <c r="E10" s="163"/>
      <c r="F10" s="163"/>
      <c r="G10" s="163"/>
      <c r="H10" s="163"/>
      <c r="I10" s="163"/>
      <c r="J10" s="163"/>
      <c r="K10" s="163"/>
      <c r="L10" s="163"/>
      <c r="M10" s="163"/>
      <c r="N10" s="164"/>
      <c r="O10" s="85"/>
      <c r="P10" s="79" t="s">
        <v>156</v>
      </c>
      <c r="AC10" s="79" t="s">
        <v>157</v>
      </c>
      <c r="AE10" s="86"/>
      <c r="AF10" s="86"/>
      <c r="AG10" s="86"/>
      <c r="AH10" s="86"/>
      <c r="AI10" s="86"/>
      <c r="AJ10" s="86"/>
      <c r="AN10" s="81"/>
      <c r="AO10" s="165"/>
      <c r="AP10" s="166"/>
      <c r="AQ10" s="166"/>
      <c r="AR10" s="166"/>
      <c r="AS10" s="166"/>
      <c r="AT10" s="166"/>
      <c r="AU10" s="166"/>
      <c r="AV10" s="166"/>
      <c r="AW10" s="167"/>
      <c r="AX10" s="153"/>
      <c r="AY10" s="154"/>
      <c r="AZ10" s="154"/>
      <c r="BA10" s="154"/>
      <c r="BB10" s="154"/>
      <c r="BC10" s="154"/>
      <c r="BD10" s="154"/>
      <c r="BE10" s="154"/>
      <c r="BF10" s="154"/>
      <c r="BG10" s="154"/>
      <c r="BH10" s="154"/>
      <c r="BI10" s="154"/>
      <c r="BJ10" s="154"/>
      <c r="BK10" s="154"/>
      <c r="BL10" s="154"/>
      <c r="BM10" s="154"/>
      <c r="BN10" s="154"/>
      <c r="BO10" s="154"/>
      <c r="BP10" s="154"/>
      <c r="BQ10" s="155"/>
    </row>
    <row r="11" spans="1:69" ht="18" customHeight="1">
      <c r="A11" s="145"/>
      <c r="B11" s="162"/>
      <c r="C11" s="163"/>
      <c r="D11" s="163"/>
      <c r="E11" s="163"/>
      <c r="F11" s="163"/>
      <c r="G11" s="163"/>
      <c r="H11" s="163"/>
      <c r="I11" s="163"/>
      <c r="J11" s="163"/>
      <c r="K11" s="163"/>
      <c r="L11" s="163"/>
      <c r="M11" s="163"/>
      <c r="N11" s="164"/>
      <c r="O11" s="85"/>
      <c r="V11" s="87"/>
      <c r="Z11" s="88"/>
      <c r="AC11" s="87"/>
      <c r="AD11" s="87"/>
      <c r="AF11" s="87"/>
      <c r="AG11" s="89"/>
      <c r="AK11" s="79" t="s">
        <v>158</v>
      </c>
      <c r="AN11" s="81"/>
      <c r="AO11" s="165"/>
      <c r="AP11" s="166"/>
      <c r="AQ11" s="166"/>
      <c r="AR11" s="166"/>
      <c r="AS11" s="166"/>
      <c r="AT11" s="166"/>
      <c r="AU11" s="166"/>
      <c r="AV11" s="166"/>
      <c r="AW11" s="167"/>
      <c r="AX11" s="153"/>
      <c r="AY11" s="154"/>
      <c r="AZ11" s="154"/>
      <c r="BA11" s="154"/>
      <c r="BB11" s="154"/>
      <c r="BC11" s="154"/>
      <c r="BD11" s="154"/>
      <c r="BE11" s="154"/>
      <c r="BF11" s="154"/>
      <c r="BG11" s="154"/>
      <c r="BH11" s="154"/>
      <c r="BI11" s="154"/>
      <c r="BJ11" s="154"/>
      <c r="BK11" s="154"/>
      <c r="BL11" s="154"/>
      <c r="BM11" s="154"/>
      <c r="BN11" s="154"/>
      <c r="BO11" s="154"/>
      <c r="BP11" s="154"/>
      <c r="BQ11" s="155"/>
    </row>
    <row r="12" spans="1:69" ht="18" customHeight="1">
      <c r="A12" s="145"/>
      <c r="B12" s="85" t="s">
        <v>159</v>
      </c>
      <c r="C12" s="90"/>
      <c r="D12" s="90"/>
      <c r="E12" s="90"/>
      <c r="F12" s="90"/>
      <c r="G12" s="90"/>
      <c r="H12" s="90"/>
      <c r="I12" s="90"/>
      <c r="J12" s="90"/>
      <c r="K12" s="90"/>
      <c r="L12" s="90"/>
      <c r="M12" s="90"/>
      <c r="N12" s="91"/>
      <c r="AN12" s="81"/>
      <c r="AO12" s="92"/>
      <c r="AP12" s="93"/>
      <c r="AQ12" s="93"/>
      <c r="AR12" s="93"/>
      <c r="AS12" s="93"/>
      <c r="AT12" s="93"/>
      <c r="AU12" s="93"/>
      <c r="AV12" s="93"/>
      <c r="AW12" s="94"/>
      <c r="AX12" s="153"/>
      <c r="AY12" s="154"/>
      <c r="AZ12" s="154"/>
      <c r="BA12" s="154"/>
      <c r="BB12" s="154"/>
      <c r="BC12" s="154"/>
      <c r="BD12" s="154"/>
      <c r="BE12" s="154"/>
      <c r="BF12" s="154"/>
      <c r="BG12" s="154"/>
      <c r="BH12" s="154"/>
      <c r="BI12" s="154"/>
      <c r="BJ12" s="154"/>
      <c r="BK12" s="154"/>
      <c r="BL12" s="154"/>
      <c r="BM12" s="154"/>
      <c r="BN12" s="154"/>
      <c r="BO12" s="154"/>
      <c r="BP12" s="154"/>
      <c r="BQ12" s="155"/>
    </row>
    <row r="13" spans="1:69" ht="16.5" customHeight="1">
      <c r="A13" s="145"/>
      <c r="B13" s="168"/>
      <c r="C13" s="169"/>
      <c r="D13" s="169"/>
      <c r="E13" s="169"/>
      <c r="F13" s="169"/>
      <c r="G13" s="169"/>
      <c r="H13" s="169"/>
      <c r="I13" s="169"/>
      <c r="J13" s="169"/>
      <c r="K13" s="169"/>
      <c r="L13" s="169"/>
      <c r="M13" s="169"/>
      <c r="N13" s="170"/>
      <c r="O13" s="102"/>
      <c r="P13" s="103"/>
      <c r="Q13" s="103"/>
      <c r="R13" s="103"/>
      <c r="S13" s="103"/>
      <c r="T13" s="103"/>
      <c r="U13" s="95"/>
      <c r="V13" s="103"/>
      <c r="W13" s="103"/>
      <c r="X13" s="103"/>
      <c r="Y13" s="96"/>
      <c r="Z13" s="103"/>
      <c r="AA13" s="103"/>
      <c r="AB13" s="95"/>
      <c r="AC13" s="95"/>
      <c r="AD13" s="103"/>
      <c r="AE13" s="95"/>
      <c r="AF13" s="97"/>
      <c r="AG13" s="103"/>
      <c r="AH13" s="103"/>
      <c r="AI13" s="103"/>
      <c r="AJ13" s="103"/>
      <c r="AK13" s="103"/>
      <c r="AL13" s="103"/>
      <c r="AM13" s="103"/>
      <c r="AN13" s="104"/>
      <c r="AO13" s="113"/>
      <c r="AP13" s="114"/>
      <c r="AQ13" s="114"/>
      <c r="AR13" s="114"/>
      <c r="AS13" s="114"/>
      <c r="AT13" s="114"/>
      <c r="AU13" s="114"/>
      <c r="AV13" s="114"/>
      <c r="AW13" s="115"/>
      <c r="AX13" s="156"/>
      <c r="AY13" s="157"/>
      <c r="AZ13" s="157"/>
      <c r="BA13" s="157"/>
      <c r="BB13" s="157"/>
      <c r="BC13" s="157"/>
      <c r="BD13" s="157"/>
      <c r="BE13" s="157"/>
      <c r="BF13" s="157"/>
      <c r="BG13" s="157"/>
      <c r="BH13" s="157"/>
      <c r="BI13" s="157"/>
      <c r="BJ13" s="157"/>
      <c r="BK13" s="157"/>
      <c r="BL13" s="157"/>
      <c r="BM13" s="157"/>
      <c r="BN13" s="157"/>
      <c r="BO13" s="157"/>
      <c r="BP13" s="157"/>
      <c r="BQ13" s="158"/>
    </row>
    <row r="14" spans="1:69" ht="16.5" customHeight="1">
      <c r="A14" s="145"/>
      <c r="B14" s="147" t="s">
        <v>147</v>
      </c>
      <c r="C14" s="148"/>
      <c r="D14" s="148"/>
      <c r="E14" s="148"/>
      <c r="F14" s="148"/>
      <c r="G14" s="148"/>
      <c r="H14" s="148"/>
      <c r="I14" s="148"/>
      <c r="J14" s="148"/>
      <c r="K14" s="148"/>
      <c r="L14" s="148"/>
      <c r="M14" s="148"/>
      <c r="N14" s="149"/>
      <c r="O14" s="98"/>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100"/>
      <c r="AO14" s="171" t="s">
        <v>160</v>
      </c>
      <c r="AP14" s="172"/>
      <c r="AQ14" s="172"/>
      <c r="AR14" s="172"/>
      <c r="AS14" s="172"/>
      <c r="AT14" s="172"/>
      <c r="AU14" s="172"/>
      <c r="AV14" s="172"/>
      <c r="AW14" s="173"/>
      <c r="AX14" s="150" t="s">
        <v>161</v>
      </c>
      <c r="AY14" s="151"/>
      <c r="AZ14" s="151"/>
      <c r="BA14" s="151"/>
      <c r="BB14" s="151"/>
      <c r="BC14" s="151"/>
      <c r="BD14" s="151"/>
      <c r="BE14" s="151"/>
      <c r="BF14" s="151"/>
      <c r="BG14" s="151"/>
      <c r="BH14" s="151"/>
      <c r="BI14" s="151"/>
      <c r="BJ14" s="151"/>
      <c r="BK14" s="151"/>
      <c r="BL14" s="151"/>
      <c r="BM14" s="151"/>
      <c r="BN14" s="151"/>
      <c r="BO14" s="151"/>
      <c r="BP14" s="151"/>
      <c r="BQ14" s="152"/>
    </row>
    <row r="15" spans="1:69" ht="16.5" customHeight="1">
      <c r="A15" s="145"/>
      <c r="B15" s="162" t="s">
        <v>162</v>
      </c>
      <c r="C15" s="163"/>
      <c r="D15" s="163"/>
      <c r="E15" s="163"/>
      <c r="F15" s="163"/>
      <c r="G15" s="163"/>
      <c r="H15" s="163"/>
      <c r="I15" s="163"/>
      <c r="J15" s="163"/>
      <c r="K15" s="163"/>
      <c r="L15" s="163"/>
      <c r="M15" s="163"/>
      <c r="N15" s="164"/>
      <c r="O15" s="79" t="s">
        <v>163</v>
      </c>
      <c r="AD15" s="79" t="s">
        <v>163</v>
      </c>
      <c r="AG15" s="80"/>
      <c r="AH15" s="80"/>
      <c r="AI15" s="80"/>
      <c r="AJ15" s="80"/>
      <c r="AK15" s="80"/>
      <c r="AN15" s="81"/>
      <c r="AO15" s="174"/>
      <c r="AP15" s="175"/>
      <c r="AQ15" s="175"/>
      <c r="AR15" s="175"/>
      <c r="AS15" s="175"/>
      <c r="AT15" s="175"/>
      <c r="AU15" s="175"/>
      <c r="AV15" s="175"/>
      <c r="AW15" s="176"/>
      <c r="AX15" s="153"/>
      <c r="AY15" s="154"/>
      <c r="AZ15" s="154"/>
      <c r="BA15" s="154"/>
      <c r="BB15" s="154"/>
      <c r="BC15" s="154"/>
      <c r="BD15" s="154"/>
      <c r="BE15" s="154"/>
      <c r="BF15" s="154"/>
      <c r="BG15" s="154"/>
      <c r="BH15" s="154"/>
      <c r="BI15" s="154"/>
      <c r="BJ15" s="154"/>
      <c r="BK15" s="154"/>
      <c r="BL15" s="154"/>
      <c r="BM15" s="154"/>
      <c r="BN15" s="154"/>
      <c r="BO15" s="154"/>
      <c r="BP15" s="154"/>
      <c r="BQ15" s="155"/>
    </row>
    <row r="16" spans="1:69" ht="16.5" customHeight="1">
      <c r="A16" s="145"/>
      <c r="B16" s="162"/>
      <c r="C16" s="163"/>
      <c r="D16" s="163"/>
      <c r="E16" s="163"/>
      <c r="F16" s="163"/>
      <c r="G16" s="163"/>
      <c r="H16" s="163"/>
      <c r="I16" s="163"/>
      <c r="J16" s="163"/>
      <c r="K16" s="163"/>
      <c r="L16" s="163"/>
      <c r="M16" s="163"/>
      <c r="N16" s="164"/>
      <c r="O16" s="85"/>
      <c r="Q16" s="79" t="s">
        <v>164</v>
      </c>
      <c r="AF16" s="79" t="s">
        <v>165</v>
      </c>
      <c r="AG16" s="80"/>
      <c r="AH16" s="80"/>
      <c r="AI16" s="80"/>
      <c r="AJ16" s="80"/>
      <c r="AK16" s="80"/>
      <c r="AN16" s="81"/>
      <c r="AO16" s="174"/>
      <c r="AP16" s="175"/>
      <c r="AQ16" s="175"/>
      <c r="AR16" s="175"/>
      <c r="AS16" s="175"/>
      <c r="AT16" s="175"/>
      <c r="AU16" s="175"/>
      <c r="AV16" s="175"/>
      <c r="AW16" s="176"/>
      <c r="AX16" s="153"/>
      <c r="AY16" s="154"/>
      <c r="AZ16" s="154"/>
      <c r="BA16" s="154"/>
      <c r="BB16" s="154"/>
      <c r="BC16" s="154"/>
      <c r="BD16" s="154"/>
      <c r="BE16" s="154"/>
      <c r="BF16" s="154"/>
      <c r="BG16" s="154"/>
      <c r="BH16" s="154"/>
      <c r="BI16" s="154"/>
      <c r="BJ16" s="154"/>
      <c r="BK16" s="154"/>
      <c r="BL16" s="154"/>
      <c r="BM16" s="154"/>
      <c r="BN16" s="154"/>
      <c r="BO16" s="154"/>
      <c r="BP16" s="154"/>
      <c r="BQ16" s="155"/>
    </row>
    <row r="17" spans="1:69" ht="16.5" customHeight="1">
      <c r="A17" s="145"/>
      <c r="B17" s="162"/>
      <c r="C17" s="163"/>
      <c r="D17" s="163"/>
      <c r="E17" s="163"/>
      <c r="F17" s="163"/>
      <c r="G17" s="163"/>
      <c r="H17" s="163"/>
      <c r="I17" s="163"/>
      <c r="J17" s="163"/>
      <c r="K17" s="163"/>
      <c r="L17" s="163"/>
      <c r="M17" s="163"/>
      <c r="N17" s="164"/>
      <c r="O17" s="79" t="s">
        <v>166</v>
      </c>
      <c r="AD17" s="79" t="s">
        <v>167</v>
      </c>
      <c r="AG17" s="80"/>
      <c r="AH17" s="80"/>
      <c r="AI17" s="80"/>
      <c r="AJ17" s="80"/>
      <c r="AK17" s="80"/>
      <c r="AN17" s="81"/>
      <c r="AO17" s="174"/>
      <c r="AP17" s="175"/>
      <c r="AQ17" s="175"/>
      <c r="AR17" s="175"/>
      <c r="AS17" s="175"/>
      <c r="AT17" s="175"/>
      <c r="AU17" s="175"/>
      <c r="AV17" s="175"/>
      <c r="AW17" s="176"/>
      <c r="AX17" s="153"/>
      <c r="AY17" s="154"/>
      <c r="AZ17" s="154"/>
      <c r="BA17" s="154"/>
      <c r="BB17" s="154"/>
      <c r="BC17" s="154"/>
      <c r="BD17" s="154"/>
      <c r="BE17" s="154"/>
      <c r="BF17" s="154"/>
      <c r="BG17" s="154"/>
      <c r="BH17" s="154"/>
      <c r="BI17" s="154"/>
      <c r="BJ17" s="154"/>
      <c r="BK17" s="154"/>
      <c r="BL17" s="154"/>
      <c r="BM17" s="154"/>
      <c r="BN17" s="154"/>
      <c r="BO17" s="154"/>
      <c r="BP17" s="154"/>
      <c r="BQ17" s="155"/>
    </row>
    <row r="18" spans="1:69" ht="16.5" customHeight="1">
      <c r="A18" s="145"/>
      <c r="B18" s="162"/>
      <c r="C18" s="163"/>
      <c r="D18" s="163"/>
      <c r="E18" s="163"/>
      <c r="F18" s="163"/>
      <c r="G18" s="163"/>
      <c r="H18" s="163"/>
      <c r="I18" s="163"/>
      <c r="J18" s="163"/>
      <c r="K18" s="163"/>
      <c r="L18" s="163"/>
      <c r="M18" s="163"/>
      <c r="N18" s="164"/>
      <c r="O18" s="85"/>
      <c r="R18" s="79" t="s">
        <v>168</v>
      </c>
      <c r="AF18" s="79" t="s">
        <v>169</v>
      </c>
      <c r="AG18" s="86"/>
      <c r="AH18" s="86"/>
      <c r="AI18" s="86"/>
      <c r="AJ18" s="86"/>
      <c r="AK18" s="86"/>
      <c r="AN18" s="81"/>
      <c r="AO18" s="174"/>
      <c r="AP18" s="175"/>
      <c r="AQ18" s="175"/>
      <c r="AR18" s="175"/>
      <c r="AS18" s="175"/>
      <c r="AT18" s="175"/>
      <c r="AU18" s="175"/>
      <c r="AV18" s="175"/>
      <c r="AW18" s="176"/>
      <c r="AX18" s="153"/>
      <c r="AY18" s="154"/>
      <c r="AZ18" s="154"/>
      <c r="BA18" s="154"/>
      <c r="BB18" s="154"/>
      <c r="BC18" s="154"/>
      <c r="BD18" s="154"/>
      <c r="BE18" s="154"/>
      <c r="BF18" s="154"/>
      <c r="BG18" s="154"/>
      <c r="BH18" s="154"/>
      <c r="BI18" s="154"/>
      <c r="BJ18" s="154"/>
      <c r="BK18" s="154"/>
      <c r="BL18" s="154"/>
      <c r="BM18" s="154"/>
      <c r="BN18" s="154"/>
      <c r="BO18" s="154"/>
      <c r="BP18" s="154"/>
      <c r="BQ18" s="155"/>
    </row>
    <row r="19" spans="1:69" ht="16.5" customHeight="1">
      <c r="A19" s="145"/>
      <c r="B19" s="162"/>
      <c r="C19" s="163"/>
      <c r="D19" s="163"/>
      <c r="E19" s="163"/>
      <c r="F19" s="163"/>
      <c r="G19" s="163"/>
      <c r="H19" s="163"/>
      <c r="I19" s="163"/>
      <c r="J19" s="163"/>
      <c r="K19" s="163"/>
      <c r="L19" s="163"/>
      <c r="M19" s="163"/>
      <c r="N19" s="164"/>
      <c r="O19" s="85"/>
      <c r="AD19" s="79" t="s">
        <v>170</v>
      </c>
      <c r="AG19" s="86"/>
      <c r="AH19" s="86"/>
      <c r="AI19" s="86"/>
      <c r="AJ19" s="86"/>
      <c r="AK19" s="86"/>
      <c r="AN19" s="81"/>
      <c r="AO19" s="174"/>
      <c r="AP19" s="175"/>
      <c r="AQ19" s="175"/>
      <c r="AR19" s="175"/>
      <c r="AS19" s="175"/>
      <c r="AT19" s="175"/>
      <c r="AU19" s="175"/>
      <c r="AV19" s="175"/>
      <c r="AW19" s="176"/>
      <c r="AX19" s="153"/>
      <c r="AY19" s="154"/>
      <c r="AZ19" s="154"/>
      <c r="BA19" s="154"/>
      <c r="BB19" s="154"/>
      <c r="BC19" s="154"/>
      <c r="BD19" s="154"/>
      <c r="BE19" s="154"/>
      <c r="BF19" s="154"/>
      <c r="BG19" s="154"/>
      <c r="BH19" s="154"/>
      <c r="BI19" s="154"/>
      <c r="BJ19" s="154"/>
      <c r="BK19" s="154"/>
      <c r="BL19" s="154"/>
      <c r="BM19" s="154"/>
      <c r="BN19" s="154"/>
      <c r="BO19" s="154"/>
      <c r="BP19" s="154"/>
      <c r="BQ19" s="155"/>
    </row>
    <row r="20" spans="1:69" ht="16.5" customHeight="1">
      <c r="A20" s="145"/>
      <c r="B20" s="85" t="s">
        <v>171</v>
      </c>
      <c r="N20" s="81"/>
      <c r="O20" s="85"/>
      <c r="AG20" s="101" t="s">
        <v>172</v>
      </c>
      <c r="AH20" s="101"/>
      <c r="AI20" s="101"/>
      <c r="AJ20" s="86"/>
      <c r="AK20" s="86"/>
      <c r="AN20" s="81"/>
      <c r="AO20" s="174"/>
      <c r="AP20" s="175"/>
      <c r="AQ20" s="175"/>
      <c r="AR20" s="175"/>
      <c r="AS20" s="175"/>
      <c r="AT20" s="175"/>
      <c r="AU20" s="175"/>
      <c r="AV20" s="175"/>
      <c r="AW20" s="176"/>
      <c r="AX20" s="153"/>
      <c r="AY20" s="154"/>
      <c r="AZ20" s="154"/>
      <c r="BA20" s="154"/>
      <c r="BB20" s="154"/>
      <c r="BC20" s="154"/>
      <c r="BD20" s="154"/>
      <c r="BE20" s="154"/>
      <c r="BF20" s="154"/>
      <c r="BG20" s="154"/>
      <c r="BH20" s="154"/>
      <c r="BI20" s="154"/>
      <c r="BJ20" s="154"/>
      <c r="BK20" s="154"/>
      <c r="BL20" s="154"/>
      <c r="BM20" s="154"/>
      <c r="BN20" s="154"/>
      <c r="BO20" s="154"/>
      <c r="BP20" s="154"/>
      <c r="BQ20" s="155"/>
    </row>
    <row r="21" spans="1:69" ht="16.5" customHeight="1">
      <c r="A21" s="145"/>
      <c r="B21" s="102"/>
      <c r="C21" s="103"/>
      <c r="D21" s="103"/>
      <c r="E21" s="103"/>
      <c r="F21" s="103"/>
      <c r="G21" s="103"/>
      <c r="H21" s="103"/>
      <c r="I21" s="103"/>
      <c r="J21" s="103"/>
      <c r="K21" s="103"/>
      <c r="L21" s="103"/>
      <c r="M21" s="103"/>
      <c r="N21" s="104"/>
      <c r="O21" s="102"/>
      <c r="P21" s="103"/>
      <c r="Q21" s="103"/>
      <c r="R21" s="103"/>
      <c r="S21" s="103"/>
      <c r="T21" s="103"/>
      <c r="U21" s="103"/>
      <c r="V21" s="95"/>
      <c r="W21" s="103"/>
      <c r="X21" s="103"/>
      <c r="Y21" s="103"/>
      <c r="Z21" s="96"/>
      <c r="AA21" s="103"/>
      <c r="AB21" s="103"/>
      <c r="AC21" s="95"/>
      <c r="AD21" s="95"/>
      <c r="AE21" s="103"/>
      <c r="AF21" s="103"/>
      <c r="AG21" s="103"/>
      <c r="AH21" s="103"/>
      <c r="AI21" s="103"/>
      <c r="AJ21" s="103"/>
      <c r="AK21" s="103"/>
      <c r="AL21" s="103"/>
      <c r="AM21" s="103"/>
      <c r="AN21" s="104"/>
      <c r="AO21" s="177"/>
      <c r="AP21" s="178"/>
      <c r="AQ21" s="178"/>
      <c r="AR21" s="178"/>
      <c r="AS21" s="178"/>
      <c r="AT21" s="178"/>
      <c r="AU21" s="178"/>
      <c r="AV21" s="178"/>
      <c r="AW21" s="179"/>
      <c r="AX21" s="153"/>
      <c r="AY21" s="154"/>
      <c r="AZ21" s="154"/>
      <c r="BA21" s="154"/>
      <c r="BB21" s="154"/>
      <c r="BC21" s="154"/>
      <c r="BD21" s="154"/>
      <c r="BE21" s="154"/>
      <c r="BF21" s="154"/>
      <c r="BG21" s="154"/>
      <c r="BH21" s="154"/>
      <c r="BI21" s="154"/>
      <c r="BJ21" s="154"/>
      <c r="BK21" s="154"/>
      <c r="BL21" s="154"/>
      <c r="BM21" s="154"/>
      <c r="BN21" s="154"/>
      <c r="BO21" s="154"/>
      <c r="BP21" s="154"/>
      <c r="BQ21" s="155"/>
    </row>
    <row r="22" spans="1:69" ht="16.5" customHeight="1">
      <c r="A22" s="145"/>
      <c r="B22" s="147" t="s">
        <v>147</v>
      </c>
      <c r="C22" s="148"/>
      <c r="D22" s="148"/>
      <c r="E22" s="148"/>
      <c r="F22" s="148"/>
      <c r="G22" s="148"/>
      <c r="H22" s="148"/>
      <c r="I22" s="148"/>
      <c r="J22" s="148"/>
      <c r="K22" s="148"/>
      <c r="L22" s="148"/>
      <c r="M22" s="148"/>
      <c r="N22" s="149"/>
      <c r="V22" s="87"/>
      <c r="Z22" s="88"/>
      <c r="AC22" s="87"/>
      <c r="AD22" s="87"/>
      <c r="AN22" s="81"/>
      <c r="AO22" s="180" t="s">
        <v>173</v>
      </c>
      <c r="AP22" s="181"/>
      <c r="AQ22" s="181"/>
      <c r="AR22" s="181"/>
      <c r="AS22" s="181"/>
      <c r="AT22" s="181"/>
      <c r="AU22" s="181"/>
      <c r="AV22" s="181"/>
      <c r="AW22" s="182"/>
      <c r="AX22" s="153"/>
      <c r="AY22" s="154"/>
      <c r="AZ22" s="154"/>
      <c r="BA22" s="154"/>
      <c r="BB22" s="154"/>
      <c r="BC22" s="154"/>
      <c r="BD22" s="154"/>
      <c r="BE22" s="154"/>
      <c r="BF22" s="154"/>
      <c r="BG22" s="154"/>
      <c r="BH22" s="154"/>
      <c r="BI22" s="154"/>
      <c r="BJ22" s="154"/>
      <c r="BK22" s="154"/>
      <c r="BL22" s="154"/>
      <c r="BM22" s="154"/>
      <c r="BN22" s="154"/>
      <c r="BO22" s="154"/>
      <c r="BP22" s="154"/>
      <c r="BQ22" s="155"/>
    </row>
    <row r="23" spans="1:69" ht="16.5" customHeight="1">
      <c r="A23" s="145"/>
      <c r="B23" s="162" t="s">
        <v>174</v>
      </c>
      <c r="C23" s="163"/>
      <c r="D23" s="163"/>
      <c r="E23" s="163"/>
      <c r="F23" s="163"/>
      <c r="G23" s="163"/>
      <c r="H23" s="163"/>
      <c r="I23" s="163"/>
      <c r="J23" s="163"/>
      <c r="K23" s="163"/>
      <c r="L23" s="163"/>
      <c r="M23" s="163"/>
      <c r="N23" s="164"/>
      <c r="O23" s="85" t="s">
        <v>175</v>
      </c>
      <c r="AD23" s="79" t="s">
        <v>175</v>
      </c>
      <c r="AH23" s="80"/>
      <c r="AI23" s="80"/>
      <c r="AJ23" s="80"/>
      <c r="AN23" s="81"/>
      <c r="AO23" s="165"/>
      <c r="AP23" s="166"/>
      <c r="AQ23" s="166"/>
      <c r="AR23" s="166"/>
      <c r="AS23" s="166"/>
      <c r="AT23" s="166"/>
      <c r="AU23" s="166"/>
      <c r="AV23" s="166"/>
      <c r="AW23" s="167"/>
      <c r="AX23" s="153"/>
      <c r="AY23" s="154"/>
      <c r="AZ23" s="154"/>
      <c r="BA23" s="154"/>
      <c r="BB23" s="154"/>
      <c r="BC23" s="154"/>
      <c r="BD23" s="154"/>
      <c r="BE23" s="154"/>
      <c r="BF23" s="154"/>
      <c r="BG23" s="154"/>
      <c r="BH23" s="154"/>
      <c r="BI23" s="154"/>
      <c r="BJ23" s="154"/>
      <c r="BK23" s="154"/>
      <c r="BL23" s="154"/>
      <c r="BM23" s="154"/>
      <c r="BN23" s="154"/>
      <c r="BO23" s="154"/>
      <c r="BP23" s="154"/>
      <c r="BQ23" s="155"/>
    </row>
    <row r="24" spans="1:69" ht="16.5" customHeight="1">
      <c r="A24" s="145"/>
      <c r="B24" s="162"/>
      <c r="C24" s="163"/>
      <c r="D24" s="163"/>
      <c r="E24" s="163"/>
      <c r="F24" s="163"/>
      <c r="G24" s="163"/>
      <c r="H24" s="163"/>
      <c r="I24" s="163"/>
      <c r="J24" s="163"/>
      <c r="K24" s="163"/>
      <c r="L24" s="163"/>
      <c r="M24" s="163"/>
      <c r="N24" s="164"/>
      <c r="O24" s="85"/>
      <c r="Q24" s="79" t="s">
        <v>176</v>
      </c>
      <c r="AF24" s="86"/>
      <c r="AG24" s="86"/>
      <c r="AH24" s="86"/>
      <c r="AI24" s="86"/>
      <c r="AJ24" s="105" t="s">
        <v>177</v>
      </c>
      <c r="AN24" s="81"/>
      <c r="AO24" s="165"/>
      <c r="AP24" s="166"/>
      <c r="AQ24" s="166"/>
      <c r="AR24" s="166"/>
      <c r="AS24" s="166"/>
      <c r="AT24" s="166"/>
      <c r="AU24" s="166"/>
      <c r="AV24" s="166"/>
      <c r="AW24" s="167"/>
      <c r="AX24" s="153"/>
      <c r="AY24" s="154"/>
      <c r="AZ24" s="154"/>
      <c r="BA24" s="154"/>
      <c r="BB24" s="154"/>
      <c r="BC24" s="154"/>
      <c r="BD24" s="154"/>
      <c r="BE24" s="154"/>
      <c r="BF24" s="154"/>
      <c r="BG24" s="154"/>
      <c r="BH24" s="154"/>
      <c r="BI24" s="154"/>
      <c r="BJ24" s="154"/>
      <c r="BK24" s="154"/>
      <c r="BL24" s="154"/>
      <c r="BM24" s="154"/>
      <c r="BN24" s="154"/>
      <c r="BO24" s="154"/>
      <c r="BP24" s="154"/>
      <c r="BQ24" s="155"/>
    </row>
    <row r="25" spans="1:69" ht="16.5" customHeight="1">
      <c r="A25" s="145"/>
      <c r="B25" s="162"/>
      <c r="C25" s="163"/>
      <c r="D25" s="163"/>
      <c r="E25" s="163"/>
      <c r="F25" s="163"/>
      <c r="G25" s="163"/>
      <c r="H25" s="163"/>
      <c r="I25" s="163"/>
      <c r="J25" s="163"/>
      <c r="K25" s="163"/>
      <c r="L25" s="163"/>
      <c r="M25" s="163"/>
      <c r="N25" s="164"/>
      <c r="O25" s="85"/>
      <c r="V25" s="87"/>
      <c r="Z25" s="88"/>
      <c r="AD25" s="79" t="s">
        <v>178</v>
      </c>
      <c r="AN25" s="81"/>
      <c r="AO25" s="165"/>
      <c r="AP25" s="166"/>
      <c r="AQ25" s="166"/>
      <c r="AR25" s="166"/>
      <c r="AS25" s="166"/>
      <c r="AT25" s="166"/>
      <c r="AU25" s="166"/>
      <c r="AV25" s="166"/>
      <c r="AW25" s="167"/>
      <c r="AX25" s="153"/>
      <c r="AY25" s="154"/>
      <c r="AZ25" s="154"/>
      <c r="BA25" s="154"/>
      <c r="BB25" s="154"/>
      <c r="BC25" s="154"/>
      <c r="BD25" s="154"/>
      <c r="BE25" s="154"/>
      <c r="BF25" s="154"/>
      <c r="BG25" s="154"/>
      <c r="BH25" s="154"/>
      <c r="BI25" s="154"/>
      <c r="BJ25" s="154"/>
      <c r="BK25" s="154"/>
      <c r="BL25" s="154"/>
      <c r="BM25" s="154"/>
      <c r="BN25" s="154"/>
      <c r="BO25" s="154"/>
      <c r="BP25" s="154"/>
      <c r="BQ25" s="155"/>
    </row>
    <row r="26" spans="1:69" ht="16.5" customHeight="1">
      <c r="A26" s="145"/>
      <c r="B26" s="85" t="s">
        <v>171</v>
      </c>
      <c r="C26" s="90"/>
      <c r="D26" s="90"/>
      <c r="E26" s="90"/>
      <c r="F26" s="90"/>
      <c r="G26" s="90"/>
      <c r="H26" s="90"/>
      <c r="I26" s="90"/>
      <c r="J26" s="90"/>
      <c r="K26" s="90"/>
      <c r="L26" s="90"/>
      <c r="M26" s="90"/>
      <c r="N26" s="91"/>
      <c r="AJ26" s="106" t="s">
        <v>179</v>
      </c>
      <c r="AN26" s="81"/>
      <c r="AO26" s="165"/>
      <c r="AP26" s="166"/>
      <c r="AQ26" s="166"/>
      <c r="AR26" s="166"/>
      <c r="AS26" s="166"/>
      <c r="AT26" s="166"/>
      <c r="AU26" s="166"/>
      <c r="AV26" s="166"/>
      <c r="AW26" s="167"/>
      <c r="AX26" s="153"/>
      <c r="AY26" s="154"/>
      <c r="AZ26" s="154"/>
      <c r="BA26" s="154"/>
      <c r="BB26" s="154"/>
      <c r="BC26" s="154"/>
      <c r="BD26" s="154"/>
      <c r="BE26" s="154"/>
      <c r="BF26" s="154"/>
      <c r="BG26" s="154"/>
      <c r="BH26" s="154"/>
      <c r="BI26" s="154"/>
      <c r="BJ26" s="154"/>
      <c r="BK26" s="154"/>
      <c r="BL26" s="154"/>
      <c r="BM26" s="154"/>
      <c r="BN26" s="154"/>
      <c r="BO26" s="154"/>
      <c r="BP26" s="154"/>
      <c r="BQ26" s="155"/>
    </row>
    <row r="27" spans="1:69" ht="16.5" customHeight="1">
      <c r="A27" s="145"/>
      <c r="B27" s="168"/>
      <c r="C27" s="169"/>
      <c r="D27" s="169"/>
      <c r="E27" s="169"/>
      <c r="F27" s="169"/>
      <c r="G27" s="169"/>
      <c r="H27" s="169"/>
      <c r="I27" s="169"/>
      <c r="J27" s="169"/>
      <c r="K27" s="169"/>
      <c r="L27" s="169"/>
      <c r="M27" s="169"/>
      <c r="N27" s="170"/>
      <c r="O27" s="102"/>
      <c r="P27" s="103"/>
      <c r="Q27" s="103"/>
      <c r="R27" s="103"/>
      <c r="S27" s="103"/>
      <c r="T27" s="103"/>
      <c r="U27" s="95"/>
      <c r="V27" s="103"/>
      <c r="W27" s="103"/>
      <c r="X27" s="103"/>
      <c r="Y27" s="96"/>
      <c r="Z27" s="103"/>
      <c r="AA27" s="103"/>
      <c r="AB27" s="95"/>
      <c r="AC27" s="95"/>
      <c r="AD27" s="103"/>
      <c r="AE27" s="95"/>
      <c r="AF27" s="97"/>
      <c r="AG27" s="103"/>
      <c r="AH27" s="103"/>
      <c r="AI27" s="103"/>
      <c r="AJ27" s="103"/>
      <c r="AK27" s="103"/>
      <c r="AL27" s="103"/>
      <c r="AM27" s="103"/>
      <c r="AN27" s="104"/>
      <c r="AO27" s="183"/>
      <c r="AP27" s="184"/>
      <c r="AQ27" s="184"/>
      <c r="AR27" s="184"/>
      <c r="AS27" s="184"/>
      <c r="AT27" s="184"/>
      <c r="AU27" s="184"/>
      <c r="AV27" s="184"/>
      <c r="AW27" s="185"/>
      <c r="AX27" s="156"/>
      <c r="AY27" s="157"/>
      <c r="AZ27" s="157"/>
      <c r="BA27" s="157"/>
      <c r="BB27" s="157"/>
      <c r="BC27" s="157"/>
      <c r="BD27" s="157"/>
      <c r="BE27" s="157"/>
      <c r="BF27" s="157"/>
      <c r="BG27" s="157"/>
      <c r="BH27" s="157"/>
      <c r="BI27" s="157"/>
      <c r="BJ27" s="157"/>
      <c r="BK27" s="157"/>
      <c r="BL27" s="157"/>
      <c r="BM27" s="157"/>
      <c r="BN27" s="157"/>
      <c r="BO27" s="157"/>
      <c r="BP27" s="157"/>
      <c r="BQ27" s="158"/>
    </row>
    <row r="28" spans="1:69" ht="16.5" customHeight="1">
      <c r="A28" s="145"/>
      <c r="B28" s="147" t="s">
        <v>147</v>
      </c>
      <c r="C28" s="148"/>
      <c r="D28" s="148"/>
      <c r="E28" s="148"/>
      <c r="F28" s="148"/>
      <c r="G28" s="148"/>
      <c r="H28" s="148"/>
      <c r="I28" s="148"/>
      <c r="J28" s="148"/>
      <c r="K28" s="148"/>
      <c r="L28" s="148"/>
      <c r="M28" s="148"/>
      <c r="N28" s="149"/>
      <c r="O28" s="98"/>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100"/>
      <c r="AO28" s="107"/>
      <c r="AP28" s="108"/>
      <c r="AQ28" s="108"/>
      <c r="AR28" s="108"/>
      <c r="AS28" s="108"/>
      <c r="AT28" s="108"/>
      <c r="AU28" s="108"/>
      <c r="AV28" s="108"/>
      <c r="AW28" s="109"/>
      <c r="AX28" s="150" t="s">
        <v>180</v>
      </c>
      <c r="AY28" s="151"/>
      <c r="AZ28" s="151"/>
      <c r="BA28" s="151"/>
      <c r="BB28" s="151"/>
      <c r="BC28" s="151"/>
      <c r="BD28" s="151"/>
      <c r="BE28" s="151"/>
      <c r="BF28" s="151"/>
      <c r="BG28" s="151"/>
      <c r="BH28" s="151"/>
      <c r="BI28" s="151"/>
      <c r="BJ28" s="151"/>
      <c r="BK28" s="151"/>
      <c r="BL28" s="151"/>
      <c r="BM28" s="151"/>
      <c r="BN28" s="151"/>
      <c r="BO28" s="151"/>
      <c r="BP28" s="151"/>
      <c r="BQ28" s="152"/>
    </row>
    <row r="29" spans="1:69" ht="16.5" customHeight="1">
      <c r="A29" s="145"/>
      <c r="B29" s="159"/>
      <c r="C29" s="160"/>
      <c r="D29" s="160"/>
      <c r="E29" s="160"/>
      <c r="F29" s="160"/>
      <c r="G29" s="160"/>
      <c r="H29" s="160"/>
      <c r="I29" s="160"/>
      <c r="J29" s="160"/>
      <c r="K29" s="160"/>
      <c r="L29" s="160"/>
      <c r="M29" s="160"/>
      <c r="N29" s="161"/>
      <c r="AJ29" s="80"/>
      <c r="AK29" s="80"/>
      <c r="AL29" s="80"/>
      <c r="AM29" s="80"/>
      <c r="AN29" s="81"/>
      <c r="AO29" s="110"/>
      <c r="AP29" s="111"/>
      <c r="AQ29" s="111"/>
      <c r="AR29" s="111"/>
      <c r="AS29" s="111"/>
      <c r="AT29" s="111"/>
      <c r="AU29" s="111"/>
      <c r="AV29" s="111"/>
      <c r="AW29" s="112"/>
      <c r="AX29" s="153"/>
      <c r="AY29" s="154"/>
      <c r="AZ29" s="154"/>
      <c r="BA29" s="154"/>
      <c r="BB29" s="154"/>
      <c r="BC29" s="154"/>
      <c r="BD29" s="154"/>
      <c r="BE29" s="154"/>
      <c r="BF29" s="154"/>
      <c r="BG29" s="154"/>
      <c r="BH29" s="154"/>
      <c r="BI29" s="154"/>
      <c r="BJ29" s="154"/>
      <c r="BK29" s="154"/>
      <c r="BL29" s="154"/>
      <c r="BM29" s="154"/>
      <c r="BN29" s="154"/>
      <c r="BO29" s="154"/>
      <c r="BP29" s="154"/>
      <c r="BQ29" s="155"/>
    </row>
    <row r="30" spans="1:69" ht="16.5" customHeight="1">
      <c r="A30" s="145"/>
      <c r="B30" s="195" t="s">
        <v>181</v>
      </c>
      <c r="C30" s="163"/>
      <c r="D30" s="163"/>
      <c r="E30" s="163"/>
      <c r="F30" s="163"/>
      <c r="G30" s="163"/>
      <c r="H30" s="163"/>
      <c r="I30" s="163"/>
      <c r="J30" s="163"/>
      <c r="K30" s="163"/>
      <c r="L30" s="163"/>
      <c r="M30" s="163"/>
      <c r="N30" s="164"/>
      <c r="O30" s="79" t="s">
        <v>182</v>
      </c>
      <c r="AE30" s="80"/>
      <c r="AF30" s="80"/>
      <c r="AG30" s="80"/>
      <c r="AH30" s="80"/>
      <c r="AI30" s="80"/>
      <c r="AJ30" s="80"/>
      <c r="AN30" s="81"/>
      <c r="AO30" s="165" t="s">
        <v>183</v>
      </c>
      <c r="AP30" s="166"/>
      <c r="AQ30" s="166"/>
      <c r="AR30" s="166"/>
      <c r="AS30" s="166"/>
      <c r="AT30" s="166"/>
      <c r="AU30" s="166"/>
      <c r="AV30" s="166"/>
      <c r="AW30" s="167"/>
      <c r="AX30" s="153"/>
      <c r="AY30" s="154"/>
      <c r="AZ30" s="154"/>
      <c r="BA30" s="154"/>
      <c r="BB30" s="154"/>
      <c r="BC30" s="154"/>
      <c r="BD30" s="154"/>
      <c r="BE30" s="154"/>
      <c r="BF30" s="154"/>
      <c r="BG30" s="154"/>
      <c r="BH30" s="154"/>
      <c r="BI30" s="154"/>
      <c r="BJ30" s="154"/>
      <c r="BK30" s="154"/>
      <c r="BL30" s="154"/>
      <c r="BM30" s="154"/>
      <c r="BN30" s="154"/>
      <c r="BO30" s="154"/>
      <c r="BP30" s="154"/>
      <c r="BQ30" s="155"/>
    </row>
    <row r="31" spans="1:69" ht="16.5" customHeight="1">
      <c r="A31" s="145"/>
      <c r="B31" s="162"/>
      <c r="C31" s="163"/>
      <c r="D31" s="163"/>
      <c r="E31" s="163"/>
      <c r="F31" s="163"/>
      <c r="G31" s="163"/>
      <c r="H31" s="163"/>
      <c r="I31" s="163"/>
      <c r="J31" s="163"/>
      <c r="K31" s="163"/>
      <c r="L31" s="163"/>
      <c r="M31" s="163"/>
      <c r="N31" s="164"/>
      <c r="O31" s="85"/>
      <c r="P31" s="79" t="s">
        <v>184</v>
      </c>
      <c r="AD31" s="79" t="s">
        <v>185</v>
      </c>
      <c r="AE31" s="80"/>
      <c r="AF31" s="80"/>
      <c r="AG31" s="80"/>
      <c r="AH31" s="80"/>
      <c r="AI31" s="80"/>
      <c r="AJ31" s="80"/>
      <c r="AN31" s="81"/>
      <c r="AO31" s="165"/>
      <c r="AP31" s="166"/>
      <c r="AQ31" s="166"/>
      <c r="AR31" s="166"/>
      <c r="AS31" s="166"/>
      <c r="AT31" s="166"/>
      <c r="AU31" s="166"/>
      <c r="AV31" s="166"/>
      <c r="AW31" s="167"/>
      <c r="AX31" s="153"/>
      <c r="AY31" s="154"/>
      <c r="AZ31" s="154"/>
      <c r="BA31" s="154"/>
      <c r="BB31" s="154"/>
      <c r="BC31" s="154"/>
      <c r="BD31" s="154"/>
      <c r="BE31" s="154"/>
      <c r="BF31" s="154"/>
      <c r="BG31" s="154"/>
      <c r="BH31" s="154"/>
      <c r="BI31" s="154"/>
      <c r="BJ31" s="154"/>
      <c r="BK31" s="154"/>
      <c r="BL31" s="154"/>
      <c r="BM31" s="154"/>
      <c r="BN31" s="154"/>
      <c r="BO31" s="154"/>
      <c r="BP31" s="154"/>
      <c r="BQ31" s="155"/>
    </row>
    <row r="32" spans="1:69" ht="16.5" customHeight="1">
      <c r="A32" s="145"/>
      <c r="B32" s="162"/>
      <c r="C32" s="163"/>
      <c r="D32" s="163"/>
      <c r="E32" s="163"/>
      <c r="F32" s="163"/>
      <c r="G32" s="163"/>
      <c r="H32" s="163"/>
      <c r="I32" s="163"/>
      <c r="J32" s="163"/>
      <c r="K32" s="163"/>
      <c r="L32" s="163"/>
      <c r="M32" s="163"/>
      <c r="N32" s="164"/>
      <c r="O32" s="79" t="s">
        <v>186</v>
      </c>
      <c r="AE32" s="80"/>
      <c r="AF32" s="80"/>
      <c r="AG32" s="80"/>
      <c r="AH32" s="80"/>
      <c r="AI32" s="80"/>
      <c r="AJ32" s="80"/>
      <c r="AN32" s="81"/>
      <c r="AO32" s="165"/>
      <c r="AP32" s="166"/>
      <c r="AQ32" s="166"/>
      <c r="AR32" s="166"/>
      <c r="AS32" s="166"/>
      <c r="AT32" s="166"/>
      <c r="AU32" s="166"/>
      <c r="AV32" s="166"/>
      <c r="AW32" s="167"/>
      <c r="AX32" s="153"/>
      <c r="AY32" s="154"/>
      <c r="AZ32" s="154"/>
      <c r="BA32" s="154"/>
      <c r="BB32" s="154"/>
      <c r="BC32" s="154"/>
      <c r="BD32" s="154"/>
      <c r="BE32" s="154"/>
      <c r="BF32" s="154"/>
      <c r="BG32" s="154"/>
      <c r="BH32" s="154"/>
      <c r="BI32" s="154"/>
      <c r="BJ32" s="154"/>
      <c r="BK32" s="154"/>
      <c r="BL32" s="154"/>
      <c r="BM32" s="154"/>
      <c r="BN32" s="154"/>
      <c r="BO32" s="154"/>
      <c r="BP32" s="154"/>
      <c r="BQ32" s="155"/>
    </row>
    <row r="33" spans="1:69" ht="16.5" customHeight="1">
      <c r="A33" s="145"/>
      <c r="B33" s="162"/>
      <c r="C33" s="163"/>
      <c r="D33" s="163"/>
      <c r="E33" s="163"/>
      <c r="F33" s="163"/>
      <c r="G33" s="163"/>
      <c r="H33" s="163"/>
      <c r="I33" s="163"/>
      <c r="J33" s="163"/>
      <c r="K33" s="163"/>
      <c r="L33" s="163"/>
      <c r="M33" s="163"/>
      <c r="N33" s="164"/>
      <c r="O33" s="85"/>
      <c r="P33" s="79" t="s">
        <v>187</v>
      </c>
      <c r="AD33" s="79" t="s">
        <v>188</v>
      </c>
      <c r="AE33" s="86"/>
      <c r="AF33" s="86"/>
      <c r="AG33" s="86"/>
      <c r="AH33" s="86"/>
      <c r="AI33" s="86"/>
      <c r="AJ33" s="86"/>
      <c r="AN33" s="81"/>
      <c r="AO33" s="165"/>
      <c r="AP33" s="166"/>
      <c r="AQ33" s="166"/>
      <c r="AR33" s="166"/>
      <c r="AS33" s="166"/>
      <c r="AT33" s="166"/>
      <c r="AU33" s="166"/>
      <c r="AV33" s="166"/>
      <c r="AW33" s="167"/>
      <c r="AX33" s="153"/>
      <c r="AY33" s="154"/>
      <c r="AZ33" s="154"/>
      <c r="BA33" s="154"/>
      <c r="BB33" s="154"/>
      <c r="BC33" s="154"/>
      <c r="BD33" s="154"/>
      <c r="BE33" s="154"/>
      <c r="BF33" s="154"/>
      <c r="BG33" s="154"/>
      <c r="BH33" s="154"/>
      <c r="BI33" s="154"/>
      <c r="BJ33" s="154"/>
      <c r="BK33" s="154"/>
      <c r="BL33" s="154"/>
      <c r="BM33" s="154"/>
      <c r="BN33" s="154"/>
      <c r="BO33" s="154"/>
      <c r="BP33" s="154"/>
      <c r="BQ33" s="155"/>
    </row>
    <row r="34" spans="1:69" ht="16.5" customHeight="1">
      <c r="A34" s="145"/>
      <c r="B34" s="85" t="s">
        <v>189</v>
      </c>
      <c r="C34" s="90"/>
      <c r="D34" s="90"/>
      <c r="E34" s="90"/>
      <c r="F34" s="90"/>
      <c r="G34" s="90"/>
      <c r="H34" s="90"/>
      <c r="I34" s="90"/>
      <c r="J34" s="90"/>
      <c r="K34" s="90"/>
      <c r="L34" s="90"/>
      <c r="M34" s="90"/>
      <c r="N34" s="91"/>
      <c r="AN34" s="81"/>
      <c r="AO34" s="92"/>
      <c r="AP34" s="93"/>
      <c r="AQ34" s="93"/>
      <c r="AR34" s="93"/>
      <c r="AS34" s="93"/>
      <c r="AT34" s="93"/>
      <c r="AU34" s="93"/>
      <c r="AV34" s="93"/>
      <c r="AW34" s="94"/>
      <c r="AX34" s="153"/>
      <c r="AY34" s="154"/>
      <c r="AZ34" s="154"/>
      <c r="BA34" s="154"/>
      <c r="BB34" s="154"/>
      <c r="BC34" s="154"/>
      <c r="BD34" s="154"/>
      <c r="BE34" s="154"/>
      <c r="BF34" s="154"/>
      <c r="BG34" s="154"/>
      <c r="BH34" s="154"/>
      <c r="BI34" s="154"/>
      <c r="BJ34" s="154"/>
      <c r="BK34" s="154"/>
      <c r="BL34" s="154"/>
      <c r="BM34" s="154"/>
      <c r="BN34" s="154"/>
      <c r="BO34" s="154"/>
      <c r="BP34" s="154"/>
      <c r="BQ34" s="155"/>
    </row>
    <row r="35" spans="1:69" ht="16.5" customHeight="1">
      <c r="A35" s="146"/>
      <c r="B35" s="168"/>
      <c r="C35" s="169"/>
      <c r="D35" s="169"/>
      <c r="E35" s="169"/>
      <c r="F35" s="169"/>
      <c r="G35" s="169"/>
      <c r="H35" s="169"/>
      <c r="I35" s="169"/>
      <c r="J35" s="169"/>
      <c r="K35" s="169"/>
      <c r="L35" s="169"/>
      <c r="M35" s="169"/>
      <c r="N35" s="170"/>
      <c r="O35" s="102"/>
      <c r="P35" s="103"/>
      <c r="Q35" s="103"/>
      <c r="R35" s="103"/>
      <c r="S35" s="103"/>
      <c r="T35" s="103"/>
      <c r="U35" s="95"/>
      <c r="V35" s="103"/>
      <c r="W35" s="103"/>
      <c r="X35" s="103"/>
      <c r="Y35" s="96"/>
      <c r="Z35" s="103"/>
      <c r="AA35" s="103"/>
      <c r="AB35" s="95"/>
      <c r="AC35" s="95"/>
      <c r="AD35" s="103"/>
      <c r="AE35" s="95"/>
      <c r="AF35" s="97"/>
      <c r="AG35" s="103"/>
      <c r="AH35" s="103"/>
      <c r="AI35" s="103"/>
      <c r="AJ35" s="103"/>
      <c r="AK35" s="103"/>
      <c r="AL35" s="103"/>
      <c r="AM35" s="103"/>
      <c r="AN35" s="104"/>
      <c r="AO35" s="113"/>
      <c r="AP35" s="114"/>
      <c r="AQ35" s="114"/>
      <c r="AR35" s="114"/>
      <c r="AS35" s="114"/>
      <c r="AT35" s="114"/>
      <c r="AU35" s="114"/>
      <c r="AV35" s="114"/>
      <c r="AW35" s="115"/>
      <c r="AX35" s="156"/>
      <c r="AY35" s="157"/>
      <c r="AZ35" s="157"/>
      <c r="BA35" s="157"/>
      <c r="BB35" s="157"/>
      <c r="BC35" s="157"/>
      <c r="BD35" s="157"/>
      <c r="BE35" s="157"/>
      <c r="BF35" s="157"/>
      <c r="BG35" s="157"/>
      <c r="BH35" s="157"/>
      <c r="BI35" s="157"/>
      <c r="BJ35" s="157"/>
      <c r="BK35" s="157"/>
      <c r="BL35" s="157"/>
      <c r="BM35" s="157"/>
      <c r="BN35" s="157"/>
      <c r="BO35" s="157"/>
      <c r="BP35" s="157"/>
      <c r="BQ35" s="158"/>
    </row>
    <row r="36" spans="1:69" ht="18.75" customHeight="1"/>
    <row r="37" spans="1:69" ht="14.25" customHeight="1"/>
    <row r="55" ht="8.25" customHeight="1"/>
    <row r="56" ht="8.25" customHeight="1"/>
    <row r="57" ht="8.25" customHeight="1"/>
    <row r="58" ht="8.25" customHeight="1"/>
    <row r="59" ht="8.25" customHeight="1"/>
    <row r="60" ht="8.25" customHeight="1"/>
    <row r="61" ht="8.25" customHeight="1"/>
    <row r="62" ht="8.25" customHeight="1"/>
    <row r="63" ht="8.25" customHeight="1"/>
    <row r="64" ht="8.25" customHeight="1"/>
    <row r="65" ht="8.25" customHeight="1"/>
    <row r="66" ht="8.25" customHeight="1"/>
    <row r="67" ht="8.25" customHeight="1"/>
    <row r="68" ht="8.25" customHeight="1"/>
    <row r="69" ht="8.25" customHeight="1"/>
    <row r="70" ht="8.25" customHeight="1"/>
    <row r="71" ht="8.25" customHeight="1"/>
    <row r="72" ht="8.25" customHeight="1"/>
    <row r="73" ht="8.25" customHeight="1"/>
    <row r="74" ht="8.25" customHeight="1"/>
    <row r="75" ht="8.25" customHeight="1"/>
    <row r="76" ht="8.25" customHeight="1"/>
    <row r="77" ht="8.25" customHeight="1"/>
    <row r="78" ht="8.25" customHeight="1"/>
    <row r="79" ht="8.25" customHeight="1"/>
    <row r="80"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row r="204" ht="8.25" customHeight="1"/>
    <row r="205" ht="8.25" customHeight="1"/>
    <row r="206" ht="8.25" customHeight="1"/>
    <row r="207" ht="8.25" customHeight="1"/>
    <row r="208" ht="8.25" customHeight="1"/>
    <row r="209" ht="8.25" customHeight="1"/>
    <row r="210" ht="8.25" customHeight="1"/>
    <row r="211" ht="8.25" customHeight="1"/>
    <row r="212" ht="8.25" customHeight="1"/>
    <row r="213" ht="8.25" customHeight="1"/>
    <row r="214" ht="8.25" customHeight="1"/>
    <row r="215" ht="8.25" customHeight="1"/>
    <row r="216" ht="8.25" customHeight="1"/>
    <row r="217" ht="8.25" customHeight="1"/>
    <row r="218" ht="8.25" customHeight="1"/>
    <row r="219" ht="8.25" customHeight="1"/>
    <row r="220" ht="8.25" customHeight="1"/>
    <row r="221" ht="8.25" customHeight="1"/>
    <row r="222" ht="8.25" customHeight="1"/>
    <row r="223" ht="8.25" customHeight="1"/>
    <row r="224"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row r="249" ht="8.25" customHeight="1"/>
    <row r="250" ht="8.25" customHeight="1"/>
    <row r="251" ht="8.25" customHeight="1"/>
    <row r="252" ht="8.25" customHeight="1"/>
    <row r="253" ht="8.25" customHeight="1"/>
    <row r="254" ht="8.25" customHeight="1"/>
    <row r="255" ht="8.25" customHeight="1"/>
    <row r="256" ht="8.25" customHeight="1"/>
    <row r="257" ht="8.25" customHeight="1"/>
    <row r="258" ht="8.25" customHeight="1"/>
    <row r="259" ht="8.25" customHeight="1"/>
    <row r="260" ht="8.25" customHeight="1"/>
    <row r="261" ht="8.25" customHeight="1"/>
    <row r="262" ht="8.25" customHeight="1"/>
    <row r="263" ht="8.25" customHeight="1"/>
    <row r="264" ht="8.25" customHeight="1"/>
    <row r="265" ht="8.25" customHeight="1"/>
    <row r="266" ht="8.25" customHeight="1"/>
    <row r="267" ht="8.25" customHeight="1"/>
    <row r="268" ht="8.25" customHeight="1"/>
    <row r="269" ht="8.25" customHeight="1"/>
    <row r="270" ht="8.25" customHeight="1"/>
    <row r="271" ht="8.25" customHeight="1"/>
    <row r="272" ht="8.25" customHeight="1"/>
    <row r="273" ht="8.25" customHeight="1"/>
    <row r="274" ht="8.25" customHeight="1"/>
    <row r="275" ht="8.25" customHeight="1"/>
    <row r="276" ht="8.25" customHeight="1"/>
    <row r="277" ht="8.25" customHeight="1"/>
    <row r="278" ht="8.25" customHeight="1"/>
    <row r="279" ht="8.25" customHeight="1"/>
    <row r="280" ht="8.25" customHeight="1"/>
    <row r="281" ht="8.25" customHeight="1"/>
    <row r="282" ht="8.25" customHeight="1"/>
    <row r="283" ht="8.25" customHeight="1"/>
    <row r="284" ht="8.25" customHeight="1"/>
    <row r="285" ht="8.25" customHeight="1"/>
    <row r="286" ht="8.25" customHeight="1"/>
    <row r="287" ht="8.25" customHeight="1"/>
    <row r="288" ht="8.25" customHeight="1"/>
    <row r="289" ht="8.25" customHeight="1"/>
    <row r="290" ht="8.25" customHeight="1"/>
    <row r="291" ht="8.25" customHeight="1"/>
    <row r="292" ht="8.25" customHeight="1"/>
    <row r="293" ht="8.25" customHeight="1"/>
    <row r="294" ht="8.25" customHeight="1"/>
    <row r="295" ht="8.25" customHeight="1"/>
    <row r="296" ht="8.25" customHeight="1"/>
    <row r="297" ht="8.25" customHeight="1"/>
    <row r="298" ht="8.25" customHeight="1"/>
    <row r="299" ht="8.25" customHeight="1"/>
    <row r="300" ht="8.25" customHeight="1"/>
    <row r="301" ht="8.25" customHeight="1"/>
    <row r="302" ht="8.25" customHeight="1"/>
    <row r="303" ht="8.25" customHeight="1"/>
    <row r="304" ht="8.25" customHeight="1"/>
    <row r="305" ht="8.25" customHeight="1"/>
    <row r="306" ht="8.25" customHeight="1"/>
    <row r="307" ht="8.25" customHeight="1"/>
    <row r="308" ht="8.25" customHeight="1"/>
    <row r="309" ht="8.25" customHeight="1"/>
    <row r="310" ht="8.25" customHeight="1"/>
    <row r="311" ht="8.25" customHeight="1"/>
    <row r="312" ht="8.25" customHeight="1"/>
    <row r="313" ht="8.25" customHeight="1"/>
    <row r="314" ht="8.25" customHeight="1"/>
    <row r="315" ht="8.25" customHeight="1"/>
    <row r="316" ht="8.25" customHeight="1"/>
    <row r="317" ht="8.25" customHeight="1"/>
    <row r="318" ht="8.25" customHeight="1"/>
    <row r="319" ht="8.25" customHeight="1"/>
    <row r="320" ht="8.25" customHeight="1"/>
    <row r="321" ht="8.25" customHeight="1"/>
    <row r="322" ht="8.25" customHeight="1"/>
    <row r="323" ht="8.25" customHeight="1"/>
    <row r="324" ht="8.25" customHeight="1"/>
    <row r="325" ht="8.25" customHeight="1"/>
    <row r="326" ht="8.25" customHeight="1"/>
    <row r="327" ht="8.25" customHeight="1"/>
    <row r="328" ht="8.25" customHeight="1"/>
    <row r="329" ht="8.25" customHeight="1"/>
    <row r="330" ht="8.25" customHeight="1"/>
    <row r="331" ht="8.25" customHeight="1"/>
    <row r="332" ht="8.25" customHeight="1"/>
    <row r="333" ht="8.25" customHeight="1"/>
    <row r="334" ht="8.25" customHeight="1"/>
    <row r="335" ht="8.25" customHeight="1"/>
    <row r="336" ht="8.25" customHeight="1"/>
    <row r="337" ht="8.25" customHeight="1"/>
    <row r="338" ht="8.25" customHeight="1"/>
    <row r="339" ht="8.25" customHeight="1"/>
    <row r="340" ht="8.25" customHeight="1"/>
    <row r="341" ht="8.25" customHeight="1"/>
    <row r="342" ht="8.25" customHeight="1"/>
    <row r="343" ht="8.25" customHeight="1"/>
    <row r="344" ht="8.25" customHeight="1"/>
    <row r="345" ht="8.25" customHeight="1"/>
    <row r="346" ht="8.25" customHeight="1"/>
    <row r="347" ht="8.25" customHeight="1"/>
    <row r="348" ht="8.25" customHeight="1"/>
    <row r="349" ht="8.25" customHeight="1"/>
    <row r="350" ht="8.25" customHeight="1"/>
    <row r="351" ht="8.25" customHeight="1"/>
    <row r="352" ht="8.25" customHeight="1"/>
    <row r="353" ht="8.25" customHeight="1"/>
    <row r="354" ht="8.25" customHeight="1"/>
    <row r="355" ht="8.25" customHeight="1"/>
    <row r="356" ht="8.25" customHeight="1"/>
    <row r="357" ht="8.25" customHeight="1"/>
    <row r="358" ht="8.25" customHeight="1"/>
    <row r="359" ht="8.25" customHeight="1"/>
    <row r="360" ht="8.25" customHeight="1"/>
    <row r="361" ht="8.25" customHeight="1"/>
    <row r="362" ht="8.25" customHeight="1"/>
    <row r="363" ht="8.25" customHeight="1"/>
    <row r="364" ht="8.25" customHeight="1"/>
    <row r="365" ht="8.25" customHeight="1"/>
    <row r="366" ht="8.25" customHeight="1"/>
    <row r="367" ht="8.25" customHeight="1"/>
    <row r="368" ht="8.25" customHeight="1"/>
    <row r="369" ht="8.25" customHeight="1"/>
    <row r="370" ht="8.25" customHeight="1"/>
    <row r="371" ht="8.25" customHeight="1"/>
    <row r="372" ht="8.25" customHeight="1"/>
    <row r="373" ht="8.25" customHeight="1"/>
    <row r="374" ht="8.25" customHeight="1"/>
    <row r="375" ht="8.25" customHeight="1"/>
    <row r="376" ht="8.25" customHeight="1"/>
    <row r="377" ht="8.25" customHeight="1"/>
    <row r="378" ht="8.25" customHeight="1"/>
    <row r="379" ht="8.25" customHeight="1"/>
    <row r="380" ht="8.25" customHeight="1"/>
    <row r="381" ht="8.25" customHeight="1"/>
    <row r="382" ht="8.25" customHeight="1"/>
    <row r="383" ht="8.25" customHeight="1"/>
    <row r="384" ht="8.25" customHeight="1"/>
    <row r="385" ht="8.25" customHeight="1"/>
    <row r="386" ht="8.25" customHeight="1"/>
    <row r="387" ht="8.25" customHeight="1"/>
    <row r="388" ht="8.25" customHeight="1"/>
    <row r="389" ht="8.25" customHeight="1"/>
    <row r="390" ht="8.25" customHeight="1"/>
    <row r="391" ht="8.25" customHeight="1"/>
    <row r="392" ht="8.25" customHeight="1"/>
    <row r="393" ht="8.25" customHeight="1"/>
    <row r="394" ht="8.25" customHeight="1"/>
    <row r="395" ht="8.25" customHeight="1"/>
    <row r="396" ht="8.25" customHeight="1"/>
    <row r="397" ht="8.25" customHeight="1"/>
    <row r="398" ht="8.25" customHeight="1"/>
    <row r="399" ht="8.25" customHeight="1"/>
    <row r="400" ht="8.25" customHeight="1"/>
    <row r="401" ht="8.25" customHeight="1"/>
    <row r="402" ht="8.25" customHeight="1"/>
    <row r="403" ht="8.25" customHeight="1"/>
    <row r="404" ht="8.25" customHeight="1"/>
    <row r="405" ht="8.25" customHeight="1"/>
    <row r="406" ht="8.25" customHeight="1"/>
    <row r="407" ht="8.25" customHeight="1"/>
    <row r="408" ht="8.25" customHeight="1"/>
    <row r="409" ht="8.25" customHeight="1"/>
    <row r="410" ht="8.25" customHeight="1"/>
  </sheetData>
  <mergeCells count="26">
    <mergeCell ref="AX28:BQ35"/>
    <mergeCell ref="B29:N29"/>
    <mergeCell ref="B30:N33"/>
    <mergeCell ref="AO30:AW33"/>
    <mergeCell ref="B35:N35"/>
    <mergeCell ref="B4:N4"/>
    <mergeCell ref="O4:AA4"/>
    <mergeCell ref="AB4:AN4"/>
    <mergeCell ref="AO4:AW4"/>
    <mergeCell ref="AX4:BQ4"/>
    <mergeCell ref="A5:A35"/>
    <mergeCell ref="B5:N5"/>
    <mergeCell ref="AX5:BQ13"/>
    <mergeCell ref="B6:N6"/>
    <mergeCell ref="B7:N11"/>
    <mergeCell ref="AO8:AW11"/>
    <mergeCell ref="B13:N13"/>
    <mergeCell ref="B14:N14"/>
    <mergeCell ref="AO14:AW21"/>
    <mergeCell ref="AX14:BQ27"/>
    <mergeCell ref="B15:N19"/>
    <mergeCell ref="B22:N22"/>
    <mergeCell ref="AO22:AW27"/>
    <mergeCell ref="B23:N25"/>
    <mergeCell ref="B27:N27"/>
    <mergeCell ref="B28:N28"/>
  </mergeCells>
  <phoneticPr fontId="4"/>
  <pageMargins left="0.70866141732283472" right="0.51181102362204722" top="0.70866141732283472" bottom="0.35433070866141736" header="0.31496062992125984" footer="0"/>
  <pageSetup paperSize="9"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歳入一覧</vt:lpstr>
      <vt:lpstr>使用料・手数料の改定等</vt:lpstr>
      <vt:lpstr>使用料・手数料の改定等!Print_Area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2025-02-07T05:53:08Z</dcterms:created>
  <dcterms:modified xsi:type="dcterms:W3CDTF">2025-02-07T05:53:34Z</dcterms:modified>
</cp:coreProperties>
</file>