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14070" yWindow="1065" windowWidth="14310" windowHeight="14940" tabRatio="745"/>
  </bookViews>
  <sheets>
    <sheet name="①従業員等仮想名簿（50%出社）" sheetId="32" r:id="rId1"/>
    <sheet name="②仮想平面図" sheetId="33" r:id="rId2"/>
    <sheet name="③仮想待機方針" sheetId="35" r:id="rId3"/>
    <sheet name="④仮想備蓄物資一覧" sheetId="34" r:id="rId4"/>
    <sheet name="イベント一覧" sheetId="36" r:id="rId5"/>
    <sheet name="対応記録用紙" sheetId="37" r:id="rId6"/>
    <sheet name="★企画用_人物リスト【新型コロナ用】" sheetId="27" state="hidden" r:id="rId7"/>
    <sheet name="DB（シナリオ）" sheetId="2" state="hidden" r:id="rId8"/>
    <sheet name="DB(苗字)" sheetId="4" state="hidden" r:id="rId9"/>
  </sheets>
  <externalReferences>
    <externalReference r:id="rId10"/>
  </externalReferences>
  <definedNames>
    <definedName name="_xlnm._FilterDatabase" localSheetId="6" hidden="1">★企画用_人物リスト【新型コロナ用】!$A$1:$L$23</definedName>
    <definedName name="_xlnm._FilterDatabase" localSheetId="0" hidden="1">'①従業員等仮想名簿（50%出社）'!$A$1:$Q$213</definedName>
    <definedName name="_xlnm._FilterDatabase" localSheetId="7" hidden="1">'DB（シナリオ）'!$A$1:$Z$217</definedName>
    <definedName name="_xlnm._FilterDatabase" localSheetId="8" hidden="1">'DB(苗字)'!$A$5:$K$341</definedName>
    <definedName name="_xlnm.Print_Area" localSheetId="0">'①従業員等仮想名簿（50%出社）'!$A$1:$Q$207</definedName>
    <definedName name="_xlnm.Print_Area" localSheetId="1">②仮想平面図!$A$1:$HD$199</definedName>
    <definedName name="_xlnm.Print_Area" localSheetId="3">④仮想備蓄物資一覧!$B$1:$H$28</definedName>
    <definedName name="_xlnm.Print_Area" localSheetId="7">'DB（シナリオ）'!$A$1:$R$217</definedName>
    <definedName name="_xlnm.Print_Area" localSheetId="4">イベント一覧!$A$1:$F$13</definedName>
    <definedName name="_xlnm.Print_Area" localSheetId="5">対応記録用紙!$A$1:$H$19</definedName>
    <definedName name="_xlnm.Print_Titles" localSheetId="6">★企画用_人物リスト【新型コロナ用】!$1:$1</definedName>
    <definedName name="_xlnm.Print_Titles" localSheetId="0">'①従業員等仮想名簿（50%出社）'!$1:$1</definedName>
    <definedName name="_xlnm.Print_Titles" localSheetId="7">'DB（シナリオ）'!$1:$1</definedName>
    <definedName name="_xlnm.Print_Titles" localSheetId="4">イベント一覧!$1:$2</definedName>
    <definedName name="_xlnm.Print_Titles" localSheetId="5">対応記録用紙!$1:$4</definedName>
    <definedName name="器具備品Ⅰ">'[1](株)泉産業　償却資産　H．14年度'!$A$142,'[1](株)泉産業　償却資産　H．14年度'!$A$165</definedName>
    <definedName name="器具備品Ⅱ">'[1](株)泉産業　償却資産　H．14年度'!$A$168,'[1](株)泉産業　償却資産　H．14年度'!$A$201</definedName>
    <definedName name="器具備品Ⅲ" localSheetId="5">'[1](株)泉産業　償却資産　H．14年度'!$A$251,'[1](株)泉産業　償却資産　H．14年度'!#REF!</definedName>
    <definedName name="器具備品Ⅲ">'[1](株)泉産業　償却資産　H．14年度'!$A$251,'[1](株)泉産業　償却資産　H．14年度'!#REF!</definedName>
    <definedName name="機械">'[1](株)泉産業　償却資産　H．14年度'!$A$275,'[1](株)泉産業　償却資産　H．14年度'!$A$294</definedName>
    <definedName name="居住・勤務1" localSheetId="6">★企画用_人物リスト【新型コロナ用】!#REF!</definedName>
    <definedName name="居住・勤務1" localSheetId="0">'①従業員等仮想名簿（50%出社）'!#REF!</definedName>
    <definedName name="居住・勤務1">'DB（シナリオ）'!$U$2:$U$29</definedName>
    <definedName name="居住・勤務2" localSheetId="6">★企画用_人物リスト【新型コロナ用】!#REF!</definedName>
    <definedName name="居住・勤務2" localSheetId="0">'①従業員等仮想名簿（50%出社）'!#REF!</definedName>
    <definedName name="居住・勤務2">'DB（シナリオ）'!$V$2:$V$4</definedName>
    <definedName name="建物Ⅰ">'[1](株)泉産業　償却資産　H．14年度'!$A$3,'[1](株)泉産業　償却資産　H．14年度'!$A$27</definedName>
    <definedName name="建物Ⅱ工場">'[1](株)泉産業　償却資産　H．14年度'!$A$31,'[1](株)泉産業　償却資産　H．14年度'!$A$52</definedName>
    <definedName name="構築物">'[1](株)泉産業　償却資産　H．14年度'!$A$55,'[1](株)泉産業　償却資産　H．14年度'!$A$70</definedName>
    <definedName name="車輌">'[1](株)泉産業　償却資産　H．14年度'!$A$297,'[1](株)泉産業　償却資産　H．14年度'!$A$309</definedName>
    <definedName name="状況" localSheetId="6">★企画用_人物リスト【新型コロナ用】!#REF!</definedName>
    <definedName name="状況" localSheetId="0">'①従業員等仮想名簿（50%出社）'!#REF!</definedName>
    <definedName name="状況">'DB（シナリオ）'!$Y$2:$Y$6</definedName>
    <definedName name="性別" localSheetId="6">★企画用_人物リスト【新型コロナ用】!#REF!</definedName>
    <definedName name="性別" localSheetId="0">'①従業員等仮想名簿（50%出社）'!#REF!</definedName>
    <definedName name="性別">'DB（シナリオ）'!$X$2:$X$3</definedName>
    <definedName name="属性" localSheetId="6">★企画用_人物リスト【新型コロナ用】!#REF!</definedName>
    <definedName name="属性" localSheetId="0">'①従業員等仮想名簿（50%出社）'!#REF!</definedName>
    <definedName name="属性">'DB（シナリオ）'!$W$2:$W$23</definedName>
    <definedName name="負傷・要援護" localSheetId="6">★企画用_人物リスト【新型コロナ用】!#REF!</definedName>
    <definedName name="負傷・要援護" localSheetId="0">'①従業員等仮想名簿（50%出社）'!#REF!</definedName>
    <definedName name="負傷・要援護">'DB（シナリオ）'!$Z$2:$Z$15</definedName>
    <definedName name="容器">'[1](株)泉産業　償却資産　H．14年度'!$A$73,'[1](株)泉産業　償却資産　H．14年度'!$A$98</definedName>
  </definedNames>
  <calcPr calcId="191029"/>
</workbook>
</file>

<file path=xl/calcChain.xml><?xml version="1.0" encoding="utf-8"?>
<calcChain xmlns="http://schemas.openxmlformats.org/spreadsheetml/2006/main">
  <c r="A12" i="36" l="1"/>
  <c r="A11" i="36"/>
  <c r="A10" i="36"/>
  <c r="A9" i="36"/>
  <c r="A8" i="36"/>
  <c r="A7" i="36"/>
  <c r="A6" i="36"/>
  <c r="A5" i="36"/>
  <c r="A3" i="36"/>
  <c r="H209" i="32"/>
  <c r="A7" i="32" l="1"/>
  <c r="A8" i="32" l="1"/>
  <c r="A9" i="32" l="1"/>
  <c r="A28" i="27"/>
  <c r="A10" i="32" l="1"/>
  <c r="A11" i="32" l="1"/>
  <c r="M217" i="2"/>
  <c r="M216" i="2"/>
  <c r="M215" i="2"/>
  <c r="M214" i="2"/>
  <c r="M213" i="2"/>
  <c r="M212" i="2"/>
  <c r="M204" i="2"/>
  <c r="M203" i="2"/>
  <c r="M202" i="2"/>
  <c r="M201" i="2"/>
  <c r="M200" i="2"/>
  <c r="M199" i="2"/>
  <c r="M198" i="2"/>
  <c r="M197" i="2"/>
  <c r="M196" i="2"/>
  <c r="M195" i="2"/>
  <c r="M194" i="2"/>
  <c r="M193" i="2"/>
  <c r="M192" i="2"/>
  <c r="M191" i="2"/>
  <c r="M190" i="2"/>
  <c r="M189" i="2"/>
  <c r="M188" i="2"/>
  <c r="M187" i="2"/>
  <c r="M186" i="2"/>
  <c r="M185" i="2"/>
  <c r="M184" i="2"/>
  <c r="M183" i="2"/>
  <c r="M182" i="2"/>
  <c r="M181" i="2"/>
  <c r="M180" i="2"/>
  <c r="M179" i="2"/>
  <c r="M178" i="2"/>
  <c r="M177" i="2"/>
  <c r="M176" i="2"/>
  <c r="M175" i="2"/>
  <c r="M174" i="2"/>
  <c r="M173" i="2"/>
  <c r="M172" i="2"/>
  <c r="M171" i="2"/>
  <c r="M170" i="2"/>
  <c r="M169" i="2"/>
  <c r="M168" i="2"/>
  <c r="M167" i="2"/>
  <c r="M166" i="2"/>
  <c r="M165" i="2"/>
  <c r="M164" i="2"/>
  <c r="M163" i="2"/>
  <c r="M162" i="2"/>
  <c r="M161" i="2"/>
  <c r="M160" i="2"/>
  <c r="M159" i="2"/>
  <c r="M158" i="2"/>
  <c r="M157" i="2"/>
  <c r="M156" i="2"/>
  <c r="M155" i="2"/>
  <c r="M154" i="2"/>
  <c r="M153" i="2"/>
  <c r="M152" i="2"/>
  <c r="M151" i="2"/>
  <c r="M150" i="2"/>
  <c r="M149" i="2"/>
  <c r="M148" i="2"/>
  <c r="M147" i="2"/>
  <c r="M146" i="2"/>
  <c r="M145" i="2"/>
  <c r="M144" i="2"/>
  <c r="M143" i="2"/>
  <c r="M142" i="2"/>
  <c r="M141" i="2"/>
  <c r="M140" i="2"/>
  <c r="M139" i="2"/>
  <c r="M138" i="2"/>
  <c r="M137" i="2"/>
  <c r="M136" i="2"/>
  <c r="M135" i="2"/>
  <c r="M134" i="2"/>
  <c r="M133" i="2"/>
  <c r="M132" i="2"/>
  <c r="M131" i="2"/>
  <c r="M130" i="2"/>
  <c r="M129" i="2"/>
  <c r="M128" i="2"/>
  <c r="M127" i="2"/>
  <c r="M126" i="2"/>
  <c r="M125" i="2"/>
  <c r="M124" i="2"/>
  <c r="M123" i="2"/>
  <c r="M122" i="2"/>
  <c r="M121" i="2"/>
  <c r="M120" i="2"/>
  <c r="M119" i="2"/>
  <c r="M118" i="2"/>
  <c r="M117" i="2"/>
  <c r="M116" i="2"/>
  <c r="M115" i="2"/>
  <c r="M114" i="2"/>
  <c r="M113" i="2"/>
  <c r="M112" i="2"/>
  <c r="M111" i="2"/>
  <c r="M110" i="2"/>
  <c r="M109" i="2"/>
  <c r="M108" i="2"/>
  <c r="M107" i="2"/>
  <c r="M106" i="2"/>
  <c r="M105" i="2"/>
  <c r="M104" i="2"/>
  <c r="M103" i="2"/>
  <c r="M102" i="2"/>
  <c r="M101" i="2"/>
  <c r="M100" i="2"/>
  <c r="M99" i="2"/>
  <c r="M98" i="2"/>
  <c r="M97" i="2"/>
  <c r="M96" i="2"/>
  <c r="M95" i="2"/>
  <c r="M94" i="2"/>
  <c r="M93" i="2"/>
  <c r="M92" i="2"/>
  <c r="M91" i="2"/>
  <c r="M90" i="2"/>
  <c r="M89" i="2"/>
  <c r="M88" i="2"/>
  <c r="M87" i="2"/>
  <c r="M86" i="2"/>
  <c r="M85" i="2"/>
  <c r="M84" i="2"/>
  <c r="M83" i="2"/>
  <c r="M82" i="2"/>
  <c r="M81" i="2"/>
  <c r="M80" i="2"/>
  <c r="M79" i="2"/>
  <c r="M78" i="2"/>
  <c r="M77" i="2"/>
  <c r="M76" i="2"/>
  <c r="M75" i="2"/>
  <c r="M74" i="2"/>
  <c r="M73" i="2"/>
  <c r="M72" i="2"/>
  <c r="M71" i="2"/>
  <c r="M70" i="2"/>
  <c r="M69" i="2"/>
  <c r="M68" i="2"/>
  <c r="M67" i="2"/>
  <c r="M66" i="2"/>
  <c r="M65" i="2"/>
  <c r="M64" i="2"/>
  <c r="M63" i="2"/>
  <c r="M62" i="2"/>
  <c r="M61" i="2"/>
  <c r="M60" i="2"/>
  <c r="M59" i="2"/>
  <c r="M58" i="2"/>
  <c r="M57" i="2"/>
  <c r="M56" i="2"/>
  <c r="M55" i="2"/>
  <c r="M54" i="2"/>
  <c r="M53" i="2"/>
  <c r="M52" i="2"/>
  <c r="M51" i="2"/>
  <c r="M50" i="2"/>
  <c r="M49" i="2"/>
  <c r="M48" i="2"/>
  <c r="M47" i="2"/>
  <c r="M46" i="2"/>
  <c r="M45" i="2"/>
  <c r="M44" i="2"/>
  <c r="M43" i="2"/>
  <c r="M42" i="2"/>
  <c r="M41" i="2"/>
  <c r="M40" i="2"/>
  <c r="M39" i="2"/>
  <c r="M38" i="2"/>
  <c r="M37" i="2"/>
  <c r="M36" i="2"/>
  <c r="M35" i="2"/>
  <c r="M34" i="2"/>
  <c r="M33" i="2"/>
  <c r="M32" i="2"/>
  <c r="M31" i="2"/>
  <c r="M30" i="2"/>
  <c r="M29" i="2"/>
  <c r="M28" i="2"/>
  <c r="M27" i="2"/>
  <c r="M26" i="2"/>
  <c r="M25" i="2"/>
  <c r="M24" i="2"/>
  <c r="M23" i="2"/>
  <c r="M22" i="2"/>
  <c r="M21" i="2"/>
  <c r="M20" i="2"/>
  <c r="M19" i="2"/>
  <c r="M18" i="2"/>
  <c r="M17" i="2"/>
  <c r="M16" i="2"/>
  <c r="M15" i="2"/>
  <c r="M14" i="2"/>
  <c r="M13" i="2"/>
  <c r="M12" i="2"/>
  <c r="M11" i="2"/>
  <c r="M10" i="2"/>
  <c r="M9" i="2"/>
  <c r="M8" i="2"/>
  <c r="M7" i="2"/>
  <c r="M6" i="2"/>
  <c r="M5" i="2"/>
  <c r="M4" i="2"/>
  <c r="M3" i="2"/>
  <c r="M2" i="2"/>
  <c r="AD29" i="2"/>
  <c r="A12" i="32" l="1"/>
  <c r="G222" i="2"/>
  <c r="G221" i="2"/>
  <c r="G220" i="2"/>
  <c r="G219" i="2"/>
  <c r="A13" i="32" l="1"/>
  <c r="A14" i="32" l="1"/>
  <c r="A15" i="32" l="1"/>
  <c r="A16" i="32" l="1"/>
  <c r="A6" i="2"/>
  <c r="A17" i="32" l="1"/>
  <c r="A7" i="2"/>
  <c r="A18" i="32" l="1"/>
  <c r="A8" i="2"/>
  <c r="K7" i="4"/>
  <c r="K8" i="4"/>
  <c r="K9" i="4"/>
  <c r="K10" i="4"/>
  <c r="K11" i="4"/>
  <c r="K12" i="4"/>
  <c r="K13" i="4"/>
  <c r="K14" i="4"/>
  <c r="K15" i="4"/>
  <c r="K16" i="4"/>
  <c r="K17" i="4"/>
  <c r="K18" i="4"/>
  <c r="K19" i="4"/>
  <c r="K20" i="4"/>
  <c r="K21" i="4"/>
  <c r="K22" i="4"/>
  <c r="K23" i="4"/>
  <c r="K24" i="4"/>
  <c r="K25" i="4"/>
  <c r="K26" i="4"/>
  <c r="K27" i="4"/>
  <c r="K28" i="4"/>
  <c r="K29" i="4"/>
  <c r="K30" i="4"/>
  <c r="K31" i="4"/>
  <c r="K32" i="4"/>
  <c r="K33" i="4"/>
  <c r="K34" i="4"/>
  <c r="K35" i="4"/>
  <c r="K36" i="4"/>
  <c r="K37" i="4"/>
  <c r="K38" i="4"/>
  <c r="K39" i="4"/>
  <c r="K40" i="4"/>
  <c r="K41" i="4"/>
  <c r="K42" i="4"/>
  <c r="K43" i="4"/>
  <c r="K44" i="4"/>
  <c r="K45" i="4"/>
  <c r="K46" i="4"/>
  <c r="K47" i="4"/>
  <c r="K48" i="4"/>
  <c r="K49" i="4"/>
  <c r="K50" i="4"/>
  <c r="K51" i="4"/>
  <c r="K52" i="4"/>
  <c r="K53" i="4"/>
  <c r="K54" i="4"/>
  <c r="K55" i="4"/>
  <c r="K56" i="4"/>
  <c r="K57" i="4"/>
  <c r="K58" i="4"/>
  <c r="K59" i="4"/>
  <c r="K60" i="4"/>
  <c r="K61" i="4"/>
  <c r="K62" i="4"/>
  <c r="K63" i="4"/>
  <c r="K64" i="4"/>
  <c r="K65" i="4"/>
  <c r="K66" i="4"/>
  <c r="K67" i="4"/>
  <c r="K68" i="4"/>
  <c r="K69" i="4"/>
  <c r="K70" i="4"/>
  <c r="K71" i="4"/>
  <c r="K72" i="4"/>
  <c r="K73" i="4"/>
  <c r="K74" i="4"/>
  <c r="K75" i="4"/>
  <c r="K76" i="4"/>
  <c r="K77" i="4"/>
  <c r="K78" i="4"/>
  <c r="K79" i="4"/>
  <c r="K80" i="4"/>
  <c r="K81" i="4"/>
  <c r="K82" i="4"/>
  <c r="K83" i="4"/>
  <c r="K84" i="4"/>
  <c r="K85" i="4"/>
  <c r="K86" i="4"/>
  <c r="K87" i="4"/>
  <c r="K88" i="4"/>
  <c r="K89" i="4"/>
  <c r="K90" i="4"/>
  <c r="K91" i="4"/>
  <c r="K92" i="4"/>
  <c r="K93" i="4"/>
  <c r="K94" i="4"/>
  <c r="K95" i="4"/>
  <c r="K96" i="4"/>
  <c r="K97" i="4"/>
  <c r="K98" i="4"/>
  <c r="K99" i="4"/>
  <c r="K100" i="4"/>
  <c r="K101" i="4"/>
  <c r="K102" i="4"/>
  <c r="K103" i="4"/>
  <c r="K104" i="4"/>
  <c r="K105" i="4"/>
  <c r="K106" i="4"/>
  <c r="K107" i="4"/>
  <c r="K108" i="4"/>
  <c r="K109" i="4"/>
  <c r="K110" i="4"/>
  <c r="K111" i="4"/>
  <c r="K112" i="4"/>
  <c r="K113" i="4"/>
  <c r="K114" i="4"/>
  <c r="K115" i="4"/>
  <c r="K116" i="4"/>
  <c r="K117" i="4"/>
  <c r="K118" i="4"/>
  <c r="K119" i="4"/>
  <c r="K120" i="4"/>
  <c r="K121" i="4"/>
  <c r="K122" i="4"/>
  <c r="K123" i="4"/>
  <c r="K124" i="4"/>
  <c r="K125" i="4"/>
  <c r="K126" i="4"/>
  <c r="K127" i="4"/>
  <c r="K128" i="4"/>
  <c r="K129" i="4"/>
  <c r="K130" i="4"/>
  <c r="K131" i="4"/>
  <c r="K132" i="4"/>
  <c r="K133" i="4"/>
  <c r="K134" i="4"/>
  <c r="K135" i="4"/>
  <c r="K136" i="4"/>
  <c r="K137" i="4"/>
  <c r="K138" i="4"/>
  <c r="K139" i="4"/>
  <c r="K140" i="4"/>
  <c r="K141" i="4"/>
  <c r="K142" i="4"/>
  <c r="K143" i="4"/>
  <c r="K144" i="4"/>
  <c r="K145" i="4"/>
  <c r="K146" i="4"/>
  <c r="K147" i="4"/>
  <c r="K148" i="4"/>
  <c r="K149" i="4"/>
  <c r="K150" i="4"/>
  <c r="K151" i="4"/>
  <c r="K152" i="4"/>
  <c r="K153" i="4"/>
  <c r="K154" i="4"/>
  <c r="K155" i="4"/>
  <c r="K156" i="4"/>
  <c r="K157" i="4"/>
  <c r="K158" i="4"/>
  <c r="K159" i="4"/>
  <c r="K160" i="4"/>
  <c r="K161" i="4"/>
  <c r="K162" i="4"/>
  <c r="K163" i="4"/>
  <c r="K164" i="4"/>
  <c r="K165" i="4"/>
  <c r="K166" i="4"/>
  <c r="K167" i="4"/>
  <c r="K168" i="4"/>
  <c r="K169" i="4"/>
  <c r="K170" i="4"/>
  <c r="K171" i="4"/>
  <c r="K172" i="4"/>
  <c r="K173" i="4"/>
  <c r="K174" i="4"/>
  <c r="K175" i="4"/>
  <c r="K176" i="4"/>
  <c r="K177" i="4"/>
  <c r="K178" i="4"/>
  <c r="K179" i="4"/>
  <c r="K180" i="4"/>
  <c r="K181" i="4"/>
  <c r="K182" i="4"/>
  <c r="K183" i="4"/>
  <c r="K184" i="4"/>
  <c r="K185" i="4"/>
  <c r="K186" i="4"/>
  <c r="K187" i="4"/>
  <c r="K188" i="4"/>
  <c r="K189" i="4"/>
  <c r="K190" i="4"/>
  <c r="K191" i="4"/>
  <c r="K192" i="4"/>
  <c r="K193" i="4"/>
  <c r="K194" i="4"/>
  <c r="K195" i="4"/>
  <c r="K196" i="4"/>
  <c r="K197" i="4"/>
  <c r="K198" i="4"/>
  <c r="K199" i="4"/>
  <c r="K200" i="4"/>
  <c r="K201" i="4"/>
  <c r="K202" i="4"/>
  <c r="K203" i="4"/>
  <c r="K204" i="4"/>
  <c r="K205" i="4"/>
  <c r="K206" i="4"/>
  <c r="K207" i="4"/>
  <c r="K208" i="4"/>
  <c r="K209" i="4"/>
  <c r="K210" i="4"/>
  <c r="K211" i="4"/>
  <c r="K212" i="4"/>
  <c r="K213" i="4"/>
  <c r="K214" i="4"/>
  <c r="K215" i="4"/>
  <c r="K216" i="4"/>
  <c r="K217" i="4"/>
  <c r="K218" i="4"/>
  <c r="K219" i="4"/>
  <c r="K220" i="4"/>
  <c r="K221" i="4"/>
  <c r="K222" i="4"/>
  <c r="K223" i="4"/>
  <c r="K224" i="4"/>
  <c r="K225" i="4"/>
  <c r="K226" i="4"/>
  <c r="K227" i="4"/>
  <c r="K228" i="4"/>
  <c r="K229" i="4"/>
  <c r="K230" i="4"/>
  <c r="K231" i="4"/>
  <c r="K232" i="4"/>
  <c r="K233" i="4"/>
  <c r="K234" i="4"/>
  <c r="K235" i="4"/>
  <c r="K236" i="4"/>
  <c r="K237" i="4"/>
  <c r="K238" i="4"/>
  <c r="K239" i="4"/>
  <c r="K240" i="4"/>
  <c r="K241" i="4"/>
  <c r="K242" i="4"/>
  <c r="K243" i="4"/>
  <c r="K244" i="4"/>
  <c r="K245" i="4"/>
  <c r="K246" i="4"/>
  <c r="K247" i="4"/>
  <c r="K248" i="4"/>
  <c r="K249" i="4"/>
  <c r="K250" i="4"/>
  <c r="K251" i="4"/>
  <c r="K252" i="4"/>
  <c r="K253" i="4"/>
  <c r="K254" i="4"/>
  <c r="K255" i="4"/>
  <c r="K256" i="4"/>
  <c r="K257" i="4"/>
  <c r="K258" i="4"/>
  <c r="K259" i="4"/>
  <c r="K260" i="4"/>
  <c r="K261" i="4"/>
  <c r="K262" i="4"/>
  <c r="K263" i="4"/>
  <c r="K264" i="4"/>
  <c r="K265" i="4"/>
  <c r="K266" i="4"/>
  <c r="K267" i="4"/>
  <c r="K268" i="4"/>
  <c r="K269" i="4"/>
  <c r="K270" i="4"/>
  <c r="K271" i="4"/>
  <c r="K272" i="4"/>
  <c r="K273" i="4"/>
  <c r="K274" i="4"/>
  <c r="K275" i="4"/>
  <c r="K276" i="4"/>
  <c r="K277" i="4"/>
  <c r="K278" i="4"/>
  <c r="K279" i="4"/>
  <c r="K280" i="4"/>
  <c r="K281" i="4"/>
  <c r="K282" i="4"/>
  <c r="K283" i="4"/>
  <c r="K284" i="4"/>
  <c r="K285" i="4"/>
  <c r="K286" i="4"/>
  <c r="K287" i="4"/>
  <c r="K288" i="4"/>
  <c r="K289" i="4"/>
  <c r="K290" i="4"/>
  <c r="K291" i="4"/>
  <c r="K292" i="4"/>
  <c r="K293" i="4"/>
  <c r="K294" i="4"/>
  <c r="K295" i="4"/>
  <c r="K296" i="4"/>
  <c r="K297" i="4"/>
  <c r="K298" i="4"/>
  <c r="K299" i="4"/>
  <c r="K300" i="4"/>
  <c r="K301" i="4"/>
  <c r="K302" i="4"/>
  <c r="K303" i="4"/>
  <c r="K304" i="4"/>
  <c r="K305" i="4"/>
  <c r="K306" i="4"/>
  <c r="K307" i="4"/>
  <c r="K308" i="4"/>
  <c r="K309" i="4"/>
  <c r="K310" i="4"/>
  <c r="K311" i="4"/>
  <c r="K312" i="4"/>
  <c r="K313" i="4"/>
  <c r="K314" i="4"/>
  <c r="K315" i="4"/>
  <c r="K316" i="4"/>
  <c r="K317" i="4"/>
  <c r="K318" i="4"/>
  <c r="K319" i="4"/>
  <c r="K320" i="4"/>
  <c r="K321" i="4"/>
  <c r="K322" i="4"/>
  <c r="K323" i="4"/>
  <c r="K324" i="4"/>
  <c r="K325" i="4"/>
  <c r="K326" i="4"/>
  <c r="K327" i="4"/>
  <c r="K328" i="4"/>
  <c r="K329" i="4"/>
  <c r="K330" i="4"/>
  <c r="K331" i="4"/>
  <c r="K332" i="4"/>
  <c r="K333" i="4"/>
  <c r="K334" i="4"/>
  <c r="K335" i="4"/>
  <c r="K336" i="4"/>
  <c r="K337" i="4"/>
  <c r="K338" i="4"/>
  <c r="K339" i="4"/>
  <c r="K340" i="4"/>
  <c r="K341" i="4"/>
  <c r="A19" i="32" l="1"/>
  <c r="A9" i="2"/>
  <c r="A20" i="32" l="1"/>
  <c r="A10" i="2"/>
  <c r="A21" i="32" l="1"/>
  <c r="A11" i="2"/>
  <c r="A22" i="32" l="1"/>
  <c r="A12" i="2"/>
  <c r="A23" i="32" l="1"/>
  <c r="A13" i="2"/>
  <c r="A24" i="32" l="1"/>
  <c r="A14" i="2"/>
  <c r="A25" i="32" l="1"/>
  <c r="A15" i="2"/>
  <c r="A26" i="32" l="1"/>
  <c r="A16" i="2"/>
  <c r="A27" i="32" l="1"/>
  <c r="A17" i="2"/>
  <c r="A28" i="32" l="1"/>
  <c r="A18" i="2"/>
  <c r="A29" i="32" l="1"/>
  <c r="A19" i="2"/>
  <c r="A30" i="32" l="1"/>
  <c r="A20" i="2"/>
  <c r="A31" i="32" l="1"/>
  <c r="A21" i="2"/>
  <c r="A32" i="32" l="1"/>
  <c r="A22" i="2"/>
  <c r="A33" i="32" l="1"/>
  <c r="A23" i="2"/>
  <c r="A34" i="32" l="1"/>
  <c r="A24" i="2"/>
  <c r="A35" i="32" l="1"/>
  <c r="A25" i="2"/>
  <c r="A36" i="32" l="1"/>
  <c r="A26" i="2"/>
  <c r="A37" i="32" l="1"/>
  <c r="A27" i="2"/>
  <c r="A38" i="32" l="1"/>
  <c r="A28" i="2"/>
  <c r="A39" i="32" l="1"/>
  <c r="A29" i="2"/>
  <c r="A40" i="32" l="1"/>
  <c r="A30" i="2"/>
  <c r="A41" i="32" l="1"/>
  <c r="A31" i="2"/>
  <c r="A42" i="32" l="1"/>
  <c r="A32" i="2"/>
  <c r="A43" i="32" l="1"/>
  <c r="A33" i="2"/>
  <c r="A44" i="32" l="1"/>
  <c r="A34" i="2"/>
  <c r="A45" i="32" l="1"/>
  <c r="A35" i="2"/>
  <c r="A46" i="32" l="1"/>
  <c r="A36" i="2"/>
  <c r="A47" i="32" l="1"/>
  <c r="A37" i="2"/>
  <c r="A48" i="32" l="1"/>
  <c r="A38" i="2"/>
  <c r="A49" i="32" l="1"/>
  <c r="A39" i="2"/>
  <c r="A50" i="32" l="1"/>
  <c r="A40" i="2"/>
  <c r="A51" i="32" l="1"/>
  <c r="A41" i="2"/>
  <c r="A52" i="32" l="1"/>
  <c r="A42" i="2"/>
  <c r="A53" i="32" l="1"/>
  <c r="A43" i="2"/>
  <c r="A54" i="32" l="1"/>
  <c r="A44" i="2"/>
  <c r="A55" i="32" l="1"/>
  <c r="A45" i="2"/>
  <c r="A56" i="32" l="1"/>
  <c r="A46" i="2"/>
  <c r="A57" i="32" l="1"/>
  <c r="A47" i="2"/>
  <c r="A58" i="32" l="1"/>
  <c r="A48" i="2"/>
  <c r="A59" i="32" l="1"/>
  <c r="A49" i="2"/>
  <c r="A60" i="32" l="1"/>
  <c r="A50" i="2"/>
  <c r="A61" i="32" l="1"/>
  <c r="A51" i="2"/>
  <c r="A62" i="32" l="1"/>
  <c r="A52" i="2"/>
  <c r="A63" i="32" l="1"/>
  <c r="A53" i="2"/>
  <c r="A64" i="32" l="1"/>
  <c r="A54" i="2"/>
  <c r="A65" i="32" l="1"/>
  <c r="A55" i="2"/>
  <c r="A66" i="32" l="1"/>
  <c r="A56" i="2"/>
  <c r="A67" i="32" l="1"/>
  <c r="A57" i="2"/>
  <c r="A68" i="32" l="1"/>
  <c r="A58" i="2"/>
  <c r="A69" i="32" l="1"/>
  <c r="A59" i="2"/>
  <c r="A70" i="32" l="1"/>
  <c r="A60" i="2"/>
  <c r="A71" i="32" l="1"/>
  <c r="A61" i="2"/>
  <c r="A72" i="32" l="1"/>
  <c r="A62" i="2"/>
  <c r="A73" i="32" l="1"/>
  <c r="A63" i="2"/>
  <c r="A74" i="32" l="1"/>
  <c r="A64" i="2"/>
  <c r="A75" i="32" l="1"/>
  <c r="A65" i="2"/>
  <c r="A76" i="32" l="1"/>
  <c r="A66" i="2"/>
  <c r="A77" i="32" l="1"/>
  <c r="A67" i="2"/>
  <c r="A78" i="32" l="1"/>
  <c r="A68" i="2"/>
  <c r="A79" i="32" l="1"/>
  <c r="A69" i="2"/>
  <c r="A80" i="32" l="1"/>
  <c r="A70" i="2"/>
  <c r="A81" i="32" l="1"/>
  <c r="A71" i="2"/>
  <c r="A82" i="32" l="1"/>
  <c r="A72" i="2"/>
  <c r="A83" i="32" l="1"/>
  <c r="A73" i="2"/>
  <c r="A84" i="32" l="1"/>
  <c r="A74" i="2"/>
  <c r="A85" i="32" l="1"/>
  <c r="A75" i="2"/>
  <c r="A86" i="32" l="1"/>
  <c r="A76" i="2"/>
  <c r="A87" i="32" l="1"/>
  <c r="A77" i="2"/>
  <c r="A88" i="32" l="1"/>
  <c r="A78" i="2"/>
  <c r="A89" i="32" l="1"/>
  <c r="A79" i="2"/>
  <c r="A90" i="32" l="1"/>
  <c r="A80" i="2"/>
  <c r="A91" i="32" l="1"/>
  <c r="A81" i="2"/>
  <c r="A92" i="32" l="1"/>
  <c r="A82" i="2"/>
  <c r="A93" i="32" l="1"/>
  <c r="A83" i="2"/>
  <c r="A94" i="32" l="1"/>
  <c r="A84" i="2"/>
  <c r="A95" i="32" l="1"/>
  <c r="A85" i="2"/>
  <c r="A96" i="32" l="1"/>
  <c r="A86" i="2"/>
  <c r="A97" i="32" l="1"/>
  <c r="A87" i="2"/>
  <c r="A98" i="32" l="1"/>
  <c r="A88" i="2"/>
  <c r="A99" i="32" l="1"/>
  <c r="A89" i="2"/>
  <c r="A100" i="32" l="1"/>
  <c r="A90" i="2"/>
  <c r="A101" i="32" l="1"/>
  <c r="A91" i="2"/>
  <c r="A102" i="32" l="1"/>
  <c r="A92" i="2"/>
  <c r="A103" i="32" l="1"/>
  <c r="A93" i="2"/>
  <c r="A104" i="32" l="1"/>
  <c r="A94" i="2"/>
  <c r="A105" i="32" l="1"/>
  <c r="A95" i="2"/>
  <c r="A106" i="32" l="1"/>
  <c r="A96" i="2"/>
  <c r="A107" i="32" l="1"/>
  <c r="A97" i="2"/>
  <c r="A108" i="32" l="1"/>
  <c r="A98" i="2"/>
  <c r="A109" i="32" l="1"/>
  <c r="A99" i="2"/>
  <c r="A110" i="32" l="1"/>
  <c r="A100" i="2"/>
  <c r="A111" i="32" l="1"/>
  <c r="A101" i="2"/>
  <c r="A112" i="32" l="1"/>
  <c r="A102" i="2"/>
  <c r="A113" i="32" l="1"/>
  <c r="A103" i="2"/>
  <c r="A114" i="32" l="1"/>
  <c r="A104" i="2"/>
  <c r="A115" i="32" l="1"/>
  <c r="A105" i="2"/>
  <c r="A116" i="32" l="1"/>
  <c r="A106" i="2"/>
  <c r="A117" i="32" l="1"/>
  <c r="A107" i="2"/>
  <c r="A118" i="32" l="1"/>
  <c r="A108" i="2"/>
  <c r="A119" i="32" l="1"/>
  <c r="A109" i="2"/>
  <c r="A120" i="32" l="1"/>
  <c r="A110" i="2"/>
  <c r="A121" i="32" l="1"/>
  <c r="A111" i="2"/>
  <c r="A122" i="32" l="1"/>
  <c r="A112" i="2"/>
  <c r="A123" i="32" l="1"/>
  <c r="A113" i="2"/>
  <c r="A124" i="32" l="1"/>
  <c r="A114" i="2"/>
  <c r="A125" i="32" l="1"/>
  <c r="A115" i="2"/>
  <c r="A126" i="32" l="1"/>
  <c r="A116" i="2"/>
  <c r="A127" i="32" l="1"/>
  <c r="A117" i="2"/>
  <c r="A128" i="32" l="1"/>
  <c r="A118" i="2"/>
  <c r="A129" i="32" l="1"/>
  <c r="A119" i="2"/>
  <c r="A130" i="32" l="1"/>
  <c r="A120" i="2"/>
  <c r="A131" i="32" l="1"/>
  <c r="A121" i="2"/>
  <c r="A132" i="32" l="1"/>
  <c r="A122" i="2"/>
  <c r="A133" i="32" l="1"/>
  <c r="A123" i="2"/>
  <c r="A134" i="32" l="1"/>
  <c r="A124" i="2"/>
  <c r="A135" i="32" l="1"/>
  <c r="A125" i="2"/>
  <c r="A136" i="32" l="1"/>
  <c r="A126" i="2"/>
  <c r="A137" i="32" l="1"/>
  <c r="A127" i="2"/>
  <c r="A138" i="32" l="1"/>
  <c r="A128" i="2"/>
  <c r="A139" i="32" l="1"/>
  <c r="A129" i="2"/>
  <c r="A140" i="32" l="1"/>
  <c r="A130" i="2"/>
  <c r="A141" i="32" l="1"/>
  <c r="A131" i="2"/>
  <c r="A142" i="32" l="1"/>
  <c r="A132" i="2"/>
  <c r="A143" i="32" l="1"/>
  <c r="A133" i="2"/>
  <c r="A144" i="32" l="1"/>
  <c r="A134" i="2"/>
  <c r="A145" i="32" l="1"/>
  <c r="A135" i="2"/>
  <c r="A146" i="32" l="1"/>
  <c r="A136" i="2"/>
  <c r="A147" i="32" l="1"/>
  <c r="A137" i="2"/>
  <c r="A148" i="32" l="1"/>
  <c r="A138" i="2"/>
  <c r="A149" i="32" l="1"/>
  <c r="A139" i="2"/>
  <c r="A150" i="32" l="1"/>
  <c r="A140" i="2"/>
  <c r="A151" i="32" l="1"/>
  <c r="A141" i="2"/>
  <c r="A152" i="32" l="1"/>
  <c r="A142" i="2"/>
  <c r="A153" i="32" l="1"/>
  <c r="A143" i="2"/>
  <c r="A154" i="32" l="1"/>
  <c r="A144" i="2"/>
  <c r="A155" i="32" l="1"/>
  <c r="A145" i="2"/>
  <c r="A156" i="32" l="1"/>
  <c r="A146" i="2"/>
  <c r="A157" i="32" l="1"/>
  <c r="A147" i="2"/>
  <c r="A158" i="32" l="1"/>
  <c r="A148" i="2"/>
  <c r="A159" i="32" l="1"/>
  <c r="A149" i="2"/>
  <c r="A160" i="32" l="1"/>
  <c r="A150" i="2"/>
  <c r="A161" i="32" l="1"/>
  <c r="A151" i="2"/>
  <c r="A162" i="32" l="1"/>
  <c r="A152" i="2"/>
  <c r="A163" i="32" l="1"/>
  <c r="A153" i="2"/>
  <c r="A164" i="32" l="1"/>
  <c r="A154" i="2"/>
  <c r="A165" i="32" l="1"/>
  <c r="A155" i="2"/>
  <c r="A166" i="32" l="1"/>
  <c r="A156" i="2"/>
  <c r="A167" i="32" l="1"/>
  <c r="A157" i="2"/>
  <c r="A168" i="32" l="1"/>
  <c r="A158" i="2"/>
  <c r="A169" i="32" l="1"/>
  <c r="A159" i="2"/>
  <c r="A170" i="32" l="1"/>
  <c r="A160" i="2"/>
  <c r="A171" i="32" l="1"/>
  <c r="A161" i="2"/>
  <c r="A172" i="32" l="1"/>
  <c r="A162" i="2"/>
  <c r="A173" i="32" l="1"/>
  <c r="A163" i="2"/>
  <c r="A174" i="32" l="1"/>
  <c r="A164" i="2"/>
  <c r="A175" i="32" l="1"/>
  <c r="A165" i="2"/>
  <c r="A176" i="32" l="1"/>
  <c r="A166" i="2"/>
  <c r="A177" i="32" l="1"/>
  <c r="A167" i="2"/>
  <c r="A178" i="32" l="1"/>
  <c r="A168" i="2"/>
  <c r="A179" i="32" l="1"/>
  <c r="A169" i="2"/>
  <c r="A180" i="32" l="1"/>
  <c r="A170" i="2"/>
  <c r="A181" i="32" l="1"/>
  <c r="A171" i="2"/>
  <c r="A182" i="32" l="1"/>
  <c r="A172" i="2"/>
  <c r="A183" i="32" l="1"/>
  <c r="A173" i="2"/>
  <c r="A184" i="32" l="1"/>
  <c r="A174" i="2"/>
  <c r="A185" i="32" l="1"/>
  <c r="A175" i="2"/>
  <c r="A186" i="32" l="1"/>
  <c r="A176" i="2"/>
  <c r="A187" i="32" l="1"/>
  <c r="A177" i="2"/>
  <c r="A188" i="32" l="1"/>
  <c r="A178" i="2"/>
  <c r="A189" i="32" l="1"/>
  <c r="A179" i="2"/>
  <c r="A190" i="32" l="1"/>
  <c r="A180" i="2"/>
  <c r="A191" i="32" l="1"/>
  <c r="A181" i="2"/>
  <c r="A192" i="32" l="1"/>
  <c r="A182" i="2"/>
  <c r="A193" i="32" l="1"/>
  <c r="A183" i="2"/>
  <c r="A194" i="32" l="1"/>
  <c r="A184" i="2"/>
  <c r="A195" i="32" l="1"/>
  <c r="A196" i="32" s="1"/>
  <c r="A185" i="2"/>
  <c r="A186" i="2" l="1"/>
  <c r="A197" i="32" l="1"/>
  <c r="A187" i="2"/>
  <c r="A198" i="32" l="1"/>
  <c r="A188" i="2"/>
  <c r="A199" i="32" l="1"/>
  <c r="A189" i="2"/>
  <c r="A200" i="32" l="1"/>
  <c r="A190" i="2"/>
  <c r="A201" i="32" l="1"/>
  <c r="A191" i="2"/>
  <c r="A202" i="32" l="1"/>
  <c r="A203" i="32" s="1"/>
  <c r="A204" i="32" s="1"/>
  <c r="A205" i="32" s="1"/>
  <c r="A206" i="32" s="1"/>
  <c r="A207" i="32" s="1"/>
  <c r="A192" i="2"/>
  <c r="A193" i="2" l="1"/>
  <c r="A194" i="2" l="1"/>
  <c r="A195" i="2" l="1"/>
  <c r="A196" i="2" l="1"/>
  <c r="A197" i="2" l="1"/>
  <c r="A198" i="2" l="1"/>
  <c r="A199" i="2" l="1"/>
  <c r="A200" i="2" l="1"/>
  <c r="A201" i="2" l="1"/>
  <c r="A202" i="2" l="1"/>
  <c r="A203" i="2" l="1"/>
  <c r="A204" i="2" l="1"/>
  <c r="A205" i="2" l="1"/>
  <c r="A206" i="2" l="1"/>
  <c r="A207" i="2" l="1"/>
  <c r="A208" i="2" l="1"/>
  <c r="A209" i="2" l="1"/>
  <c r="A210" i="2" l="1"/>
  <c r="A211" i="2" l="1"/>
  <c r="A212" i="2" l="1"/>
  <c r="A213" i="2" l="1"/>
  <c r="A214" i="2" l="1"/>
  <c r="A215" i="2" l="1"/>
  <c r="A216" i="2" l="1"/>
  <c r="A217" i="2" l="1"/>
  <c r="B28" i="27" l="1"/>
  <c r="L28" i="27"/>
  <c r="G28" i="27"/>
  <c r="H28" i="27"/>
  <c r="D28" i="27"/>
  <c r="J28" i="27"/>
  <c r="M28" i="27"/>
  <c r="C28" i="27"/>
  <c r="I28" i="27"/>
  <c r="F28" i="27"/>
  <c r="E28" i="27"/>
  <c r="H211" i="32" l="1"/>
  <c r="H208" i="32"/>
  <c r="H210" i="32"/>
  <c r="H212" i="32" l="1"/>
  <c r="I212" i="32" s="1"/>
  <c r="I213" i="32" l="1"/>
</calcChain>
</file>

<file path=xl/sharedStrings.xml><?xml version="1.0" encoding="utf-8"?>
<sst xmlns="http://schemas.openxmlformats.org/spreadsheetml/2006/main" count="7192" uniqueCount="2019">
  <si>
    <t>名前</t>
    <rPh sb="0" eb="2">
      <t>ナマエ</t>
    </rPh>
    <phoneticPr fontId="1"/>
  </si>
  <si>
    <t>性別</t>
    <rPh sb="0" eb="2">
      <t>セイベツ</t>
    </rPh>
    <phoneticPr fontId="1"/>
  </si>
  <si>
    <t>年齢</t>
    <rPh sb="0" eb="2">
      <t>ネンレイ</t>
    </rPh>
    <phoneticPr fontId="1"/>
  </si>
  <si>
    <t>負傷</t>
    <rPh sb="0" eb="2">
      <t>フショウ</t>
    </rPh>
    <phoneticPr fontId="1"/>
  </si>
  <si>
    <t>外出中</t>
    <rPh sb="0" eb="3">
      <t>ガイシュツチュウ</t>
    </rPh>
    <phoneticPr fontId="1"/>
  </si>
  <si>
    <t>男</t>
    <rPh sb="0" eb="1">
      <t>オトコ</t>
    </rPh>
    <phoneticPr fontId="1"/>
  </si>
  <si>
    <t>女</t>
    <rPh sb="0" eb="1">
      <t>オンナ</t>
    </rPh>
    <phoneticPr fontId="1"/>
  </si>
  <si>
    <t>視覚障害</t>
    <rPh sb="0" eb="2">
      <t>シカク</t>
    </rPh>
    <rPh sb="2" eb="4">
      <t>ショウガイ</t>
    </rPh>
    <phoneticPr fontId="1"/>
  </si>
  <si>
    <t>聴覚障害</t>
    <rPh sb="0" eb="2">
      <t>チョウカク</t>
    </rPh>
    <rPh sb="2" eb="4">
      <t>ショウガイ</t>
    </rPh>
    <phoneticPr fontId="1"/>
  </si>
  <si>
    <t>車いす利用（身体障害）</t>
    <rPh sb="0" eb="1">
      <t>クルマ</t>
    </rPh>
    <rPh sb="3" eb="5">
      <t>リヨウ</t>
    </rPh>
    <rPh sb="6" eb="8">
      <t>シンタイ</t>
    </rPh>
    <rPh sb="8" eb="10">
      <t>ショウガイ</t>
    </rPh>
    <phoneticPr fontId="1"/>
  </si>
  <si>
    <t>妊婦</t>
    <rPh sb="0" eb="2">
      <t>ニンプ</t>
    </rPh>
    <phoneticPr fontId="1"/>
  </si>
  <si>
    <t>人工透析患者</t>
    <rPh sb="0" eb="2">
      <t>ジンコウ</t>
    </rPh>
    <rPh sb="2" eb="4">
      <t>トウセキ</t>
    </rPh>
    <rPh sb="4" eb="6">
      <t>カンジャ</t>
    </rPh>
    <phoneticPr fontId="1"/>
  </si>
  <si>
    <t>新順位</t>
  </si>
  <si>
    <t>苗字</t>
  </si>
  <si>
    <t>**</t>
  </si>
  <si>
    <t>世帯数</t>
  </si>
  <si>
    <t>ﾌﾘｶﾞﾅ1</t>
  </si>
  <si>
    <t>ﾌﾘｶﾞﾅ2</t>
  </si>
  <si>
    <t>ﾌﾘｶﾞﾅ3</t>
  </si>
  <si>
    <t>ﾌﾘｶﾞﾅ4</t>
  </si>
  <si>
    <t>ﾌﾘｶﾞﾅ5</t>
  </si>
  <si>
    <t>ﾌﾘｶﾞﾅ6</t>
  </si>
  <si>
    <t>佐藤</t>
  </si>
  <si>
    <t>*</t>
  </si>
  <si>
    <t>ｻﾄｳ</t>
  </si>
  <si>
    <t>ｻﾄﾞｳ</t>
  </si>
  <si>
    <t>ｻﾄｵ</t>
  </si>
  <si>
    <t>ｻﾄ☆</t>
  </si>
  <si>
    <t>ｻｲﾄｳ☆</t>
  </si>
  <si>
    <t>ｿﾄｳ☆</t>
  </si>
  <si>
    <t>ｻﾌｼﾞ☆</t>
  </si>
  <si>
    <t>鈴木</t>
  </si>
  <si>
    <t>ｽｽﾞｷ</t>
  </si>
  <si>
    <t>ｽｽｷ</t>
  </si>
  <si>
    <t>ｽｽｷﾞ</t>
  </si>
  <si>
    <t>ｽｽﾞｷﾞ☆</t>
  </si>
  <si>
    <t>高橋</t>
  </si>
  <si>
    <t>ﾀｶﾊｼ</t>
  </si>
  <si>
    <t>ﾀｶﾅﾊｼ</t>
  </si>
  <si>
    <t>ﾀｶﾊﾞｼ</t>
  </si>
  <si>
    <t>ﾀﾊｼ</t>
  </si>
  <si>
    <t>田中</t>
  </si>
  <si>
    <t>ﾀﾅｶ</t>
  </si>
  <si>
    <t>ﾀﾞﾅｶ</t>
  </si>
  <si>
    <t>ﾃﾞﾝﾁｭｳ</t>
  </si>
  <si>
    <t>渡辺</t>
  </si>
  <si>
    <t>ﾜﾀﾅﾍﾞ</t>
  </si>
  <si>
    <t>ﾜﾀﾅﾍ</t>
  </si>
  <si>
    <t>ﾜﾀﾍﾞ</t>
  </si>
  <si>
    <t>ﾜﾀﾞﾅﾍﾞ</t>
  </si>
  <si>
    <t>ﾜﾀﾉﾍﾞ</t>
  </si>
  <si>
    <t>ﾜﾀﾘﾍﾞ☆</t>
  </si>
  <si>
    <t>伊藤</t>
  </si>
  <si>
    <t>ｲﾄｳ</t>
  </si>
  <si>
    <t>ｲﾌｼﾞ☆</t>
  </si>
  <si>
    <t>山本</t>
  </si>
  <si>
    <t>ﾔﾏﾓﾄ</t>
  </si>
  <si>
    <t>中村</t>
  </si>
  <si>
    <t>ﾅｶﾑﾗ</t>
  </si>
  <si>
    <t>小林</t>
  </si>
  <si>
    <t>ｺﾊﾞﾔｼ</t>
  </si>
  <si>
    <t>ｺﾊﾔｼ</t>
  </si>
  <si>
    <t>ｵﾊﾔｼ</t>
  </si>
  <si>
    <t>ｵﾊﾞﾔｼ</t>
  </si>
  <si>
    <t>ｺﾊﾞｼ☆</t>
  </si>
  <si>
    <t>加藤</t>
  </si>
  <si>
    <t>ｶﾄｳ</t>
  </si>
  <si>
    <t>ｶﾄｵ</t>
  </si>
  <si>
    <t>吉田</t>
  </si>
  <si>
    <t>ﾖｼﾀﾞ</t>
  </si>
  <si>
    <t>ﾖｼﾀ</t>
  </si>
  <si>
    <t>ﾖｼﾞﾀﾞ</t>
  </si>
  <si>
    <t>ｷﾁﾀﾞ</t>
  </si>
  <si>
    <t>ｷｯﾀ</t>
  </si>
  <si>
    <t>山田</t>
  </si>
  <si>
    <t>ﾔﾏﾀﾞ</t>
  </si>
  <si>
    <t>ﾔﾏﾀ</t>
  </si>
  <si>
    <t>ﾔﾀﾞ☆</t>
  </si>
  <si>
    <t>ﾖｳﾀﾞ☆</t>
  </si>
  <si>
    <t>佐々木</t>
  </si>
  <si>
    <t>ｻｻｷ</t>
  </si>
  <si>
    <t>山口</t>
  </si>
  <si>
    <t>ﾔﾏｸﾞﾁ</t>
  </si>
  <si>
    <t>ﾔﾏｸﾁ</t>
  </si>
  <si>
    <t>松本</t>
  </si>
  <si>
    <t>ﾏﾂﾓﾄ</t>
  </si>
  <si>
    <t>ﾏﾂﾎﾝ</t>
  </si>
  <si>
    <t>井上</t>
  </si>
  <si>
    <t>ｲﾈ</t>
  </si>
  <si>
    <t>ｲﾈｲ</t>
  </si>
  <si>
    <t>ｲﾅｲ</t>
  </si>
  <si>
    <t>ｲﾅｴ</t>
  </si>
  <si>
    <t>ｲﾉｳｴ</t>
  </si>
  <si>
    <t>ｲﾉｴ</t>
  </si>
  <si>
    <t>ｲｶﾐ</t>
  </si>
  <si>
    <t>ｲｶﾞﾐ</t>
  </si>
  <si>
    <t>ｲｳｴ☆</t>
  </si>
  <si>
    <t>斎藤</t>
  </si>
  <si>
    <t>ｻｲﾄｳ</t>
  </si>
  <si>
    <t>木村</t>
  </si>
  <si>
    <t>ｷﾑﾗ</t>
  </si>
  <si>
    <t>ｺﾑﾗ☆</t>
  </si>
  <si>
    <t>林</t>
  </si>
  <si>
    <t>ﾊﾔｼ</t>
  </si>
  <si>
    <t>ﾊﾔ☆</t>
  </si>
  <si>
    <t>ﾘﾝ</t>
  </si>
  <si>
    <t>ﾘﾑ☆</t>
  </si>
  <si>
    <t>ｲﾑ</t>
  </si>
  <si>
    <t>ﾔｳ</t>
  </si>
  <si>
    <t>ｼｹﾞﾙ</t>
  </si>
  <si>
    <t>ｼｹﾞ</t>
  </si>
  <si>
    <t>清水</t>
  </si>
  <si>
    <t>ｷﾖﾐｽﾞ</t>
  </si>
  <si>
    <t>ｾｲｽｲ</t>
  </si>
  <si>
    <t>ｼﾐｽﾞ</t>
  </si>
  <si>
    <t>ｼﾐｽ</t>
  </si>
  <si>
    <t>ｼﾐﾂﾞ☆</t>
  </si>
  <si>
    <t>山崎</t>
  </si>
  <si>
    <t>ﾔﾏｻｷ</t>
  </si>
  <si>
    <t>ﾔﾏｻﾞｷ</t>
  </si>
  <si>
    <t>池田</t>
  </si>
  <si>
    <t>ｲｹﾀﾞ</t>
  </si>
  <si>
    <t>ｲｹﾀ</t>
  </si>
  <si>
    <t>ｲｹﾞﾀﾞ</t>
  </si>
  <si>
    <t>ｲﾁﾀﾞ☆</t>
  </si>
  <si>
    <t>阿部</t>
  </si>
  <si>
    <t>ｱﾍﾞ</t>
  </si>
  <si>
    <t>ｱﾍﾞｲ</t>
  </si>
  <si>
    <t>ｵｶﾍﾞ☆</t>
  </si>
  <si>
    <t>ｱﾍﾟ☆</t>
  </si>
  <si>
    <t>森</t>
  </si>
  <si>
    <t>ﾓﾘ</t>
  </si>
  <si>
    <t>ｼﾝ</t>
  </si>
  <si>
    <t>ﾊﾔｼ☆</t>
  </si>
  <si>
    <t>橋本</t>
  </si>
  <si>
    <t>ﾊｼﾓﾄ</t>
  </si>
  <si>
    <t>ﾊｼﾓﾀ</t>
  </si>
  <si>
    <t>山下</t>
  </si>
  <si>
    <t>ﾔﾏｼﾀ</t>
  </si>
  <si>
    <t>ﾔﾏﾉｼﾀ</t>
  </si>
  <si>
    <t>ﾔﾏｼﾓ</t>
  </si>
  <si>
    <t>ﾔｼﾀ☆</t>
  </si>
  <si>
    <t>石川</t>
  </si>
  <si>
    <t>ｲｼｶﾜ</t>
  </si>
  <si>
    <t>ｲｼｺ</t>
  </si>
  <si>
    <t>ｲｼｶﾞﾜ</t>
  </si>
  <si>
    <t>ｲｶﾞﾜ☆</t>
  </si>
  <si>
    <t>中島</t>
  </si>
  <si>
    <t>ﾅｶｼﾏ</t>
  </si>
  <si>
    <t>ﾅｶｼﾞﾏ</t>
  </si>
  <si>
    <t>ﾅｶﾞｼﾏ☆</t>
  </si>
  <si>
    <t>ﾅﾝｼﾞﾏ☆</t>
  </si>
  <si>
    <t>前田</t>
  </si>
  <si>
    <t>ﾏｴﾀ</t>
  </si>
  <si>
    <t>ﾏｴﾀﾞ</t>
  </si>
  <si>
    <t>ﾏﾍﾀﾞ</t>
  </si>
  <si>
    <t>ﾏｲﾀ☆</t>
  </si>
  <si>
    <t>ｴﾀﾞ☆</t>
  </si>
  <si>
    <t>藤田</t>
  </si>
  <si>
    <t>ﾌｼﾞﾀ</t>
  </si>
  <si>
    <t>ﾌｼﾀﾞ</t>
  </si>
  <si>
    <t>ﾌｼﾞﾀﾞ</t>
  </si>
  <si>
    <t>ﾌﾁﾞﾀ</t>
  </si>
  <si>
    <t>小川</t>
  </si>
  <si>
    <t>ｵｶﾞﾜ</t>
  </si>
  <si>
    <t>ｵｻﾞﾜ</t>
  </si>
  <si>
    <t>ｵｶﾜ</t>
  </si>
  <si>
    <t>ｺｶﾜ</t>
  </si>
  <si>
    <t>ｺｶﾞﾜ</t>
  </si>
  <si>
    <t>岡田</t>
  </si>
  <si>
    <t>ｵｶﾀﾞ</t>
  </si>
  <si>
    <t>ｵｶﾀ</t>
  </si>
  <si>
    <t>後藤</t>
  </si>
  <si>
    <t>ｺﾞﾄｳ</t>
  </si>
  <si>
    <t>ｺﾞﾄﾞｳ</t>
  </si>
  <si>
    <t>ｺﾞﾄｵ</t>
  </si>
  <si>
    <t>ｺﾄｳ☆</t>
  </si>
  <si>
    <t>ｶﾞﾄｳ</t>
  </si>
  <si>
    <t>ｺｳﾄｳ</t>
  </si>
  <si>
    <t>長谷川</t>
  </si>
  <si>
    <t>ﾊｾｶﾞﾜ</t>
  </si>
  <si>
    <t>ﾊｾｶﾜ</t>
  </si>
  <si>
    <t>ﾊｾﾞｶﾞﾜ</t>
  </si>
  <si>
    <t>ﾊﾔｶﾞﾜ</t>
  </si>
  <si>
    <t>村上</t>
  </si>
  <si>
    <t>ｻﾑﾗｶﾐ</t>
  </si>
  <si>
    <t>ﾑﾗｶﾐ</t>
  </si>
  <si>
    <t>ﾑｶﾐ</t>
  </si>
  <si>
    <t>ﾑﾗｶﾞﾐ</t>
  </si>
  <si>
    <t>ﾑﾗｵｶ</t>
  </si>
  <si>
    <t>ﾑﾗｳｴ</t>
  </si>
  <si>
    <t>近藤</t>
  </si>
  <si>
    <t>ｺﾝﾄﾞｳ</t>
  </si>
  <si>
    <t>ｺﾝﾄｳ</t>
  </si>
  <si>
    <t>ｺﾝﾄﾞｵ</t>
  </si>
  <si>
    <t>ｺﾝﾄﾞ</t>
  </si>
  <si>
    <t>ｺｳﾄﾞｳ☆</t>
  </si>
  <si>
    <t>ﾁｶﾌｼﾞ</t>
  </si>
  <si>
    <t>ｷﾝﾄﾞｳ☆</t>
  </si>
  <si>
    <t>石井</t>
  </si>
  <si>
    <t>ｲｼｲ</t>
  </si>
  <si>
    <t>ｲﾜｲ</t>
  </si>
  <si>
    <t>坂本</t>
  </si>
  <si>
    <t>ｻｶﾓﾄ</t>
  </si>
  <si>
    <t>ｻｶﾒﾃ</t>
  </si>
  <si>
    <t>遠藤</t>
  </si>
  <si>
    <t>ｴﾝﾄﾞｳ</t>
  </si>
  <si>
    <t>ｴﾄｳ</t>
  </si>
  <si>
    <t>ﾄｵﾄﾞｳ</t>
  </si>
  <si>
    <t>青木</t>
  </si>
  <si>
    <t>ｱｵｷ</t>
  </si>
  <si>
    <t>ｾｲｷ☆</t>
  </si>
  <si>
    <t>藤井</t>
  </si>
  <si>
    <t>ﾌｼﾞｲ</t>
  </si>
  <si>
    <t>ﾌｼｲ</t>
  </si>
  <si>
    <t>ﾌﾁﾞｲ</t>
  </si>
  <si>
    <t>西村</t>
  </si>
  <si>
    <t>ﾆｼﾑﾗ</t>
  </si>
  <si>
    <t>ｼﾑﾗ☆</t>
  </si>
  <si>
    <t>福田</t>
  </si>
  <si>
    <t>ﾌｸﾀ</t>
  </si>
  <si>
    <t>ﾌｸﾀﾞ</t>
  </si>
  <si>
    <t>ﾌｸﾞﾀﾞ</t>
  </si>
  <si>
    <t>太田</t>
  </si>
  <si>
    <t>ｵｵﾀ</t>
  </si>
  <si>
    <t>ｵｳﾀ</t>
  </si>
  <si>
    <t>ｵｵﾀﾞ</t>
  </si>
  <si>
    <t>ｵﾀ☆</t>
  </si>
  <si>
    <t>ﾀﾀﾞ</t>
  </si>
  <si>
    <t>ﾌﾄﾀﾞ</t>
  </si>
  <si>
    <t>ﾌﾄﾀ☆</t>
  </si>
  <si>
    <t>三浦</t>
  </si>
  <si>
    <t>ﾐｳﾗ</t>
  </si>
  <si>
    <t>ﾐﾂｳﾗ</t>
  </si>
  <si>
    <t>ｻﾝｳﾗ☆</t>
  </si>
  <si>
    <t>藤原</t>
  </si>
  <si>
    <t>ﾌｼﾞﾜﾗ</t>
  </si>
  <si>
    <t>ﾌｼﾊﾗ</t>
  </si>
  <si>
    <t>ﾌｼﾞﾊﾗ</t>
  </si>
  <si>
    <t>ﾌｼﾞﾊﾞﾗ☆</t>
  </si>
  <si>
    <t>ﾌﾁﾞﾊﾗ☆</t>
  </si>
  <si>
    <t>ﾌﾁﾞﾜﾗ☆</t>
  </si>
  <si>
    <t>ﾄｳﾊﾗ☆</t>
  </si>
  <si>
    <t>ｸｽﾞﾊﾗ</t>
  </si>
  <si>
    <t>ﾄｳﾊﾞﾗ☆</t>
  </si>
  <si>
    <t>岡本</t>
  </si>
  <si>
    <t>ｵｶﾓﾄ</t>
  </si>
  <si>
    <t>松田</t>
  </si>
  <si>
    <t>ﾏﾂﾀﾞ</t>
  </si>
  <si>
    <t>ﾏﾂﾀ</t>
  </si>
  <si>
    <t>ﾏﾁﾀﾞ</t>
  </si>
  <si>
    <t>ﾏｯﾀ★</t>
  </si>
  <si>
    <t>斉藤</t>
  </si>
  <si>
    <t>ｻｲﾄﾞｳ☆</t>
  </si>
  <si>
    <t>中川</t>
  </si>
  <si>
    <t>ﾅｶｶﾞﾜ</t>
  </si>
  <si>
    <t>ﾅｶｶﾞ</t>
  </si>
  <si>
    <t>ﾅｶｶﾞﾊ</t>
  </si>
  <si>
    <t>ﾅｶｶﾜ</t>
  </si>
  <si>
    <t>中野</t>
  </si>
  <si>
    <t>ﾅｶﾉ</t>
  </si>
  <si>
    <t>原田</t>
  </si>
  <si>
    <t>ﾊﾗﾀ</t>
  </si>
  <si>
    <t>ﾊﾗﾀﾞ</t>
  </si>
  <si>
    <t>小野</t>
  </si>
  <si>
    <t>ｵﾉ</t>
  </si>
  <si>
    <t>ｵﾇ</t>
  </si>
  <si>
    <t>ｺﾉ</t>
  </si>
  <si>
    <t>ｻﾇ</t>
  </si>
  <si>
    <t>竹内</t>
  </si>
  <si>
    <t>ﾀｹｳﾁ</t>
  </si>
  <si>
    <t>ﾀｹﾉｳﾁ</t>
  </si>
  <si>
    <t>ﾀｹｳﾂ</t>
  </si>
  <si>
    <t>ﾀｹｳﾅ</t>
  </si>
  <si>
    <t>田村</t>
  </si>
  <si>
    <t>ﾀﾑﾗ</t>
  </si>
  <si>
    <t>ﾀﾞﾑﾗ</t>
  </si>
  <si>
    <t>金子</t>
  </si>
  <si>
    <t>ｶﾈｺ</t>
  </si>
  <si>
    <t>ｶﾅｺ</t>
  </si>
  <si>
    <t>ｷﾝｺ</t>
  </si>
  <si>
    <t>ｷﾈｺ</t>
  </si>
  <si>
    <t>ｶﾈｺﾞ☆</t>
  </si>
  <si>
    <t>ｶﾒｺ☆</t>
  </si>
  <si>
    <t>和田</t>
  </si>
  <si>
    <t>ﾜﾀﾞ</t>
  </si>
  <si>
    <t>ﾜﾀ</t>
  </si>
  <si>
    <t>ﾜﾀﾞｼ</t>
  </si>
  <si>
    <t>ｶｽﾞﾀ</t>
  </si>
  <si>
    <t>中山</t>
  </si>
  <si>
    <t>ﾅｶﾔﾏ</t>
  </si>
  <si>
    <t>ﾅｶﾕﾏ</t>
  </si>
  <si>
    <t>石田</t>
  </si>
  <si>
    <t>ｲｼﾀﾞ</t>
  </si>
  <si>
    <t>ｲｼﾀ</t>
  </si>
  <si>
    <t>ｾｷﾀ</t>
  </si>
  <si>
    <t>上田</t>
  </si>
  <si>
    <t>ｱｹﾞﾀ</t>
  </si>
  <si>
    <t>ｳｴﾀﾞ</t>
  </si>
  <si>
    <t>ｳｴﾀ</t>
  </si>
  <si>
    <t>ｳﾜﾀﾞ</t>
  </si>
  <si>
    <t>ｳｴﾃﾞﾝ☆</t>
  </si>
  <si>
    <t>ｶﾐﾀ</t>
  </si>
  <si>
    <t>ｶﾝﾀﾞ</t>
  </si>
  <si>
    <t>ｶﾐﾀﾞ</t>
  </si>
  <si>
    <t>ｺｳﾀﾞ☆</t>
  </si>
  <si>
    <t>ｶﾐﾉﾀ☆</t>
  </si>
  <si>
    <t>ｼﾞｮｳﾀﾞ</t>
  </si>
  <si>
    <t>ｼﾞｮｳﾀ★</t>
  </si>
  <si>
    <t>森田</t>
  </si>
  <si>
    <t>ﾓﾘﾀ</t>
  </si>
  <si>
    <t>原</t>
  </si>
  <si>
    <t>ﾊﾗ</t>
  </si>
  <si>
    <t>ｹﾞﾝ</t>
  </si>
  <si>
    <t>ｺｳｹﾞ☆</t>
  </si>
  <si>
    <t>柴田</t>
  </si>
  <si>
    <t>ｼﾊﾞﾀ</t>
  </si>
  <si>
    <t>ｼﾊﾞﾀﾞ</t>
  </si>
  <si>
    <t>ｼﾀﾞ</t>
  </si>
  <si>
    <t>ｼﾊﾀﾞ</t>
  </si>
  <si>
    <t>ｼﾉﾀﾞ</t>
  </si>
  <si>
    <t>酒井</t>
  </si>
  <si>
    <t>ｻｶｲ</t>
  </si>
  <si>
    <t>ｻｹｲ</t>
  </si>
  <si>
    <t>工藤</t>
  </si>
  <si>
    <t>ｸﾄﾞｳ</t>
  </si>
  <si>
    <t>ｸﾀﾞｳ</t>
  </si>
  <si>
    <t>ｸﾄｳ</t>
  </si>
  <si>
    <t>ｸﾄﾞｵ</t>
  </si>
  <si>
    <t>ｺﾄﾞｳ</t>
  </si>
  <si>
    <t>横山</t>
  </si>
  <si>
    <t>ﾖｺﾔﾏ</t>
  </si>
  <si>
    <t>ﾖﾊﾔﾏ</t>
  </si>
  <si>
    <t>宮崎</t>
  </si>
  <si>
    <t>ﾐﾔｻﾞｷ</t>
  </si>
  <si>
    <t>ﾐﾔｻｷ</t>
  </si>
  <si>
    <t>ﾐｻｷ☆</t>
  </si>
  <si>
    <t>ﾐﾔｷ☆</t>
  </si>
  <si>
    <t>宮本</t>
  </si>
  <si>
    <t>ﾐﾔﾓﾄ</t>
  </si>
  <si>
    <t>内田</t>
  </si>
  <si>
    <t>ｳﾁﾀﾞ</t>
  </si>
  <si>
    <t>ｳﾂﾀﾞ☆</t>
  </si>
  <si>
    <t>ｳﾁﾀ☆</t>
  </si>
  <si>
    <t>高木</t>
  </si>
  <si>
    <t>ｺｳｷ</t>
  </si>
  <si>
    <t>ﾀｶｷ</t>
  </si>
  <si>
    <t>ﾀｶｷﾞ</t>
  </si>
  <si>
    <t>ﾀｶﾞｷ</t>
  </si>
  <si>
    <t>ﾀｶﾓｸ☆</t>
  </si>
  <si>
    <t>ﾀｷ</t>
  </si>
  <si>
    <t>安藤</t>
  </si>
  <si>
    <t>ｱﾝﾄﾞｳ</t>
  </si>
  <si>
    <t>ﾔｽﾌｼﾞ☆</t>
  </si>
  <si>
    <t>ｱﾄｳ☆</t>
  </si>
  <si>
    <t>谷口</t>
  </si>
  <si>
    <t>ﾀﾆｸﾞﾁ</t>
  </si>
  <si>
    <t>ﾀﾆｸﾁ</t>
  </si>
  <si>
    <t>ﾔｸﾞﾁ</t>
  </si>
  <si>
    <t>ﾔﾁ☆</t>
  </si>
  <si>
    <t>ﾀﾝｸﾞﾁ☆</t>
  </si>
  <si>
    <t>大野</t>
  </si>
  <si>
    <t>ｵｵﾉ</t>
  </si>
  <si>
    <t>ｵｵﾔ</t>
  </si>
  <si>
    <t>ｵｳﾉ</t>
  </si>
  <si>
    <t>今井</t>
  </si>
  <si>
    <t>ｲﾏｲ</t>
  </si>
  <si>
    <t>丸山</t>
  </si>
  <si>
    <t>ﾏﾙﾔﾏ</t>
  </si>
  <si>
    <t>高田</t>
  </si>
  <si>
    <t>ﾀｶﾀﾞ</t>
  </si>
  <si>
    <t>ﾀｶﾀ</t>
  </si>
  <si>
    <t>ﾀﾂﾀ</t>
  </si>
  <si>
    <t>ｺｳﾀﾞ</t>
  </si>
  <si>
    <t>河野</t>
  </si>
  <si>
    <t>ｺｳﾉ</t>
  </si>
  <si>
    <t>ｺｵﾉ</t>
  </si>
  <si>
    <t>ｶﾜﾉ</t>
  </si>
  <si>
    <t>藤本</t>
  </si>
  <si>
    <t>ﾌｼﾞﾓﾄ</t>
  </si>
  <si>
    <t>ﾌﾁﾞﾓﾄ</t>
  </si>
  <si>
    <t>ﾄｳﾓﾄ☆</t>
  </si>
  <si>
    <t>小島</t>
  </si>
  <si>
    <t>ｵｼﾞﾏ</t>
  </si>
  <si>
    <t>ｺｼﾞﾏ</t>
  </si>
  <si>
    <t>ｺｼﾏ</t>
  </si>
  <si>
    <t>ｺﾁﾞﾏ</t>
  </si>
  <si>
    <t>ｵｼﾏ☆</t>
  </si>
  <si>
    <t>武田</t>
  </si>
  <si>
    <t>ﾀｹﾀﾞ</t>
  </si>
  <si>
    <t>ﾀｹﾀ</t>
  </si>
  <si>
    <t>ﾀｹﾞﾀ</t>
  </si>
  <si>
    <t>ﾑﾀ</t>
  </si>
  <si>
    <t>村田</t>
  </si>
  <si>
    <t>ﾑﾗﾀ</t>
  </si>
  <si>
    <t>ﾑﾗﾀﾞ</t>
  </si>
  <si>
    <t>上野</t>
  </si>
  <si>
    <t>ｳｴﾉ</t>
  </si>
  <si>
    <t>ｳﾜﾉ</t>
  </si>
  <si>
    <t>ｶﾐﾉ</t>
  </si>
  <si>
    <t>ｺｳｽﾞｹ</t>
  </si>
  <si>
    <t>ｱｶﾞﾉ</t>
  </si>
  <si>
    <t>ｺｳﾉ☆</t>
  </si>
  <si>
    <t>杉山</t>
  </si>
  <si>
    <t>ｽｷﾞﾔﾏ</t>
  </si>
  <si>
    <t>増田</t>
  </si>
  <si>
    <t>ﾏｽﾀﾞ</t>
  </si>
  <si>
    <t>ﾏｽﾀ</t>
  </si>
  <si>
    <t>ﾏｼﾀﾞ☆</t>
  </si>
  <si>
    <t>ﾏｼﾀ</t>
  </si>
  <si>
    <t>菅原</t>
  </si>
  <si>
    <t>ｽｶﾞﾊﾗ</t>
  </si>
  <si>
    <t>ｽｶﾞﾜﾗ</t>
  </si>
  <si>
    <t>ｽｷﾞﾜﾗ</t>
  </si>
  <si>
    <t>ｶﾝﾊﾞﾗ</t>
  </si>
  <si>
    <t>ｼｶﾞﾜﾗ☆</t>
  </si>
  <si>
    <t>平野</t>
  </si>
  <si>
    <t>ﾋﾗﾉ</t>
  </si>
  <si>
    <t>ﾋｻﾉ☆</t>
  </si>
  <si>
    <t>小山</t>
  </si>
  <si>
    <t>ｺﾔﾏ</t>
  </si>
  <si>
    <t>ｵﾔﾏ</t>
  </si>
  <si>
    <t>大塚</t>
  </si>
  <si>
    <t>ｵｵﾂｶ</t>
  </si>
  <si>
    <t>ｵｵﾂﾞｶ</t>
  </si>
  <si>
    <t>ｵﾂｶ</t>
  </si>
  <si>
    <t>久保</t>
  </si>
  <si>
    <t>ｸﾎﾞ</t>
  </si>
  <si>
    <t>ｸﾎﾞﾀ</t>
  </si>
  <si>
    <t>ﾋｻﾔｽ</t>
  </si>
  <si>
    <t>千葉</t>
  </si>
  <si>
    <t>ﾁﾊﾞ</t>
  </si>
  <si>
    <t>ﾁﾊ</t>
  </si>
  <si>
    <t>ｾﾝﾖｳ</t>
  </si>
  <si>
    <t>松井</t>
  </si>
  <si>
    <t>ﾏﾂｲ</t>
  </si>
  <si>
    <t>岩崎</t>
  </si>
  <si>
    <t>ｲﾜｻｷ</t>
  </si>
  <si>
    <t>ｲﾜｻﾞｷ</t>
  </si>
  <si>
    <t>ｲﾜｻﾞｷﾞ</t>
  </si>
  <si>
    <t>ｲﾜｶﾞｻﾞｷ</t>
  </si>
  <si>
    <t>ｲｲﾜｻｷ</t>
  </si>
  <si>
    <t>野口</t>
  </si>
  <si>
    <t>ﾉｸﾞﾁ</t>
  </si>
  <si>
    <t>ﾉｸﾁ</t>
  </si>
  <si>
    <t>松尾</t>
  </si>
  <si>
    <t>ﾏﾂｵ</t>
  </si>
  <si>
    <t>ﾏﾂﾉｵ</t>
  </si>
  <si>
    <t>木下</t>
  </si>
  <si>
    <t>ｷｼﾀ</t>
  </si>
  <si>
    <t>ｷﾉｼﾀ</t>
  </si>
  <si>
    <t>ｷﾓﾄ☆</t>
  </si>
  <si>
    <t>ｺﾉｼﾀ☆</t>
  </si>
  <si>
    <t>菊地</t>
  </si>
  <si>
    <t>ｷｸﾁ</t>
  </si>
  <si>
    <t>ｷｸｼﾞ</t>
  </si>
  <si>
    <t>野村</t>
  </si>
  <si>
    <t>ﾉﾑﾗ</t>
  </si>
  <si>
    <t>佐野</t>
  </si>
  <si>
    <t>ｻﾉ</t>
  </si>
  <si>
    <t>渡部</t>
  </si>
  <si>
    <t>ﾜﾀﾍ</t>
  </si>
  <si>
    <t>ﾜﾀﾌﾞ</t>
  </si>
  <si>
    <t>ﾜﾀﾉﾍﾞ☆</t>
  </si>
  <si>
    <t>新井</t>
  </si>
  <si>
    <t>ｱﾗｲ</t>
  </si>
  <si>
    <t>ｼﾝｲ</t>
  </si>
  <si>
    <t>ﾆｲ</t>
  </si>
  <si>
    <t>ﾆｲｲ</t>
  </si>
  <si>
    <t>ｻﾗｲ☆</t>
  </si>
  <si>
    <t>http://www2s.biglobe.ne.jp/~suzakihp/index40.html</t>
    <phoneticPr fontId="1"/>
  </si>
  <si>
    <t>杉本</t>
  </si>
  <si>
    <t>ｽｷﾞﾓﾄ</t>
  </si>
  <si>
    <t>大西</t>
  </si>
  <si>
    <t>ｵｵﾆｼ</t>
  </si>
  <si>
    <t>ｵｳﾆｼ</t>
  </si>
  <si>
    <t>ｵﾆｼ</t>
  </si>
  <si>
    <t>桜井</t>
  </si>
  <si>
    <t>ｻｸﾗｲ</t>
  </si>
  <si>
    <t>ｻｸｲ</t>
  </si>
  <si>
    <t>古川</t>
  </si>
  <si>
    <t>ﾌﾙｶﾜ</t>
  </si>
  <si>
    <t>ﾌﾙｶﾞﾜ</t>
  </si>
  <si>
    <t>ｺｸｶﾞﾜ☆</t>
  </si>
  <si>
    <t>市川</t>
  </si>
  <si>
    <t>ｲﾁｶﾜ</t>
  </si>
  <si>
    <t>島田</t>
  </si>
  <si>
    <t>ｼﾏﾀﾞ</t>
  </si>
  <si>
    <t>ｼﾏﾀ</t>
  </si>
  <si>
    <t>小松</t>
  </si>
  <si>
    <t>ｺﾏﾂ</t>
  </si>
  <si>
    <t>高野</t>
  </si>
  <si>
    <t>ｺｳﾔ</t>
  </si>
  <si>
    <t>ﾀｶﾉ</t>
  </si>
  <si>
    <t>水野</t>
  </si>
  <si>
    <t>ﾐｽﾞﾉ</t>
  </si>
  <si>
    <t>ﾐｽﾉ</t>
  </si>
  <si>
    <t>ﾐﾂﾞﾉ☆</t>
  </si>
  <si>
    <t>吉川</t>
  </si>
  <si>
    <t>ｷﾁｶﾜ</t>
  </si>
  <si>
    <t>ｷﾂｶﾜ</t>
  </si>
  <si>
    <t>ｷｯｶﾜ</t>
  </si>
  <si>
    <t>ｷｶﾜ</t>
  </si>
  <si>
    <t>ﾖｼｶﾜ</t>
  </si>
  <si>
    <t>ﾖｼｶﾞﾜ☆</t>
  </si>
  <si>
    <t>山内</t>
  </si>
  <si>
    <t>ﾔﾏｳﾁ</t>
  </si>
  <si>
    <t>ﾔﾏﾉｳﾁ</t>
  </si>
  <si>
    <t>ﾔﾏﾅｲ</t>
  </si>
  <si>
    <t>ﾔﾏﾁ</t>
  </si>
  <si>
    <t>ｻﾝﾅｲ</t>
  </si>
  <si>
    <t>西田</t>
  </si>
  <si>
    <t>ﾆｼﾀ</t>
  </si>
  <si>
    <t>ﾆｼﾀﾞ</t>
  </si>
  <si>
    <t>ｻｲﾀﾞ</t>
  </si>
  <si>
    <t>菊池</t>
  </si>
  <si>
    <t>ｷｸｲｹ</t>
  </si>
  <si>
    <t>西川</t>
  </si>
  <si>
    <t>ﾆｼｶﾜ</t>
  </si>
  <si>
    <t>ﾆｼｶﾞﾜ</t>
  </si>
  <si>
    <t>ｻｲｶﾜ</t>
  </si>
  <si>
    <t>ｻｲｶﾞﾜ</t>
  </si>
  <si>
    <t>北村</t>
  </si>
  <si>
    <t>ｷﾀﾑﾗ</t>
  </si>
  <si>
    <t>浜田</t>
  </si>
  <si>
    <t>ﾊﾏﾀﾞ</t>
  </si>
  <si>
    <t>ﾊﾏﾀ</t>
  </si>
  <si>
    <t>五十嵐</t>
  </si>
  <si>
    <t>ｲｶﾗｼ</t>
  </si>
  <si>
    <t>ｲｶﾞﾗｼ</t>
  </si>
  <si>
    <t>ｲｶﾞｱﾗｼ</t>
  </si>
  <si>
    <t>安田</t>
  </si>
  <si>
    <t>ﾔｽﾀ</t>
  </si>
  <si>
    <t>ﾔｽﾀﾞ</t>
  </si>
  <si>
    <t>ｱﾝﾀ☆</t>
  </si>
  <si>
    <t>中田</t>
  </si>
  <si>
    <t>ﾅｶﾀ</t>
  </si>
  <si>
    <t>ﾅｶﾀﾞ</t>
  </si>
  <si>
    <t>ﾁｭｳﾀﾞ</t>
  </si>
  <si>
    <t>ﾅｶﾞﾀ☆</t>
  </si>
  <si>
    <t>川口</t>
  </si>
  <si>
    <t>ｶﾜｸﾞﾁ</t>
  </si>
  <si>
    <t>平田</t>
  </si>
  <si>
    <t>ﾋﾗﾀ</t>
  </si>
  <si>
    <t>ﾋﾗﾀﾞ</t>
  </si>
  <si>
    <t>ﾋﾛﾀ☆</t>
  </si>
  <si>
    <t>ﾍｲﾀﾞ</t>
  </si>
  <si>
    <t>ﾋﾗﾃﾞﾝ☆</t>
  </si>
  <si>
    <t>川崎</t>
  </si>
  <si>
    <t>ｶﾜｻｷ</t>
  </si>
  <si>
    <t>ｶﾜｻﾞｷ</t>
  </si>
  <si>
    <t>東</t>
  </si>
  <si>
    <t>ｱｽﾞﾏ</t>
  </si>
  <si>
    <t>ｱﾂﾞﾏ</t>
  </si>
  <si>
    <t>ｱｽﾞ</t>
  </si>
  <si>
    <t>ﾋｶﾞｼ</t>
  </si>
  <si>
    <t>ﾄｳ</t>
  </si>
  <si>
    <t>飯田</t>
  </si>
  <si>
    <t>ｲｲﾀﾞ</t>
  </si>
  <si>
    <t>ｲｲﾀ</t>
  </si>
  <si>
    <t>ｲﾀﾞ</t>
  </si>
  <si>
    <t>ﾊﾝﾀﾞ</t>
  </si>
  <si>
    <t>本田</t>
  </si>
  <si>
    <t>ﾎﾝﾀﾞ</t>
  </si>
  <si>
    <t>ﾎﾝﾀ</t>
  </si>
  <si>
    <t>ﾎﾝﾃﾞﾝ</t>
  </si>
  <si>
    <t>ﾓﾄﾀﾞ</t>
  </si>
  <si>
    <t>久保田</t>
  </si>
  <si>
    <t>ｸﾎﾀ</t>
  </si>
  <si>
    <t>ｸﾎﾞﾀﾞ☆</t>
  </si>
  <si>
    <t>吉村</t>
  </si>
  <si>
    <t>ﾖｼﾑﾗ</t>
  </si>
  <si>
    <t>辻</t>
  </si>
  <si>
    <t>ﾂｼﾞ</t>
  </si>
  <si>
    <t>ﾂﾁﾞ</t>
  </si>
  <si>
    <t>辻：(丶1)</t>
  </si>
  <si>
    <t>関</t>
  </si>
  <si>
    <t>ｾｷ</t>
  </si>
  <si>
    <t>ｶﾝ</t>
  </si>
  <si>
    <t>中西</t>
  </si>
  <si>
    <t>ﾅｶﾆｼ</t>
  </si>
  <si>
    <t>福島</t>
  </si>
  <si>
    <t>ﾌｸｼﾏ</t>
  </si>
  <si>
    <t>ﾌｸｼﾞﾏ</t>
  </si>
  <si>
    <t>岩田</t>
  </si>
  <si>
    <t>ｲﾜﾀ</t>
  </si>
  <si>
    <t>ｲﾜﾀﾞ</t>
  </si>
  <si>
    <t>服部</t>
  </si>
  <si>
    <t>ﾊｯﾄﾘ★</t>
  </si>
  <si>
    <t>ﾊﾄﾘ</t>
  </si>
  <si>
    <t>ﾊﾄﾘﾍﾞ</t>
  </si>
  <si>
    <t>ﾌｸﾍﾞ</t>
  </si>
  <si>
    <t>ﾌｸｲ</t>
  </si>
  <si>
    <t>ﾊｯﾀ</t>
  </si>
  <si>
    <t>樋口</t>
  </si>
  <si>
    <t>ﾋｸﾞﾁ</t>
  </si>
  <si>
    <t>ﾋｸﾁ</t>
  </si>
  <si>
    <t>ﾄｲｸﾞﾁ</t>
  </si>
  <si>
    <t>ﾄｳｸﾞﾁ</t>
  </si>
  <si>
    <t>字形(丶1)</t>
  </si>
  <si>
    <t>川上</t>
  </si>
  <si>
    <t>ｶﾜｶﾐ</t>
  </si>
  <si>
    <t>ｶﾜｳｴ</t>
  </si>
  <si>
    <t>松岡</t>
  </si>
  <si>
    <t>ﾏﾂｵｶ</t>
  </si>
  <si>
    <t>永井</t>
  </si>
  <si>
    <t>ﾅｶﾞｲ</t>
  </si>
  <si>
    <t>ﾅｶｲ☆</t>
  </si>
  <si>
    <t>山中</t>
  </si>
  <si>
    <t>ﾔﾏﾅｶ</t>
  </si>
  <si>
    <t>ﾔﾅﾏｶ</t>
  </si>
  <si>
    <t>田口</t>
  </si>
  <si>
    <t>ﾀｸﾞﾁ</t>
  </si>
  <si>
    <t>ﾀﾉｸﾁ</t>
  </si>
  <si>
    <t>ﾀﾞｸﾁ</t>
  </si>
  <si>
    <t>森本</t>
  </si>
  <si>
    <t>ﾓﾘﾓﾄ</t>
  </si>
  <si>
    <t>矢野</t>
  </si>
  <si>
    <t>ﾔﾉ</t>
  </si>
  <si>
    <t>秋山</t>
  </si>
  <si>
    <t>ｱｷﾔﾏ</t>
  </si>
  <si>
    <t>土屋</t>
  </si>
  <si>
    <t>ﾂﾁﾔ</t>
  </si>
  <si>
    <t>ﾂﾂﾔ</t>
  </si>
  <si>
    <t>ﾄﾔ</t>
  </si>
  <si>
    <t>ﾋｼﾞﾔ★</t>
  </si>
  <si>
    <t>石原</t>
  </si>
  <si>
    <t>ｲｼﾊﾗ</t>
  </si>
  <si>
    <t>ｲｼﾜﾗ</t>
  </si>
  <si>
    <t>ｲﾜﾜﾗ</t>
  </si>
  <si>
    <t>ｲﾊﾗ☆</t>
  </si>
  <si>
    <t>松下</t>
  </si>
  <si>
    <t>ﾏﾂｼﾀ</t>
  </si>
  <si>
    <t>ﾏﾂﾓﾄ☆</t>
  </si>
  <si>
    <t>馬場</t>
  </si>
  <si>
    <t>ﾊﾞﾊﾞ</t>
  </si>
  <si>
    <t>ﾊﾊﾞ</t>
  </si>
  <si>
    <t>ﾊﾞﾝﾊﾞ</t>
  </si>
  <si>
    <t>ｳﾏﾊﾞ</t>
  </si>
  <si>
    <t>ﾏﾝﾊﾞ☆</t>
  </si>
  <si>
    <t>大橋</t>
  </si>
  <si>
    <t>ｵｵﾊｼ</t>
  </si>
  <si>
    <t>ｵﾊｼ</t>
  </si>
  <si>
    <t>ｵｵﾊﾞｼ</t>
  </si>
  <si>
    <t>ｵｳﾊｼ☆</t>
  </si>
  <si>
    <t>吉岡</t>
  </si>
  <si>
    <t>ﾖｼｵｶ</t>
  </si>
  <si>
    <t>松浦</t>
  </si>
  <si>
    <t>ﾏﾂｳﾗ</t>
  </si>
  <si>
    <t>ﾏﾂﾗ</t>
  </si>
  <si>
    <t>ﾏﾂﾞﾗ</t>
  </si>
  <si>
    <t>小池</t>
  </si>
  <si>
    <t>ｺｲｹ</t>
  </si>
  <si>
    <t>ｺｳｼﾞ</t>
  </si>
  <si>
    <t>ｵｲｹ</t>
  </si>
  <si>
    <t>浅野</t>
  </si>
  <si>
    <t>ｱｻﾉ</t>
  </si>
  <si>
    <t>大久保</t>
  </si>
  <si>
    <t>ｵｵｸﾎﾞ</t>
  </si>
  <si>
    <t>ｵｸﾎﾞ</t>
  </si>
  <si>
    <t>ｵｵｸﾎ</t>
  </si>
  <si>
    <t>ｵｵｸﾞﾎﾞ</t>
  </si>
  <si>
    <t>熊谷</t>
  </si>
  <si>
    <t>ｸﾏｶﾞｲ★</t>
  </si>
  <si>
    <t>ｸﾏｶｲ</t>
  </si>
  <si>
    <t>ｸﾏｶﾞﾔ</t>
  </si>
  <si>
    <t>ｸﾏｶﾔ</t>
  </si>
  <si>
    <t>ｸﾏｶﾞｴ</t>
  </si>
  <si>
    <t>ｸﾏｶﾞﾋ</t>
  </si>
  <si>
    <t>ｸﾏﾀﾆ</t>
  </si>
  <si>
    <t>ｸﾏﾀﾞﾆ</t>
  </si>
  <si>
    <t>ｸﾏﾔ</t>
  </si>
  <si>
    <t>ｸﾏｻﾞﾜ</t>
  </si>
  <si>
    <t>ｸﾏｽﾞｲ</t>
  </si>
  <si>
    <t>ｸﾒｶﾞｲ</t>
  </si>
  <si>
    <t>荒木</t>
  </si>
  <si>
    <t>ｱﾗｷ</t>
  </si>
  <si>
    <t>ｱﾗｷﾞ☆</t>
  </si>
  <si>
    <t>野田</t>
  </si>
  <si>
    <t>ﾉﾀﾞ</t>
  </si>
  <si>
    <t>ﾉﾀ</t>
  </si>
  <si>
    <t>ﾔﾀﾞ</t>
  </si>
  <si>
    <t>ﾂﾉﾀﾞ☆</t>
  </si>
  <si>
    <t>川村</t>
  </si>
  <si>
    <t>ｶﾜﾑﾗ</t>
  </si>
  <si>
    <t>星野</t>
  </si>
  <si>
    <t>ﾎｼﾉ</t>
  </si>
  <si>
    <t>広瀬</t>
  </si>
  <si>
    <t>ﾋﾛｾ</t>
  </si>
  <si>
    <t>大谷</t>
  </si>
  <si>
    <t>ｵｵﾀﾆ</t>
  </si>
  <si>
    <t>ｵﾀﾆ</t>
  </si>
  <si>
    <t>ｵｵｶﾞｲ☆</t>
  </si>
  <si>
    <t>ｵｵｶﾞﾔ☆</t>
  </si>
  <si>
    <t>ﾀﾞｲﾀﾆ☆</t>
  </si>
  <si>
    <t>ﾀﾞｲﾔ★</t>
  </si>
  <si>
    <t>黒田</t>
  </si>
  <si>
    <t>ｸﾛﾀ</t>
  </si>
  <si>
    <t>ｸﾛﾀﾞ</t>
  </si>
  <si>
    <t>尾崎</t>
  </si>
  <si>
    <t>ｵｻﾞｷ</t>
  </si>
  <si>
    <t>ｵｻｷ</t>
  </si>
  <si>
    <t>ｵｾﾞｷ</t>
  </si>
  <si>
    <t>田辺</t>
  </si>
  <si>
    <t>ﾀﾅﾍﾞ</t>
  </si>
  <si>
    <t>ﾀﾅﾍ</t>
  </si>
  <si>
    <t>ﾀﾍﾞ</t>
  </si>
  <si>
    <t>永田</t>
  </si>
  <si>
    <t>ｴｲﾀﾞ</t>
  </si>
  <si>
    <t>ｴｲﾀ☆</t>
  </si>
  <si>
    <t>ﾅｶﾞﾀ</t>
  </si>
  <si>
    <t>ﾅｶﾞﾀﾞ☆</t>
  </si>
  <si>
    <t>松村</t>
  </si>
  <si>
    <t>ﾏﾂﾑﾗ</t>
  </si>
  <si>
    <t>望月</t>
  </si>
  <si>
    <t>ﾎﾞｳﾂﾞｷ</t>
  </si>
  <si>
    <t>ﾎﾞｳﾂｷ</t>
  </si>
  <si>
    <t>ﾉｿﾞﾂｷ</t>
  </si>
  <si>
    <t>ﾐﾁﾂﾞｷ</t>
  </si>
  <si>
    <t>ﾏﾁﾂﾞｷ☆</t>
  </si>
  <si>
    <t>ﾓｳﾂｷ☆</t>
  </si>
  <si>
    <t>ﾓﾁﾂﾞｷ</t>
  </si>
  <si>
    <t>ﾓﾁﾂｷ</t>
  </si>
  <si>
    <t>ﾓﾁﾂﾞ</t>
  </si>
  <si>
    <t>ﾓﾁｽﾞｷ☆</t>
  </si>
  <si>
    <t>ﾓﾂﾂﾞｷ</t>
  </si>
  <si>
    <t>ﾓﾐﾂﾞｷ</t>
  </si>
  <si>
    <t>堀</t>
  </si>
  <si>
    <t>ﾎﾘ</t>
  </si>
  <si>
    <t>内藤</t>
  </si>
  <si>
    <t>ﾅｲﾄｳ</t>
  </si>
  <si>
    <t>ﾅｲﾄｵ</t>
  </si>
  <si>
    <t>ｳﾁﾌｼﾞ☆</t>
  </si>
  <si>
    <t>ﾅﾄｳ☆</t>
  </si>
  <si>
    <t>菅野</t>
  </si>
  <si>
    <t>ｶﾝﾉ</t>
  </si>
  <si>
    <t>ｶﾔﾉ☆</t>
  </si>
  <si>
    <t>ｽｶﾞﾉ</t>
  </si>
  <si>
    <t>ｽｶﾉ</t>
  </si>
  <si>
    <t>ｽｶﾞﾔ</t>
  </si>
  <si>
    <t>ｽｹﾞﾉ</t>
  </si>
  <si>
    <t>西山</t>
  </si>
  <si>
    <t>ﾆｼﾔﾏ</t>
  </si>
  <si>
    <t>大島</t>
  </si>
  <si>
    <t>ｵｵｼﾏ</t>
  </si>
  <si>
    <t>ｵｼﾏ</t>
  </si>
  <si>
    <t>ｵｵｼﾞﾏ</t>
  </si>
  <si>
    <t>ｵｳｼﾏ</t>
  </si>
  <si>
    <t>平井</t>
  </si>
  <si>
    <t>ﾋﾗｲ</t>
  </si>
  <si>
    <t>岩本</t>
  </si>
  <si>
    <t>ｲﾜﾓﾄ</t>
  </si>
  <si>
    <t>片山</t>
  </si>
  <si>
    <t>ｶﾀﾔﾏ</t>
  </si>
  <si>
    <t>ｶｸﾔﾏ</t>
  </si>
  <si>
    <t>沢田</t>
  </si>
  <si>
    <t>ｻﾜﾀﾞ</t>
  </si>
  <si>
    <t>ｻﾜﾀ</t>
  </si>
  <si>
    <t>本間</t>
  </si>
  <si>
    <t>ﾎﾝﾏ</t>
  </si>
  <si>
    <t>早川</t>
  </si>
  <si>
    <t>ﾊﾔｶﾜ</t>
  </si>
  <si>
    <t>横田</t>
  </si>
  <si>
    <t>ﾖｺﾀ</t>
  </si>
  <si>
    <t>ﾖｺﾀﾞ</t>
  </si>
  <si>
    <t>ﾖｸﾀ</t>
  </si>
  <si>
    <t>ﾖﾐﾀ</t>
  </si>
  <si>
    <t>荒井</t>
  </si>
  <si>
    <t>岡崎</t>
  </si>
  <si>
    <t>ｵｶｻﾞｷ</t>
  </si>
  <si>
    <t>ｵｶｻｷ</t>
  </si>
  <si>
    <t>鎌田</t>
  </si>
  <si>
    <t>ｶﾏﾀ</t>
  </si>
  <si>
    <t>ｶﾏﾀﾞ</t>
  </si>
  <si>
    <t>ｶﾈﾀﾞ</t>
  </si>
  <si>
    <t>大石</t>
  </si>
  <si>
    <t>ｵｵｲｼ</t>
  </si>
  <si>
    <t>ｵｵｼ</t>
  </si>
  <si>
    <t>ｵｲｼ</t>
  </si>
  <si>
    <t>ｵｳｲｼ</t>
  </si>
  <si>
    <t>ｵｵｾｷ</t>
  </si>
  <si>
    <t>成田</t>
  </si>
  <si>
    <t>ﾅﾘﾀ</t>
  </si>
  <si>
    <t>ﾅﾙﾀ</t>
  </si>
  <si>
    <t>小田</t>
  </si>
  <si>
    <t>ｵﾀﾞ</t>
  </si>
  <si>
    <t>ｺﾀﾞ</t>
  </si>
  <si>
    <t>ｼｮｳﾀﾞ☆</t>
  </si>
  <si>
    <t>ｺﾀ☆</t>
  </si>
  <si>
    <t>宮田</t>
  </si>
  <si>
    <t>ﾐﾔﾀ</t>
  </si>
  <si>
    <t>ﾐﾔﾀﾞ</t>
  </si>
  <si>
    <t>石橋</t>
  </si>
  <si>
    <t>ｲｼﾊﾞｼ</t>
  </si>
  <si>
    <t>ｲｼﾊｼ</t>
  </si>
  <si>
    <t>ｲｼﾞﾊｼ</t>
  </si>
  <si>
    <t>須藤</t>
  </si>
  <si>
    <t>ｽﾄｳ</t>
  </si>
  <si>
    <t>ｽﾄﾞｳ</t>
  </si>
  <si>
    <t>篠原</t>
  </si>
  <si>
    <t>ｼﾉﾊﾗ</t>
  </si>
  <si>
    <t>ｽﾉﾊﾗ</t>
  </si>
  <si>
    <t>ｼﾊﾉﾊﾗ</t>
  </si>
  <si>
    <t>ｼﾉﾜﾗ</t>
  </si>
  <si>
    <t>ｼｹﾞﾊﾗ</t>
  </si>
  <si>
    <t>萩原</t>
  </si>
  <si>
    <t>ﾊｷﾞﾜﾗ★</t>
  </si>
  <si>
    <t>ﾊｷﾞﾊﾗ</t>
  </si>
  <si>
    <t>ﾊｷﾊﾗ</t>
  </si>
  <si>
    <t>ｵｷﾞﾊﾗ☆</t>
  </si>
  <si>
    <t>ｵｷﾞﾜﾗ☆</t>
  </si>
  <si>
    <t>高山</t>
  </si>
  <si>
    <t>ﾀｶﾔﾏ</t>
  </si>
  <si>
    <t>ｺｳﾔﾏ</t>
  </si>
  <si>
    <t>小西</t>
  </si>
  <si>
    <t>ｺﾆｼ</t>
  </si>
  <si>
    <t>ｵﾆｼ☆</t>
  </si>
  <si>
    <t>栗原</t>
  </si>
  <si>
    <t>ｸﾘﾊﾗ</t>
  </si>
  <si>
    <t>ｸﾘﾊﾞﾗ</t>
  </si>
  <si>
    <t>ｸﾘﾉﾊﾗ</t>
  </si>
  <si>
    <t>松原</t>
  </si>
  <si>
    <t>ﾏﾂﾊﾞﾗ</t>
  </si>
  <si>
    <t>ﾏﾂﾊﾗ</t>
  </si>
  <si>
    <t>伊東</t>
  </si>
  <si>
    <t>三宅</t>
  </si>
  <si>
    <t>ﾐﾔｹ</t>
  </si>
  <si>
    <t>ﾐｱｹ</t>
  </si>
  <si>
    <t>ﾐﾀｹ</t>
  </si>
  <si>
    <t>ﾐﾀｸ</t>
  </si>
  <si>
    <t>ｻﾝﾀｸ</t>
  </si>
  <si>
    <t>ﾐｲｹ☆</t>
  </si>
  <si>
    <t>福井</t>
  </si>
  <si>
    <t>小沢</t>
  </si>
  <si>
    <t>ｵｻﾜ</t>
  </si>
  <si>
    <t>ｺｻﾞﾜ</t>
  </si>
  <si>
    <t>ｺｻﾜ☆</t>
  </si>
  <si>
    <t>南</t>
  </si>
  <si>
    <t>ﾐﾅﾐ</t>
  </si>
  <si>
    <t>ﾅﾝ</t>
  </si>
  <si>
    <t>ﾅﾑ</t>
  </si>
  <si>
    <t>ﾅﾐ</t>
  </si>
  <si>
    <t>大森</t>
  </si>
  <si>
    <t>ｵｵﾓﾘ</t>
  </si>
  <si>
    <t>ｵﾓﾘ</t>
  </si>
  <si>
    <t>奥村</t>
  </si>
  <si>
    <t>ｵｸﾑﾗ</t>
  </si>
  <si>
    <t>片岡</t>
  </si>
  <si>
    <t>ｶﾀｵｶ</t>
  </si>
  <si>
    <t>内山</t>
  </si>
  <si>
    <t>ｳﾁﾔﾏ</t>
  </si>
  <si>
    <t>桑原</t>
  </si>
  <si>
    <t>ｸﾜﾊﾗ</t>
  </si>
  <si>
    <t>ｸﾜﾊﾞﾗ</t>
  </si>
  <si>
    <t>ｸﾜﾊﾞﾜ</t>
  </si>
  <si>
    <t>ｸﾊﾊﾞﾗ</t>
  </si>
  <si>
    <t>ｸﾊﾗ</t>
  </si>
  <si>
    <t>岡</t>
  </si>
  <si>
    <t>ｵｶ</t>
  </si>
  <si>
    <t>富田</t>
  </si>
  <si>
    <t>ﾄｸﾀﾞ</t>
  </si>
  <si>
    <t>ﾄﾀﾞ</t>
  </si>
  <si>
    <t>ﾄﾐﾀ</t>
  </si>
  <si>
    <t>ﾄﾐﾀﾞ</t>
  </si>
  <si>
    <t>ﾄﾐ</t>
  </si>
  <si>
    <t>ﾄﾝﾀﾞ☆</t>
  </si>
  <si>
    <t>関口</t>
  </si>
  <si>
    <t>ｾｷｸﾞﾁ</t>
  </si>
  <si>
    <t>ｾｷｸﾁ</t>
  </si>
  <si>
    <t>ｾｸﾞﾁ☆</t>
  </si>
  <si>
    <t>松永</t>
  </si>
  <si>
    <t>ﾏﾂﾅｶﾞ</t>
  </si>
  <si>
    <t>ﾏﾂﾅｶ</t>
  </si>
  <si>
    <t>奥田</t>
  </si>
  <si>
    <t>ｵｸﾀ</t>
  </si>
  <si>
    <t>ｵｸﾀﾞ</t>
  </si>
  <si>
    <t>北川</t>
  </si>
  <si>
    <t>ｷﾀｶﾜ</t>
  </si>
  <si>
    <t>ｷﾀｶﾞﾜ</t>
  </si>
  <si>
    <t>古賀</t>
  </si>
  <si>
    <t>ｺｶﾞ</t>
  </si>
  <si>
    <t>ﾌﾙｶﾞ</t>
  </si>
  <si>
    <t>上原</t>
  </si>
  <si>
    <t>ｳｴﾊﾗ</t>
  </si>
  <si>
    <t>ｳｴﾉﾊﾗ</t>
  </si>
  <si>
    <t>ｳﾜﾊﾗ☆</t>
  </si>
  <si>
    <t>ｶﾐﾊﾗ</t>
  </si>
  <si>
    <t>ｶﾝﾊﾞﾙ☆</t>
  </si>
  <si>
    <t>ｶﾐﾊﾞﾗ☆</t>
  </si>
  <si>
    <t>ｶﾐﾊﾞﾙ☆</t>
  </si>
  <si>
    <t>八木</t>
  </si>
  <si>
    <t>ﾊｷﾞ</t>
  </si>
  <si>
    <t>ﾔｷﾞ</t>
  </si>
  <si>
    <t>ﾔﾂｷﾞ</t>
  </si>
  <si>
    <t>ﾔﾂｷ</t>
  </si>
  <si>
    <t>ﾔｷ</t>
  </si>
  <si>
    <t>ﾖｷﾞ☆</t>
  </si>
  <si>
    <t>ﾔｽｷﾞ☆</t>
  </si>
  <si>
    <t>吉野</t>
  </si>
  <si>
    <t>ﾖｼﾉ</t>
  </si>
  <si>
    <t>ﾖｼﾇ</t>
  </si>
  <si>
    <t>ｷﾉ</t>
  </si>
  <si>
    <t>ｷﾁﾉ</t>
  </si>
  <si>
    <t>白石</t>
  </si>
  <si>
    <t>ｼﾗｲｼ</t>
  </si>
  <si>
    <t>ｼﾛｲｼ</t>
  </si>
  <si>
    <t>ﾊｸｾｷ</t>
  </si>
  <si>
    <t>ｲﾗｲｼ☆</t>
  </si>
  <si>
    <t>ﾊｸｲｼ☆</t>
  </si>
  <si>
    <t>今村</t>
  </si>
  <si>
    <t>ｲﾏﾑﾗ</t>
  </si>
  <si>
    <t>川島</t>
  </si>
  <si>
    <t>ｶﾜｼﾏ</t>
  </si>
  <si>
    <t>ｶﾜｼﾞﾏ</t>
  </si>
  <si>
    <t>ｶﾊｼﾏ</t>
  </si>
  <si>
    <t>上村</t>
  </si>
  <si>
    <t>ｳｴﾑﾗ</t>
  </si>
  <si>
    <t>ｶﾐﾑﾗ</t>
  </si>
  <si>
    <t>ｶﾝﾑﾗ</t>
  </si>
  <si>
    <t>ｼﾞｮｳﾑﾗ★</t>
  </si>
  <si>
    <t>小泉</t>
  </si>
  <si>
    <t>ｺｲｽﾞﾐ</t>
  </si>
  <si>
    <t>ｺｲｽﾞﾏ</t>
  </si>
  <si>
    <t>ｺｲﾂﾞﾐ</t>
  </si>
  <si>
    <t>ｵｲｽﾞﾐ☆</t>
  </si>
  <si>
    <t>中尾</t>
  </si>
  <si>
    <t>ﾅｶｵ</t>
  </si>
  <si>
    <t>ﾅｶﾞｵ</t>
  </si>
  <si>
    <t>青山</t>
  </si>
  <si>
    <t>ｱｵﾔﾏ</t>
  </si>
  <si>
    <t>ｾｲﾔﾏ☆</t>
  </si>
  <si>
    <t>平山</t>
  </si>
  <si>
    <t>ﾋﾗﾔﾏ</t>
  </si>
  <si>
    <t>ﾍｲｻﾞﾝ</t>
  </si>
  <si>
    <t>牧野</t>
  </si>
  <si>
    <t>ﾏｷﾉ</t>
  </si>
  <si>
    <t>寺田</t>
  </si>
  <si>
    <t>ﾃﾗﾀﾞ</t>
  </si>
  <si>
    <t>ﾃﾗﾀ</t>
  </si>
  <si>
    <t>渋谷</t>
  </si>
  <si>
    <t>ｼﾌﾞﾀﾆ</t>
  </si>
  <si>
    <t>ｼﾌﾞﾔ</t>
  </si>
  <si>
    <t>岡村</t>
  </si>
  <si>
    <t>ｵｶﾑﾗ</t>
  </si>
  <si>
    <t>ｵｺﾑﾗ☆</t>
  </si>
  <si>
    <t>児玉</t>
  </si>
  <si>
    <t>ｺﾀﾞﾏ</t>
  </si>
  <si>
    <t>ｺﾀﾏ</t>
  </si>
  <si>
    <t>坂口</t>
  </si>
  <si>
    <t>ｻｶｸﾞﾁ</t>
  </si>
  <si>
    <t>ｻｶﾞｸﾁ</t>
  </si>
  <si>
    <t>河合</t>
  </si>
  <si>
    <t>ｶｱｲ</t>
  </si>
  <si>
    <t>ｶﾜｲ</t>
  </si>
  <si>
    <t>ｶﾜｱｲ</t>
  </si>
  <si>
    <t>ｶﾜｴ</t>
  </si>
  <si>
    <t>ｶﾜｺﾞｳ☆</t>
  </si>
  <si>
    <t>大山</t>
  </si>
  <si>
    <t>ｵｵﾔﾏ</t>
  </si>
  <si>
    <t>ﾀﾞｲｾﾝ</t>
  </si>
  <si>
    <t>ﾀｲｻﾝ</t>
  </si>
  <si>
    <t>ﾀｲｻﾞﾝ</t>
  </si>
  <si>
    <t>多田</t>
  </si>
  <si>
    <t>ﾀﾀ</t>
  </si>
  <si>
    <t>ﾀﾞﾀﾞ</t>
  </si>
  <si>
    <t>小野寺</t>
  </si>
  <si>
    <t>ｵﾉﾃﾞﾗ</t>
  </si>
  <si>
    <t>ｵﾉﾃﾗ</t>
  </si>
  <si>
    <t>ｺﾉﾃﾞﾗ</t>
  </si>
  <si>
    <t>宮下</t>
  </si>
  <si>
    <t>ﾐﾔｼﾀ</t>
  </si>
  <si>
    <t>ﾐﾔﾉｼﾀ</t>
  </si>
  <si>
    <t>ﾐﾔｼﾓ</t>
  </si>
  <si>
    <t>小倉</t>
  </si>
  <si>
    <t>ｵｸﾞﾗ</t>
  </si>
  <si>
    <t>ｵｸﾗ</t>
  </si>
  <si>
    <t>ｺｸﾗ</t>
  </si>
  <si>
    <t>ｺｸﾞﾗ</t>
  </si>
  <si>
    <t>ｺｺﾞｲ☆</t>
  </si>
  <si>
    <t>竹田</t>
  </si>
  <si>
    <t>ﾁｸﾀﾞ</t>
  </si>
  <si>
    <t>足立</t>
  </si>
  <si>
    <t>ｱﾀﾞﾁ</t>
  </si>
  <si>
    <t>ｱﾀﾁ</t>
  </si>
  <si>
    <t>ｱｼﾀﾞﾃ</t>
  </si>
  <si>
    <t>ｱｼﾀﾞﾁ</t>
  </si>
  <si>
    <t>ｱｼﾀﾃ★</t>
  </si>
  <si>
    <t>小笠原</t>
  </si>
  <si>
    <t>ｵｶﾞｻﾊﾗ</t>
  </si>
  <si>
    <t>ｵｶﾞｻﾜﾗ</t>
  </si>
  <si>
    <t>ｵｶｻﾜﾗ</t>
  </si>
  <si>
    <t>ｵｶﾞﾜﾗ</t>
  </si>
  <si>
    <t>ｺｶﾞｻﾜﾗ</t>
  </si>
  <si>
    <t>天野</t>
  </si>
  <si>
    <t>ｱﾏﾉ</t>
  </si>
  <si>
    <t>ｱﾏﾔ</t>
  </si>
  <si>
    <t>ﾃﾝﾉ</t>
  </si>
  <si>
    <t>村山</t>
  </si>
  <si>
    <t>ﾑﾗﾔﾏ</t>
  </si>
  <si>
    <t>坂井</t>
  </si>
  <si>
    <t>西</t>
  </si>
  <si>
    <t>ﾆｼ</t>
  </si>
  <si>
    <t>ｻｲ</t>
  </si>
  <si>
    <t>ｶﾜﾁ</t>
  </si>
  <si>
    <t>杉浦</t>
  </si>
  <si>
    <t>ｽｷﾞｳﾗ</t>
  </si>
  <si>
    <t>坂田</t>
  </si>
  <si>
    <t>ｻｶﾀ</t>
  </si>
  <si>
    <t>ｻｶﾀﾞ</t>
  </si>
  <si>
    <t>小原</t>
  </si>
  <si>
    <t>ｵﾊﾗ</t>
  </si>
  <si>
    <t>ｵﾊﾞﾗ</t>
  </si>
  <si>
    <t>ｵﾊﾞﾙ</t>
  </si>
  <si>
    <t>ｵﾜﾗ</t>
  </si>
  <si>
    <t>ｺﾊﾗ</t>
  </si>
  <si>
    <t>ｺﾊﾞﾗ</t>
  </si>
  <si>
    <t>ｺﾊﾞﾙ☆</t>
  </si>
  <si>
    <t>豊田</t>
  </si>
  <si>
    <t>ﾄﾖﾀ</t>
  </si>
  <si>
    <t>ﾄﾖﾀﾞ</t>
  </si>
  <si>
    <t>ﾌﾞﾀ☆</t>
  </si>
  <si>
    <t>河村</t>
  </si>
  <si>
    <t>ｺｳﾑﾗ</t>
  </si>
  <si>
    <t>武藤</t>
  </si>
  <si>
    <t>ﾀｹﾄｳ</t>
  </si>
  <si>
    <t>ﾀｹﾌｼﾞ</t>
  </si>
  <si>
    <t>ﾑﾄｳ</t>
  </si>
  <si>
    <t>ﾌﾞﾄｳ</t>
  </si>
  <si>
    <t>角田</t>
  </si>
  <si>
    <t>ｶｸﾀ</t>
  </si>
  <si>
    <t>ｶｸﾀﾞ</t>
  </si>
  <si>
    <t>ｶﾄﾞﾀ</t>
  </si>
  <si>
    <t>ﾂﾉﾀﾞ</t>
  </si>
  <si>
    <t>ﾂﾉﾀ</t>
  </si>
  <si>
    <t>ｽﾐﾀ</t>
  </si>
  <si>
    <t>ｽﾐﾀﾞ</t>
  </si>
  <si>
    <t>ｽﾏﾀﾞ☆</t>
  </si>
  <si>
    <t>水谷</t>
  </si>
  <si>
    <t>ｽｲﾀﾆ</t>
  </si>
  <si>
    <t>ﾐｽﾞﾀﾆ</t>
  </si>
  <si>
    <t>ﾐｽﾞｶﾞｲ</t>
  </si>
  <si>
    <t>ﾐｽﾞﾔ</t>
  </si>
  <si>
    <t>ﾐﾂﾞﾀﾆ☆</t>
  </si>
  <si>
    <t>ﾐｽﾞﾉﾔ☆</t>
  </si>
  <si>
    <t>根本</t>
  </si>
  <si>
    <t>ﾈﾓﾄ</t>
  </si>
  <si>
    <t>ﾒﾓﾄ</t>
  </si>
  <si>
    <t>関根</t>
  </si>
  <si>
    <t>ｾｷﾈ</t>
  </si>
  <si>
    <t>森下</t>
  </si>
  <si>
    <t>ﾓﾘｼﾀ</t>
  </si>
  <si>
    <t>中井</t>
  </si>
  <si>
    <t>ﾅｶｲ</t>
  </si>
  <si>
    <t>神田</t>
  </si>
  <si>
    <t>ｶﾅﾀﾞ</t>
  </si>
  <si>
    <t>ｺﾞｳﾀﾞ</t>
  </si>
  <si>
    <t>ｼﾞﾝﾀﾞ☆</t>
  </si>
  <si>
    <t>ｼﾞﾝﾃﾞﾝ☆</t>
  </si>
  <si>
    <t>田島</t>
  </si>
  <si>
    <t>ﾀｼﾏ</t>
  </si>
  <si>
    <t>ﾀｼﾞﾏ</t>
  </si>
  <si>
    <t>ﾀﾁﾞﾏ</t>
  </si>
  <si>
    <t>ﾀﾞｼﾏ</t>
  </si>
  <si>
    <t>植田</t>
  </si>
  <si>
    <t>ﾜｻﾀﾞ☆</t>
  </si>
  <si>
    <t>塚本</t>
  </si>
  <si>
    <t>ﾂｶﾓﾄ</t>
  </si>
  <si>
    <t>佐久間</t>
  </si>
  <si>
    <t>ｻｸﾏ</t>
  </si>
  <si>
    <t>飯塚</t>
  </si>
  <si>
    <t>ｲｲﾂｶ</t>
  </si>
  <si>
    <t>ｲｲﾂﾞｶ</t>
  </si>
  <si>
    <t>ｲﾂﾞｶ</t>
  </si>
  <si>
    <t>ｲｲｽﾞｶ☆</t>
  </si>
  <si>
    <t>ﾒｼﾂﾞｶ</t>
  </si>
  <si>
    <t>ﾒｼﾂｶ☆</t>
  </si>
  <si>
    <t>前川</t>
  </si>
  <si>
    <t>ﾏｴｶﾜ</t>
  </si>
  <si>
    <t>ﾏｴｶﾞﾜ</t>
  </si>
  <si>
    <t>安部</t>
  </si>
  <si>
    <t>ｱﾝﾍﾞ</t>
  </si>
  <si>
    <t>ﾔｽﾍﾞ</t>
  </si>
  <si>
    <t>浅井</t>
  </si>
  <si>
    <t>ｱｻｲ</t>
  </si>
  <si>
    <t>ｱｻﾞｲ☆</t>
  </si>
  <si>
    <t>山根</t>
  </si>
  <si>
    <t>ﾔﾏﾈ</t>
  </si>
  <si>
    <t>白井</t>
  </si>
  <si>
    <t>ｼﾗｲ</t>
  </si>
  <si>
    <t>ｼﾛｲ</t>
  </si>
  <si>
    <t>ﾊｸｲ</t>
  </si>
  <si>
    <t>宮川</t>
  </si>
  <si>
    <t>ﾐﾔｶﾜ</t>
  </si>
  <si>
    <t>ﾐﾔｶﾞﾜ</t>
  </si>
  <si>
    <t>ﾐﾅｶﾞﾜ</t>
  </si>
  <si>
    <t>岡部</t>
  </si>
  <si>
    <t>ｵｶﾍﾞ</t>
  </si>
  <si>
    <t>大沢</t>
  </si>
  <si>
    <t>ｵｵｻﾜ</t>
  </si>
  <si>
    <t>ｵｵｻﾞﾜ</t>
  </si>
  <si>
    <t>ｵｳｻﾜ</t>
  </si>
  <si>
    <t>大川</t>
  </si>
  <si>
    <t>ｵｵｶﾜ</t>
  </si>
  <si>
    <t>ｵｵｶﾞﾜ</t>
  </si>
  <si>
    <t>ﾀﾞｲｶﾜ</t>
  </si>
  <si>
    <t>長田</t>
  </si>
  <si>
    <t>ｵｻﾀﾞ</t>
  </si>
  <si>
    <t>ｵｻﾞﾀﾞ</t>
  </si>
  <si>
    <t>ﾁｮｳﾀﾞ</t>
  </si>
  <si>
    <t>ﾁｮｳﾀ☆</t>
  </si>
  <si>
    <t>堀内</t>
  </si>
  <si>
    <t>ﾎﾘｳﾁ</t>
  </si>
  <si>
    <t>ﾎﾘﾉｳﾁ</t>
  </si>
  <si>
    <t>稲垣</t>
  </si>
  <si>
    <t>ｲﾅｶﾞｷ</t>
  </si>
  <si>
    <t>ｲﾈｶﾞｷ</t>
  </si>
  <si>
    <t>若林</t>
  </si>
  <si>
    <t>ﾜｶﾊﾞﾔｼ</t>
  </si>
  <si>
    <t>ﾜｶﾊﾔｼ</t>
  </si>
  <si>
    <t>松崎</t>
  </si>
  <si>
    <t>ﾏﾂｻｷ</t>
  </si>
  <si>
    <t>ﾏﾂｻﾞｷ</t>
  </si>
  <si>
    <t>榎本</t>
  </si>
  <si>
    <t>ｴﾉﾓﾄ</t>
  </si>
  <si>
    <t>ｴｲﾓﾄ</t>
  </si>
  <si>
    <t>ｴﾓﾄ</t>
  </si>
  <si>
    <t>ｴﾉｷﾓﾄ☆</t>
  </si>
  <si>
    <t>森山</t>
  </si>
  <si>
    <t>ﾓﾘﾔﾏ</t>
  </si>
  <si>
    <t>神谷</t>
  </si>
  <si>
    <t>ｶﾐﾀﾆ</t>
  </si>
  <si>
    <t>ｶﾐﾔ</t>
  </si>
  <si>
    <t>ｶﾅﾀﾆ</t>
  </si>
  <si>
    <t>ｶﾅﾔ</t>
  </si>
  <si>
    <t>ｶﾝﾔ</t>
  </si>
  <si>
    <t>ｶﾝﾀﾆ☆</t>
  </si>
  <si>
    <t>ｺﾝﾀﾆ★</t>
  </si>
  <si>
    <t>ｺｳﾀﾞﾆ☆</t>
  </si>
  <si>
    <t>ｶｼﾔ</t>
  </si>
  <si>
    <t>ｶﾍﾞﾔ☆</t>
  </si>
  <si>
    <t>ｼﾝﾀﾆ</t>
  </si>
  <si>
    <t>ｼﾞﾝﾔ</t>
  </si>
  <si>
    <t>ﾐﾀﾆ☆</t>
  </si>
  <si>
    <t>中沢</t>
  </si>
  <si>
    <t>ﾅｶｻﾞﾜ</t>
  </si>
  <si>
    <t>ﾅｶｻﾜ</t>
  </si>
  <si>
    <t>ﾅｶﾞｻﾜ</t>
  </si>
  <si>
    <t>ﾅｶﾞｻﾞﾜ</t>
  </si>
  <si>
    <t>江口</t>
  </si>
  <si>
    <t>ｴｸﾞﾁ</t>
  </si>
  <si>
    <t>ｴｸﾁ</t>
  </si>
  <si>
    <t>中谷</t>
  </si>
  <si>
    <t>ﾅｶﾀﾆ</t>
  </si>
  <si>
    <t>ﾅｶﾔ</t>
  </si>
  <si>
    <t>ﾅｶﾞﾀﾆ</t>
  </si>
  <si>
    <t>ﾅｶﾀﾞﾆ</t>
  </si>
  <si>
    <t>畠山</t>
  </si>
  <si>
    <t>ﾊﾀｹﾔﾏ</t>
  </si>
  <si>
    <t>ﾊﾀﾔ</t>
  </si>
  <si>
    <t>ﾊﾀﾔﾏ</t>
  </si>
  <si>
    <t>ﾊﾀﾞﾔﾏ</t>
  </si>
  <si>
    <t>ﾊｹﾔﾏ</t>
  </si>
  <si>
    <t>谷</t>
  </si>
  <si>
    <t>ｺｸ</t>
  </si>
  <si>
    <t>ﾊｻﾞﾏ</t>
  </si>
  <si>
    <t>ｹｲ☆</t>
  </si>
  <si>
    <t>ﾔ☆</t>
  </si>
  <si>
    <t>ｸ☆</t>
  </si>
  <si>
    <t>ﾀﾆ</t>
  </si>
  <si>
    <t>及川</t>
  </si>
  <si>
    <t>ｵｲｶﾜ</t>
  </si>
  <si>
    <t>ｵｵｲｶﾜ</t>
  </si>
  <si>
    <t>ｵｼｶﾜ</t>
  </si>
  <si>
    <t>ｵﾋﾞｶﾜ</t>
  </si>
  <si>
    <t>ｵﾖｶﾜ</t>
  </si>
  <si>
    <t>ｵﾖｶﾞﾜ</t>
  </si>
  <si>
    <t>ｷｭｳｶﾜ</t>
  </si>
  <si>
    <t>ﾓﾘｶﾜ</t>
  </si>
  <si>
    <t>ｼｷｶﾜ</t>
  </si>
  <si>
    <t>ｼﾉｶﾜ</t>
  </si>
  <si>
    <t>細川</t>
  </si>
  <si>
    <t>ﾎｿｶﾜ</t>
  </si>
  <si>
    <t>ﾎｿｶﾞﾜ</t>
  </si>
  <si>
    <t>三上</t>
  </si>
  <si>
    <t>ﾐｶﾐ</t>
  </si>
  <si>
    <t>ｻﾝｼﾞｮｳ</t>
  </si>
  <si>
    <t>ﾐﾅｶﾐ</t>
  </si>
  <si>
    <t>ﾐﾂｶﾞﾐ</t>
  </si>
  <si>
    <t>ﾐｶﾞﾐ☆</t>
  </si>
  <si>
    <t>今野</t>
  </si>
  <si>
    <t>ｺﾝﾉ</t>
  </si>
  <si>
    <t>ｲﾏﾉ</t>
  </si>
  <si>
    <t>ｺﾝﾔ</t>
  </si>
  <si>
    <t>西尾</t>
  </si>
  <si>
    <t>ﾆｼｵ</t>
  </si>
  <si>
    <t>安達</t>
  </si>
  <si>
    <t>ｱﾀﾞﾃ</t>
  </si>
  <si>
    <t>ｱﾀﾞﾂ</t>
  </si>
  <si>
    <t>ｱﾝﾀﾞﾁ</t>
  </si>
  <si>
    <t>ｱﾝﾀﾂ</t>
  </si>
  <si>
    <t>ｱﾝﾀﾞﾂ★</t>
  </si>
  <si>
    <t>ｱﾝﾀﾞﾃ</t>
  </si>
  <si>
    <t>田代</t>
  </si>
  <si>
    <t>ﾀｼﾛ</t>
  </si>
  <si>
    <t>ﾀｼﾞﾛ☆</t>
  </si>
  <si>
    <t>飯島</t>
  </si>
  <si>
    <t>ｲｲｼﾞﾏ</t>
  </si>
  <si>
    <t>ｲｲｼﾏ</t>
  </si>
  <si>
    <t>ｲｼﾞﾏ</t>
  </si>
  <si>
    <t>ｲﾋｼﾞﾏ</t>
  </si>
  <si>
    <t>ﾒｼｼﾞﾏ</t>
  </si>
  <si>
    <t>石塚</t>
  </si>
  <si>
    <t>ｲｼﾂﾞｶ</t>
  </si>
  <si>
    <t>ｲｼﾂｶ</t>
  </si>
  <si>
    <t>ｲｼｽﾞｶ☆</t>
  </si>
  <si>
    <t>津田</t>
  </si>
  <si>
    <t>ﾂﾀﾞ</t>
  </si>
  <si>
    <t>ﾂｼﾀﾞ</t>
  </si>
  <si>
    <t>ﾂﾀ☆</t>
  </si>
  <si>
    <t>岸本</t>
  </si>
  <si>
    <t>ｷｼﾓﾄ</t>
  </si>
  <si>
    <t>荒川</t>
  </si>
  <si>
    <t>ｱﾗｶﾜ</t>
  </si>
  <si>
    <t>ｱﾗｶﾞﾜ</t>
  </si>
  <si>
    <t>中原</t>
  </si>
  <si>
    <t>ﾅｶﾊﾗ</t>
  </si>
  <si>
    <t>ﾅｶﾊﾞﾗ</t>
  </si>
  <si>
    <t>ﾅｶﾊﾞﾙ☆</t>
  </si>
  <si>
    <t>長尾</t>
  </si>
  <si>
    <t>ｵｶﾞｵ</t>
  </si>
  <si>
    <t>ｵｻｵ☆</t>
  </si>
  <si>
    <t>土井</t>
  </si>
  <si>
    <t>ﾄﾞｲ</t>
  </si>
  <si>
    <t>ﾂﾁｲ</t>
  </si>
  <si>
    <t>本多</t>
  </si>
  <si>
    <t>ﾎｯﾀ</t>
  </si>
  <si>
    <t>森川</t>
  </si>
  <si>
    <t>三好</t>
  </si>
  <si>
    <t>ﾐﾖｼ</t>
  </si>
  <si>
    <t>ﾐﾂﾖｼ</t>
  </si>
  <si>
    <t>ﾐｷ</t>
  </si>
  <si>
    <t>ｻﾖｼ</t>
  </si>
  <si>
    <t>ﾐｽｷ☆</t>
  </si>
  <si>
    <t>戸田</t>
  </si>
  <si>
    <t>金井</t>
  </si>
  <si>
    <t>ｶﾅｲ</t>
  </si>
  <si>
    <t>ｶﾈｲ</t>
  </si>
  <si>
    <t>米田</t>
  </si>
  <si>
    <t>ｺﾒﾀ</t>
  </si>
  <si>
    <t>ｺﾒﾀﾞ</t>
  </si>
  <si>
    <t>ｺﾓﾀﾞ</t>
  </si>
  <si>
    <t>ﾖﾈﾀ</t>
  </si>
  <si>
    <t>ﾖﾈﾀﾞ</t>
  </si>
  <si>
    <t>ﾏｲﾀ</t>
  </si>
  <si>
    <t>ﾏｲﾀﾞ</t>
  </si>
  <si>
    <t>ﾒﾀ★</t>
  </si>
  <si>
    <t>ダブり</t>
    <phoneticPr fontId="1"/>
  </si>
  <si>
    <t>No.</t>
    <phoneticPr fontId="1"/>
  </si>
  <si>
    <t>負傷・要援護</t>
    <rPh sb="0" eb="2">
      <t>フショウ</t>
    </rPh>
    <rPh sb="3" eb="4">
      <t>ヨウ</t>
    </rPh>
    <rPh sb="4" eb="6">
      <t>エンゴ</t>
    </rPh>
    <phoneticPr fontId="1"/>
  </si>
  <si>
    <t>体調不良</t>
    <rPh sb="0" eb="2">
      <t>タイチョウ</t>
    </rPh>
    <rPh sb="2" eb="4">
      <t>フリョウ</t>
    </rPh>
    <phoneticPr fontId="1"/>
  </si>
  <si>
    <t>外国人（日本語NG）</t>
    <rPh sb="0" eb="2">
      <t>ガイコク</t>
    </rPh>
    <rPh sb="2" eb="3">
      <t>ジン</t>
    </rPh>
    <rPh sb="4" eb="7">
      <t>ニホンゴ</t>
    </rPh>
    <phoneticPr fontId="1"/>
  </si>
  <si>
    <t>所属部門</t>
    <rPh sb="0" eb="2">
      <t>ショゾク</t>
    </rPh>
    <rPh sb="2" eb="4">
      <t>ブモン</t>
    </rPh>
    <phoneticPr fontId="1"/>
  </si>
  <si>
    <t>課</t>
    <rPh sb="0" eb="1">
      <t>カ</t>
    </rPh>
    <phoneticPr fontId="1"/>
  </si>
  <si>
    <t>役職</t>
    <rPh sb="0" eb="2">
      <t>ヤクショク</t>
    </rPh>
    <phoneticPr fontId="1"/>
  </si>
  <si>
    <t>役員</t>
    <rPh sb="0" eb="1">
      <t>ヤクイン</t>
    </rPh>
    <phoneticPr fontId="1"/>
  </si>
  <si>
    <t>管理部</t>
    <rPh sb="0" eb="3">
      <t>カンリブ</t>
    </rPh>
    <phoneticPr fontId="1"/>
  </si>
  <si>
    <t>情報技術部</t>
    <rPh sb="0" eb="2">
      <t>ジョウホウ</t>
    </rPh>
    <rPh sb="2" eb="4">
      <t>ギジュツ</t>
    </rPh>
    <rPh sb="4" eb="5">
      <t>ブ</t>
    </rPh>
    <phoneticPr fontId="1"/>
  </si>
  <si>
    <t>課長</t>
    <rPh sb="0" eb="2">
      <t>カチョウ</t>
    </rPh>
    <phoneticPr fontId="1"/>
  </si>
  <si>
    <t>役職・契約形態</t>
    <rPh sb="0" eb="2">
      <t>ヤクショク</t>
    </rPh>
    <rPh sb="3" eb="5">
      <t>ケイヤク</t>
    </rPh>
    <rPh sb="5" eb="7">
      <t>ケイタイ</t>
    </rPh>
    <phoneticPr fontId="1"/>
  </si>
  <si>
    <t>在館</t>
    <rPh sb="0" eb="2">
      <t>ザイカン</t>
    </rPh>
    <phoneticPr fontId="1"/>
  </si>
  <si>
    <t>人事総務課</t>
    <rPh sb="0" eb="2">
      <t>ジンジ</t>
    </rPh>
    <rPh sb="2" eb="4">
      <t>ソウム</t>
    </rPh>
    <rPh sb="4" eb="5">
      <t>カ</t>
    </rPh>
    <phoneticPr fontId="1"/>
  </si>
  <si>
    <t>経理課</t>
    <rPh sb="0" eb="3">
      <t>ケイリカ</t>
    </rPh>
    <phoneticPr fontId="1"/>
  </si>
  <si>
    <t>営業１課</t>
    <rPh sb="0" eb="2">
      <t>エイギョウ</t>
    </rPh>
    <rPh sb="3" eb="4">
      <t>カ</t>
    </rPh>
    <phoneticPr fontId="1"/>
  </si>
  <si>
    <t>営業２課</t>
    <rPh sb="0" eb="2">
      <t>エイギョウ</t>
    </rPh>
    <rPh sb="3" eb="4">
      <t>カ</t>
    </rPh>
    <phoneticPr fontId="1"/>
  </si>
  <si>
    <t>営業３課</t>
    <rPh sb="0" eb="2">
      <t>エイギョウ</t>
    </rPh>
    <rPh sb="3" eb="4">
      <t>カ</t>
    </rPh>
    <phoneticPr fontId="1"/>
  </si>
  <si>
    <t>情報技術課</t>
    <rPh sb="0" eb="2">
      <t>ジョウホウ</t>
    </rPh>
    <rPh sb="2" eb="4">
      <t>ギジュツ</t>
    </rPh>
    <rPh sb="4" eb="5">
      <t>カ</t>
    </rPh>
    <phoneticPr fontId="1"/>
  </si>
  <si>
    <t>営業部</t>
    <rPh sb="0" eb="2">
      <t>エイギョウ</t>
    </rPh>
    <rPh sb="2" eb="3">
      <t>ブ</t>
    </rPh>
    <phoneticPr fontId="1"/>
  </si>
  <si>
    <t>技術部</t>
    <rPh sb="0" eb="2">
      <t>ギジュツ</t>
    </rPh>
    <rPh sb="2" eb="3">
      <t>ブ</t>
    </rPh>
    <phoneticPr fontId="1"/>
  </si>
  <si>
    <t>顧客サポート課</t>
    <rPh sb="0" eb="2">
      <t>コキャク</t>
    </rPh>
    <rPh sb="6" eb="7">
      <t>カ</t>
    </rPh>
    <phoneticPr fontId="1"/>
  </si>
  <si>
    <t>品質保証課</t>
    <rPh sb="0" eb="2">
      <t>ヒンシツ</t>
    </rPh>
    <rPh sb="2" eb="4">
      <t>ホショウ</t>
    </rPh>
    <rPh sb="4" eb="5">
      <t>カ</t>
    </rPh>
    <phoneticPr fontId="1"/>
  </si>
  <si>
    <t>自宅までの直線距離</t>
    <rPh sb="0" eb="2">
      <t>ジタク</t>
    </rPh>
    <rPh sb="5" eb="7">
      <t>チョクセン</t>
    </rPh>
    <rPh sb="7" eb="9">
      <t>キョリ</t>
    </rPh>
    <phoneticPr fontId="1"/>
  </si>
  <si>
    <t>イベントカードとの連動</t>
    <rPh sb="9" eb="11">
      <t>レンドウ</t>
    </rPh>
    <phoneticPr fontId="1"/>
  </si>
  <si>
    <t>家庭環境</t>
    <rPh sb="0" eb="2">
      <t>カテイ</t>
    </rPh>
    <rPh sb="2" eb="4">
      <t>カンキョウ</t>
    </rPh>
    <phoneticPr fontId="1"/>
  </si>
  <si>
    <t>機微情報</t>
    <rPh sb="0" eb="2">
      <t>キビ</t>
    </rPh>
    <rPh sb="2" eb="4">
      <t>ジョウホウ</t>
    </rPh>
    <phoneticPr fontId="1"/>
  </si>
  <si>
    <t>被災場所</t>
    <rPh sb="0" eb="2">
      <t>ヒサイ</t>
    </rPh>
    <rPh sb="2" eb="4">
      <t>バショ</t>
    </rPh>
    <phoneticPr fontId="1"/>
  </si>
  <si>
    <t>家族の当初安否</t>
    <rPh sb="0" eb="2">
      <t>カゾク</t>
    </rPh>
    <rPh sb="3" eb="5">
      <t>トウショ</t>
    </rPh>
    <rPh sb="5" eb="7">
      <t>アンピ</t>
    </rPh>
    <phoneticPr fontId="1"/>
  </si>
  <si>
    <t>全員無事</t>
    <rPh sb="0" eb="2">
      <t>ゼンイン</t>
    </rPh>
    <rPh sb="2" eb="4">
      <t>ブジ</t>
    </rPh>
    <phoneticPr fontId="1"/>
  </si>
  <si>
    <t>備考</t>
    <rPh sb="0" eb="2">
      <t>ビコウ</t>
    </rPh>
    <phoneticPr fontId="1"/>
  </si>
  <si>
    <t>最寄駅</t>
    <rPh sb="0" eb="2">
      <t>モヨリ</t>
    </rPh>
    <rPh sb="2" eb="3">
      <t>エキ</t>
    </rPh>
    <phoneticPr fontId="1"/>
  </si>
  <si>
    <t>自宅までの距離</t>
    <rPh sb="0" eb="2">
      <t>ジタク</t>
    </rPh>
    <rPh sb="5" eb="7">
      <t>キョリ</t>
    </rPh>
    <phoneticPr fontId="1"/>
  </si>
  <si>
    <t>住所</t>
    <rPh sb="0" eb="2">
      <t>ジュウショ</t>
    </rPh>
    <phoneticPr fontId="1"/>
  </si>
  <si>
    <t>住所</t>
    <rPh sb="0" eb="2">
      <t>ジュウショ</t>
    </rPh>
    <phoneticPr fontId="1"/>
  </si>
  <si>
    <t>最寄駅・通勤手段</t>
    <rPh sb="0" eb="2">
      <t>モヨリ</t>
    </rPh>
    <rPh sb="2" eb="3">
      <t>エキ</t>
    </rPh>
    <rPh sb="4" eb="6">
      <t>ツウキン</t>
    </rPh>
    <rPh sb="6" eb="8">
      <t>シュダン</t>
    </rPh>
    <phoneticPr fontId="1"/>
  </si>
  <si>
    <t>ひがしの市</t>
    <rPh sb="4" eb="5">
      <t>シ</t>
    </rPh>
    <phoneticPr fontId="1"/>
  </si>
  <si>
    <t>通勤手段・最寄駅</t>
    <rPh sb="0" eb="2">
      <t>ツウキン</t>
    </rPh>
    <rPh sb="2" eb="4">
      <t>シュダン</t>
    </rPh>
    <rPh sb="5" eb="7">
      <t>モヨリ</t>
    </rPh>
    <rPh sb="7" eb="8">
      <t>エキ</t>
    </rPh>
    <phoneticPr fontId="1"/>
  </si>
  <si>
    <t>ひがしの市</t>
    <rPh sb="4" eb="5">
      <t>シ</t>
    </rPh>
    <phoneticPr fontId="1"/>
  </si>
  <si>
    <t>南北線メロン駅</t>
    <rPh sb="0" eb="3">
      <t>ナンボクセン</t>
    </rPh>
    <rPh sb="6" eb="7">
      <t>エキ</t>
    </rPh>
    <phoneticPr fontId="1"/>
  </si>
  <si>
    <t>南北線リンゴ駅</t>
    <rPh sb="0" eb="3">
      <t>ナンボクセン</t>
    </rPh>
    <rPh sb="6" eb="7">
      <t>エキ</t>
    </rPh>
    <phoneticPr fontId="1"/>
  </si>
  <si>
    <t>南北線ミカン駅</t>
    <rPh sb="0" eb="3">
      <t>ナンボクセン</t>
    </rPh>
    <rPh sb="6" eb="7">
      <t>エキ</t>
    </rPh>
    <phoneticPr fontId="1"/>
  </si>
  <si>
    <t>南北線イチゴ駅</t>
    <rPh sb="0" eb="3">
      <t>ナンボクセン</t>
    </rPh>
    <rPh sb="6" eb="7">
      <t>エキ</t>
    </rPh>
    <phoneticPr fontId="1"/>
  </si>
  <si>
    <t>南北線あじ駅</t>
    <rPh sb="0" eb="3">
      <t>ナンボクセン</t>
    </rPh>
    <rPh sb="5" eb="6">
      <t>エキ</t>
    </rPh>
    <phoneticPr fontId="1"/>
  </si>
  <si>
    <t>南北線たい駅</t>
    <rPh sb="0" eb="3">
      <t>ナンボクセン</t>
    </rPh>
    <rPh sb="5" eb="6">
      <t>エキ</t>
    </rPh>
    <phoneticPr fontId="1"/>
  </si>
  <si>
    <t>南北線かつお駅</t>
    <rPh sb="0" eb="3">
      <t>ナンボクセン</t>
    </rPh>
    <rPh sb="6" eb="7">
      <t>エキ</t>
    </rPh>
    <phoneticPr fontId="1"/>
  </si>
  <si>
    <t>南北線まぐろ駅</t>
    <rPh sb="0" eb="3">
      <t>ナンボクセン</t>
    </rPh>
    <rPh sb="6" eb="7">
      <t>エキ</t>
    </rPh>
    <phoneticPr fontId="1"/>
  </si>
  <si>
    <t>南北線しゃち駅</t>
    <rPh sb="0" eb="3">
      <t>ナンボクセン</t>
    </rPh>
    <rPh sb="6" eb="7">
      <t>エキ</t>
    </rPh>
    <phoneticPr fontId="1"/>
  </si>
  <si>
    <t>南北線くじら駅</t>
    <rPh sb="0" eb="3">
      <t>ナンボクセン</t>
    </rPh>
    <rPh sb="6" eb="7">
      <t>エキ</t>
    </rPh>
    <phoneticPr fontId="1"/>
  </si>
  <si>
    <t>中央駅</t>
    <rPh sb="0" eb="2">
      <t>チュウオウ</t>
    </rPh>
    <rPh sb="2" eb="3">
      <t>エキ</t>
    </rPh>
    <phoneticPr fontId="1"/>
  </si>
  <si>
    <t>東西線かぶと駅</t>
    <rPh sb="0" eb="3">
      <t>トウザイセン</t>
    </rPh>
    <rPh sb="6" eb="7">
      <t>エキ</t>
    </rPh>
    <phoneticPr fontId="1"/>
  </si>
  <si>
    <t>東西線ばった駅</t>
    <rPh sb="0" eb="3">
      <t>トウザイセン</t>
    </rPh>
    <rPh sb="6" eb="7">
      <t>エキ</t>
    </rPh>
    <phoneticPr fontId="1"/>
  </si>
  <si>
    <t>東西線こおろぎ駅</t>
    <rPh sb="0" eb="3">
      <t>トウザイセン</t>
    </rPh>
    <rPh sb="7" eb="8">
      <t>エキ</t>
    </rPh>
    <phoneticPr fontId="1"/>
  </si>
  <si>
    <t>東西線はち駅</t>
    <rPh sb="0" eb="3">
      <t>トウザイセン</t>
    </rPh>
    <rPh sb="5" eb="6">
      <t>エキ</t>
    </rPh>
    <phoneticPr fontId="1"/>
  </si>
  <si>
    <t>東西線てんとう駅</t>
    <rPh sb="0" eb="3">
      <t>トウザイセン</t>
    </rPh>
    <rPh sb="7" eb="8">
      <t>エキ</t>
    </rPh>
    <phoneticPr fontId="1"/>
  </si>
  <si>
    <t>東西線あり駅</t>
    <rPh sb="0" eb="3">
      <t>トウザイセン</t>
    </rPh>
    <rPh sb="5" eb="6">
      <t>エキ</t>
    </rPh>
    <phoneticPr fontId="1"/>
  </si>
  <si>
    <t>にしやま市</t>
    <rPh sb="4" eb="5">
      <t>シ</t>
    </rPh>
    <phoneticPr fontId="1"/>
  </si>
  <si>
    <t>隣県</t>
    <rPh sb="0" eb="2">
      <t>リンケン</t>
    </rPh>
    <phoneticPr fontId="1"/>
  </si>
  <si>
    <t>アメリカ・NY</t>
    <phoneticPr fontId="1"/>
  </si>
  <si>
    <t>中国・北京</t>
    <rPh sb="0" eb="2">
      <t>チュウゴク</t>
    </rPh>
    <rPh sb="3" eb="5">
      <t>ペキン</t>
    </rPh>
    <phoneticPr fontId="1"/>
  </si>
  <si>
    <t>北海道</t>
    <rPh sb="0" eb="3">
      <t>ホッカイドウ</t>
    </rPh>
    <phoneticPr fontId="1"/>
  </si>
  <si>
    <t>有本</t>
    <rPh sb="0" eb="2">
      <t>アリモト</t>
    </rPh>
    <phoneticPr fontId="1"/>
  </si>
  <si>
    <t>菊間</t>
    <rPh sb="0" eb="2">
      <t>キクマ</t>
    </rPh>
    <phoneticPr fontId="1"/>
  </si>
  <si>
    <t>和歌山</t>
    <rPh sb="0" eb="3">
      <t>ワカヤマ</t>
    </rPh>
    <phoneticPr fontId="1"/>
  </si>
  <si>
    <t>岩谷</t>
    <rPh sb="0" eb="2">
      <t>イワタニ</t>
    </rPh>
    <phoneticPr fontId="1"/>
  </si>
  <si>
    <t>小沼</t>
    <rPh sb="0" eb="2">
      <t>オヌマ</t>
    </rPh>
    <phoneticPr fontId="1"/>
  </si>
  <si>
    <t>棚橋</t>
    <rPh sb="0" eb="2">
      <t>タナハシ</t>
    </rPh>
    <phoneticPr fontId="1"/>
  </si>
  <si>
    <t>中国法人からの出向者</t>
    <rPh sb="0" eb="2">
      <t>チュウゴク</t>
    </rPh>
    <rPh sb="2" eb="4">
      <t>ホウジン</t>
    </rPh>
    <rPh sb="7" eb="10">
      <t>シュッコウシャ</t>
    </rPh>
    <phoneticPr fontId="1"/>
  </si>
  <si>
    <t>人事・総務担当</t>
    <rPh sb="0" eb="2">
      <t>ジンジ</t>
    </rPh>
    <rPh sb="3" eb="5">
      <t>ソウム</t>
    </rPh>
    <rPh sb="5" eb="7">
      <t>タントウ</t>
    </rPh>
    <phoneticPr fontId="1"/>
  </si>
  <si>
    <t>経理担当</t>
    <rPh sb="0" eb="2">
      <t>ケイリ</t>
    </rPh>
    <rPh sb="2" eb="4">
      <t>タントウ</t>
    </rPh>
    <phoneticPr fontId="1"/>
  </si>
  <si>
    <t>法務担当</t>
    <rPh sb="0" eb="2">
      <t>ホウム</t>
    </rPh>
    <rPh sb="2" eb="4">
      <t>タントウ</t>
    </rPh>
    <phoneticPr fontId="1"/>
  </si>
  <si>
    <t>情報技術担当</t>
    <rPh sb="0" eb="2">
      <t>ジョウホウ</t>
    </rPh>
    <rPh sb="2" eb="4">
      <t>ギジュツ</t>
    </rPh>
    <rPh sb="4" eb="6">
      <t>タントウ</t>
    </rPh>
    <phoneticPr fontId="1"/>
  </si>
  <si>
    <t>広報担当</t>
    <rPh sb="0" eb="2">
      <t>コウホウ</t>
    </rPh>
    <rPh sb="2" eb="4">
      <t>タントウ</t>
    </rPh>
    <phoneticPr fontId="1"/>
  </si>
  <si>
    <t>代表取締役【対策本部】</t>
    <rPh sb="0" eb="1">
      <t>ダイヒョウ</t>
    </rPh>
    <rPh sb="1" eb="4">
      <t>トリシマリヤク</t>
    </rPh>
    <rPh sb="6" eb="8">
      <t>タイサク</t>
    </rPh>
    <rPh sb="8" eb="10">
      <t>ホンブ</t>
    </rPh>
    <phoneticPr fontId="1"/>
  </si>
  <si>
    <t>専務取締役【対策本部】</t>
    <rPh sb="0" eb="2">
      <t>センム</t>
    </rPh>
    <rPh sb="2" eb="5">
      <t>トリシマリヤク</t>
    </rPh>
    <phoneticPr fontId="1"/>
  </si>
  <si>
    <t>常務取締役【対策本部】</t>
    <rPh sb="0" eb="2">
      <t>ジョウム</t>
    </rPh>
    <rPh sb="2" eb="5">
      <t>トリシマリヤク</t>
    </rPh>
    <phoneticPr fontId="1"/>
  </si>
  <si>
    <t>部長【対策本部】</t>
    <rPh sb="0" eb="2">
      <t>ブチョウ</t>
    </rPh>
    <phoneticPr fontId="1"/>
  </si>
  <si>
    <t>課長【対策本部】</t>
    <rPh sb="0" eb="2">
      <t>カチョウ</t>
    </rPh>
    <rPh sb="3" eb="5">
      <t>タイサク</t>
    </rPh>
    <rPh sb="5" eb="7">
      <t>ホンブ</t>
    </rPh>
    <phoneticPr fontId="1"/>
  </si>
  <si>
    <t>人事・総務担当【対策本部】</t>
    <rPh sb="0" eb="2">
      <t>ジンジ</t>
    </rPh>
    <rPh sb="3" eb="5">
      <t>ソウム</t>
    </rPh>
    <rPh sb="5" eb="7">
      <t>タントウ</t>
    </rPh>
    <rPh sb="8" eb="10">
      <t>タイサク</t>
    </rPh>
    <rPh sb="10" eb="12">
      <t>ホンブ</t>
    </rPh>
    <phoneticPr fontId="1"/>
  </si>
  <si>
    <t>情報技術担当【対策本部】</t>
    <rPh sb="0" eb="2">
      <t>ジョウホウ</t>
    </rPh>
    <rPh sb="2" eb="4">
      <t>ギジュツ</t>
    </rPh>
    <rPh sb="4" eb="6">
      <t>タントウ</t>
    </rPh>
    <rPh sb="7" eb="9">
      <t>タイサク</t>
    </rPh>
    <rPh sb="9" eb="11">
      <t>ホンブ</t>
    </rPh>
    <phoneticPr fontId="1"/>
  </si>
  <si>
    <t>営業</t>
    <rPh sb="0" eb="2">
      <t>エイギョウ</t>
    </rPh>
    <phoneticPr fontId="1"/>
  </si>
  <si>
    <t>技術</t>
    <rPh sb="0" eb="2">
      <t>ギジュツ</t>
    </rPh>
    <phoneticPr fontId="1"/>
  </si>
  <si>
    <t>CAD担当（契約社員）</t>
    <rPh sb="3" eb="5">
      <t>タントウ</t>
    </rPh>
    <rPh sb="6" eb="8">
      <t>ケイヤク</t>
    </rPh>
    <rPh sb="8" eb="10">
      <t>シャイン</t>
    </rPh>
    <phoneticPr fontId="1"/>
  </si>
  <si>
    <t>品質保証担当</t>
    <rPh sb="0" eb="2">
      <t>ヒンシツ</t>
    </rPh>
    <rPh sb="2" eb="4">
      <t>ホショウ</t>
    </rPh>
    <rPh sb="4" eb="6">
      <t>タントウ</t>
    </rPh>
    <phoneticPr fontId="1"/>
  </si>
  <si>
    <t>コールセンターSV</t>
    <phoneticPr fontId="1"/>
  </si>
  <si>
    <t>コールセンター（派遣社員）</t>
    <rPh sb="8" eb="10">
      <t>ハケン</t>
    </rPh>
    <rPh sb="10" eb="12">
      <t>シャイン</t>
    </rPh>
    <phoneticPr fontId="1"/>
  </si>
  <si>
    <t>コールセンター（パート）</t>
    <phoneticPr fontId="1"/>
  </si>
  <si>
    <t>品質保証部</t>
    <rPh sb="0" eb="2">
      <t>ヒンシツ</t>
    </rPh>
    <rPh sb="2" eb="4">
      <t>ホショウ</t>
    </rPh>
    <rPh sb="4" eb="5">
      <t>ブ</t>
    </rPh>
    <phoneticPr fontId="1"/>
  </si>
  <si>
    <t>他事業所（出張者）</t>
    <rPh sb="0" eb="4">
      <t>タジギョウショ</t>
    </rPh>
    <rPh sb="5" eb="8">
      <t>シュッチョウシャ</t>
    </rPh>
    <phoneticPr fontId="1"/>
  </si>
  <si>
    <t>来客</t>
    <rPh sb="0" eb="2">
      <t>ライキャク</t>
    </rPh>
    <phoneticPr fontId="1"/>
  </si>
  <si>
    <t>バース</t>
    <phoneticPr fontId="1"/>
  </si>
  <si>
    <t>クロマティ</t>
    <phoneticPr fontId="1"/>
  </si>
  <si>
    <t>スミス</t>
    <phoneticPr fontId="1"/>
  </si>
  <si>
    <t>熊本</t>
    <rPh sb="0" eb="2">
      <t>クマモト</t>
    </rPh>
    <phoneticPr fontId="1"/>
  </si>
  <si>
    <t>島根</t>
    <rPh sb="0" eb="2">
      <t>シマネ</t>
    </rPh>
    <phoneticPr fontId="1"/>
  </si>
  <si>
    <t>広島</t>
    <rPh sb="0" eb="2">
      <t>ヒロシマ</t>
    </rPh>
    <phoneticPr fontId="1"/>
  </si>
  <si>
    <t>黄</t>
    <rPh sb="0" eb="1">
      <t>コウ</t>
    </rPh>
    <phoneticPr fontId="1"/>
  </si>
  <si>
    <t>中国人（中国語のみ）</t>
    <rPh sb="0" eb="2">
      <t>チュウゴク</t>
    </rPh>
    <rPh sb="2" eb="3">
      <t>ジン</t>
    </rPh>
    <rPh sb="4" eb="7">
      <t>チュウゴクゴ</t>
    </rPh>
    <phoneticPr fontId="1"/>
  </si>
  <si>
    <t>南北線あじ駅</t>
    <phoneticPr fontId="1"/>
  </si>
  <si>
    <t>経営企画課</t>
    <rPh sb="0" eb="2">
      <t>ケイエイ</t>
    </rPh>
    <rPh sb="2" eb="4">
      <t>キカク</t>
    </rPh>
    <rPh sb="4" eb="5">
      <t>カ</t>
    </rPh>
    <phoneticPr fontId="1"/>
  </si>
  <si>
    <t>休暇・欠勤</t>
    <rPh sb="0" eb="2">
      <t>キュウカ</t>
    </rPh>
    <rPh sb="3" eb="5">
      <t>ケッキン</t>
    </rPh>
    <phoneticPr fontId="1"/>
  </si>
  <si>
    <t>劉</t>
    <rPh sb="0" eb="1">
      <t>リュウ</t>
    </rPh>
    <phoneticPr fontId="1"/>
  </si>
  <si>
    <t>曹</t>
    <rPh sb="0" eb="1">
      <t>ソウ</t>
    </rPh>
    <phoneticPr fontId="1"/>
  </si>
  <si>
    <t>孫</t>
    <rPh sb="0" eb="1">
      <t>マゴ</t>
    </rPh>
    <phoneticPr fontId="1"/>
  </si>
  <si>
    <t>派遣社員</t>
    <rPh sb="0" eb="2">
      <t>ハケン</t>
    </rPh>
    <rPh sb="2" eb="4">
      <t>シャイン</t>
    </rPh>
    <phoneticPr fontId="1"/>
  </si>
  <si>
    <t>コールセンターSV</t>
  </si>
  <si>
    <t>技術１課</t>
    <rPh sb="0" eb="2">
      <t>ギジュツ</t>
    </rPh>
    <rPh sb="3" eb="4">
      <t>カ</t>
    </rPh>
    <phoneticPr fontId="1"/>
  </si>
  <si>
    <t>技術２課</t>
    <rPh sb="0" eb="2">
      <t>ギジュツ</t>
    </rPh>
    <rPh sb="3" eb="4">
      <t>カ</t>
    </rPh>
    <phoneticPr fontId="1"/>
  </si>
  <si>
    <t>営業事務</t>
    <rPh sb="0" eb="2">
      <t>エイギョウ</t>
    </rPh>
    <rPh sb="2" eb="4">
      <t>ジム</t>
    </rPh>
    <phoneticPr fontId="1"/>
  </si>
  <si>
    <t>秋山</t>
    <rPh sb="0" eb="2">
      <t>アキヤマ</t>
    </rPh>
    <phoneticPr fontId="1"/>
  </si>
  <si>
    <t>富山</t>
    <rPh sb="0" eb="2">
      <t>トヤマ</t>
    </rPh>
    <phoneticPr fontId="1"/>
  </si>
  <si>
    <t>越後</t>
    <rPh sb="0" eb="2">
      <t>エチゴ</t>
    </rPh>
    <phoneticPr fontId="1"/>
  </si>
  <si>
    <t>岩手</t>
    <rPh sb="0" eb="2">
      <t>イワテ</t>
    </rPh>
    <phoneticPr fontId="1"/>
  </si>
  <si>
    <t>青森</t>
    <rPh sb="0" eb="2">
      <t>アオモリ</t>
    </rPh>
    <phoneticPr fontId="1"/>
  </si>
  <si>
    <t>秋田</t>
    <rPh sb="0" eb="2">
      <t>アキタ</t>
    </rPh>
    <phoneticPr fontId="1"/>
  </si>
  <si>
    <t>栃木</t>
    <rPh sb="0" eb="2">
      <t>トチギ</t>
    </rPh>
    <phoneticPr fontId="1"/>
  </si>
  <si>
    <t>副島</t>
    <rPh sb="0" eb="2">
      <t>ソエジマ</t>
    </rPh>
    <phoneticPr fontId="1"/>
  </si>
  <si>
    <t>長崎</t>
    <rPh sb="0" eb="2">
      <t>ナガサキ</t>
    </rPh>
    <phoneticPr fontId="1"/>
  </si>
  <si>
    <t>佐賀</t>
    <rPh sb="0" eb="2">
      <t>サガ</t>
    </rPh>
    <phoneticPr fontId="1"/>
  </si>
  <si>
    <t>香川</t>
    <rPh sb="0" eb="2">
      <t>カガワ</t>
    </rPh>
    <phoneticPr fontId="1"/>
  </si>
  <si>
    <t>高知</t>
    <rPh sb="0" eb="2">
      <t>コウチ</t>
    </rPh>
    <phoneticPr fontId="1"/>
  </si>
  <si>
    <t>社内におり、無事</t>
    <rPh sb="0" eb="2">
      <t>シャナイ</t>
    </rPh>
    <rPh sb="6" eb="8">
      <t>ブジ</t>
    </rPh>
    <phoneticPr fontId="1"/>
  </si>
  <si>
    <t>本人の安否情報</t>
    <rPh sb="0" eb="2">
      <t>ホンニン</t>
    </rPh>
    <rPh sb="3" eb="5">
      <t>アンピ</t>
    </rPh>
    <rPh sb="5" eb="7">
      <t>ジョウホウ</t>
    </rPh>
    <phoneticPr fontId="1"/>
  </si>
  <si>
    <t>新川</t>
    <rPh sb="0" eb="2">
      <t>アラカワ</t>
    </rPh>
    <phoneticPr fontId="1"/>
  </si>
  <si>
    <t>社内におり、無事。棚からの落下物で打撲を受けるも、軽傷。</t>
    <rPh sb="0" eb="2">
      <t>シャナイ</t>
    </rPh>
    <rPh sb="6" eb="8">
      <t>ブジ</t>
    </rPh>
    <rPh sb="9" eb="10">
      <t>タナ</t>
    </rPh>
    <rPh sb="13" eb="15">
      <t>ラッカ</t>
    </rPh>
    <rPh sb="15" eb="16">
      <t>ブツ</t>
    </rPh>
    <rPh sb="17" eb="19">
      <t>ダボク</t>
    </rPh>
    <rPh sb="20" eb="21">
      <t>ウ</t>
    </rPh>
    <rPh sb="25" eb="27">
      <t>ケイショウ</t>
    </rPh>
    <phoneticPr fontId="1"/>
  </si>
  <si>
    <t>社内におり、無事。ただし、朝から体調不良を訴えている。</t>
    <rPh sb="0" eb="2">
      <t>シャナイ</t>
    </rPh>
    <rPh sb="6" eb="8">
      <t>ブジ</t>
    </rPh>
    <rPh sb="13" eb="14">
      <t>アサ</t>
    </rPh>
    <rPh sb="16" eb="18">
      <t>タイチョウ</t>
    </rPh>
    <rPh sb="18" eb="20">
      <t>フリョウ</t>
    </rPh>
    <rPh sb="21" eb="22">
      <t>ウッタ</t>
    </rPh>
    <phoneticPr fontId="1"/>
  </si>
  <si>
    <t>人事・総務【対策本部】</t>
    <rPh sb="0" eb="2">
      <t>ジンジ</t>
    </rPh>
    <rPh sb="3" eb="5">
      <t>ソウム</t>
    </rPh>
    <rPh sb="6" eb="8">
      <t>タイサク</t>
    </rPh>
    <rPh sb="8" eb="10">
      <t>ホンブ</t>
    </rPh>
    <phoneticPr fontId="1"/>
  </si>
  <si>
    <t>ｺｰﾙｾﾝﾀｰ（派遣社員）</t>
    <rPh sb="8" eb="10">
      <t>ハケン</t>
    </rPh>
    <rPh sb="10" eb="12">
      <t>シャイン</t>
    </rPh>
    <phoneticPr fontId="1"/>
  </si>
  <si>
    <t>ｺｰﾙｾﾝﾀｰ（パート）</t>
    <phoneticPr fontId="1"/>
  </si>
  <si>
    <t>自宅まで
の直線
距離(km)</t>
    <rPh sb="0" eb="2">
      <t>ジタク</t>
    </rPh>
    <rPh sb="6" eb="8">
      <t>チョクセン</t>
    </rPh>
    <rPh sb="9" eb="11">
      <t>キョリ</t>
    </rPh>
    <phoneticPr fontId="1"/>
  </si>
  <si>
    <t>家族の安否</t>
    <rPh sb="0" eb="2">
      <t>カゾク</t>
    </rPh>
    <rPh sb="3" eb="5">
      <t>アンピ</t>
    </rPh>
    <phoneticPr fontId="1"/>
  </si>
  <si>
    <t>自宅におり、無事</t>
    <rPh sb="0" eb="2">
      <t>ジタク</t>
    </rPh>
    <rPh sb="6" eb="8">
      <t>ブジ</t>
    </rPh>
    <phoneticPr fontId="1"/>
  </si>
  <si>
    <t>自宅で被災、足を複雑骨折。病院に搬送されたとの連絡あり。</t>
    <rPh sb="0" eb="2">
      <t>ジタク</t>
    </rPh>
    <rPh sb="3" eb="5">
      <t>ヒサイ</t>
    </rPh>
    <rPh sb="6" eb="7">
      <t>アシ</t>
    </rPh>
    <rPh sb="8" eb="10">
      <t>フクザツ</t>
    </rPh>
    <rPh sb="10" eb="12">
      <t>コッセツ</t>
    </rPh>
    <rPh sb="13" eb="15">
      <t>ビョウイン</t>
    </rPh>
    <rPh sb="16" eb="18">
      <t>ハンソウ</t>
    </rPh>
    <rPh sb="23" eb="25">
      <t>レンラク</t>
    </rPh>
    <phoneticPr fontId="1"/>
  </si>
  <si>
    <t>青山</t>
    <rPh sb="0" eb="2">
      <t>アオヤマ</t>
    </rPh>
    <phoneticPr fontId="1"/>
  </si>
  <si>
    <t>外出先で被災、無事</t>
    <rPh sb="0" eb="2">
      <t>ガイシュツ</t>
    </rPh>
    <rPh sb="2" eb="3">
      <t>サキ</t>
    </rPh>
    <rPh sb="4" eb="6">
      <t>ヒサイ</t>
    </rPh>
    <rPh sb="7" eb="9">
      <t>ブジ</t>
    </rPh>
    <phoneticPr fontId="1"/>
  </si>
  <si>
    <t>妊娠４か月</t>
    <rPh sb="0" eb="2">
      <t>ニンシン</t>
    </rPh>
    <rPh sb="4" eb="5">
      <t>ゲツ</t>
    </rPh>
    <phoneticPr fontId="1"/>
  </si>
  <si>
    <t>妊娠８か月</t>
    <rPh sb="0" eb="2">
      <t>ニンシン</t>
    </rPh>
    <rPh sb="4" eb="5">
      <t>ゲツ</t>
    </rPh>
    <phoneticPr fontId="1"/>
  </si>
  <si>
    <t>妊婦６か月</t>
    <rPh sb="0" eb="2">
      <t>ニンプ</t>
    </rPh>
    <rPh sb="4" eb="5">
      <t>ゲツ</t>
    </rPh>
    <phoneticPr fontId="1"/>
  </si>
  <si>
    <t>夫</t>
    <rPh sb="0" eb="1">
      <t>オット</t>
    </rPh>
    <phoneticPr fontId="1"/>
  </si>
  <si>
    <t>初期妊娠の兆候がある。</t>
    <rPh sb="5" eb="7">
      <t>チョウコウ</t>
    </rPh>
    <phoneticPr fontId="1"/>
  </si>
  <si>
    <t>佐倉</t>
    <rPh sb="0" eb="2">
      <t>サクラ</t>
    </rPh>
    <phoneticPr fontId="1"/>
  </si>
  <si>
    <t>千葉</t>
    <phoneticPr fontId="1"/>
  </si>
  <si>
    <t>市川</t>
    <rPh sb="0" eb="2">
      <t>イチカワ</t>
    </rPh>
    <phoneticPr fontId="1"/>
  </si>
  <si>
    <t>香取</t>
    <rPh sb="0" eb="2">
      <t>カトリ</t>
    </rPh>
    <phoneticPr fontId="1"/>
  </si>
  <si>
    <t>立山</t>
    <rPh sb="0" eb="2">
      <t>タテヤマ</t>
    </rPh>
    <phoneticPr fontId="1"/>
  </si>
  <si>
    <t>市原</t>
    <rPh sb="0" eb="2">
      <t>イチハラ</t>
    </rPh>
    <phoneticPr fontId="1"/>
  </si>
  <si>
    <t>江戸川</t>
    <rPh sb="0" eb="3">
      <t>エドガワ</t>
    </rPh>
    <phoneticPr fontId="1"/>
  </si>
  <si>
    <t>北</t>
    <phoneticPr fontId="1"/>
  </si>
  <si>
    <t>赤羽</t>
    <rPh sb="0" eb="2">
      <t>アカバネ</t>
    </rPh>
    <phoneticPr fontId="1"/>
  </si>
  <si>
    <t>カナダからの帰国子女。英語、フランス語が堪能。</t>
    <rPh sb="6" eb="8">
      <t>キコク</t>
    </rPh>
    <rPh sb="8" eb="10">
      <t>シジョ</t>
    </rPh>
    <rPh sb="11" eb="13">
      <t>エイゴ</t>
    </rPh>
    <rPh sb="18" eb="19">
      <t>ゴ</t>
    </rPh>
    <rPh sb="20" eb="22">
      <t>タンノウ</t>
    </rPh>
    <phoneticPr fontId="1"/>
  </si>
  <si>
    <t>加古川</t>
    <rPh sb="0" eb="3">
      <t>カコガワ</t>
    </rPh>
    <phoneticPr fontId="1"/>
  </si>
  <si>
    <t>平均</t>
    <rPh sb="0" eb="2">
      <t>ヘイキン</t>
    </rPh>
    <phoneticPr fontId="1"/>
  </si>
  <si>
    <t>最高</t>
    <rPh sb="0" eb="2">
      <t>サイコウ</t>
    </rPh>
    <phoneticPr fontId="1"/>
  </si>
  <si>
    <t>最低</t>
    <rPh sb="0" eb="2">
      <t>サイテイ</t>
    </rPh>
    <phoneticPr fontId="1"/>
  </si>
  <si>
    <t>中央</t>
    <rPh sb="0" eb="2">
      <t>チュウオウ</t>
    </rPh>
    <phoneticPr fontId="1"/>
  </si>
  <si>
    <t>難聴。補聴器をしていても、電子音や放送の音はよく聞き取れない。補聴器があれば会話は可能。</t>
    <rPh sb="0" eb="2">
      <t>ナンチョウ</t>
    </rPh>
    <rPh sb="3" eb="6">
      <t>ホチョウキ</t>
    </rPh>
    <rPh sb="13" eb="16">
      <t>デンシオン</t>
    </rPh>
    <rPh sb="17" eb="19">
      <t>ホウソウ</t>
    </rPh>
    <rPh sb="20" eb="21">
      <t>オト</t>
    </rPh>
    <rPh sb="24" eb="25">
      <t>キ</t>
    </rPh>
    <rPh sb="26" eb="27">
      <t>ト</t>
    </rPh>
    <rPh sb="31" eb="34">
      <t>ホチョウキ</t>
    </rPh>
    <rPh sb="38" eb="40">
      <t>カイワ</t>
    </rPh>
    <rPh sb="41" eb="43">
      <t>カノウ</t>
    </rPh>
    <phoneticPr fontId="1"/>
  </si>
  <si>
    <t>ペースメーカーを入れている。</t>
    <rPh sb="8" eb="9">
      <t>イ</t>
    </rPh>
    <phoneticPr fontId="1"/>
  </si>
  <si>
    <t>糖尿病のため、1日3回（毎食後）処方薬を服用。</t>
    <rPh sb="0" eb="3">
      <t>トウニョウビョウ</t>
    </rPh>
    <rPh sb="12" eb="14">
      <t>マイショク</t>
    </rPh>
    <rPh sb="14" eb="15">
      <t>ゴ</t>
    </rPh>
    <phoneticPr fontId="1"/>
  </si>
  <si>
    <t>社長の実娘</t>
    <rPh sb="0" eb="2">
      <t>シャチョウ</t>
    </rPh>
    <rPh sb="3" eb="4">
      <t>ジツ</t>
    </rPh>
    <rPh sb="4" eb="5">
      <t>ムスメ</t>
    </rPh>
    <phoneticPr fontId="1"/>
  </si>
  <si>
    <t>離婚した妻との間の娘が営業3課に所属。周囲は二人の関係を知らない（社員番号206/平野さん）。</t>
    <rPh sb="0" eb="2">
      <t>リコン</t>
    </rPh>
    <rPh sb="4" eb="5">
      <t>ツマ</t>
    </rPh>
    <rPh sb="7" eb="8">
      <t>アイダ</t>
    </rPh>
    <rPh sb="9" eb="10">
      <t>ムスメ</t>
    </rPh>
    <rPh sb="11" eb="13">
      <t>エイギョウ</t>
    </rPh>
    <rPh sb="14" eb="15">
      <t>カ</t>
    </rPh>
    <rPh sb="16" eb="18">
      <t>ショゾク</t>
    </rPh>
    <rPh sb="19" eb="21">
      <t>シュウイ</t>
    </rPh>
    <rPh sb="22" eb="24">
      <t>フタリ</t>
    </rPh>
    <rPh sb="25" eb="27">
      <t>カンケイ</t>
    </rPh>
    <rPh sb="28" eb="29">
      <t>シ</t>
    </rPh>
    <rPh sb="33" eb="35">
      <t>シャイン</t>
    </rPh>
    <rPh sb="35" eb="37">
      <t>バンゴウ</t>
    </rPh>
    <rPh sb="41" eb="43">
      <t>ヒラノ</t>
    </rPh>
    <phoneticPr fontId="1"/>
  </si>
  <si>
    <t>暗所・閉所に長く居ると、パニック症状を起こす危険性がある。</t>
    <rPh sb="8" eb="9">
      <t>イ</t>
    </rPh>
    <phoneticPr fontId="1"/>
  </si>
  <si>
    <t>人工肛門を装着しており、週2回、排泄物を溜める袋（パウチ）の交換が必要。</t>
    <rPh sb="0" eb="2">
      <t>ジンコウ</t>
    </rPh>
    <rPh sb="2" eb="4">
      <t>コウモン</t>
    </rPh>
    <rPh sb="5" eb="7">
      <t>ソウチャク</t>
    </rPh>
    <rPh sb="12" eb="13">
      <t>シュウ</t>
    </rPh>
    <rPh sb="14" eb="15">
      <t>カイ</t>
    </rPh>
    <rPh sb="16" eb="19">
      <t>ハイセツブツ</t>
    </rPh>
    <rPh sb="20" eb="21">
      <t>タ</t>
    </rPh>
    <rPh sb="23" eb="24">
      <t>フクロ</t>
    </rPh>
    <rPh sb="30" eb="32">
      <t>コウカン</t>
    </rPh>
    <rPh sb="33" eb="35">
      <t>ヒツヨウ</t>
    </rPh>
    <phoneticPr fontId="1"/>
  </si>
  <si>
    <t>LGBT(戸籍・身体は男性だが、心は女性）。特に隠していない。</t>
    <rPh sb="22" eb="23">
      <t>トク</t>
    </rPh>
    <rPh sb="24" eb="25">
      <t>カク</t>
    </rPh>
    <phoneticPr fontId="1"/>
  </si>
  <si>
    <t>妻（会社員）、娘(3歳、保育園通い）</t>
    <rPh sb="0" eb="1">
      <t>ツマ</t>
    </rPh>
    <rPh sb="2" eb="5">
      <t>カイシャイン</t>
    </rPh>
    <rPh sb="7" eb="8">
      <t>ムスメ</t>
    </rPh>
    <rPh sb="10" eb="11">
      <t>サイ</t>
    </rPh>
    <rPh sb="12" eb="15">
      <t>ホイクエン</t>
    </rPh>
    <rPh sb="15" eb="16">
      <t>カヨ</t>
    </rPh>
    <phoneticPr fontId="1"/>
  </si>
  <si>
    <t>妻：勤務先(南北線リンゴ駅）で無事。娘：保育園と連絡できず、不明</t>
    <rPh sb="0" eb="1">
      <t>ツマ</t>
    </rPh>
    <rPh sb="2" eb="5">
      <t>キンムサキ</t>
    </rPh>
    <rPh sb="6" eb="9">
      <t>ナンボクセン</t>
    </rPh>
    <rPh sb="12" eb="13">
      <t>エキ</t>
    </rPh>
    <rPh sb="15" eb="17">
      <t>ブジ</t>
    </rPh>
    <rPh sb="18" eb="19">
      <t>ムスメ</t>
    </rPh>
    <rPh sb="20" eb="23">
      <t>ホイクエン</t>
    </rPh>
    <rPh sb="24" eb="26">
      <t>レンラク</t>
    </rPh>
    <rPh sb="30" eb="32">
      <t>フメイ</t>
    </rPh>
    <phoneticPr fontId="1"/>
  </si>
  <si>
    <t>息子：保育園と連絡できず、不明</t>
    <rPh sb="0" eb="2">
      <t>ムスコ</t>
    </rPh>
    <rPh sb="3" eb="6">
      <t>ホイクエン</t>
    </rPh>
    <rPh sb="7" eb="9">
      <t>レンラク</t>
    </rPh>
    <rPh sb="13" eb="15">
      <t>フメイ</t>
    </rPh>
    <phoneticPr fontId="1"/>
  </si>
  <si>
    <t>夫：不明。長男：無事とのLINE連絡が小学校からあった</t>
    <rPh sb="0" eb="1">
      <t>オット</t>
    </rPh>
    <rPh sb="2" eb="4">
      <t>フメイ</t>
    </rPh>
    <rPh sb="5" eb="7">
      <t>チョウナン</t>
    </rPh>
    <rPh sb="8" eb="10">
      <t>ブジ</t>
    </rPh>
    <rPh sb="16" eb="18">
      <t>レンラク</t>
    </rPh>
    <rPh sb="19" eb="22">
      <t>ショウガッコウ</t>
    </rPh>
    <phoneticPr fontId="1"/>
  </si>
  <si>
    <t>息子(3歳、保育園通い）と2人暮らし</t>
    <rPh sb="0" eb="2">
      <t>ムスコ</t>
    </rPh>
    <rPh sb="4" eb="5">
      <t>サイ</t>
    </rPh>
    <rPh sb="6" eb="9">
      <t>ホイクエン</t>
    </rPh>
    <rPh sb="9" eb="10">
      <t>カヨ</t>
    </rPh>
    <rPh sb="14" eb="15">
      <t>ニン</t>
    </rPh>
    <rPh sb="15" eb="16">
      <t>グ</t>
    </rPh>
    <phoneticPr fontId="1"/>
  </si>
  <si>
    <t>両親と3人暮らし</t>
    <rPh sb="0" eb="2">
      <t>リョウシン</t>
    </rPh>
    <rPh sb="4" eb="5">
      <t>ニン</t>
    </rPh>
    <rPh sb="5" eb="6">
      <t>ク</t>
    </rPh>
    <phoneticPr fontId="1"/>
  </si>
  <si>
    <t>両親とも連絡不通</t>
    <rPh sb="0" eb="2">
      <t>リョウシン</t>
    </rPh>
    <rPh sb="4" eb="6">
      <t>レンラク</t>
    </rPh>
    <rPh sb="6" eb="8">
      <t>フツウ</t>
    </rPh>
    <phoneticPr fontId="1"/>
  </si>
  <si>
    <t>母親(70)は足が弱く、走ったり長く歩くことはできない。</t>
    <rPh sb="0" eb="2">
      <t>ハハオヤ</t>
    </rPh>
    <rPh sb="7" eb="8">
      <t>アシ</t>
    </rPh>
    <rPh sb="9" eb="10">
      <t>ヨワ</t>
    </rPh>
    <rPh sb="12" eb="13">
      <t>ハシ</t>
    </rPh>
    <rPh sb="16" eb="17">
      <t>ナガ</t>
    </rPh>
    <rPh sb="18" eb="19">
      <t>アル</t>
    </rPh>
    <phoneticPr fontId="1"/>
  </si>
  <si>
    <t>父(75)は重度の認知症で介護が必要。</t>
    <rPh sb="0" eb="1">
      <t>チチ</t>
    </rPh>
    <rPh sb="6" eb="8">
      <t>ジュウド</t>
    </rPh>
    <rPh sb="9" eb="12">
      <t>ニンチショウ</t>
    </rPh>
    <rPh sb="13" eb="15">
      <t>カイゴ</t>
    </rPh>
    <rPh sb="16" eb="18">
      <t>ヒツヨウ</t>
    </rPh>
    <phoneticPr fontId="1"/>
  </si>
  <si>
    <t>両親とも無事だが、住んでいるアパートの損傷が激しく、しばらく住めそうにない。</t>
    <rPh sb="0" eb="2">
      <t>リョウシン</t>
    </rPh>
    <rPh sb="4" eb="6">
      <t>ブジ</t>
    </rPh>
    <rPh sb="9" eb="10">
      <t>ス</t>
    </rPh>
    <rPh sb="19" eb="21">
      <t>ソンショウ</t>
    </rPh>
    <rPh sb="22" eb="23">
      <t>ハゲ</t>
    </rPh>
    <rPh sb="30" eb="31">
      <t>ス</t>
    </rPh>
    <phoneticPr fontId="1"/>
  </si>
  <si>
    <t>1人暮らし。ペットの熱帯魚（クラリオンエンゼル/1匹約25万円）を大切にしている。</t>
    <rPh sb="0" eb="2">
      <t>ヒトリ</t>
    </rPh>
    <rPh sb="2" eb="3">
      <t>グ</t>
    </rPh>
    <rPh sb="10" eb="13">
      <t>ネッタイギョ</t>
    </rPh>
    <rPh sb="25" eb="26">
      <t>ヒキ</t>
    </rPh>
    <rPh sb="26" eb="27">
      <t>ヤク</t>
    </rPh>
    <rPh sb="29" eb="31">
      <t>マンエン</t>
    </rPh>
    <rPh sb="33" eb="35">
      <t>タイセツ</t>
    </rPh>
    <phoneticPr fontId="1"/>
  </si>
  <si>
    <t>1人暮らし。猫２匹と暮らしている。</t>
    <rPh sb="0" eb="2">
      <t>ヒトリ</t>
    </rPh>
    <rPh sb="2" eb="3">
      <t>グ</t>
    </rPh>
    <rPh sb="6" eb="7">
      <t>ネコ</t>
    </rPh>
    <rPh sb="8" eb="9">
      <t>ヒキ</t>
    </rPh>
    <rPh sb="10" eb="11">
      <t>ク</t>
    </rPh>
    <phoneticPr fontId="1"/>
  </si>
  <si>
    <t>アメリカ・NY</t>
  </si>
  <si>
    <t>車</t>
    <rPh sb="0" eb="1">
      <t>クルマ</t>
    </rPh>
    <phoneticPr fontId="1"/>
  </si>
  <si>
    <t>飛行機</t>
    <rPh sb="0" eb="3">
      <t>ヒコウキ</t>
    </rPh>
    <phoneticPr fontId="1"/>
  </si>
  <si>
    <t>母(79)、妻（専業主婦）、娘（高校3年生）</t>
    <rPh sb="0" eb="1">
      <t>ハハ</t>
    </rPh>
    <rPh sb="6" eb="7">
      <t>ツマ</t>
    </rPh>
    <rPh sb="8" eb="10">
      <t>センギョウ</t>
    </rPh>
    <rPh sb="10" eb="12">
      <t>シュフ</t>
    </rPh>
    <rPh sb="14" eb="15">
      <t>ムスメ</t>
    </rPh>
    <rPh sb="16" eb="18">
      <t>コウコウ</t>
    </rPh>
    <rPh sb="19" eb="21">
      <t>ネンセイ</t>
    </rPh>
    <phoneticPr fontId="1"/>
  </si>
  <si>
    <t>全員無事、母と妻は自宅損壊のため、避難所へ移動</t>
    <rPh sb="0" eb="2">
      <t>ゼンイン</t>
    </rPh>
    <rPh sb="2" eb="4">
      <t>ブジ</t>
    </rPh>
    <rPh sb="5" eb="6">
      <t>ハハ</t>
    </rPh>
    <rPh sb="7" eb="8">
      <t>ツマ</t>
    </rPh>
    <rPh sb="9" eb="11">
      <t>ジタク</t>
    </rPh>
    <rPh sb="11" eb="13">
      <t>ソンカイ</t>
    </rPh>
    <rPh sb="17" eb="20">
      <t>ヒナンジョ</t>
    </rPh>
    <rPh sb="21" eb="23">
      <t>イドウ</t>
    </rPh>
    <phoneticPr fontId="1"/>
  </si>
  <si>
    <t>母は要介護3で生活全般で支援が必要</t>
    <rPh sb="0" eb="1">
      <t>ハハ</t>
    </rPh>
    <rPh sb="2" eb="3">
      <t>ヨウ</t>
    </rPh>
    <rPh sb="3" eb="5">
      <t>カイゴ</t>
    </rPh>
    <rPh sb="7" eb="9">
      <t>セイカツ</t>
    </rPh>
    <rPh sb="9" eb="11">
      <t>ゼンパン</t>
    </rPh>
    <rPh sb="12" eb="14">
      <t>シエン</t>
    </rPh>
    <rPh sb="15" eb="17">
      <t>ヒツヨウ</t>
    </rPh>
    <phoneticPr fontId="1"/>
  </si>
  <si>
    <t>東</t>
    <rPh sb="0" eb="1">
      <t>アズマ</t>
    </rPh>
    <phoneticPr fontId="1"/>
  </si>
  <si>
    <t>杉浦</t>
    <rPh sb="0" eb="2">
      <t>スギウラ</t>
    </rPh>
    <phoneticPr fontId="1"/>
  </si>
  <si>
    <t>関</t>
    <rPh sb="0" eb="1">
      <t>セキ</t>
    </rPh>
    <phoneticPr fontId="1"/>
  </si>
  <si>
    <t>博多</t>
    <rPh sb="0" eb="2">
      <t>ハカタ</t>
    </rPh>
    <phoneticPr fontId="1"/>
  </si>
  <si>
    <t>九州出張中</t>
    <rPh sb="0" eb="2">
      <t>キュウシュウ</t>
    </rPh>
    <rPh sb="2" eb="4">
      <t>シュッチョウ</t>
    </rPh>
    <rPh sb="4" eb="5">
      <t>チュウ</t>
    </rPh>
    <phoneticPr fontId="1"/>
  </si>
  <si>
    <t>不整脈があり、1日1回処方薬を服用（薬の効果は3日間持続）。</t>
    <rPh sb="0" eb="3">
      <t>フセイミャク</t>
    </rPh>
    <rPh sb="8" eb="9">
      <t>ニチ</t>
    </rPh>
    <rPh sb="10" eb="11">
      <t>カイ</t>
    </rPh>
    <rPh sb="11" eb="14">
      <t>ショホウヤク</t>
    </rPh>
    <rPh sb="13" eb="14">
      <t>クスリ</t>
    </rPh>
    <rPh sb="15" eb="17">
      <t>フクヨウ</t>
    </rPh>
    <rPh sb="18" eb="19">
      <t>クスリ</t>
    </rPh>
    <rPh sb="20" eb="22">
      <t>コウカ</t>
    </rPh>
    <rPh sb="24" eb="26">
      <t>ニチカン</t>
    </rPh>
    <rPh sb="26" eb="28">
      <t>ジゾク</t>
    </rPh>
    <phoneticPr fontId="1"/>
  </si>
  <si>
    <t>独身、一人暮らし</t>
    <rPh sb="0" eb="2">
      <t>ドクシン</t>
    </rPh>
    <rPh sb="3" eb="5">
      <t>ヒトリ</t>
    </rPh>
    <rPh sb="5" eb="6">
      <t>グ</t>
    </rPh>
    <phoneticPr fontId="1"/>
  </si>
  <si>
    <t>独身、一人暮らし</t>
    <rPh sb="0" eb="2">
      <t>ドクシン</t>
    </rPh>
    <rPh sb="3" eb="5">
      <t>ヒトリ</t>
    </rPh>
    <rPh sb="5" eb="6">
      <t>グ</t>
    </rPh>
    <phoneticPr fontId="1"/>
  </si>
  <si>
    <t>独身、一人暮らし</t>
    <phoneticPr fontId="1"/>
  </si>
  <si>
    <t>妻</t>
    <rPh sb="0" eb="1">
      <t>ツマ</t>
    </rPh>
    <phoneticPr fontId="1"/>
  </si>
  <si>
    <t>妻は無事だが、自身は重症</t>
    <rPh sb="0" eb="1">
      <t>ツマ</t>
    </rPh>
    <rPh sb="2" eb="4">
      <t>ブジ</t>
    </rPh>
    <rPh sb="7" eb="9">
      <t>ジシン</t>
    </rPh>
    <rPh sb="10" eb="12">
      <t>ジュウショウ</t>
    </rPh>
    <phoneticPr fontId="1"/>
  </si>
  <si>
    <t>鎌田</t>
    <phoneticPr fontId="1"/>
  </si>
  <si>
    <t>娘・息子は学校で無事。妻と連絡取れず</t>
    <rPh sb="0" eb="1">
      <t>ムスメ</t>
    </rPh>
    <rPh sb="2" eb="4">
      <t>ムスコ</t>
    </rPh>
    <rPh sb="5" eb="7">
      <t>ガッコウ</t>
    </rPh>
    <rPh sb="8" eb="10">
      <t>ブジ</t>
    </rPh>
    <rPh sb="11" eb="12">
      <t>ツマ</t>
    </rPh>
    <rPh sb="13" eb="15">
      <t>レンラク</t>
    </rPh>
    <rPh sb="15" eb="16">
      <t>ト</t>
    </rPh>
    <phoneticPr fontId="1"/>
  </si>
  <si>
    <t>週3回の人工透析が必要</t>
    <phoneticPr fontId="1"/>
  </si>
  <si>
    <t>両足マヒのため、電動式車いすを利用</t>
    <rPh sb="0" eb="2">
      <t>リョウアシ</t>
    </rPh>
    <rPh sb="8" eb="11">
      <t>デンドウシキ</t>
    </rPh>
    <rPh sb="11" eb="12">
      <t>クルマ</t>
    </rPh>
    <rPh sb="15" eb="17">
      <t>リヨウ</t>
    </rPh>
    <phoneticPr fontId="1"/>
  </si>
  <si>
    <t>妊娠４か月</t>
    <rPh sb="0" eb="2">
      <t>ニンシン</t>
    </rPh>
    <rPh sb="4" eb="5">
      <t>ゲツ</t>
    </rPh>
    <phoneticPr fontId="1"/>
  </si>
  <si>
    <t>近所の文具店で被災。無事</t>
    <rPh sb="0" eb="2">
      <t>キンジョ</t>
    </rPh>
    <rPh sb="3" eb="5">
      <t>ブング</t>
    </rPh>
    <rPh sb="5" eb="6">
      <t>テン</t>
    </rPh>
    <rPh sb="7" eb="9">
      <t>ヒサイ</t>
    </rPh>
    <rPh sb="10" eb="12">
      <t>ブジ</t>
    </rPh>
    <phoneticPr fontId="1"/>
  </si>
  <si>
    <t>近所の銀行で被災。無事。</t>
    <rPh sb="0" eb="2">
      <t>キンジョ</t>
    </rPh>
    <rPh sb="3" eb="5">
      <t>ギンコウ</t>
    </rPh>
    <rPh sb="6" eb="8">
      <t>ヒサイ</t>
    </rPh>
    <rPh sb="9" eb="11">
      <t>ブジ</t>
    </rPh>
    <phoneticPr fontId="1"/>
  </si>
  <si>
    <t>無事</t>
    <rPh sb="0" eb="2">
      <t>ブジ</t>
    </rPh>
    <phoneticPr fontId="1"/>
  </si>
  <si>
    <t>外出先で被災、軽傷を負うも、無事</t>
    <rPh sb="0" eb="2">
      <t>ガイシュツ</t>
    </rPh>
    <rPh sb="2" eb="3">
      <t>サキ</t>
    </rPh>
    <rPh sb="4" eb="6">
      <t>ヒサイ</t>
    </rPh>
    <rPh sb="7" eb="9">
      <t>ケイショウ</t>
    </rPh>
    <rPh sb="10" eb="11">
      <t>オ</t>
    </rPh>
    <rPh sb="14" eb="16">
      <t>ブジ</t>
    </rPh>
    <phoneticPr fontId="1"/>
  </si>
  <si>
    <t>妻</t>
    <rPh sb="0" eb="1">
      <t>ツマ</t>
    </rPh>
    <phoneticPr fontId="1"/>
  </si>
  <si>
    <t>全員無事</t>
    <rPh sb="0" eb="2">
      <t>ゼンイン</t>
    </rPh>
    <rPh sb="2" eb="4">
      <t>ブジ</t>
    </rPh>
    <phoneticPr fontId="1"/>
  </si>
  <si>
    <t>英語が堪能</t>
    <rPh sb="0" eb="2">
      <t>エイゴ</t>
    </rPh>
    <rPh sb="3" eb="5">
      <t>タンノウ</t>
    </rPh>
    <phoneticPr fontId="1"/>
  </si>
  <si>
    <t>中央駅付近のホテルに3日後まで宿泊予定だったが、ホテルは立入禁止となった模様</t>
    <rPh sb="0" eb="2">
      <t>チュウオウ</t>
    </rPh>
    <rPh sb="2" eb="3">
      <t>エキ</t>
    </rPh>
    <rPh sb="3" eb="5">
      <t>フキン</t>
    </rPh>
    <rPh sb="11" eb="12">
      <t>ニチ</t>
    </rPh>
    <rPh sb="12" eb="13">
      <t>ゴ</t>
    </rPh>
    <rPh sb="15" eb="17">
      <t>シュクハク</t>
    </rPh>
    <rPh sb="17" eb="19">
      <t>ヨテイ</t>
    </rPh>
    <rPh sb="28" eb="30">
      <t>タチイリ</t>
    </rPh>
    <rPh sb="30" eb="32">
      <t>キンシ</t>
    </rPh>
    <rPh sb="36" eb="38">
      <t>モヨウ</t>
    </rPh>
    <phoneticPr fontId="1"/>
  </si>
  <si>
    <t>中国人（英語OK）</t>
    <rPh sb="0" eb="2">
      <t>チュウゴク</t>
    </rPh>
    <rPh sb="2" eb="3">
      <t>ジン</t>
    </rPh>
    <rPh sb="4" eb="6">
      <t>エイゴ</t>
    </rPh>
    <phoneticPr fontId="1"/>
  </si>
  <si>
    <t>自動車は地下の駐車場にあり、無傷</t>
    <rPh sb="0" eb="3">
      <t>ジドウシャ</t>
    </rPh>
    <rPh sb="4" eb="6">
      <t>チカ</t>
    </rPh>
    <rPh sb="7" eb="10">
      <t>チュウシャジョウ</t>
    </rPh>
    <rPh sb="14" eb="16">
      <t>ムキズ</t>
    </rPh>
    <phoneticPr fontId="1"/>
  </si>
  <si>
    <t>本日帰国予定だった</t>
    <rPh sb="0" eb="2">
      <t>ホンジツ</t>
    </rPh>
    <rPh sb="2" eb="4">
      <t>キコク</t>
    </rPh>
    <rPh sb="4" eb="6">
      <t>ヨテイ</t>
    </rPh>
    <phoneticPr fontId="1"/>
  </si>
  <si>
    <t>妻、息子（大学2年生、仙台で一人暮らし）</t>
    <rPh sb="0" eb="1">
      <t>ツマ</t>
    </rPh>
    <rPh sb="2" eb="4">
      <t>ムスコ</t>
    </rPh>
    <rPh sb="5" eb="7">
      <t>ダイガク</t>
    </rPh>
    <rPh sb="8" eb="10">
      <t>ネンセイ</t>
    </rPh>
    <rPh sb="11" eb="13">
      <t>センダイ</t>
    </rPh>
    <rPh sb="14" eb="16">
      <t>ヒトリ</t>
    </rPh>
    <rPh sb="16" eb="17">
      <t>グ</t>
    </rPh>
    <phoneticPr fontId="1"/>
  </si>
  <si>
    <t>夫</t>
    <rPh sb="0" eb="1">
      <t>オット</t>
    </rPh>
    <phoneticPr fontId="1"/>
  </si>
  <si>
    <t>独身、一人暮らし</t>
    <rPh sb="0" eb="2">
      <t>ドクシン</t>
    </rPh>
    <rPh sb="3" eb="5">
      <t>ヒトリ</t>
    </rPh>
    <rPh sb="5" eb="6">
      <t>グ</t>
    </rPh>
    <phoneticPr fontId="1"/>
  </si>
  <si>
    <t>妻、息子（15歳）</t>
    <rPh sb="0" eb="1">
      <t>ツマ</t>
    </rPh>
    <rPh sb="2" eb="4">
      <t>ムスコ</t>
    </rPh>
    <rPh sb="7" eb="8">
      <t>サイ</t>
    </rPh>
    <phoneticPr fontId="1"/>
  </si>
  <si>
    <t>夫、息子（18歳）</t>
    <rPh sb="0" eb="1">
      <t>オット</t>
    </rPh>
    <rPh sb="2" eb="4">
      <t>ムスコ</t>
    </rPh>
    <rPh sb="7" eb="8">
      <t>サイ</t>
    </rPh>
    <phoneticPr fontId="1"/>
  </si>
  <si>
    <t>妻、息子（22歳）、娘（20歳）</t>
    <rPh sb="0" eb="1">
      <t>ツマ</t>
    </rPh>
    <rPh sb="2" eb="4">
      <t>ムスコ</t>
    </rPh>
    <rPh sb="7" eb="8">
      <t>サイ</t>
    </rPh>
    <rPh sb="10" eb="11">
      <t>ムスメ</t>
    </rPh>
    <rPh sb="14" eb="15">
      <t>サイ</t>
    </rPh>
    <phoneticPr fontId="1"/>
  </si>
  <si>
    <t>妻、息子(3歳）</t>
    <rPh sb="0" eb="1">
      <t>ツマ</t>
    </rPh>
    <rPh sb="2" eb="4">
      <t>ムスコ</t>
    </rPh>
    <rPh sb="6" eb="7">
      <t>サイ</t>
    </rPh>
    <phoneticPr fontId="1"/>
  </si>
  <si>
    <t>妻、息子(16歳）、娘(12歳)</t>
    <rPh sb="0" eb="1">
      <t>ツマ</t>
    </rPh>
    <rPh sb="2" eb="4">
      <t>ムスコ</t>
    </rPh>
    <rPh sb="7" eb="8">
      <t>トシ</t>
    </rPh>
    <rPh sb="10" eb="11">
      <t>ムスメ</t>
    </rPh>
    <rPh sb="14" eb="15">
      <t>サイ</t>
    </rPh>
    <phoneticPr fontId="1"/>
  </si>
  <si>
    <t>妻、娘(17歳）、息子(14歳)</t>
    <rPh sb="0" eb="1">
      <t>ツマ</t>
    </rPh>
    <rPh sb="2" eb="3">
      <t>ムスメ</t>
    </rPh>
    <rPh sb="6" eb="7">
      <t>トシ</t>
    </rPh>
    <rPh sb="9" eb="11">
      <t>ムスコ</t>
    </rPh>
    <rPh sb="14" eb="15">
      <t>サイ</t>
    </rPh>
    <phoneticPr fontId="1"/>
  </si>
  <si>
    <t>妻、娘(18歳）、息子(14歳)</t>
    <rPh sb="0" eb="1">
      <t>ツマ</t>
    </rPh>
    <rPh sb="2" eb="3">
      <t>ムスメ</t>
    </rPh>
    <rPh sb="6" eb="7">
      <t>トシ</t>
    </rPh>
    <rPh sb="9" eb="11">
      <t>ムスコ</t>
    </rPh>
    <rPh sb="14" eb="15">
      <t>サイ</t>
    </rPh>
    <phoneticPr fontId="1"/>
  </si>
  <si>
    <t>夫、娘（19歳）</t>
    <rPh sb="0" eb="1">
      <t>オット</t>
    </rPh>
    <rPh sb="2" eb="3">
      <t>ムスメ</t>
    </rPh>
    <rPh sb="6" eb="7">
      <t>サイ</t>
    </rPh>
    <phoneticPr fontId="1"/>
  </si>
  <si>
    <t>夫、息子（16歳）</t>
    <rPh sb="0" eb="1">
      <t>オット</t>
    </rPh>
    <rPh sb="2" eb="4">
      <t>ムスコ</t>
    </rPh>
    <rPh sb="7" eb="8">
      <t>サイ</t>
    </rPh>
    <phoneticPr fontId="1"/>
  </si>
  <si>
    <t>夫、息子（15歳）</t>
    <rPh sb="0" eb="1">
      <t>オット</t>
    </rPh>
    <rPh sb="2" eb="4">
      <t>ムスコ</t>
    </rPh>
    <rPh sb="7" eb="8">
      <t>サイ</t>
    </rPh>
    <phoneticPr fontId="1"/>
  </si>
  <si>
    <t>夫、息子（20歳）</t>
    <rPh sb="0" eb="1">
      <t>オット</t>
    </rPh>
    <rPh sb="2" eb="4">
      <t>ムスコ</t>
    </rPh>
    <rPh sb="7" eb="8">
      <t>サイ</t>
    </rPh>
    <phoneticPr fontId="1"/>
  </si>
  <si>
    <t>独身、妹(45)と二人暮らし</t>
    <rPh sb="0" eb="2">
      <t>ドクシン</t>
    </rPh>
    <rPh sb="3" eb="4">
      <t>イモウト</t>
    </rPh>
    <rPh sb="9" eb="11">
      <t>フタリ</t>
    </rPh>
    <rPh sb="11" eb="12">
      <t>グ</t>
    </rPh>
    <phoneticPr fontId="1"/>
  </si>
  <si>
    <t>夫、娘（15歳）</t>
    <rPh sb="0" eb="1">
      <t>オット</t>
    </rPh>
    <rPh sb="2" eb="3">
      <t>ムスメ</t>
    </rPh>
    <rPh sb="6" eb="7">
      <t>サイ</t>
    </rPh>
    <phoneticPr fontId="1"/>
  </si>
  <si>
    <t>分かれた妻との間に息子（8歳、ひがしの市在住）</t>
    <rPh sb="0" eb="1">
      <t>ワ</t>
    </rPh>
    <rPh sb="4" eb="5">
      <t>ツマ</t>
    </rPh>
    <rPh sb="7" eb="8">
      <t>アイダ</t>
    </rPh>
    <rPh sb="9" eb="11">
      <t>ムスコ</t>
    </rPh>
    <rPh sb="13" eb="14">
      <t>サイ</t>
    </rPh>
    <rPh sb="19" eb="20">
      <t>シ</t>
    </rPh>
    <rPh sb="20" eb="22">
      <t>ザイジュウ</t>
    </rPh>
    <phoneticPr fontId="1"/>
  </si>
  <si>
    <t>妻、娘(11歳）、娘(6歳）</t>
    <rPh sb="0" eb="1">
      <t>ツマ</t>
    </rPh>
    <rPh sb="2" eb="3">
      <t>ムスメ</t>
    </rPh>
    <rPh sb="6" eb="7">
      <t>サイ</t>
    </rPh>
    <rPh sb="9" eb="10">
      <t>ムスメ</t>
    </rPh>
    <rPh sb="12" eb="13">
      <t>サイ</t>
    </rPh>
    <phoneticPr fontId="1"/>
  </si>
  <si>
    <t>妻、娘(20歳）、娘(16歳）</t>
    <rPh sb="0" eb="1">
      <t>ツマ</t>
    </rPh>
    <rPh sb="2" eb="3">
      <t>ムスメ</t>
    </rPh>
    <rPh sb="6" eb="7">
      <t>サイ</t>
    </rPh>
    <rPh sb="9" eb="10">
      <t>ムスメ</t>
    </rPh>
    <rPh sb="13" eb="14">
      <t>サイ</t>
    </rPh>
    <phoneticPr fontId="1"/>
  </si>
  <si>
    <t>父（75歳）、母（70歳）と同居</t>
    <rPh sb="0" eb="1">
      <t>チチ</t>
    </rPh>
    <rPh sb="4" eb="5">
      <t>サイ</t>
    </rPh>
    <rPh sb="7" eb="8">
      <t>ハハ</t>
    </rPh>
    <rPh sb="11" eb="12">
      <t>サイ</t>
    </rPh>
    <rPh sb="14" eb="16">
      <t>ドウキョ</t>
    </rPh>
    <phoneticPr fontId="1"/>
  </si>
  <si>
    <t>独身、母親（58歳）と同居</t>
    <rPh sb="0" eb="2">
      <t>ドクシン</t>
    </rPh>
    <rPh sb="3" eb="5">
      <t>ハハオヤ</t>
    </rPh>
    <rPh sb="8" eb="9">
      <t>サイ</t>
    </rPh>
    <rPh sb="11" eb="13">
      <t>ドウキョ</t>
    </rPh>
    <phoneticPr fontId="1"/>
  </si>
  <si>
    <t>妻、娘(12歳）、息子(10歳)</t>
    <rPh sb="0" eb="1">
      <t>ツマ</t>
    </rPh>
    <rPh sb="2" eb="3">
      <t>ムスメ</t>
    </rPh>
    <rPh sb="6" eb="7">
      <t>トシ</t>
    </rPh>
    <rPh sb="9" eb="11">
      <t>ムスコ</t>
    </rPh>
    <rPh sb="14" eb="15">
      <t>サイ</t>
    </rPh>
    <phoneticPr fontId="1"/>
  </si>
  <si>
    <t>妻、娘(15歳）、息子(13歳)</t>
    <rPh sb="0" eb="1">
      <t>ツマ</t>
    </rPh>
    <rPh sb="2" eb="3">
      <t>ムスメ</t>
    </rPh>
    <rPh sb="6" eb="7">
      <t>トシ</t>
    </rPh>
    <rPh sb="9" eb="11">
      <t>ムスコ</t>
    </rPh>
    <rPh sb="14" eb="15">
      <t>サイ</t>
    </rPh>
    <phoneticPr fontId="1"/>
  </si>
  <si>
    <t>妻、娘(15歳）</t>
    <rPh sb="0" eb="1">
      <t>ツマ</t>
    </rPh>
    <rPh sb="2" eb="3">
      <t>ムスメ</t>
    </rPh>
    <rPh sb="6" eb="7">
      <t>トシ</t>
    </rPh>
    <phoneticPr fontId="1"/>
  </si>
  <si>
    <t>妻（専業主婦）、娘（14歳）、息子（10歳）</t>
    <rPh sb="0" eb="1">
      <t>ツマ</t>
    </rPh>
    <rPh sb="2" eb="4">
      <t>センギョウ</t>
    </rPh>
    <rPh sb="4" eb="6">
      <t>シュフ</t>
    </rPh>
    <rPh sb="8" eb="9">
      <t>ムスメ</t>
    </rPh>
    <rPh sb="12" eb="13">
      <t>サイ</t>
    </rPh>
    <rPh sb="15" eb="17">
      <t>ムスコ</t>
    </rPh>
    <rPh sb="20" eb="21">
      <t>サイ</t>
    </rPh>
    <phoneticPr fontId="1"/>
  </si>
  <si>
    <t>妻、娘(24歳・大学院生・同居）</t>
    <rPh sb="0" eb="1">
      <t>ツマ</t>
    </rPh>
    <rPh sb="2" eb="3">
      <t>ムスメ</t>
    </rPh>
    <rPh sb="6" eb="7">
      <t>トシ</t>
    </rPh>
    <rPh sb="8" eb="10">
      <t>ダイガク</t>
    </rPh>
    <rPh sb="10" eb="12">
      <t>インセイ</t>
    </rPh>
    <rPh sb="13" eb="15">
      <t>ドウキョ</t>
    </rPh>
    <phoneticPr fontId="1"/>
  </si>
  <si>
    <t>夫、娘（17歳）、娘(13歳）、息子(13歳）</t>
    <rPh sb="0" eb="1">
      <t>オット</t>
    </rPh>
    <rPh sb="2" eb="3">
      <t>ムスメ</t>
    </rPh>
    <rPh sb="6" eb="7">
      <t>サイ</t>
    </rPh>
    <rPh sb="9" eb="10">
      <t>ムスメ</t>
    </rPh>
    <rPh sb="13" eb="14">
      <t>サイ</t>
    </rPh>
    <rPh sb="16" eb="18">
      <t>ムスコ</t>
    </rPh>
    <rPh sb="21" eb="22">
      <t>サイ</t>
    </rPh>
    <phoneticPr fontId="1"/>
  </si>
  <si>
    <t>無事</t>
    <rPh sb="0" eb="2">
      <t>ブジ</t>
    </rPh>
    <phoneticPr fontId="1"/>
  </si>
  <si>
    <t>妻：自宅で被災、軽傷だが無事。息子：仙台で無事。</t>
    <rPh sb="0" eb="1">
      <t>ツマ</t>
    </rPh>
    <rPh sb="2" eb="4">
      <t>ジタク</t>
    </rPh>
    <rPh sb="5" eb="7">
      <t>ヒサイ</t>
    </rPh>
    <rPh sb="8" eb="10">
      <t>ケイショウ</t>
    </rPh>
    <rPh sb="12" eb="14">
      <t>ブジ</t>
    </rPh>
    <rPh sb="15" eb="17">
      <t>ムスコ</t>
    </rPh>
    <rPh sb="18" eb="20">
      <t>センダイ</t>
    </rPh>
    <rPh sb="21" eb="23">
      <t>ブジ</t>
    </rPh>
    <phoneticPr fontId="1"/>
  </si>
  <si>
    <t>夫、娘（17歳）、娘(13歳）、息子(11歳）</t>
    <rPh sb="0" eb="1">
      <t>オット</t>
    </rPh>
    <rPh sb="2" eb="3">
      <t>ムスメ</t>
    </rPh>
    <rPh sb="6" eb="7">
      <t>サイ</t>
    </rPh>
    <rPh sb="9" eb="10">
      <t>ムスメ</t>
    </rPh>
    <rPh sb="13" eb="14">
      <t>サイ</t>
    </rPh>
    <rPh sb="16" eb="18">
      <t>ムスコ</t>
    </rPh>
    <rPh sb="21" eb="22">
      <t>サイ</t>
    </rPh>
    <phoneticPr fontId="1"/>
  </si>
  <si>
    <t>夫、娘（14歳）、娘(12歳）、息子(8歳）</t>
    <rPh sb="0" eb="1">
      <t>オット</t>
    </rPh>
    <rPh sb="2" eb="3">
      <t>ムスメ</t>
    </rPh>
    <rPh sb="6" eb="7">
      <t>サイ</t>
    </rPh>
    <rPh sb="9" eb="10">
      <t>ムスメ</t>
    </rPh>
    <rPh sb="13" eb="14">
      <t>サイ</t>
    </rPh>
    <rPh sb="16" eb="18">
      <t>ムスコ</t>
    </rPh>
    <rPh sb="20" eb="21">
      <t>サイ</t>
    </rPh>
    <phoneticPr fontId="1"/>
  </si>
  <si>
    <t>夫、息子（11歳）</t>
    <rPh sb="0" eb="1">
      <t>オット</t>
    </rPh>
    <rPh sb="2" eb="4">
      <t>ムスコ</t>
    </rPh>
    <rPh sb="7" eb="8">
      <t>サイ</t>
    </rPh>
    <phoneticPr fontId="1"/>
  </si>
  <si>
    <t>夫、息子（8歳）</t>
    <rPh sb="0" eb="1">
      <t>オット</t>
    </rPh>
    <rPh sb="2" eb="4">
      <t>ムスコ</t>
    </rPh>
    <rPh sb="6" eb="7">
      <t>サイ</t>
    </rPh>
    <phoneticPr fontId="1"/>
  </si>
  <si>
    <t>妻、娘（15歳）</t>
    <rPh sb="0" eb="1">
      <t>ツマ</t>
    </rPh>
    <rPh sb="2" eb="3">
      <t>ムスメ</t>
    </rPh>
    <rPh sb="6" eb="7">
      <t>サイ</t>
    </rPh>
    <phoneticPr fontId="1"/>
  </si>
  <si>
    <t>妻、娘（21歳）</t>
    <rPh sb="0" eb="1">
      <t>ツマ</t>
    </rPh>
    <rPh sb="2" eb="3">
      <t>ムスメ</t>
    </rPh>
    <rPh sb="6" eb="7">
      <t>サイ</t>
    </rPh>
    <phoneticPr fontId="1"/>
  </si>
  <si>
    <t>妻、娘（14歳）</t>
    <rPh sb="0" eb="1">
      <t>ツマ</t>
    </rPh>
    <rPh sb="2" eb="3">
      <t>ムスメ</t>
    </rPh>
    <rPh sb="6" eb="7">
      <t>サイ</t>
    </rPh>
    <phoneticPr fontId="1"/>
  </si>
  <si>
    <t>独身、父(79)と同居</t>
    <rPh sb="0" eb="2">
      <t>ドクシン</t>
    </rPh>
    <rPh sb="3" eb="4">
      <t>チチ</t>
    </rPh>
    <rPh sb="9" eb="11">
      <t>ドウキョ</t>
    </rPh>
    <phoneticPr fontId="1"/>
  </si>
  <si>
    <t>夫、子(8歳）</t>
    <rPh sb="0" eb="1">
      <t>オット</t>
    </rPh>
    <rPh sb="2" eb="3">
      <t>コ</t>
    </rPh>
    <rPh sb="5" eb="6">
      <t>サイ</t>
    </rPh>
    <phoneticPr fontId="1"/>
  </si>
  <si>
    <t>妻,息子(14歳)</t>
    <rPh sb="0" eb="1">
      <t>ツマ</t>
    </rPh>
    <rPh sb="2" eb="4">
      <t>ムスコ</t>
    </rPh>
    <rPh sb="7" eb="8">
      <t>サイ</t>
    </rPh>
    <phoneticPr fontId="1"/>
  </si>
  <si>
    <t>独身、息子(20歳）と同居</t>
    <rPh sb="0" eb="2">
      <t>ドクシン</t>
    </rPh>
    <rPh sb="3" eb="5">
      <t>ムスコ</t>
    </rPh>
    <rPh sb="8" eb="9">
      <t>サイ</t>
    </rPh>
    <rPh sb="11" eb="13">
      <t>ドウキョ</t>
    </rPh>
    <phoneticPr fontId="1"/>
  </si>
  <si>
    <t>妻、娘（28歳）と同居</t>
    <rPh sb="0" eb="1">
      <t>ツマ</t>
    </rPh>
    <rPh sb="2" eb="3">
      <t>ムスメ</t>
    </rPh>
    <rPh sb="6" eb="7">
      <t>サイ</t>
    </rPh>
    <rPh sb="9" eb="11">
      <t>ドウキョ</t>
    </rPh>
    <phoneticPr fontId="1"/>
  </si>
  <si>
    <t>父（50歳）、母（49歳）と同居</t>
    <rPh sb="0" eb="1">
      <t>チチ</t>
    </rPh>
    <rPh sb="4" eb="5">
      <t>サイ</t>
    </rPh>
    <rPh sb="7" eb="8">
      <t>ハハ</t>
    </rPh>
    <rPh sb="11" eb="12">
      <t>サイ</t>
    </rPh>
    <rPh sb="14" eb="16">
      <t>ドウキョ</t>
    </rPh>
    <phoneticPr fontId="1"/>
  </si>
  <si>
    <t>妻、娘(11歳）、息子(8歳)</t>
    <rPh sb="0" eb="1">
      <t>ツマ</t>
    </rPh>
    <rPh sb="2" eb="3">
      <t>ムスメ</t>
    </rPh>
    <rPh sb="6" eb="7">
      <t>トシ</t>
    </rPh>
    <rPh sb="9" eb="11">
      <t>ムスコ</t>
    </rPh>
    <rPh sb="13" eb="14">
      <t>サイ</t>
    </rPh>
    <phoneticPr fontId="1"/>
  </si>
  <si>
    <t>妻、息子(13歳）</t>
    <rPh sb="0" eb="1">
      <t>ツマ</t>
    </rPh>
    <rPh sb="2" eb="4">
      <t>ムスコ</t>
    </rPh>
    <rPh sb="7" eb="8">
      <t>サイ</t>
    </rPh>
    <phoneticPr fontId="1"/>
  </si>
  <si>
    <t>妻、息子(20歳）、娘(16歳）</t>
    <rPh sb="0" eb="1">
      <t>ツマ</t>
    </rPh>
    <rPh sb="2" eb="4">
      <t>ムスコ</t>
    </rPh>
    <rPh sb="7" eb="8">
      <t>サイ</t>
    </rPh>
    <rPh sb="10" eb="11">
      <t>ムスメ</t>
    </rPh>
    <rPh sb="14" eb="15">
      <t>サイ</t>
    </rPh>
    <phoneticPr fontId="1"/>
  </si>
  <si>
    <t>妻,息子(18歳)</t>
    <rPh sb="0" eb="1">
      <t>ツマ</t>
    </rPh>
    <rPh sb="2" eb="4">
      <t>ムスコ</t>
    </rPh>
    <rPh sb="7" eb="8">
      <t>サイ</t>
    </rPh>
    <phoneticPr fontId="1"/>
  </si>
  <si>
    <t>妻、息子(10歳）</t>
    <rPh sb="0" eb="1">
      <t>ツマ</t>
    </rPh>
    <rPh sb="2" eb="4">
      <t>ムスコ</t>
    </rPh>
    <rPh sb="7" eb="8">
      <t>サイ</t>
    </rPh>
    <phoneticPr fontId="1"/>
  </si>
  <si>
    <t>夫、娘(10歳）、息子(8歳）</t>
    <rPh sb="0" eb="1">
      <t>オット</t>
    </rPh>
    <rPh sb="2" eb="3">
      <t>ムスメ</t>
    </rPh>
    <rPh sb="6" eb="7">
      <t>サイ</t>
    </rPh>
    <rPh sb="9" eb="11">
      <t>ムスコ</t>
    </rPh>
    <rPh sb="13" eb="14">
      <t>サイ</t>
    </rPh>
    <phoneticPr fontId="1"/>
  </si>
  <si>
    <t>夫、娘(5歳)</t>
    <rPh sb="0" eb="1">
      <t>オット</t>
    </rPh>
    <rPh sb="2" eb="3">
      <t>ムスメ</t>
    </rPh>
    <rPh sb="5" eb="6">
      <t>サイ</t>
    </rPh>
    <phoneticPr fontId="1"/>
  </si>
  <si>
    <t>妻、息子(5歳）</t>
    <rPh sb="0" eb="1">
      <t>ツマ</t>
    </rPh>
    <rPh sb="2" eb="4">
      <t>ムスコ</t>
    </rPh>
    <rPh sb="6" eb="7">
      <t>サイ</t>
    </rPh>
    <phoneticPr fontId="1"/>
  </si>
  <si>
    <t>夫、息子（14歳）</t>
    <rPh sb="0" eb="1">
      <t>オット</t>
    </rPh>
    <rPh sb="2" eb="4">
      <t>ムスコ</t>
    </rPh>
    <rPh sb="7" eb="8">
      <t>サイ</t>
    </rPh>
    <phoneticPr fontId="1"/>
  </si>
  <si>
    <t>夫、息子(5歳）</t>
    <rPh sb="0" eb="1">
      <t>オット</t>
    </rPh>
    <rPh sb="2" eb="4">
      <t>ムスコ</t>
    </rPh>
    <rPh sb="6" eb="7">
      <t>サイ</t>
    </rPh>
    <phoneticPr fontId="1"/>
  </si>
  <si>
    <t>夫、息子(10歳）</t>
    <rPh sb="0" eb="1">
      <t>オット</t>
    </rPh>
    <rPh sb="2" eb="4">
      <t>ムスコ</t>
    </rPh>
    <rPh sb="7" eb="8">
      <t>サイ</t>
    </rPh>
    <phoneticPr fontId="1"/>
  </si>
  <si>
    <t>夫、息子(4歳）</t>
    <rPh sb="0" eb="1">
      <t>オット</t>
    </rPh>
    <rPh sb="2" eb="4">
      <t>ムスコ</t>
    </rPh>
    <rPh sb="6" eb="7">
      <t>サイ</t>
    </rPh>
    <phoneticPr fontId="1"/>
  </si>
  <si>
    <t>夫：連絡とれず、息子：保育園で無事</t>
    <rPh sb="0" eb="1">
      <t>オット</t>
    </rPh>
    <rPh sb="2" eb="4">
      <t>レンラク</t>
    </rPh>
    <rPh sb="8" eb="10">
      <t>ムスコ</t>
    </rPh>
    <rPh sb="11" eb="14">
      <t>ホイクエン</t>
    </rPh>
    <rPh sb="15" eb="17">
      <t>ブジ</t>
    </rPh>
    <phoneticPr fontId="1"/>
  </si>
  <si>
    <t>夫、娘(2歳）</t>
    <rPh sb="0" eb="1">
      <t>オット</t>
    </rPh>
    <rPh sb="2" eb="3">
      <t>ムスメ</t>
    </rPh>
    <rPh sb="5" eb="6">
      <t>サイ</t>
    </rPh>
    <phoneticPr fontId="1"/>
  </si>
  <si>
    <t>夫：無事、娘：保育園で負傷</t>
    <rPh sb="0" eb="1">
      <t>オット</t>
    </rPh>
    <rPh sb="2" eb="4">
      <t>ブジ</t>
    </rPh>
    <rPh sb="5" eb="6">
      <t>ムスメ</t>
    </rPh>
    <rPh sb="7" eb="10">
      <t>ホイクエン</t>
    </rPh>
    <rPh sb="11" eb="13">
      <t>フショウ</t>
    </rPh>
    <phoneticPr fontId="1"/>
  </si>
  <si>
    <t>夫、息子(12歳）</t>
    <rPh sb="0" eb="1">
      <t>オット</t>
    </rPh>
    <rPh sb="2" eb="4">
      <t>ムスコ</t>
    </rPh>
    <rPh sb="7" eb="8">
      <t>サイ</t>
    </rPh>
    <phoneticPr fontId="1"/>
  </si>
  <si>
    <t>妻、娘(8歳）、娘(7歳）</t>
    <rPh sb="0" eb="1">
      <t>ツマ</t>
    </rPh>
    <rPh sb="2" eb="3">
      <t>ムスメ</t>
    </rPh>
    <rPh sb="5" eb="6">
      <t>サイ</t>
    </rPh>
    <rPh sb="8" eb="9">
      <t>ムスメ</t>
    </rPh>
    <rPh sb="11" eb="12">
      <t>サイ</t>
    </rPh>
    <phoneticPr fontId="1"/>
  </si>
  <si>
    <t>妻、息子(19歳）、娘（17歳）</t>
    <rPh sb="0" eb="1">
      <t>ツマ</t>
    </rPh>
    <rPh sb="2" eb="4">
      <t>ムスコ</t>
    </rPh>
    <rPh sb="7" eb="8">
      <t>サイ</t>
    </rPh>
    <rPh sb="10" eb="11">
      <t>ムスメ</t>
    </rPh>
    <rPh sb="14" eb="15">
      <t>サイ</t>
    </rPh>
    <phoneticPr fontId="1"/>
  </si>
  <si>
    <t>妻、息子(15歳）、娘（13歳）</t>
    <rPh sb="0" eb="1">
      <t>ツマ</t>
    </rPh>
    <rPh sb="2" eb="4">
      <t>ムスコ</t>
    </rPh>
    <rPh sb="7" eb="8">
      <t>サイ</t>
    </rPh>
    <rPh sb="10" eb="11">
      <t>ムスメ</t>
    </rPh>
    <rPh sb="14" eb="15">
      <t>サイ</t>
    </rPh>
    <phoneticPr fontId="1"/>
  </si>
  <si>
    <t>妻：勤務先(南北線メロン駅）で無事、娘：小学校で無事</t>
    <rPh sb="0" eb="1">
      <t>ツマ</t>
    </rPh>
    <rPh sb="2" eb="5">
      <t>キンムサキ</t>
    </rPh>
    <rPh sb="6" eb="9">
      <t>ナンボクセン</t>
    </rPh>
    <rPh sb="12" eb="13">
      <t>エキ</t>
    </rPh>
    <rPh sb="15" eb="17">
      <t>ブジ</t>
    </rPh>
    <rPh sb="18" eb="19">
      <t>ムスメ</t>
    </rPh>
    <rPh sb="20" eb="23">
      <t>ショウガッコウ</t>
    </rPh>
    <rPh sb="24" eb="26">
      <t>ブジ</t>
    </rPh>
    <phoneticPr fontId="1"/>
  </si>
  <si>
    <t>妻：自宅で無事、息子：重症、娘：無事</t>
    <rPh sb="0" eb="1">
      <t>ツマ</t>
    </rPh>
    <rPh sb="2" eb="4">
      <t>ジタク</t>
    </rPh>
    <rPh sb="5" eb="7">
      <t>ブジ</t>
    </rPh>
    <rPh sb="8" eb="10">
      <t>ムスコ</t>
    </rPh>
    <rPh sb="11" eb="13">
      <t>ジュウショウ</t>
    </rPh>
    <rPh sb="14" eb="15">
      <t>ムスメ</t>
    </rPh>
    <rPh sb="16" eb="18">
      <t>ブジ</t>
    </rPh>
    <phoneticPr fontId="1"/>
  </si>
  <si>
    <t>妻、息子(5歳）</t>
    <rPh sb="0" eb="1">
      <t>ツマ</t>
    </rPh>
    <rPh sb="2" eb="4">
      <t>ムスコ</t>
    </rPh>
    <rPh sb="6" eb="7">
      <t>サイ</t>
    </rPh>
    <phoneticPr fontId="1"/>
  </si>
  <si>
    <t>夫、娘(8歳）</t>
    <rPh sb="0" eb="1">
      <t>オット</t>
    </rPh>
    <rPh sb="2" eb="3">
      <t>ムスメ</t>
    </rPh>
    <rPh sb="5" eb="6">
      <t>サイ</t>
    </rPh>
    <phoneticPr fontId="1"/>
  </si>
  <si>
    <t>夫、娘(10歳）</t>
    <rPh sb="0" eb="1">
      <t>オット</t>
    </rPh>
    <rPh sb="2" eb="3">
      <t>ムスメ</t>
    </rPh>
    <rPh sb="6" eb="7">
      <t>サイ</t>
    </rPh>
    <phoneticPr fontId="1"/>
  </si>
  <si>
    <t>夫、息子(13歳）</t>
    <rPh sb="0" eb="1">
      <t>オット</t>
    </rPh>
    <rPh sb="2" eb="4">
      <t>ムスコ</t>
    </rPh>
    <rPh sb="7" eb="8">
      <t>サイ</t>
    </rPh>
    <phoneticPr fontId="1"/>
  </si>
  <si>
    <t>夫、娘(13歳）</t>
    <rPh sb="0" eb="1">
      <t>オット</t>
    </rPh>
    <rPh sb="2" eb="3">
      <t>ムスメ</t>
    </rPh>
    <rPh sb="6" eb="7">
      <t>サイ</t>
    </rPh>
    <phoneticPr fontId="1"/>
  </si>
  <si>
    <t>妻、息子(20歳）</t>
    <rPh sb="0" eb="1">
      <t>ツマ</t>
    </rPh>
    <rPh sb="2" eb="4">
      <t>ムスコ</t>
    </rPh>
    <rPh sb="7" eb="8">
      <t>サイ</t>
    </rPh>
    <phoneticPr fontId="1"/>
  </si>
  <si>
    <t>妻、息子(14歳）</t>
    <rPh sb="0" eb="1">
      <t>ツマ</t>
    </rPh>
    <rPh sb="2" eb="4">
      <t>ムスコ</t>
    </rPh>
    <rPh sb="7" eb="8">
      <t>サイ</t>
    </rPh>
    <phoneticPr fontId="1"/>
  </si>
  <si>
    <t>妻、娘(10歳）、娘(8歳)</t>
    <rPh sb="0" eb="1">
      <t>ツマ</t>
    </rPh>
    <rPh sb="2" eb="3">
      <t>ムスメ</t>
    </rPh>
    <rPh sb="6" eb="7">
      <t>トシ</t>
    </rPh>
    <rPh sb="9" eb="10">
      <t>ムスメ</t>
    </rPh>
    <rPh sb="12" eb="13">
      <t>サイ</t>
    </rPh>
    <phoneticPr fontId="1"/>
  </si>
  <si>
    <t>妻、娘(16歳）、娘(12歳)</t>
    <rPh sb="0" eb="1">
      <t>ツマ</t>
    </rPh>
    <rPh sb="2" eb="3">
      <t>ムスメ</t>
    </rPh>
    <rPh sb="6" eb="7">
      <t>トシ</t>
    </rPh>
    <rPh sb="9" eb="10">
      <t>ムスメ</t>
    </rPh>
    <rPh sb="13" eb="14">
      <t>サイ</t>
    </rPh>
    <phoneticPr fontId="1"/>
  </si>
  <si>
    <t>妻：不明、娘：中学校で無事</t>
    <rPh sb="0" eb="1">
      <t>ツマ</t>
    </rPh>
    <rPh sb="2" eb="4">
      <t>フメイ</t>
    </rPh>
    <rPh sb="5" eb="6">
      <t>ムスメ</t>
    </rPh>
    <rPh sb="7" eb="10">
      <t>チュウガッコウ</t>
    </rPh>
    <rPh sb="11" eb="13">
      <t>ブジ</t>
    </rPh>
    <phoneticPr fontId="1"/>
  </si>
  <si>
    <t>妻、息子（6歳）</t>
    <rPh sb="0" eb="1">
      <t>ツマ</t>
    </rPh>
    <rPh sb="2" eb="4">
      <t>ムスコ</t>
    </rPh>
    <rPh sb="6" eb="7">
      <t>サイ</t>
    </rPh>
    <phoneticPr fontId="1"/>
  </si>
  <si>
    <t>夫、娘(8歳）</t>
    <rPh sb="0" eb="1">
      <t>オット</t>
    </rPh>
    <rPh sb="2" eb="3">
      <t>ムスメ</t>
    </rPh>
    <rPh sb="5" eb="6">
      <t>サイ</t>
    </rPh>
    <phoneticPr fontId="1"/>
  </si>
  <si>
    <t>父(70歳）と同居</t>
    <rPh sb="0" eb="1">
      <t>チチ</t>
    </rPh>
    <rPh sb="4" eb="5">
      <t>サイ</t>
    </rPh>
    <rPh sb="7" eb="9">
      <t>ドウキョ</t>
    </rPh>
    <phoneticPr fontId="1"/>
  </si>
  <si>
    <t>母(60歳）と同居</t>
    <rPh sb="0" eb="1">
      <t>ハハ</t>
    </rPh>
    <rPh sb="4" eb="5">
      <t>サイ</t>
    </rPh>
    <rPh sb="7" eb="9">
      <t>ドウキョ</t>
    </rPh>
    <phoneticPr fontId="1"/>
  </si>
  <si>
    <t>妻、娘(20崔）</t>
    <rPh sb="0" eb="1">
      <t>ツマ</t>
    </rPh>
    <rPh sb="2" eb="3">
      <t>ムスメ</t>
    </rPh>
    <rPh sb="6" eb="7">
      <t>サイ</t>
    </rPh>
    <phoneticPr fontId="1"/>
  </si>
  <si>
    <t>妻・息子（15歳）</t>
    <rPh sb="0" eb="1">
      <t>ツマ</t>
    </rPh>
    <rPh sb="2" eb="4">
      <t>ムスコ</t>
    </rPh>
    <rPh sb="7" eb="8">
      <t>サイ</t>
    </rPh>
    <phoneticPr fontId="1"/>
  </si>
  <si>
    <t>夫、息子（12歳）</t>
    <rPh sb="0" eb="1">
      <t>オット</t>
    </rPh>
    <rPh sb="2" eb="4">
      <t>ムスコ</t>
    </rPh>
    <rPh sb="7" eb="8">
      <t>サイ</t>
    </rPh>
    <phoneticPr fontId="1"/>
  </si>
  <si>
    <t>妻、娘(10歳）、息子(5歳)</t>
    <rPh sb="0" eb="1">
      <t>ツマ</t>
    </rPh>
    <rPh sb="2" eb="3">
      <t>ムスメ</t>
    </rPh>
    <rPh sb="6" eb="7">
      <t>トシ</t>
    </rPh>
    <rPh sb="9" eb="11">
      <t>ムスコ</t>
    </rPh>
    <rPh sb="13" eb="14">
      <t>サイ</t>
    </rPh>
    <phoneticPr fontId="1"/>
  </si>
  <si>
    <t>妻、娘(14歳）、息子(10歳)</t>
    <rPh sb="0" eb="1">
      <t>ツマ</t>
    </rPh>
    <rPh sb="2" eb="3">
      <t>ムスメ</t>
    </rPh>
    <rPh sb="6" eb="7">
      <t>トシ</t>
    </rPh>
    <rPh sb="9" eb="11">
      <t>ムスコ</t>
    </rPh>
    <rPh sb="14" eb="15">
      <t>サイ</t>
    </rPh>
    <phoneticPr fontId="1"/>
  </si>
  <si>
    <t>妻、娘(18歳）、息子(15歳)</t>
    <rPh sb="0" eb="1">
      <t>ツマ</t>
    </rPh>
    <rPh sb="2" eb="3">
      <t>ムスメ</t>
    </rPh>
    <rPh sb="6" eb="7">
      <t>トシ</t>
    </rPh>
    <rPh sb="9" eb="11">
      <t>ムスコ</t>
    </rPh>
    <rPh sb="14" eb="15">
      <t>サイ</t>
    </rPh>
    <phoneticPr fontId="1"/>
  </si>
  <si>
    <t>妻、娘（2歳）</t>
    <rPh sb="0" eb="1">
      <t>ツマ</t>
    </rPh>
    <rPh sb="2" eb="3">
      <t>ムスメ</t>
    </rPh>
    <rPh sb="5" eb="6">
      <t>サイ</t>
    </rPh>
    <phoneticPr fontId="1"/>
  </si>
  <si>
    <t>夫：無事、息子：外出先で連絡つかず</t>
    <rPh sb="0" eb="1">
      <t>オット</t>
    </rPh>
    <rPh sb="2" eb="4">
      <t>ブジ</t>
    </rPh>
    <rPh sb="5" eb="7">
      <t>ムスコ</t>
    </rPh>
    <rPh sb="8" eb="10">
      <t>ガイシュツ</t>
    </rPh>
    <rPh sb="10" eb="11">
      <t>サキ</t>
    </rPh>
    <rPh sb="12" eb="14">
      <t>レンラク</t>
    </rPh>
    <phoneticPr fontId="1"/>
  </si>
  <si>
    <t>夫：無事、息子：自宅で負傷</t>
    <rPh sb="0" eb="1">
      <t>オット</t>
    </rPh>
    <rPh sb="2" eb="4">
      <t>ブジ</t>
    </rPh>
    <rPh sb="5" eb="7">
      <t>ムスコ</t>
    </rPh>
    <rPh sb="8" eb="10">
      <t>ジタク</t>
    </rPh>
    <rPh sb="11" eb="13">
      <t>フショウ</t>
    </rPh>
    <phoneticPr fontId="1"/>
  </si>
  <si>
    <t>妻、娘(15歳）、息子(9歳)</t>
    <rPh sb="0" eb="1">
      <t>ツマ</t>
    </rPh>
    <rPh sb="2" eb="3">
      <t>ムスメ</t>
    </rPh>
    <rPh sb="6" eb="7">
      <t>トシ</t>
    </rPh>
    <rPh sb="9" eb="11">
      <t>ムスコ</t>
    </rPh>
    <rPh sb="13" eb="14">
      <t>サイ</t>
    </rPh>
    <phoneticPr fontId="1"/>
  </si>
  <si>
    <t>妻：勤務先で無事、娘：保育園で無事</t>
    <rPh sb="0" eb="1">
      <t>ツマ</t>
    </rPh>
    <rPh sb="2" eb="5">
      <t>キンムサキ</t>
    </rPh>
    <rPh sb="6" eb="8">
      <t>ブジ</t>
    </rPh>
    <rPh sb="9" eb="10">
      <t>ムスメ</t>
    </rPh>
    <rPh sb="11" eb="14">
      <t>ホイクエン</t>
    </rPh>
    <rPh sb="15" eb="17">
      <t>ブジ</t>
    </rPh>
    <phoneticPr fontId="1"/>
  </si>
  <si>
    <t>妻：自宅で軽傷、娘：中学校で無事</t>
    <rPh sb="0" eb="1">
      <t>ツマ</t>
    </rPh>
    <rPh sb="2" eb="4">
      <t>ジタク</t>
    </rPh>
    <rPh sb="5" eb="7">
      <t>ケイショウ</t>
    </rPh>
    <rPh sb="8" eb="9">
      <t>ムスメ</t>
    </rPh>
    <rPh sb="10" eb="13">
      <t>チュウガッコウ</t>
    </rPh>
    <rPh sb="14" eb="16">
      <t>ブジ</t>
    </rPh>
    <phoneticPr fontId="1"/>
  </si>
  <si>
    <t>LGBT。男性だが、外見は女性に近い。</t>
    <rPh sb="5" eb="7">
      <t>ダンセイ</t>
    </rPh>
    <rPh sb="10" eb="12">
      <t>ガイケン</t>
    </rPh>
    <rPh sb="13" eb="15">
      <t>ジョセイ</t>
    </rPh>
    <rPh sb="16" eb="17">
      <t>チカ</t>
    </rPh>
    <phoneticPr fontId="1"/>
  </si>
  <si>
    <t>妻、娘(17歳）、娘(14歳)、母（76歳）</t>
    <rPh sb="0" eb="1">
      <t>ツマ</t>
    </rPh>
    <rPh sb="2" eb="3">
      <t>ムスメ</t>
    </rPh>
    <rPh sb="6" eb="7">
      <t>トシ</t>
    </rPh>
    <rPh sb="9" eb="10">
      <t>ムスメ</t>
    </rPh>
    <rPh sb="13" eb="14">
      <t>サイ</t>
    </rPh>
    <rPh sb="16" eb="17">
      <t>ハハ</t>
    </rPh>
    <rPh sb="20" eb="21">
      <t>サイ</t>
    </rPh>
    <phoneticPr fontId="1"/>
  </si>
  <si>
    <t>モノの輪郭がぼんやり見える程度の視力。慣れない場所を歩く場合は介助が必要。</t>
  </si>
  <si>
    <t>東西線リス駅付近の取引先で被災、無事</t>
    <rPh sb="0" eb="3">
      <t>トウザイセン</t>
    </rPh>
    <rPh sb="6" eb="8">
      <t>フキン</t>
    </rPh>
    <rPh sb="9" eb="11">
      <t>トリヒキ</t>
    </rPh>
    <rPh sb="11" eb="12">
      <t>サキ</t>
    </rPh>
    <rPh sb="13" eb="15">
      <t>ヒサイ</t>
    </rPh>
    <rPh sb="16" eb="18">
      <t>ブジ</t>
    </rPh>
    <phoneticPr fontId="1"/>
  </si>
  <si>
    <t>東西線リス駅</t>
    <rPh sb="0" eb="3">
      <t>トウザイセン</t>
    </rPh>
    <phoneticPr fontId="1"/>
  </si>
  <si>
    <t>東西線ウサギ駅</t>
    <rPh sb="0" eb="3">
      <t>トウザイセン</t>
    </rPh>
    <phoneticPr fontId="1"/>
  </si>
  <si>
    <t>東西線キツネ駅</t>
    <rPh sb="0" eb="3">
      <t>トウザイセン</t>
    </rPh>
    <phoneticPr fontId="1"/>
  </si>
  <si>
    <t>東西線シカ駅</t>
    <rPh sb="0" eb="3">
      <t>トウザイセン</t>
    </rPh>
    <phoneticPr fontId="1"/>
  </si>
  <si>
    <t>東西線クマ駅</t>
    <rPh sb="0" eb="3">
      <t>トウザイセン</t>
    </rPh>
    <phoneticPr fontId="1"/>
  </si>
  <si>
    <t>練習</t>
    <rPh sb="0" eb="2">
      <t>レンシュウ</t>
    </rPh>
    <phoneticPr fontId="1"/>
  </si>
  <si>
    <t>夫、娘(4歳）</t>
    <rPh sb="0" eb="1">
      <t>オット</t>
    </rPh>
    <rPh sb="2" eb="3">
      <t>ムスメ</t>
    </rPh>
    <rPh sb="5" eb="6">
      <t>トシ</t>
    </rPh>
    <phoneticPr fontId="1"/>
  </si>
  <si>
    <t>夫：出張先の北海道で無事、娘：保育園で負傷（割れたガラスで裂傷）</t>
    <rPh sb="0" eb="1">
      <t>オット</t>
    </rPh>
    <rPh sb="2" eb="4">
      <t>シュッチョウ</t>
    </rPh>
    <rPh sb="4" eb="5">
      <t>サキ</t>
    </rPh>
    <rPh sb="6" eb="9">
      <t>ホッカイドウ</t>
    </rPh>
    <rPh sb="10" eb="12">
      <t>ブジ</t>
    </rPh>
    <rPh sb="13" eb="14">
      <t>ムスメ</t>
    </rPh>
    <rPh sb="15" eb="18">
      <t>ホイクエン</t>
    </rPh>
    <rPh sb="19" eb="21">
      <t>フショウ</t>
    </rPh>
    <rPh sb="22" eb="23">
      <t>ワ</t>
    </rPh>
    <rPh sb="29" eb="31">
      <t>レッショウ</t>
    </rPh>
    <phoneticPr fontId="1"/>
  </si>
  <si>
    <t>妻、娘（14歳）、息子(10歳）</t>
    <rPh sb="0" eb="1">
      <t>ツマ</t>
    </rPh>
    <rPh sb="2" eb="3">
      <t>ムスメ</t>
    </rPh>
    <rPh sb="6" eb="7">
      <t>サイ</t>
    </rPh>
    <rPh sb="9" eb="11">
      <t>ムスコ</t>
    </rPh>
    <rPh sb="14" eb="15">
      <t>サイ</t>
    </rPh>
    <phoneticPr fontId="1"/>
  </si>
  <si>
    <t>アルバイト</t>
    <phoneticPr fontId="1"/>
  </si>
  <si>
    <t>イベントNo.8</t>
  </si>
  <si>
    <t>イベントNo.32</t>
    <phoneticPr fontId="1"/>
  </si>
  <si>
    <t>イベントNo.1</t>
    <phoneticPr fontId="1"/>
  </si>
  <si>
    <t>イベントNo.21</t>
    <phoneticPr fontId="1"/>
  </si>
  <si>
    <t>イベントNo.5</t>
    <phoneticPr fontId="1"/>
  </si>
  <si>
    <t>イベントNo.9</t>
    <phoneticPr fontId="1"/>
  </si>
  <si>
    <t>イベントNo.22</t>
    <phoneticPr fontId="1"/>
  </si>
  <si>
    <t>イベントNo.23</t>
    <phoneticPr fontId="1"/>
  </si>
  <si>
    <t>イベントNo.13</t>
    <phoneticPr fontId="1"/>
  </si>
  <si>
    <t>イベントNo.18</t>
    <phoneticPr fontId="1"/>
  </si>
  <si>
    <t>イベントNo.1</t>
    <phoneticPr fontId="1"/>
  </si>
  <si>
    <t>イベントNo.9</t>
    <phoneticPr fontId="1"/>
  </si>
  <si>
    <t>イベントNo.12</t>
    <phoneticPr fontId="1"/>
  </si>
  <si>
    <t>イベントNo.29</t>
    <phoneticPr fontId="1"/>
  </si>
  <si>
    <t>イベントNo.10</t>
    <phoneticPr fontId="1"/>
  </si>
  <si>
    <t>イベントNo.5</t>
    <phoneticPr fontId="1"/>
  </si>
  <si>
    <t>イベントNo.7</t>
    <phoneticPr fontId="1"/>
  </si>
  <si>
    <t>イベントNo.3</t>
    <phoneticPr fontId="1"/>
  </si>
  <si>
    <t/>
  </si>
  <si>
    <t>男</t>
  </si>
  <si>
    <t>ひがしの市</t>
  </si>
  <si>
    <t>南北線まぐろ駅</t>
  </si>
  <si>
    <t>全員無事</t>
  </si>
  <si>
    <t>女</t>
  </si>
  <si>
    <t>人事総務課</t>
  </si>
  <si>
    <t>東西線クマ駅</t>
  </si>
  <si>
    <t>南北線メロン駅</t>
  </si>
  <si>
    <t>南北線イチゴ駅</t>
  </si>
  <si>
    <t>にしやま市</t>
  </si>
  <si>
    <t>東西線ばった駅</t>
  </si>
  <si>
    <t>妻、娘(11歳）、娘(6歳）</t>
  </si>
  <si>
    <t>南北線ミカン駅</t>
  </si>
  <si>
    <t>独身、一人暮らし</t>
  </si>
  <si>
    <t>夫、娘(4歳）</t>
  </si>
  <si>
    <t>夫：出張先の北海道で無事、娘：保育園で負傷（割れたガラスで裂傷）</t>
  </si>
  <si>
    <t>妻、娘（14歳）、息子(10歳）</t>
  </si>
  <si>
    <t>南北線あじ駅</t>
  </si>
  <si>
    <t>夫</t>
  </si>
  <si>
    <t>無事</t>
  </si>
  <si>
    <t>南北線たい駅</t>
  </si>
  <si>
    <t>はまべ市</t>
  </si>
  <si>
    <t>東西線かぶと駅</t>
  </si>
  <si>
    <t>妻</t>
  </si>
  <si>
    <t>両親と3人暮らし</t>
  </si>
  <si>
    <t>東西線はち駅</t>
  </si>
  <si>
    <t>営業１課</t>
  </si>
  <si>
    <t>妻,息子(18歳)</t>
  </si>
  <si>
    <t>糖尿病のため、1日3回（毎食後）処方薬を服用。</t>
  </si>
  <si>
    <t>東西線こおろぎ駅</t>
  </si>
  <si>
    <t>父（75歳）、母（70歳）と同居</t>
  </si>
  <si>
    <t>両親とも連絡不通</t>
  </si>
  <si>
    <t>母親(70)は足が弱く、走ったり長く歩くことはできない。</t>
  </si>
  <si>
    <t>独身、母親（58歳）と同居</t>
  </si>
  <si>
    <t>中国語が堪能。</t>
  </si>
  <si>
    <t>営業２課</t>
  </si>
  <si>
    <t>夫、息子(4歳）</t>
  </si>
  <si>
    <t>夫、娘(2歳）</t>
  </si>
  <si>
    <t>夫：無事、娘：保育園で負傷</t>
  </si>
  <si>
    <t>夫：連絡とれず、息子：保育園で無事</t>
  </si>
  <si>
    <t>1人暮らし。猫２匹と暮らしている。</t>
  </si>
  <si>
    <t>営業３課</t>
  </si>
  <si>
    <t>母(79)、妻（専業主婦）、娘（高校3年生）</t>
  </si>
  <si>
    <t>全員無事、母と妻は自宅損壊のため、避難所へ移動</t>
  </si>
  <si>
    <t>母は要介護3で生活全般で支援が必要</t>
  </si>
  <si>
    <t>妻、娘(15歳）、息子(13歳)</t>
  </si>
  <si>
    <t>妻、娘（14歳）</t>
  </si>
  <si>
    <t>妻（会社員）、娘(3歳、保育園通い）</t>
  </si>
  <si>
    <t>妻：勤務先(南北線リンゴ駅）で無事。娘：保育園と連絡できず、不明</t>
  </si>
  <si>
    <t>南北線くじら駅</t>
  </si>
  <si>
    <t>技術１課</t>
  </si>
  <si>
    <t>妻、娘（21歳）</t>
  </si>
  <si>
    <t>人工肛門を装着しており、週2回、排泄物を溜める袋（パウチ）の交換が必要。</t>
  </si>
  <si>
    <t>1人暮らし。ペットの熱帯魚（クラリオンエンゼル/1匹約25万円）を大切にしている。</t>
  </si>
  <si>
    <t>妻、娘(16歳）、娘(12歳)</t>
  </si>
  <si>
    <t>不整脈があり、1日1回処方薬を服用（薬の効果は3日間持続）。</t>
  </si>
  <si>
    <t>妻、娘（15歳）</t>
  </si>
  <si>
    <t>妻：不明、娘：中学校で無事</t>
  </si>
  <si>
    <t>両親とも無事だが、住んでいるアパートの損傷が激しく、しばらく住めそうにない。</t>
  </si>
  <si>
    <t>父(75)は重度の認知症で介護が必要。</t>
  </si>
  <si>
    <t>技術２課</t>
  </si>
  <si>
    <t>難聴。補聴器をしていても、電子音や放送の音はよく聞き取れない。補聴器があれば会話は可能。</t>
  </si>
  <si>
    <t>江戸川</t>
  </si>
  <si>
    <t>夫、息子（12歳）</t>
  </si>
  <si>
    <t>品質保証課</t>
  </si>
  <si>
    <t>秋田</t>
  </si>
  <si>
    <t>妻、息子（大学2年生、仙台で一人暮らし）</t>
  </si>
  <si>
    <t>妻：自宅で被災、軽傷だが無事。息子：仙台で無事。</t>
  </si>
  <si>
    <t>週3回の人工透析が必要</t>
  </si>
  <si>
    <t>栃木</t>
  </si>
  <si>
    <t>妻（専業主婦）、娘（14歳）、息子（10歳）</t>
  </si>
  <si>
    <t>娘・息子は学校で無事。妻と連絡取れず</t>
  </si>
  <si>
    <t>顧客サポート課</t>
  </si>
  <si>
    <t>LGBT(戸籍・身体は男性だが、心は女性）。特に隠していない。</t>
  </si>
  <si>
    <t>夫、息子（8歳）</t>
  </si>
  <si>
    <t>夫：不明。長男：無事とのLINE連絡が小学校からあった</t>
  </si>
  <si>
    <t>息子(3歳、保育園通い）と2人暮らし</t>
  </si>
  <si>
    <t>息子：保育園と連絡できず、不明</t>
  </si>
  <si>
    <t>両足マヒのため、電動式車いすを利用</t>
  </si>
  <si>
    <t>ペースメーカーを入れている。</t>
  </si>
  <si>
    <t>妻、娘(20歳）</t>
    <phoneticPr fontId="1"/>
  </si>
  <si>
    <t>中国語（北京語）と日本語が話せる</t>
    <rPh sb="0" eb="3">
      <t>チュウゴクゴ</t>
    </rPh>
    <rPh sb="4" eb="6">
      <t>ペキン</t>
    </rPh>
    <rPh sb="6" eb="7">
      <t>ゴ</t>
    </rPh>
    <rPh sb="9" eb="12">
      <t>ニホンゴ</t>
    </rPh>
    <rPh sb="13" eb="14">
      <t>ハナ</t>
    </rPh>
    <phoneticPr fontId="1"/>
  </si>
  <si>
    <t>中国語（北京語）が堪能。</t>
    <rPh sb="0" eb="3">
      <t>チュウゴクゴ</t>
    </rPh>
    <rPh sb="4" eb="6">
      <t>ペキン</t>
    </rPh>
    <rPh sb="6" eb="7">
      <t>ゴ</t>
    </rPh>
    <rPh sb="9" eb="11">
      <t>タンノウ</t>
    </rPh>
    <phoneticPr fontId="1"/>
  </si>
  <si>
    <t>メンテナンス業者</t>
  </si>
  <si>
    <t>メンテナンス業者</t>
    <rPh sb="6" eb="8">
      <t>ギョウシャ</t>
    </rPh>
    <phoneticPr fontId="1"/>
  </si>
  <si>
    <t>ベトナムからの実習生</t>
  </si>
  <si>
    <t>ベトナムからの実習生</t>
    <rPh sb="7" eb="10">
      <t>ジッシュウセイ</t>
    </rPh>
    <phoneticPr fontId="1"/>
  </si>
  <si>
    <t>グエン</t>
    <phoneticPr fontId="1"/>
  </si>
  <si>
    <t>会社の借り上げ社宅で1人暮らし
両親と兄弟がベトナムにいる</t>
  </si>
  <si>
    <t>会社の借り上げ社宅で1人暮らし
両親と兄弟がベトナムにいる</t>
    <rPh sb="0" eb="2">
      <t>カイシャ</t>
    </rPh>
    <rPh sb="3" eb="4">
      <t>カ</t>
    </rPh>
    <rPh sb="5" eb="6">
      <t>ア</t>
    </rPh>
    <rPh sb="7" eb="9">
      <t>シャタク</t>
    </rPh>
    <rPh sb="10" eb="12">
      <t>ヒトリ</t>
    </rPh>
    <rPh sb="12" eb="13">
      <t>グ</t>
    </rPh>
    <rPh sb="16" eb="18">
      <t>リョウシン</t>
    </rPh>
    <rPh sb="19" eb="21">
      <t>キョウダイ</t>
    </rPh>
    <phoneticPr fontId="1"/>
  </si>
  <si>
    <t>ひがしの市</t>
    <phoneticPr fontId="1"/>
  </si>
  <si>
    <t>グエン</t>
    <phoneticPr fontId="1"/>
  </si>
  <si>
    <t>日本語勉強中。仕事上の日常会話は可能だが、難しい日本語は分からない</t>
  </si>
  <si>
    <t>日本語勉強中。仕事上の日常会話は可能だが、難しい日本語は分からない</t>
    <rPh sb="0" eb="3">
      <t>ニホンゴ</t>
    </rPh>
    <rPh sb="3" eb="6">
      <t>ベンキョウチュウ</t>
    </rPh>
    <rPh sb="7" eb="10">
      <t>シゴトジョウ</t>
    </rPh>
    <rPh sb="16" eb="18">
      <t>カノウ</t>
    </rPh>
    <rPh sb="21" eb="22">
      <t>ムズカ</t>
    </rPh>
    <rPh sb="24" eb="27">
      <t>ニホンゴ</t>
    </rPh>
    <rPh sb="28" eb="29">
      <t>ワ</t>
    </rPh>
    <phoneticPr fontId="1"/>
  </si>
  <si>
    <t>他事業所（出張者）</t>
  </si>
  <si>
    <t>妊娠４か月</t>
    <phoneticPr fontId="1"/>
  </si>
  <si>
    <t>妊娠８ヶ月</t>
    <rPh sb="0" eb="2">
      <t>ニンシン</t>
    </rPh>
    <rPh sb="4" eb="5">
      <t>ゲツ</t>
    </rPh>
    <phoneticPr fontId="1"/>
  </si>
  <si>
    <t>妻、娘（14歳）、娘（10歳）</t>
    <rPh sb="0" eb="1">
      <t>ツマ</t>
    </rPh>
    <rPh sb="2" eb="3">
      <t>ムスメ</t>
    </rPh>
    <rPh sb="6" eb="7">
      <t>サイ</t>
    </rPh>
    <rPh sb="9" eb="10">
      <t>ムスメ</t>
    </rPh>
    <rPh sb="13" eb="14">
      <t>サイ</t>
    </rPh>
    <phoneticPr fontId="1"/>
  </si>
  <si>
    <t>在館</t>
  </si>
  <si>
    <t>在宅勤務中</t>
    <rPh sb="0" eb="2">
      <t>ザイタク</t>
    </rPh>
    <rPh sb="2" eb="4">
      <t>キンム</t>
    </rPh>
    <rPh sb="4" eb="5">
      <t>チュウ</t>
    </rPh>
    <phoneticPr fontId="1"/>
  </si>
  <si>
    <t>在宅勤務中</t>
    <rPh sb="0" eb="2">
      <t>ザイタク</t>
    </rPh>
    <rPh sb="2" eb="5">
      <t>キンムチュウ</t>
    </rPh>
    <phoneticPr fontId="1"/>
  </si>
  <si>
    <t>自宅におり、無事</t>
    <phoneticPr fontId="1"/>
  </si>
  <si>
    <t>自宅におり、無事</t>
    <rPh sb="0" eb="2">
      <t>ジタク</t>
    </rPh>
    <phoneticPr fontId="1"/>
  </si>
  <si>
    <t>自宅におり、無事だが、被災した自宅の片づけ・生活環境復旧のため、しばらく勤務できない見込み</t>
    <rPh sb="0" eb="2">
      <t>ジタク</t>
    </rPh>
    <rPh sb="11" eb="13">
      <t>ヒサイ</t>
    </rPh>
    <rPh sb="15" eb="17">
      <t>ジタク</t>
    </rPh>
    <rPh sb="18" eb="19">
      <t>カタ</t>
    </rPh>
    <rPh sb="22" eb="24">
      <t>セイカツ</t>
    </rPh>
    <rPh sb="24" eb="26">
      <t>カンキョウ</t>
    </rPh>
    <rPh sb="26" eb="28">
      <t>フッキュウ</t>
    </rPh>
    <rPh sb="36" eb="38">
      <t>キンム</t>
    </rPh>
    <rPh sb="42" eb="44">
      <t>ミコ</t>
    </rPh>
    <phoneticPr fontId="1"/>
  </si>
  <si>
    <t>社内におり、無事。ただし、発災後、体調が悪くなってきた。</t>
    <rPh sb="0" eb="2">
      <t>シャナイ</t>
    </rPh>
    <rPh sb="6" eb="8">
      <t>ブジ</t>
    </rPh>
    <rPh sb="13" eb="15">
      <t>ハッサイ</t>
    </rPh>
    <rPh sb="15" eb="16">
      <t>ゴ</t>
    </rPh>
    <rPh sb="17" eb="19">
      <t>タイチョウ</t>
    </rPh>
    <rPh sb="20" eb="21">
      <t>ワル</t>
    </rPh>
    <phoneticPr fontId="1"/>
  </si>
  <si>
    <t>自宅におり、無事。自宅も被害を受けたが、軽度であり、執務可能。</t>
    <rPh sb="0" eb="2">
      <t>ジタク</t>
    </rPh>
    <rPh sb="9" eb="11">
      <t>ジタク</t>
    </rPh>
    <rPh sb="12" eb="14">
      <t>ヒガイ</t>
    </rPh>
    <rPh sb="15" eb="16">
      <t>ウ</t>
    </rPh>
    <rPh sb="20" eb="22">
      <t>ケイド</t>
    </rPh>
    <rPh sb="26" eb="28">
      <t>シツム</t>
    </rPh>
    <rPh sb="28" eb="30">
      <t>カノウ</t>
    </rPh>
    <phoneticPr fontId="1"/>
  </si>
  <si>
    <t>自宅におり、無事。自宅も被害を受けたが、軽度であり、通信環境が回復次第執務可能。</t>
    <rPh sb="0" eb="2">
      <t>ジタク</t>
    </rPh>
    <rPh sb="9" eb="11">
      <t>ジタク</t>
    </rPh>
    <rPh sb="12" eb="14">
      <t>ヒガイ</t>
    </rPh>
    <rPh sb="15" eb="16">
      <t>ウ</t>
    </rPh>
    <rPh sb="20" eb="22">
      <t>ケイド</t>
    </rPh>
    <rPh sb="26" eb="28">
      <t>ツウシン</t>
    </rPh>
    <rPh sb="28" eb="30">
      <t>カンキョウ</t>
    </rPh>
    <rPh sb="31" eb="33">
      <t>カイフク</t>
    </rPh>
    <rPh sb="33" eb="35">
      <t>シダイ</t>
    </rPh>
    <rPh sb="35" eb="37">
      <t>シツム</t>
    </rPh>
    <rPh sb="37" eb="39">
      <t>カノウ</t>
    </rPh>
    <phoneticPr fontId="1"/>
  </si>
  <si>
    <t>自宅におり、無事だが、被災した家族のケア、生活環境復旧のため、しばらく勤務できない見込み</t>
    <rPh sb="0" eb="2">
      <t>ジタク</t>
    </rPh>
    <rPh sb="11" eb="13">
      <t>ヒサイ</t>
    </rPh>
    <rPh sb="15" eb="17">
      <t>カゾク</t>
    </rPh>
    <rPh sb="21" eb="23">
      <t>セイカツ</t>
    </rPh>
    <rPh sb="23" eb="25">
      <t>カンキョウ</t>
    </rPh>
    <rPh sb="25" eb="27">
      <t>フッキュウ</t>
    </rPh>
    <rPh sb="35" eb="37">
      <t>キンム</t>
    </rPh>
    <rPh sb="41" eb="43">
      <t>ミコ</t>
    </rPh>
    <phoneticPr fontId="1"/>
  </si>
  <si>
    <t>在館</t>
    <rPh sb="0" eb="2">
      <t>ザイカン</t>
    </rPh>
    <phoneticPr fontId="1"/>
  </si>
  <si>
    <t>休暇・欠勤</t>
    <rPh sb="0" eb="2">
      <t>キュウカ</t>
    </rPh>
    <rPh sb="3" eb="5">
      <t>ケッキン</t>
    </rPh>
    <phoneticPr fontId="1"/>
  </si>
  <si>
    <t>在館＋外出中</t>
    <rPh sb="0" eb="2">
      <t>ザイカン</t>
    </rPh>
    <rPh sb="3" eb="6">
      <t>ガイシュツチュウ</t>
    </rPh>
    <phoneticPr fontId="1"/>
  </si>
  <si>
    <t>社内におり、無事</t>
  </si>
  <si>
    <t>身体的事情など</t>
    <rPh sb="0" eb="3">
      <t>シンタイテキ</t>
    </rPh>
    <rPh sb="3" eb="5">
      <t>ジジョウ</t>
    </rPh>
    <phoneticPr fontId="1"/>
  </si>
  <si>
    <t>（男性56名[うち3名は来訪者]、女性48名）</t>
    <phoneticPr fontId="1"/>
  </si>
  <si>
    <t>みなみもり市</t>
    <phoneticPr fontId="1"/>
  </si>
  <si>
    <t>役員</t>
  </si>
  <si>
    <t>代表取締役【対策本部】</t>
  </si>
  <si>
    <t>妻、息子（15歳）</t>
  </si>
  <si>
    <t>離婚した妻との間の娘が営業3課に所属。周囲は二人の関係を知らない（社員番号206/平野さん）。</t>
  </si>
  <si>
    <t>専務取締役【対策本部】</t>
  </si>
  <si>
    <t>妻、娘（14歳）、娘（10歳）</t>
  </si>
  <si>
    <t>常務取締役【対策本部】</t>
  </si>
  <si>
    <t>夫、息子（18歳）</t>
  </si>
  <si>
    <t>管理部</t>
  </si>
  <si>
    <t>部長【対策本部】</t>
  </si>
  <si>
    <t>妻、息子（22歳）、娘（20歳）</t>
  </si>
  <si>
    <t>課長【対策本部】</t>
  </si>
  <si>
    <t>妻、息子(16歳）、娘(12歳)</t>
  </si>
  <si>
    <t>人事・総務【対策本部】</t>
  </si>
  <si>
    <t>妻、息子(3歳）</t>
  </si>
  <si>
    <t>人事・総務担当</t>
  </si>
  <si>
    <t>妻、娘(17歳）、息子(14歳)</t>
  </si>
  <si>
    <t>休暇・欠勤</t>
  </si>
  <si>
    <t>自宅におり、無事</t>
  </si>
  <si>
    <t>夫、娘（17歳）、娘(13歳）、息子(13歳）</t>
  </si>
  <si>
    <t>社内におり、無事。ただし、朝から体調不良を訴えている。</t>
  </si>
  <si>
    <t>初期妊娠の兆候がある。</t>
  </si>
  <si>
    <t>外出中</t>
  </si>
  <si>
    <t>近所の文具店で被災。無事</t>
  </si>
  <si>
    <t>派遣社員</t>
  </si>
  <si>
    <t>独身、父(79)と同居</t>
  </si>
  <si>
    <t>夫、子(8歳）</t>
  </si>
  <si>
    <t>法務担当</t>
  </si>
  <si>
    <t>暗所・閉所に長く居ると、パニック症状を起こす危険性がある。</t>
  </si>
  <si>
    <t>アルバイト</t>
  </si>
  <si>
    <t>経理課</t>
  </si>
  <si>
    <t>課長</t>
  </si>
  <si>
    <t>夫、息子（20歳）</t>
  </si>
  <si>
    <t>夫：無事、息子：外出先で連絡つかず</t>
  </si>
  <si>
    <t>経理担当</t>
  </si>
  <si>
    <t>近所の銀行で被災。無事。</t>
  </si>
  <si>
    <t>妻、娘(12歳）、息子(10歳)</t>
  </si>
  <si>
    <t>夫、息子（16歳）</t>
  </si>
  <si>
    <t>有本</t>
  </si>
  <si>
    <t>菊間</t>
  </si>
  <si>
    <t>和歌山</t>
  </si>
  <si>
    <t>経営企画課</t>
  </si>
  <si>
    <t>岩谷</t>
  </si>
  <si>
    <t>妻,息子(14歳)</t>
  </si>
  <si>
    <t>広報担当</t>
  </si>
  <si>
    <t>小沼</t>
  </si>
  <si>
    <t>独身、息子(20歳）と同居</t>
  </si>
  <si>
    <t>棚橋</t>
  </si>
  <si>
    <t>妻、娘（28歳）と同居</t>
  </si>
  <si>
    <t>博多</t>
  </si>
  <si>
    <t>父（50歳）、母（49歳）と同居</t>
  </si>
  <si>
    <t>情報技術部</t>
  </si>
  <si>
    <t>情報技術課</t>
  </si>
  <si>
    <t>妻、娘(11歳）、息子(8歳)</t>
  </si>
  <si>
    <t>妻、娘(17歳）、娘(14歳)、母（76歳）</t>
  </si>
  <si>
    <t>妻、息子(13歳）</t>
  </si>
  <si>
    <t>劉</t>
  </si>
  <si>
    <t>中国法人からの出向者</t>
  </si>
  <si>
    <t>中国語（北京語）と日本語が話せる</t>
  </si>
  <si>
    <t>曹</t>
  </si>
  <si>
    <t>孫</t>
  </si>
  <si>
    <t>営業部</t>
  </si>
  <si>
    <t>妻、息子(20歳）、娘(16歳）</t>
  </si>
  <si>
    <t>負傷</t>
  </si>
  <si>
    <t>社内におり、無事。棚からの落下物で打撲を受けるも、軽傷。</t>
  </si>
  <si>
    <t>妻、娘(20歳）、娘(16歳）</t>
  </si>
  <si>
    <t>自宅で被災、足を複雑骨折。病院に搬送されたとの連絡あり。</t>
  </si>
  <si>
    <t>妻は無事だが、自身は重症</t>
  </si>
  <si>
    <t>妻、息子(10歳）</t>
  </si>
  <si>
    <t>夫、娘(10歳）、息子(8歳）</t>
  </si>
  <si>
    <t>カナダからの帰国子女。英語、フランス語が堪能。</t>
  </si>
  <si>
    <t>夫、娘(5歳)</t>
  </si>
  <si>
    <t>妻、息子(5歳）</t>
  </si>
  <si>
    <t>英語が堪能</t>
  </si>
  <si>
    <t>外出先で被災、無事</t>
  </si>
  <si>
    <t>夫、息子（14歳）</t>
  </si>
  <si>
    <t>営業事務</t>
  </si>
  <si>
    <t>社内におり、無事。ただし、発災後、体調が悪くなってきた。</t>
  </si>
  <si>
    <t>中国語（北京語）が堪能。</t>
  </si>
  <si>
    <t>夫、息子(5歳）</t>
  </si>
  <si>
    <t>佐倉</t>
  </si>
  <si>
    <t>夫、息子(10歳）</t>
  </si>
  <si>
    <t>香取</t>
  </si>
  <si>
    <t>立山</t>
  </si>
  <si>
    <t>夫、娘（17歳）、娘(13歳）、息子(11歳）</t>
  </si>
  <si>
    <t>市原</t>
  </si>
  <si>
    <t>長崎</t>
  </si>
  <si>
    <t>夫、息子(12歳）</t>
  </si>
  <si>
    <t>佐賀</t>
  </si>
  <si>
    <t>香川</t>
  </si>
  <si>
    <t>高知</t>
  </si>
  <si>
    <t>妻、娘(8歳）、娘(7歳）</t>
  </si>
  <si>
    <t>妻：勤務先(南北線メロン駅）で無事、娘：小学校で無事</t>
  </si>
  <si>
    <t>妻、息子(19歳）、娘（17歳）</t>
  </si>
  <si>
    <t>妻、息子(15歳）、娘（13歳）</t>
  </si>
  <si>
    <t>妻：自宅で無事、息子：重症、娘：無事</t>
  </si>
  <si>
    <t>夫、娘(8歳）</t>
  </si>
  <si>
    <t>夫、娘(10歳）</t>
  </si>
  <si>
    <t>社長の実娘</t>
  </si>
  <si>
    <t>夫、息子(13歳）</t>
  </si>
  <si>
    <t>夫、娘(13歳）</t>
  </si>
  <si>
    <t>技術部</t>
  </si>
  <si>
    <t>妻、息子(20歳）</t>
  </si>
  <si>
    <t>妻、息子(14歳）</t>
  </si>
  <si>
    <t>妻、娘(10歳）、娘(8歳)</t>
  </si>
  <si>
    <t>加古川</t>
  </si>
  <si>
    <t>妻、娘(15歳）</t>
  </si>
  <si>
    <t>妻、娘(18歳）、息子(14歳)</t>
  </si>
  <si>
    <t>妻、息子（6歳）</t>
  </si>
  <si>
    <t>CAD担当（契約社員）</t>
  </si>
  <si>
    <t>妊婦６か月</t>
  </si>
  <si>
    <t>父(70歳）と同居</t>
  </si>
  <si>
    <t>母(60歳）と同居</t>
  </si>
  <si>
    <t>妻、娘(10歳）、息子(5歳)</t>
  </si>
  <si>
    <t>妻、娘(14歳）、息子(10歳)</t>
  </si>
  <si>
    <t>妻、娘(18歳）、息子(15歳)</t>
  </si>
  <si>
    <t>妻：自宅で軽傷、娘：中学校で無事</t>
  </si>
  <si>
    <t>妻、娘（2歳）</t>
  </si>
  <si>
    <t>妻：勤務先で無事、娘：保育園で無事</t>
  </si>
  <si>
    <t>聴覚障害</t>
  </si>
  <si>
    <t>妻、娘(24歳・大学院生・同居）</t>
  </si>
  <si>
    <t>北</t>
  </si>
  <si>
    <t>赤羽</t>
  </si>
  <si>
    <t>品質保証部</t>
  </si>
  <si>
    <t>妻、娘(20崔）</t>
  </si>
  <si>
    <t>岩手</t>
  </si>
  <si>
    <t>妻・息子（15歳）</t>
  </si>
  <si>
    <t>青森</t>
  </si>
  <si>
    <t>外出先で被災、軽傷を負うも、無事</t>
  </si>
  <si>
    <t>副島</t>
  </si>
  <si>
    <t>富山</t>
  </si>
  <si>
    <t>妻、娘(15歳）、息子(9歳)</t>
  </si>
  <si>
    <t>越後</t>
  </si>
  <si>
    <t>夫、娘（15歳）</t>
  </si>
  <si>
    <t>LGBT。男性だが、外見は女性に近い。</t>
  </si>
  <si>
    <t>妊娠８か月</t>
  </si>
  <si>
    <t>妊娠８ヶ月</t>
  </si>
  <si>
    <t>視覚障害</t>
  </si>
  <si>
    <t>ｺｰﾙｾﾝﾀｰ（派遣社員）</t>
  </si>
  <si>
    <t>夫、娘（19歳）</t>
  </si>
  <si>
    <t>夫：無事、息子：自宅で負傷</t>
  </si>
  <si>
    <t>妊娠４か月</t>
  </si>
  <si>
    <t>夫、息子（15歳）</t>
  </si>
  <si>
    <t>夫、娘（14歳）、娘(12歳）、息子(8歳）</t>
  </si>
  <si>
    <t>夫、息子（11歳）</t>
  </si>
  <si>
    <t>車いす利用（身体障害）</t>
  </si>
  <si>
    <t>ｺｰﾙｾﾝﾀｰ（パート）</t>
  </si>
  <si>
    <t>熊本</t>
  </si>
  <si>
    <t>島根</t>
  </si>
  <si>
    <t>広島</t>
  </si>
  <si>
    <t>独身、妹(45)と二人暮らし</t>
  </si>
  <si>
    <t>グエン</t>
  </si>
  <si>
    <t>中国人（英語OK）</t>
  </si>
  <si>
    <t>番号</t>
    <rPh sb="0" eb="2">
      <t>バンゴウ</t>
    </rPh>
    <phoneticPr fontId="1"/>
  </si>
  <si>
    <t>会議</t>
    <rPh sb="0" eb="2">
      <t>カイギ</t>
    </rPh>
    <phoneticPr fontId="1"/>
  </si>
  <si>
    <t>女</t>
    <phoneticPr fontId="1"/>
  </si>
  <si>
    <t>男</t>
    <phoneticPr fontId="1"/>
  </si>
  <si>
    <t>大阪市</t>
    <rPh sb="0" eb="3">
      <t>オオサカシ</t>
    </rPh>
    <phoneticPr fontId="1"/>
  </si>
  <si>
    <t>なんば駅</t>
    <rPh sb="3" eb="4">
      <t>エキ</t>
    </rPh>
    <phoneticPr fontId="1"/>
  </si>
  <si>
    <t>千鳥橋駅</t>
    <rPh sb="0" eb="3">
      <t>チドリバシ</t>
    </rPh>
    <rPh sb="3" eb="4">
      <t>エキ</t>
    </rPh>
    <phoneticPr fontId="1"/>
  </si>
  <si>
    <t>千鳥橋駅</t>
    <rPh sb="0" eb="4">
      <t>チドリバシエキ</t>
    </rPh>
    <phoneticPr fontId="1"/>
  </si>
  <si>
    <t>東大阪市</t>
    <rPh sb="0" eb="4">
      <t>ヒガシオオサカシ</t>
    </rPh>
    <phoneticPr fontId="1"/>
  </si>
  <si>
    <t>東大阪市</t>
    <rPh sb="0" eb="3">
      <t>ヒガシオオサカ</t>
    </rPh>
    <rPh sb="3" eb="4">
      <t>シ</t>
    </rPh>
    <phoneticPr fontId="1"/>
  </si>
  <si>
    <t>若江岩田駅</t>
    <rPh sb="0" eb="4">
      <t>ワカエイワタ</t>
    </rPh>
    <rPh sb="4" eb="5">
      <t>エキ</t>
    </rPh>
    <phoneticPr fontId="1"/>
  </si>
  <si>
    <t>若江岩田駅</t>
    <rPh sb="0" eb="5">
      <t>ワカエイワタエキ</t>
    </rPh>
    <phoneticPr fontId="1"/>
  </si>
  <si>
    <t>神戸市</t>
    <rPh sb="0" eb="3">
      <t>コウベシ</t>
    </rPh>
    <phoneticPr fontId="1"/>
  </si>
  <si>
    <t>三宮駅</t>
    <rPh sb="0" eb="1">
      <t>サン</t>
    </rPh>
    <rPh sb="1" eb="3">
      <t>ミヤエキ</t>
    </rPh>
    <phoneticPr fontId="1"/>
  </si>
  <si>
    <t>石切駅</t>
    <rPh sb="0" eb="2">
      <t>イシキ</t>
    </rPh>
    <rPh sb="2" eb="3">
      <t>エキ</t>
    </rPh>
    <phoneticPr fontId="1"/>
  </si>
  <si>
    <t>奈良市</t>
    <rPh sb="0" eb="3">
      <t>ナラシ</t>
    </rPh>
    <phoneticPr fontId="1"/>
  </si>
  <si>
    <t>奈良駅</t>
    <rPh sb="0" eb="3">
      <t>ナラエキ</t>
    </rPh>
    <phoneticPr fontId="1"/>
  </si>
  <si>
    <t>芦屋市</t>
    <rPh sb="0" eb="3">
      <t>アシヤシ</t>
    </rPh>
    <phoneticPr fontId="1"/>
  </si>
  <si>
    <t>芦屋駅</t>
    <rPh sb="0" eb="3">
      <t>アシヤエキ</t>
    </rPh>
    <phoneticPr fontId="1"/>
  </si>
  <si>
    <t>生駒市</t>
    <rPh sb="0" eb="3">
      <t>イコマシ</t>
    </rPh>
    <phoneticPr fontId="1"/>
  </si>
  <si>
    <t>生駒駅</t>
    <rPh sb="0" eb="3">
      <t>イコマエキ</t>
    </rPh>
    <phoneticPr fontId="1"/>
  </si>
  <si>
    <t>尼崎市</t>
    <rPh sb="0" eb="3">
      <t>アマガサキシ</t>
    </rPh>
    <phoneticPr fontId="1"/>
  </si>
  <si>
    <t>尼崎駅</t>
    <rPh sb="0" eb="3">
      <t>アマガサキエキ</t>
    </rPh>
    <phoneticPr fontId="1"/>
  </si>
  <si>
    <t>西宮市</t>
    <rPh sb="0" eb="3">
      <t>ニシノミヤシ</t>
    </rPh>
    <phoneticPr fontId="1"/>
  </si>
  <si>
    <t>甲子園駅</t>
    <rPh sb="0" eb="4">
      <t>コウシエンエキ</t>
    </rPh>
    <phoneticPr fontId="1"/>
  </si>
  <si>
    <t>御影駅</t>
    <rPh sb="0" eb="3">
      <t>ミカゲエキ</t>
    </rPh>
    <phoneticPr fontId="1"/>
  </si>
  <si>
    <t>今里駅</t>
    <rPh sb="0" eb="3">
      <t>イマザトエキ</t>
    </rPh>
    <phoneticPr fontId="1"/>
  </si>
  <si>
    <t>長居駅</t>
    <rPh sb="0" eb="2">
      <t>ナガイ</t>
    </rPh>
    <rPh sb="2" eb="3">
      <t>エキ</t>
    </rPh>
    <phoneticPr fontId="1"/>
  </si>
  <si>
    <t>梅田駅</t>
    <rPh sb="0" eb="3">
      <t>ウメダエキ</t>
    </rPh>
    <phoneticPr fontId="1"/>
  </si>
  <si>
    <t>堺市</t>
    <rPh sb="0" eb="2">
      <t>サカイシ</t>
    </rPh>
    <phoneticPr fontId="1"/>
  </si>
  <si>
    <t>三国ケ丘駅</t>
    <rPh sb="0" eb="5">
      <t>ミクニガオカエキ</t>
    </rPh>
    <phoneticPr fontId="1"/>
  </si>
  <si>
    <t>和泉府中駅</t>
    <rPh sb="0" eb="5">
      <t>イズミフチュウエキ</t>
    </rPh>
    <phoneticPr fontId="1"/>
  </si>
  <si>
    <t>和泉市</t>
    <rPh sb="0" eb="3">
      <t>イズミシ</t>
    </rPh>
    <phoneticPr fontId="1"/>
  </si>
  <si>
    <t>鳳駅</t>
    <rPh sb="0" eb="2">
      <t>オオトリエキ</t>
    </rPh>
    <phoneticPr fontId="1"/>
  </si>
  <si>
    <t>新大阪駅</t>
    <rPh sb="0" eb="4">
      <t>シンオオサカエキ</t>
    </rPh>
    <phoneticPr fontId="1"/>
  </si>
  <si>
    <t>茨木市</t>
    <rPh sb="0" eb="3">
      <t>イバラキシ</t>
    </rPh>
    <phoneticPr fontId="1"/>
  </si>
  <si>
    <t>茨木駅</t>
    <rPh sb="0" eb="3">
      <t>イバラキエキ</t>
    </rPh>
    <phoneticPr fontId="1"/>
  </si>
  <si>
    <t>渡辺</t>
    <phoneticPr fontId="1"/>
  </si>
  <si>
    <t>斉藤</t>
    <rPh sb="0" eb="2">
      <t>サイトウ</t>
    </rPh>
    <phoneticPr fontId="1"/>
  </si>
  <si>
    <t>山下</t>
    <phoneticPr fontId="1"/>
  </si>
  <si>
    <t>吹田市</t>
    <rPh sb="0" eb="3">
      <t>スイタシ</t>
    </rPh>
    <phoneticPr fontId="1"/>
  </si>
  <si>
    <t>吹田駅</t>
    <rPh sb="0" eb="3">
      <t>スイタエキ</t>
    </rPh>
    <phoneticPr fontId="1"/>
  </si>
  <si>
    <t>妻</t>
    <rPh sb="0" eb="1">
      <t>ツマ</t>
    </rPh>
    <phoneticPr fontId="1"/>
  </si>
  <si>
    <r>
      <t>備蓄品一覧</t>
    </r>
    <r>
      <rPr>
        <sz val="11"/>
        <color theme="1"/>
        <rFont val="ＭＳ Ｐゴシック"/>
        <family val="2"/>
        <charset val="128"/>
        <scheme val="minor"/>
      </rPr>
      <t>（従業員用備蓄品は除く）</t>
    </r>
    <rPh sb="0" eb="2">
      <t>ビチク</t>
    </rPh>
    <rPh sb="2" eb="3">
      <t>ヒン</t>
    </rPh>
    <rPh sb="3" eb="5">
      <t>イチラン</t>
    </rPh>
    <rPh sb="6" eb="10">
      <t>ジュウギョウインヨウ</t>
    </rPh>
    <rPh sb="10" eb="12">
      <t>ビチク</t>
    </rPh>
    <rPh sb="12" eb="13">
      <t>シナ</t>
    </rPh>
    <rPh sb="14" eb="15">
      <t>ノゾ</t>
    </rPh>
    <phoneticPr fontId="18"/>
  </si>
  <si>
    <t>分類</t>
    <rPh sb="0" eb="2">
      <t>ブンルイ</t>
    </rPh>
    <phoneticPr fontId="18"/>
  </si>
  <si>
    <t>内容</t>
    <rPh sb="0" eb="2">
      <t>ナイヨウ</t>
    </rPh>
    <phoneticPr fontId="18"/>
  </si>
  <si>
    <t>個数</t>
    <rPh sb="0" eb="2">
      <t>コスウ</t>
    </rPh>
    <phoneticPr fontId="18"/>
  </si>
  <si>
    <t>備考</t>
    <rPh sb="0" eb="2">
      <t>ビコウ</t>
    </rPh>
    <phoneticPr fontId="18"/>
  </si>
  <si>
    <t>水</t>
    <rPh sb="0" eb="1">
      <t>ミズ</t>
    </rPh>
    <phoneticPr fontId="18"/>
  </si>
  <si>
    <t>保存水</t>
    <rPh sb="0" eb="2">
      <t>ホゾン</t>
    </rPh>
    <rPh sb="2" eb="3">
      <t>スイ</t>
    </rPh>
    <phoneticPr fontId="18"/>
  </si>
  <si>
    <t>本</t>
    <rPh sb="0" eb="1">
      <t>ホン</t>
    </rPh>
    <phoneticPr fontId="18"/>
  </si>
  <si>
    <t>1箱（24本）×75　500mlペットボトル</t>
    <phoneticPr fontId="18"/>
  </si>
  <si>
    <t>食料品</t>
    <rPh sb="0" eb="3">
      <t>ショクリョウヒン</t>
    </rPh>
    <phoneticPr fontId="18"/>
  </si>
  <si>
    <t>バランスパワー 6YEARS</t>
    <phoneticPr fontId="18"/>
  </si>
  <si>
    <t>個</t>
    <rPh sb="0" eb="1">
      <t>コ</t>
    </rPh>
    <phoneticPr fontId="18"/>
  </si>
  <si>
    <t>1箱(20個)×15</t>
    <rPh sb="1" eb="2">
      <t>ハコ</t>
    </rPh>
    <rPh sb="5" eb="6">
      <t>コ</t>
    </rPh>
    <phoneticPr fontId="18"/>
  </si>
  <si>
    <t>災害備蓄用パン　クランベリー&amp;ホワイトチョコ</t>
    <rPh sb="0" eb="2">
      <t>サイガイ</t>
    </rPh>
    <rPh sb="2" eb="5">
      <t>ビチクヨウ</t>
    </rPh>
    <phoneticPr fontId="18"/>
  </si>
  <si>
    <t>災害備蓄用パン　オレンジ</t>
    <rPh sb="0" eb="2">
      <t>サイガイ</t>
    </rPh>
    <rPh sb="2" eb="5">
      <t>ビチクヨウ</t>
    </rPh>
    <phoneticPr fontId="18"/>
  </si>
  <si>
    <t>災害備蓄用パン　黒豆</t>
    <rPh sb="0" eb="2">
      <t>サイガイ</t>
    </rPh>
    <rPh sb="2" eb="5">
      <t>ビチクヨウ</t>
    </rPh>
    <rPh sb="8" eb="10">
      <t>クロマメ</t>
    </rPh>
    <phoneticPr fontId="18"/>
  </si>
  <si>
    <t>アルファ米　梅がゆ</t>
    <rPh sb="4" eb="5">
      <t>マイ</t>
    </rPh>
    <rPh sb="6" eb="7">
      <t>ウメ</t>
    </rPh>
    <phoneticPr fontId="18"/>
  </si>
  <si>
    <t>袋</t>
    <rPh sb="0" eb="1">
      <t>フクロ</t>
    </rPh>
    <phoneticPr fontId="18"/>
  </si>
  <si>
    <t>1箱(50袋)×2</t>
    <rPh sb="1" eb="2">
      <t>ハコ</t>
    </rPh>
    <rPh sb="5" eb="6">
      <t>フクロ</t>
    </rPh>
    <phoneticPr fontId="18"/>
  </si>
  <si>
    <t>アルファ米　五目ごはん</t>
    <rPh sb="6" eb="8">
      <t>ゴモク</t>
    </rPh>
    <phoneticPr fontId="18"/>
  </si>
  <si>
    <t>アルファ米　わかめご飯</t>
    <rPh sb="10" eb="11">
      <t>ハン</t>
    </rPh>
    <phoneticPr fontId="18"/>
  </si>
  <si>
    <t>トイレ用品</t>
    <rPh sb="3" eb="5">
      <t>ヨウヒン</t>
    </rPh>
    <phoneticPr fontId="18"/>
  </si>
  <si>
    <t>簡易トイレ(まいにち　マイレットmini1)</t>
    <rPh sb="0" eb="2">
      <t>カンイ</t>
    </rPh>
    <phoneticPr fontId="18"/>
  </si>
  <si>
    <t>枚</t>
    <rPh sb="0" eb="1">
      <t>マイ</t>
    </rPh>
    <phoneticPr fontId="18"/>
  </si>
  <si>
    <t>1枚に付き、1回分、便器にかけて使用</t>
    <rPh sb="1" eb="2">
      <t>マイ</t>
    </rPh>
    <rPh sb="3" eb="4">
      <t>ツ</t>
    </rPh>
    <rPh sb="7" eb="9">
      <t>カイブン</t>
    </rPh>
    <rPh sb="10" eb="12">
      <t>ベンキ</t>
    </rPh>
    <rPh sb="16" eb="18">
      <t>シヨウ</t>
    </rPh>
    <phoneticPr fontId="18"/>
  </si>
  <si>
    <t>簡易組み立て式便座</t>
    <rPh sb="0" eb="2">
      <t>カンイ</t>
    </rPh>
    <rPh sb="2" eb="3">
      <t>ク</t>
    </rPh>
    <rPh sb="4" eb="5">
      <t>タ</t>
    </rPh>
    <rPh sb="6" eb="7">
      <t>シキ</t>
    </rPh>
    <rPh sb="7" eb="9">
      <t>ベンザ</t>
    </rPh>
    <phoneticPr fontId="18"/>
  </si>
  <si>
    <t>台</t>
    <rPh sb="0" eb="1">
      <t>ダイ</t>
    </rPh>
    <phoneticPr fontId="18"/>
  </si>
  <si>
    <t>マイレットをかけて使える組み立て式便座</t>
    <rPh sb="9" eb="10">
      <t>ツカ</t>
    </rPh>
    <rPh sb="12" eb="13">
      <t>ク</t>
    </rPh>
    <rPh sb="14" eb="15">
      <t>タ</t>
    </rPh>
    <rPh sb="16" eb="17">
      <t>シキ</t>
    </rPh>
    <rPh sb="17" eb="19">
      <t>ベンザ</t>
    </rPh>
    <phoneticPr fontId="18"/>
  </si>
  <si>
    <t>毛布</t>
    <rPh sb="0" eb="2">
      <t>モウフ</t>
    </rPh>
    <phoneticPr fontId="18"/>
  </si>
  <si>
    <t>リバーシブルアルミブランケット</t>
    <phoneticPr fontId="18"/>
  </si>
  <si>
    <t>生活用品</t>
    <rPh sb="0" eb="2">
      <t>セイカツ</t>
    </rPh>
    <rPh sb="2" eb="4">
      <t>ヨウヒン</t>
    </rPh>
    <phoneticPr fontId="18"/>
  </si>
  <si>
    <t>簡易エアーマット</t>
    <phoneticPr fontId="18"/>
  </si>
  <si>
    <t>手指消毒液</t>
    <rPh sb="0" eb="2">
      <t>テユビ</t>
    </rPh>
    <rPh sb="2" eb="5">
      <t>ショウドクエキ</t>
    </rPh>
    <phoneticPr fontId="18"/>
  </si>
  <si>
    <t>従業員管理備蓄品</t>
    <rPh sb="0" eb="3">
      <t>ジュウギョウイン</t>
    </rPh>
    <rPh sb="3" eb="5">
      <t>カンリ</t>
    </rPh>
    <rPh sb="5" eb="7">
      <t>ビチク</t>
    </rPh>
    <rPh sb="7" eb="8">
      <t>シナ</t>
    </rPh>
    <phoneticPr fontId="18"/>
  </si>
  <si>
    <t>1本500mlペットボトル</t>
    <rPh sb="1" eb="2">
      <t>ホン</t>
    </rPh>
    <phoneticPr fontId="18"/>
  </si>
  <si>
    <t>1個あたり400kcal</t>
    <rPh sb="1" eb="2">
      <t>コ</t>
    </rPh>
    <phoneticPr fontId="18"/>
  </si>
  <si>
    <t>1袋あたり350kcal</t>
    <rPh sb="1" eb="2">
      <t>フクロ</t>
    </rPh>
    <phoneticPr fontId="18"/>
  </si>
  <si>
    <t>ヘルメット</t>
    <phoneticPr fontId="18"/>
  </si>
  <si>
    <t>項目</t>
  </si>
  <si>
    <t>方針</t>
  </si>
  <si>
    <t>待機方針</t>
  </si>
  <si>
    <t>全員待機</t>
  </si>
  <si>
    <t>[事情を問わず帰宅を許可しない]</t>
  </si>
  <si>
    <t>原則待機</t>
  </si>
  <si>
    <t>[合理的事情があれば例外的に帰宅を許可]</t>
  </si>
  <si>
    <t>一部帰宅</t>
  </si>
  <si>
    <t>[条件に合致する者は帰宅]</t>
  </si>
  <si>
    <t>原則帰宅</t>
  </si>
  <si>
    <t>[合理的事情があれば例外的に待機させる]</t>
  </si>
  <si>
    <t>全員帰宅</t>
  </si>
  <si>
    <t>[事情を問わず帰宅させる]</t>
  </si>
  <si>
    <t>備蓄品の配布（事業所管理分）</t>
  </si>
  <si>
    <t>水：提供／非提供／事情により提供</t>
  </si>
  <si>
    <t>食料：提供／非提供／事情により提供</t>
  </si>
  <si>
    <t>エアマット：</t>
  </si>
  <si>
    <t>提供 ／非提供／事情により提供　</t>
  </si>
  <si>
    <t>個人配布の備蓄品：</t>
  </si>
  <si>
    <t>　個人管理 ／ 不在者分のみ回収 ／</t>
  </si>
  <si>
    <t>　全員分回収して事業所管理</t>
  </si>
  <si>
    <t>共用部トイレ使用</t>
  </si>
  <si>
    <t>通常通り利用　</t>
  </si>
  <si>
    <t>便器に固形剤をセットして使用　</t>
  </si>
  <si>
    <t>簡易便座を設置して利用（場所：　　　　　　　　　　　）</t>
  </si>
  <si>
    <t>熱咳等症状者専用の療養スペース</t>
  </si>
  <si>
    <t>専用待機場所：</t>
  </si>
  <si>
    <t>設定（場所：　　　　　　　　　　）／非設置　</t>
  </si>
  <si>
    <t>専用トイレ：</t>
  </si>
  <si>
    <t>設定(場所：　　　　　　　　　）／非設定</t>
  </si>
  <si>
    <t>その他の</t>
  </si>
  <si>
    <t>スペース</t>
  </si>
  <si>
    <t>使い方を決めたら記載：</t>
  </si>
  <si>
    <t>コンセントの利用</t>
  </si>
  <si>
    <t>使用可 / 条件付き使用可 / 使用不可</t>
  </si>
  <si>
    <t>その他メモ</t>
  </si>
  <si>
    <t>連番</t>
    <rPh sb="0" eb="2">
      <t>レンバン</t>
    </rPh>
    <phoneticPr fontId="1"/>
  </si>
  <si>
    <t>想定日時</t>
    <rPh sb="0" eb="2">
      <t>ソウテイ</t>
    </rPh>
    <rPh sb="2" eb="4">
      <t>ニチジ</t>
    </rPh>
    <phoneticPr fontId="1"/>
  </si>
  <si>
    <t>イベント内容</t>
    <rPh sb="4" eb="6">
      <t>ナイヨウ</t>
    </rPh>
    <phoneticPr fontId="1"/>
  </si>
  <si>
    <t>補足事項</t>
    <rPh sb="0" eb="2">
      <t>ホソク</t>
    </rPh>
    <rPh sb="2" eb="4">
      <t>ジコウ</t>
    </rPh>
    <phoneticPr fontId="1"/>
  </si>
  <si>
    <t>イベント対応のヒント</t>
    <rPh sb="4" eb="6">
      <t>タイオウ</t>
    </rPh>
    <phoneticPr fontId="1"/>
  </si>
  <si>
    <t>日</t>
    <rPh sb="0" eb="1">
      <t>ニチ</t>
    </rPh>
    <phoneticPr fontId="1"/>
  </si>
  <si>
    <t>時</t>
    <rPh sb="0" eb="1">
      <t>ジ</t>
    </rPh>
    <phoneticPr fontId="1"/>
  </si>
  <si>
    <t>1日目</t>
    <rPh sb="1" eb="2">
      <t>ニチ</t>
    </rPh>
    <rPh sb="2" eb="3">
      <t>メ</t>
    </rPh>
    <phoneticPr fontId="1"/>
  </si>
  <si>
    <t>必要な対応を検討してください。</t>
    <rPh sb="0" eb="2">
      <t>ヒツヨウ</t>
    </rPh>
    <rPh sb="3" eb="5">
      <t>タイオウ</t>
    </rPh>
    <rPh sb="6" eb="8">
      <t>ケントウ</t>
    </rPh>
    <phoneticPr fontId="1"/>
  </si>
  <si>
    <t>・電車のシルバーシートのように、お互いに譲り合う工夫を。
・ほかに配慮が必要な方々はいないか？</t>
    <rPh sb="1" eb="3">
      <t>デンシャ</t>
    </rPh>
    <rPh sb="17" eb="18">
      <t>タガ</t>
    </rPh>
    <rPh sb="20" eb="21">
      <t>ユズ</t>
    </rPh>
    <rPh sb="22" eb="23">
      <t>ア</t>
    </rPh>
    <rPh sb="24" eb="26">
      <t>クフウ</t>
    </rPh>
    <rPh sb="33" eb="35">
      <t>ハイリョ</t>
    </rPh>
    <rPh sb="36" eb="38">
      <t>ヒツヨウ</t>
    </rPh>
    <rPh sb="39" eb="41">
      <t>カタガタ</t>
    </rPh>
    <phoneticPr fontId="1"/>
  </si>
  <si>
    <t>・受け入れる場合の問題点は？
・守ってもらうべきルールは？
・未成年であることから、特別な配慮は必要か？</t>
    <rPh sb="1" eb="2">
      <t>ウ</t>
    </rPh>
    <rPh sb="3" eb="4">
      <t>イ</t>
    </rPh>
    <rPh sb="6" eb="8">
      <t>バアイ</t>
    </rPh>
    <rPh sb="9" eb="12">
      <t>モンダイテン</t>
    </rPh>
    <rPh sb="16" eb="17">
      <t>マモ</t>
    </rPh>
    <rPh sb="31" eb="34">
      <t>ミセイネン</t>
    </rPh>
    <rPh sb="42" eb="44">
      <t>トクベツ</t>
    </rPh>
    <rPh sb="45" eb="47">
      <t>ハイリョ</t>
    </rPh>
    <rPh sb="48" eb="50">
      <t>ヒツヨウ</t>
    </rPh>
    <phoneticPr fontId="1"/>
  </si>
  <si>
    <t>・再度の安否確認が必要では？（家族、外出者等）
・正確な情報を在館者に伝えることが重要。</t>
    <rPh sb="1" eb="3">
      <t>サイド</t>
    </rPh>
    <rPh sb="4" eb="6">
      <t>アンピ</t>
    </rPh>
    <rPh sb="6" eb="8">
      <t>カクニン</t>
    </rPh>
    <rPh sb="9" eb="11">
      <t>ヒツヨウ</t>
    </rPh>
    <rPh sb="15" eb="17">
      <t>カゾク</t>
    </rPh>
    <rPh sb="18" eb="20">
      <t>ガイシュツ</t>
    </rPh>
    <rPh sb="20" eb="21">
      <t>シャ</t>
    </rPh>
    <rPh sb="21" eb="22">
      <t>ナド</t>
    </rPh>
    <rPh sb="25" eb="27">
      <t>セイカク</t>
    </rPh>
    <rPh sb="28" eb="30">
      <t>ジョウホウ</t>
    </rPh>
    <rPh sb="31" eb="33">
      <t>ザイカン</t>
    </rPh>
    <rPh sb="33" eb="34">
      <t>シャ</t>
    </rPh>
    <rPh sb="35" eb="36">
      <t>ツタ</t>
    </rPh>
    <rPh sb="41" eb="43">
      <t>ジュウヨウ</t>
    </rPh>
    <phoneticPr fontId="1"/>
  </si>
  <si>
    <t>日が暮れました。
一部の従業員が携帯電話やその他私用電子機器の充電をしています。
会社を出て一度帰宅した複数の人が、階段を上って戻ってきました。</t>
    <rPh sb="0" eb="1">
      <t>ヒ</t>
    </rPh>
    <rPh sb="2" eb="3">
      <t>ク</t>
    </rPh>
    <rPh sb="10" eb="12">
      <t>イチブ</t>
    </rPh>
    <rPh sb="13" eb="16">
      <t>ジュウギョウイン</t>
    </rPh>
    <rPh sb="17" eb="19">
      <t>ケイタイ</t>
    </rPh>
    <rPh sb="19" eb="21">
      <t>デンワ</t>
    </rPh>
    <rPh sb="24" eb="25">
      <t>タ</t>
    </rPh>
    <rPh sb="25" eb="27">
      <t>シヨウ</t>
    </rPh>
    <rPh sb="27" eb="29">
      <t>デンシ</t>
    </rPh>
    <rPh sb="29" eb="31">
      <t>キキ</t>
    </rPh>
    <rPh sb="32" eb="34">
      <t>ジュウデン</t>
    </rPh>
    <phoneticPr fontId="1"/>
  </si>
  <si>
    <t>人事・総務担当者から上申です。「疲労している従業員が増えています。対策本部のみなさんも、適宜休憩を取るようにしてください。」</t>
    <rPh sb="0" eb="2">
      <t>ジンジ</t>
    </rPh>
    <rPh sb="3" eb="5">
      <t>ソウム</t>
    </rPh>
    <rPh sb="5" eb="7">
      <t>タントウ</t>
    </rPh>
    <rPh sb="7" eb="8">
      <t>シャ</t>
    </rPh>
    <rPh sb="10" eb="12">
      <t>ジョウシン</t>
    </rPh>
    <rPh sb="33" eb="35">
      <t>タイサク</t>
    </rPh>
    <rPh sb="35" eb="37">
      <t>ホンブ</t>
    </rPh>
    <rPh sb="44" eb="46">
      <t>テキギ</t>
    </rPh>
    <rPh sb="46" eb="48">
      <t>キュウケイ</t>
    </rPh>
    <rPh sb="49" eb="50">
      <t>ト</t>
    </rPh>
    <phoneticPr fontId="1"/>
  </si>
  <si>
    <t>対策本部長役と書記係役の方は、交代してください。</t>
    <rPh sb="0" eb="2">
      <t>タイサク</t>
    </rPh>
    <rPh sb="2" eb="5">
      <t>ホンブチョウ</t>
    </rPh>
    <rPh sb="5" eb="6">
      <t>ヤク</t>
    </rPh>
    <rPh sb="7" eb="9">
      <t>ショキ</t>
    </rPh>
    <rPh sb="9" eb="10">
      <t>カカリ</t>
    </rPh>
    <rPh sb="10" eb="11">
      <t>ヤク</t>
    </rPh>
    <rPh sb="12" eb="13">
      <t>カタ</t>
    </rPh>
    <rPh sb="15" eb="17">
      <t>コウタイ</t>
    </rPh>
    <phoneticPr fontId="1"/>
  </si>
  <si>
    <t>・有事対応は長時間に渡るため、休憩は必要。
・引き継ぎや申し送りを行い、人が交代しても対応できるようにすることが重要。</t>
    <rPh sb="1" eb="3">
      <t>ユウジ</t>
    </rPh>
    <rPh sb="3" eb="5">
      <t>タイオウ</t>
    </rPh>
    <rPh sb="6" eb="9">
      <t>チョウジカン</t>
    </rPh>
    <rPh sb="10" eb="11">
      <t>ワタ</t>
    </rPh>
    <rPh sb="15" eb="17">
      <t>キュウケイ</t>
    </rPh>
    <rPh sb="18" eb="20">
      <t>ヒツヨウ</t>
    </rPh>
    <rPh sb="23" eb="24">
      <t>ヒ</t>
    </rPh>
    <rPh sb="25" eb="26">
      <t>ツ</t>
    </rPh>
    <rPh sb="36" eb="37">
      <t>ヒト</t>
    </rPh>
    <rPh sb="38" eb="40">
      <t>コウタイ</t>
    </rPh>
    <rPh sb="43" eb="45">
      <t>タイオウ</t>
    </rPh>
    <rPh sb="56" eb="58">
      <t>ジュウヨウ</t>
    </rPh>
    <phoneticPr fontId="1"/>
  </si>
  <si>
    <t>2日目</t>
    <rPh sb="1" eb="2">
      <t>ニチ</t>
    </rPh>
    <rPh sb="2" eb="3">
      <t>メ</t>
    </rPh>
    <phoneticPr fontId="1"/>
  </si>
  <si>
    <t>複数の女性従業員等から要望です。「汗もかいてきているの衣服を調整したいが、更衣室を用意してもらえないか？」「手持ちの生理用品が切れてきたので融通してほしい。」</t>
    <rPh sb="3" eb="5">
      <t>ジョセイ</t>
    </rPh>
    <rPh sb="5" eb="8">
      <t>ジュウギョウイン</t>
    </rPh>
    <rPh sb="8" eb="9">
      <t>トウ</t>
    </rPh>
    <rPh sb="11" eb="13">
      <t>ヨウボウ</t>
    </rPh>
    <rPh sb="17" eb="18">
      <t>アセ</t>
    </rPh>
    <rPh sb="27" eb="29">
      <t>イフク</t>
    </rPh>
    <rPh sb="30" eb="32">
      <t>チョウセイ</t>
    </rPh>
    <rPh sb="37" eb="40">
      <t>コウイシツ</t>
    </rPh>
    <rPh sb="41" eb="43">
      <t>ヨウイ</t>
    </rPh>
    <rPh sb="54" eb="56">
      <t>テモ</t>
    </rPh>
    <rPh sb="58" eb="60">
      <t>セイリ</t>
    </rPh>
    <rPh sb="60" eb="62">
      <t>ヨウヒン</t>
    </rPh>
    <rPh sb="63" eb="64">
      <t>キ</t>
    </rPh>
    <rPh sb="70" eb="72">
      <t>ユウズウ</t>
    </rPh>
    <phoneticPr fontId="1"/>
  </si>
  <si>
    <t>4日目</t>
    <rPh sb="1" eb="2">
      <t>ニチ</t>
    </rPh>
    <rPh sb="2" eb="3">
      <t>メ</t>
    </rPh>
    <phoneticPr fontId="1"/>
  </si>
  <si>
    <t>今後の対策本部の活動方針を確認したら、ゲームは終了です。</t>
    <rPh sb="0" eb="2">
      <t>コンゴ</t>
    </rPh>
    <rPh sb="3" eb="5">
      <t>タイサク</t>
    </rPh>
    <rPh sb="5" eb="7">
      <t>ホンブ</t>
    </rPh>
    <rPh sb="8" eb="10">
      <t>カツドウ</t>
    </rPh>
    <rPh sb="10" eb="12">
      <t>ホウシン</t>
    </rPh>
    <rPh sb="13" eb="15">
      <t>カクニン</t>
    </rPh>
    <rPh sb="23" eb="25">
      <t>シュウリョウ</t>
    </rPh>
    <phoneticPr fontId="1"/>
  </si>
  <si>
    <t>対応記録</t>
    <rPh sb="0" eb="2">
      <t>タイオウ</t>
    </rPh>
    <rPh sb="2" eb="4">
      <t>キロク</t>
    </rPh>
    <phoneticPr fontId="1"/>
  </si>
  <si>
    <t>イベントNo.</t>
    <phoneticPr fontId="1"/>
  </si>
  <si>
    <t>受付者</t>
    <rPh sb="0" eb="2">
      <t>ウケツケ</t>
    </rPh>
    <rPh sb="2" eb="3">
      <t>シャ</t>
    </rPh>
    <phoneticPr fontId="1"/>
  </si>
  <si>
    <t>発生事実</t>
    <rPh sb="0" eb="2">
      <t>ハッセイ</t>
    </rPh>
    <rPh sb="2" eb="4">
      <t>ジジツ</t>
    </rPh>
    <phoneticPr fontId="1"/>
  </si>
  <si>
    <t>対応の
要否</t>
    <rPh sb="0" eb="2">
      <t>タイオウ</t>
    </rPh>
    <rPh sb="4" eb="6">
      <t>ヨウヒ</t>
    </rPh>
    <phoneticPr fontId="1"/>
  </si>
  <si>
    <t>対応状況</t>
    <rPh sb="0" eb="2">
      <t>タイオウ</t>
    </rPh>
    <rPh sb="2" eb="4">
      <t>ジョウキョウ</t>
    </rPh>
    <phoneticPr fontId="1"/>
  </si>
  <si>
    <t>対応完了時チェック</t>
    <rPh sb="0" eb="2">
      <t>タイオウ</t>
    </rPh>
    <rPh sb="2" eb="4">
      <t>カンリョウ</t>
    </rPh>
    <rPh sb="4" eb="5">
      <t>ジ</t>
    </rPh>
    <phoneticPr fontId="1"/>
  </si>
  <si>
    <t>記録
更新者</t>
    <rPh sb="0" eb="2">
      <t>キロク</t>
    </rPh>
    <rPh sb="3" eb="5">
      <t>コウシン</t>
    </rPh>
    <rPh sb="5" eb="6">
      <t>シャ</t>
    </rPh>
    <phoneticPr fontId="1"/>
  </si>
  <si>
    <t>要/否</t>
    <rPh sb="0" eb="1">
      <t>ヨウ</t>
    </rPh>
    <rPh sb="2" eb="3">
      <t>ヒ</t>
    </rPh>
    <phoneticPr fontId="1"/>
  </si>
  <si>
    <t>KUG【企業内滞留版】　時系列対応記録様式</t>
    <rPh sb="4" eb="7">
      <t>キギョウナイ</t>
    </rPh>
    <rPh sb="7" eb="9">
      <t>タイリュウ</t>
    </rPh>
    <rPh sb="9" eb="10">
      <t>バン</t>
    </rPh>
    <rPh sb="12" eb="15">
      <t>ジケイレツ</t>
    </rPh>
    <rPh sb="15" eb="17">
      <t>タイオウ</t>
    </rPh>
    <rPh sb="17" eb="19">
      <t>キロク</t>
    </rPh>
    <rPh sb="19" eb="21">
      <t>ヨウシキ</t>
    </rPh>
    <phoneticPr fontId="1"/>
  </si>
  <si>
    <t>来所者</t>
    <rPh sb="0" eb="3">
      <t>ライショシャ</t>
    </rPh>
    <phoneticPr fontId="1"/>
  </si>
  <si>
    <t>来所者</t>
    <rPh sb="0" eb="3">
      <t>ライショシャ</t>
    </rPh>
    <phoneticPr fontId="1"/>
  </si>
  <si>
    <t>石切駅</t>
    <rPh sb="0" eb="2">
      <t>イシキリ</t>
    </rPh>
    <rPh sb="2" eb="3">
      <t>エキ</t>
    </rPh>
    <phoneticPr fontId="1"/>
  </si>
  <si>
    <t>以下の方から、「家族と連絡がとれず、心配なので、帰宅したい」との要望があがっています。
・自宅まで20km、40歳代男性、
　父75歳・母70歳と同居、両親とも連絡不通
・自宅まで15km、40歳代男性、妻・子ども2人
　子どもは学校で無事、妻と連絡がとれない</t>
    <rPh sb="0" eb="2">
      <t>イカ</t>
    </rPh>
    <rPh sb="3" eb="4">
      <t>カタ</t>
    </rPh>
    <rPh sb="32" eb="34">
      <t>ヨウボウ</t>
    </rPh>
    <phoneticPr fontId="1"/>
  </si>
  <si>
    <t>・個々人の事情も考慮しよう（参考：手引き編「参考資料」16､17ページ）
・帰宅させる場合に、伝達しておくべき事項は？（帰宅後の報告は？明日以降はどうしたらいい？、安全に関する情報は？）
・日頃から、家族との安否確認について、複数の手段を決めておくことが重要。</t>
    <rPh sb="1" eb="4">
      <t>ココジン</t>
    </rPh>
    <rPh sb="5" eb="7">
      <t>ジジョウ</t>
    </rPh>
    <rPh sb="8" eb="10">
      <t>コウリョ</t>
    </rPh>
    <rPh sb="38" eb="40">
      <t>キタク</t>
    </rPh>
    <rPh sb="43" eb="45">
      <t>バアイ</t>
    </rPh>
    <rPh sb="47" eb="49">
      <t>デンタツ</t>
    </rPh>
    <rPh sb="55" eb="57">
      <t>ジコウ</t>
    </rPh>
    <rPh sb="60" eb="63">
      <t>キタクゴ</t>
    </rPh>
    <rPh sb="64" eb="66">
      <t>ホウコク</t>
    </rPh>
    <rPh sb="68" eb="70">
      <t>アス</t>
    </rPh>
    <rPh sb="70" eb="72">
      <t>イコウ</t>
    </rPh>
    <rPh sb="82" eb="84">
      <t>アンゼン</t>
    </rPh>
    <rPh sb="85" eb="86">
      <t>カン</t>
    </rPh>
    <rPh sb="88" eb="90">
      <t>ジョウホウ</t>
    </rPh>
    <phoneticPr fontId="1"/>
  </si>
  <si>
    <r>
      <rPr>
        <sz val="11"/>
        <color theme="1"/>
        <rFont val="HGPｺﾞｼｯｸM"/>
        <family val="3"/>
        <charset val="128"/>
      </rPr>
      <t>以下の方から、「ペースメーカーを入れているのですが、周りで携帯電話等をつか</t>
    </r>
    <r>
      <rPr>
        <sz val="11"/>
        <rFont val="HGPｺﾞｼｯｸM"/>
        <family val="3"/>
        <charset val="128"/>
      </rPr>
      <t>っているのが気になります。なんとかなりませんか？」との要望です。
・来所者、50歳代男性</t>
    </r>
    <rPh sb="0" eb="2">
      <t>イカ</t>
    </rPh>
    <rPh sb="3" eb="4">
      <t>カタ</t>
    </rPh>
    <rPh sb="16" eb="17">
      <t>イ</t>
    </rPh>
    <rPh sb="26" eb="27">
      <t>マワ</t>
    </rPh>
    <rPh sb="29" eb="31">
      <t>ケイタイ</t>
    </rPh>
    <rPh sb="31" eb="33">
      <t>デンワ</t>
    </rPh>
    <rPh sb="33" eb="34">
      <t>トウ</t>
    </rPh>
    <rPh sb="43" eb="44">
      <t>キ</t>
    </rPh>
    <rPh sb="64" eb="66">
      <t>ヨウボウ</t>
    </rPh>
    <rPh sb="71" eb="74">
      <t>ライショシャ</t>
    </rPh>
    <rPh sb="77" eb="79">
      <t>サイダイ</t>
    </rPh>
    <rPh sb="79" eb="81">
      <t>ダンセイ</t>
    </rPh>
    <phoneticPr fontId="1"/>
  </si>
  <si>
    <t>以下の従業員が、急な体調不良を訴えています。明らかに熱があり、体がだるく、においを感じないそうです。
・人事部署、30歳代男性、自宅まで8ｋｍ、一人暮らし</t>
    <rPh sb="0" eb="2">
      <t>イカ</t>
    </rPh>
    <rPh sb="3" eb="6">
      <t>ジュウギョウイン</t>
    </rPh>
    <rPh sb="8" eb="9">
      <t>キュウ</t>
    </rPh>
    <rPh sb="10" eb="12">
      <t>タイチョウ</t>
    </rPh>
    <rPh sb="12" eb="14">
      <t>フリョウ</t>
    </rPh>
    <rPh sb="15" eb="16">
      <t>ウッタ</t>
    </rPh>
    <rPh sb="22" eb="23">
      <t>アキ</t>
    </rPh>
    <rPh sb="26" eb="27">
      <t>ネツ</t>
    </rPh>
    <rPh sb="31" eb="32">
      <t>カラダ</t>
    </rPh>
    <rPh sb="41" eb="42">
      <t>カン</t>
    </rPh>
    <rPh sb="52" eb="56">
      <t>ジンジブショ</t>
    </rPh>
    <rPh sb="59" eb="63">
      <t>サイダイダンセイ</t>
    </rPh>
    <rPh sb="64" eb="66">
      <t>ジタク</t>
    </rPh>
    <rPh sb="72" eb="75">
      <t>ヒトリグ</t>
    </rPh>
    <phoneticPr fontId="1"/>
  </si>
  <si>
    <t>・症状からすると、新型コロナウイルス感染の危険性も！？
・感染疑い例が出た場合の確認事項や対応手順は準備されていますか？
・このような場合に相談可能な公的相談窓口の連絡先を控えていますか？
・在館者への周知、健康観察の指示、第三者への感染防止対策も重要。</t>
    <rPh sb="1" eb="3">
      <t>ショウジョウ</t>
    </rPh>
    <rPh sb="9" eb="11">
      <t>シンガタ</t>
    </rPh>
    <rPh sb="18" eb="20">
      <t>カンセン</t>
    </rPh>
    <rPh sb="21" eb="24">
      <t>キケンセイ</t>
    </rPh>
    <rPh sb="29" eb="31">
      <t>カンセン</t>
    </rPh>
    <rPh sb="31" eb="32">
      <t>ウタガ</t>
    </rPh>
    <rPh sb="33" eb="34">
      <t>レイ</t>
    </rPh>
    <rPh sb="35" eb="36">
      <t>デ</t>
    </rPh>
    <rPh sb="37" eb="39">
      <t>バアイ</t>
    </rPh>
    <rPh sb="40" eb="42">
      <t>カクニン</t>
    </rPh>
    <rPh sb="42" eb="44">
      <t>ジコウ</t>
    </rPh>
    <rPh sb="45" eb="47">
      <t>タイオウ</t>
    </rPh>
    <rPh sb="47" eb="49">
      <t>テジュン</t>
    </rPh>
    <rPh sb="50" eb="52">
      <t>ジュンビ</t>
    </rPh>
    <rPh sb="104" eb="106">
      <t>ケンコウ</t>
    </rPh>
    <rPh sb="106" eb="108">
      <t>カンサツ</t>
    </rPh>
    <rPh sb="109" eb="111">
      <t>シジ</t>
    </rPh>
    <rPh sb="112" eb="113">
      <t>ダイ</t>
    </rPh>
    <rPh sb="113" eb="115">
      <t>サンシャ</t>
    </rPh>
    <rPh sb="117" eb="119">
      <t>カンセン</t>
    </rPh>
    <rPh sb="119" eb="121">
      <t>ボウシ</t>
    </rPh>
    <rPh sb="121" eb="123">
      <t>タイサク</t>
    </rPh>
    <rPh sb="124" eb="126">
      <t>ジュウヨウ</t>
    </rPh>
    <phoneticPr fontId="1"/>
  </si>
  <si>
    <t>役員の子供と友人（中学生）計8人が、近くまで遊びに来ていて帰れなくなったので保護を求めてきました。</t>
    <rPh sb="0" eb="2">
      <t>ヤクイン</t>
    </rPh>
    <rPh sb="3" eb="5">
      <t>コドモ</t>
    </rPh>
    <rPh sb="6" eb="8">
      <t>ユウジン</t>
    </rPh>
    <rPh sb="9" eb="12">
      <t>チュウガクセイ</t>
    </rPh>
    <rPh sb="13" eb="14">
      <t>ケイ</t>
    </rPh>
    <rPh sb="15" eb="16">
      <t>ニン</t>
    </rPh>
    <rPh sb="18" eb="19">
      <t>チカ</t>
    </rPh>
    <rPh sb="22" eb="23">
      <t>アソ</t>
    </rPh>
    <rPh sb="25" eb="26">
      <t>キ</t>
    </rPh>
    <rPh sb="29" eb="30">
      <t>カエ</t>
    </rPh>
    <rPh sb="38" eb="40">
      <t>ホゴ</t>
    </rPh>
    <rPh sb="41" eb="42">
      <t>モト</t>
    </rPh>
    <phoneticPr fontId="1"/>
  </si>
  <si>
    <t>再び広範囲で震度6強の非常に大きな地震が発生しました。大阪市及び周辺市で、電気・ガス・上下水道が停止しました。復旧の見込みは立っていません。鉄道は全て運転を見合わせています。
信号が停止し、道路交通網は全面的に麻痺しています。</t>
    <phoneticPr fontId="1"/>
  </si>
  <si>
    <t>当ビルは最大60時間運転可能な非常用発電機があるので、暫くの間電力を供給することができます。
必要な対応を検討してください。</t>
    <rPh sb="0" eb="1">
      <t>トウ</t>
    </rPh>
    <rPh sb="4" eb="6">
      <t>サイダイ</t>
    </rPh>
    <rPh sb="8" eb="10">
      <t>ジカン</t>
    </rPh>
    <rPh sb="10" eb="12">
      <t>ウンテン</t>
    </rPh>
    <rPh sb="12" eb="14">
      <t>カノウ</t>
    </rPh>
    <rPh sb="15" eb="18">
      <t>ヒジョウヨウ</t>
    </rPh>
    <rPh sb="18" eb="21">
      <t>ハツデンキ</t>
    </rPh>
    <rPh sb="27" eb="28">
      <t>シバラ</t>
    </rPh>
    <rPh sb="30" eb="31">
      <t>アイダ</t>
    </rPh>
    <rPh sb="31" eb="33">
      <t>デンリョク</t>
    </rPh>
    <rPh sb="34" eb="36">
      <t>キョウキュウ</t>
    </rPh>
    <phoneticPr fontId="1"/>
  </si>
  <si>
    <t>・これから寒くなるかも。毛布等の備蓄品は配布した？
・節電と充電の必要性のバランスを考慮すべき。
・戻ってきた人は…・疲れているかも？今の待機方針を知りません。外の事情を知っているはず。</t>
    <rPh sb="5" eb="6">
      <t>サム</t>
    </rPh>
    <rPh sb="12" eb="14">
      <t>モウフ</t>
    </rPh>
    <rPh sb="14" eb="15">
      <t>トウ</t>
    </rPh>
    <rPh sb="16" eb="18">
      <t>ビチク</t>
    </rPh>
    <rPh sb="18" eb="19">
      <t>ヒン</t>
    </rPh>
    <rPh sb="20" eb="22">
      <t>ハイフ</t>
    </rPh>
    <rPh sb="28" eb="30">
      <t>セツデン</t>
    </rPh>
    <rPh sb="31" eb="33">
      <t>ジュウデン</t>
    </rPh>
    <rPh sb="34" eb="37">
      <t>ヒツヨウセイ</t>
    </rPh>
    <rPh sb="43" eb="45">
      <t>コウリョ</t>
    </rPh>
    <rPh sb="71" eb="73">
      <t>タイキ</t>
    </rPh>
    <phoneticPr fontId="1"/>
  </si>
  <si>
    <t>ビルの管理会社から下層階で下水管が詰まっているとの連絡が入ってきました。
以下の従業員から、持病の薬が切れたがどうすればよいかとの相談がありました。
・50歳代男性、自宅まで30ｋｍ、糖尿病で服薬</t>
    <rPh sb="3" eb="5">
      <t>カンリ</t>
    </rPh>
    <rPh sb="5" eb="7">
      <t>ガイシャ</t>
    </rPh>
    <rPh sb="9" eb="11">
      <t>カソウ</t>
    </rPh>
    <rPh sb="11" eb="12">
      <t>カイ</t>
    </rPh>
    <rPh sb="13" eb="16">
      <t>ゲスイカン</t>
    </rPh>
    <rPh sb="17" eb="18">
      <t>ツ</t>
    </rPh>
    <rPh sb="25" eb="27">
      <t>レンラク</t>
    </rPh>
    <rPh sb="28" eb="29">
      <t>ハイ</t>
    </rPh>
    <rPh sb="37" eb="39">
      <t>イカ</t>
    </rPh>
    <rPh sb="40" eb="43">
      <t>ジュウギョウイン</t>
    </rPh>
    <rPh sb="46" eb="48">
      <t>ジビョウ</t>
    </rPh>
    <rPh sb="49" eb="50">
      <t>クスリ</t>
    </rPh>
    <rPh sb="51" eb="52">
      <t>キ</t>
    </rPh>
    <rPh sb="65" eb="67">
      <t>ソウダン</t>
    </rPh>
    <rPh sb="78" eb="80">
      <t>サイダイ</t>
    </rPh>
    <rPh sb="80" eb="82">
      <t>ダンセイ</t>
    </rPh>
    <rPh sb="83" eb="85">
      <t>ジタク</t>
    </rPh>
    <rPh sb="92" eb="95">
      <t>トウニョウビョウ</t>
    </rPh>
    <rPh sb="96" eb="98">
      <t>フクヤク</t>
    </rPh>
    <phoneticPr fontId="1"/>
  </si>
  <si>
    <t>・下水が使えなくなると、水道・トイレが利用NGとなる。
・簡易トイレ使用時の注意事項は？従業員への周知は？
・医療機関への連絡手段の提供も支援のひとつ。
・薬を飲まないとどのような症状が起こりうるか、事前確認も重要。自助に関する事前の啓発も重要。</t>
    <rPh sb="1" eb="3">
      <t>ゲスイ</t>
    </rPh>
    <rPh sb="4" eb="5">
      <t>ツカ</t>
    </rPh>
    <rPh sb="12" eb="14">
      <t>スイドウ</t>
    </rPh>
    <rPh sb="19" eb="21">
      <t>リヨウ</t>
    </rPh>
    <rPh sb="29" eb="31">
      <t>カンイ</t>
    </rPh>
    <rPh sb="34" eb="37">
      <t>シヨウジ</t>
    </rPh>
    <rPh sb="38" eb="40">
      <t>チュウイ</t>
    </rPh>
    <rPh sb="40" eb="42">
      <t>ジコウ</t>
    </rPh>
    <rPh sb="44" eb="47">
      <t>ジュウギョウイン</t>
    </rPh>
    <rPh sb="49" eb="51">
      <t>シュウチ</t>
    </rPh>
    <rPh sb="69" eb="71">
      <t>シエン</t>
    </rPh>
    <rPh sb="78" eb="79">
      <t>クスリ</t>
    </rPh>
    <rPh sb="80" eb="81">
      <t>ノ</t>
    </rPh>
    <rPh sb="102" eb="104">
      <t>カクニン</t>
    </rPh>
    <rPh sb="105" eb="107">
      <t>ジュウヨウ</t>
    </rPh>
    <phoneticPr fontId="1"/>
  </si>
  <si>
    <t>・更衣室を設定する場合にすると良いことは？（女性の立場に立ってみましょう）
・備蓄物資の中にないモノへの対応は、社内外への協力要請が必要になる（従業員間の融通、外部への支援依頼）
・自助に関する事前の啓発も重要。</t>
    <rPh sb="1" eb="4">
      <t>コウイシツ</t>
    </rPh>
    <rPh sb="5" eb="7">
      <t>セッテイ</t>
    </rPh>
    <rPh sb="9" eb="11">
      <t>バアイ</t>
    </rPh>
    <rPh sb="15" eb="16">
      <t>ヨ</t>
    </rPh>
    <rPh sb="22" eb="24">
      <t>ジョセイ</t>
    </rPh>
    <rPh sb="25" eb="27">
      <t>タチバ</t>
    </rPh>
    <rPh sb="28" eb="29">
      <t>タ</t>
    </rPh>
    <rPh sb="39" eb="41">
      <t>ビチク</t>
    </rPh>
    <rPh sb="41" eb="43">
      <t>ブッシ</t>
    </rPh>
    <rPh sb="44" eb="45">
      <t>ナカ</t>
    </rPh>
    <rPh sb="52" eb="54">
      <t>タイオウ</t>
    </rPh>
    <rPh sb="56" eb="59">
      <t>シャナイガイ</t>
    </rPh>
    <rPh sb="61" eb="63">
      <t>キョウリョク</t>
    </rPh>
    <rPh sb="63" eb="65">
      <t>ヨウセイ</t>
    </rPh>
    <rPh sb="66" eb="68">
      <t>ヒツヨウ</t>
    </rPh>
    <rPh sb="72" eb="75">
      <t>ジュウギョウイン</t>
    </rPh>
    <rPh sb="75" eb="76">
      <t>カン</t>
    </rPh>
    <rPh sb="77" eb="79">
      <t>ユウヅウ</t>
    </rPh>
    <rPh sb="80" eb="82">
      <t>ガイブ</t>
    </rPh>
    <rPh sb="84" eb="86">
      <t>シエン</t>
    </rPh>
    <rPh sb="86" eb="88">
      <t>イライ</t>
    </rPh>
    <phoneticPr fontId="1"/>
  </si>
  <si>
    <t>朝になりました。
今日は、温かく穏やかな1日となる見込みです。
非被災地からの応援が続々と到着し、代替移動手段が確保されました。地元自治体から、代替手段を用いて帰宅できるので、施設内待機の要請を解除する旨の発表がありました。</t>
    <rPh sb="32" eb="33">
      <t>ヒ</t>
    </rPh>
    <rPh sb="33" eb="36">
      <t>ヒサイチ</t>
    </rPh>
    <rPh sb="39" eb="41">
      <t>オウエン</t>
    </rPh>
    <rPh sb="42" eb="44">
      <t>ゾクゾク</t>
    </rPh>
    <rPh sb="45" eb="47">
      <t>トウチャク</t>
    </rPh>
    <rPh sb="49" eb="51">
      <t>ダイタイ</t>
    </rPh>
    <rPh sb="51" eb="53">
      <t>イドウ</t>
    </rPh>
    <rPh sb="53" eb="55">
      <t>シュダン</t>
    </rPh>
    <rPh sb="56" eb="58">
      <t>カクホ</t>
    </rPh>
    <rPh sb="64" eb="66">
      <t>ジモト</t>
    </rPh>
    <rPh sb="66" eb="69">
      <t>ジチタイ</t>
    </rPh>
    <rPh sb="72" eb="74">
      <t>ダイタイ</t>
    </rPh>
    <rPh sb="74" eb="76">
      <t>シュダン</t>
    </rPh>
    <rPh sb="77" eb="78">
      <t>モチ</t>
    </rPh>
    <rPh sb="80" eb="82">
      <t>キタク</t>
    </rPh>
    <rPh sb="88" eb="93">
      <t>シセツナイタイキ</t>
    </rPh>
    <rPh sb="94" eb="96">
      <t>ヨウセイ</t>
    </rPh>
    <rPh sb="97" eb="99">
      <t>カイジョ</t>
    </rPh>
    <rPh sb="101" eb="102">
      <t>ムネ</t>
    </rPh>
    <rPh sb="103" eb="105">
      <t>ハッピョウ</t>
    </rPh>
    <phoneticPr fontId="1"/>
  </si>
  <si>
    <t>・ビルは火災発生の場合のリスクが高いため、極力別の場所に従業員を移動させることが重要。
・残るべき人がいるとしたら、何のため？どこに残る？
・防犯対策の必要はあるか？
・帰宅させる場合の注意点は？
・今後の災害対応・事業継続方針は？（従業員への伝達が重要）</t>
    <rPh sb="122" eb="124">
      <t>デンタツ</t>
    </rPh>
    <rPh sb="125" eb="127">
      <t>ジュウヨウ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</si>
</sst>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5"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b/>
      <sz val="11"/>
      <color theme="1"/>
      <name val="ＭＳ Ｐゴシック"/>
      <family val="3"/>
      <charset val="128"/>
      <scheme val="minor"/>
    </font>
    <font>
      <sz val="11"/>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0"/>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4"/>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name val="ＭＳ Ｐゴシック"/>
      <family val="2"/>
      <charset val="128"/>
      <scheme val="minor"/>
    </font>
    <font>
      <sz val="12"/>
      <name val="ＭＳ Ｐゴシック"/>
      <family val="3"/>
      <charset val="128"/>
      <scheme val="minor"/>
    </font>
    <font>
      <sz val="11"/>
      <color theme="1"/>
      <name val="ＭＳ Ｐゴシック"/>
      <family val="2"/>
      <charset val="128"/>
      <scheme val="minor"/>
    </font>
    <font>
      <sz val="11"/>
      <name val="ＭＳ Ｐゴシック"/>
      <family val="3"/>
      <charset val="128"/>
    </font>
    <font>
      <sz val="14"/>
      <name val="ＭＳ Ｐゴシック"/>
      <family val="3"/>
      <charset val="128"/>
    </font>
    <font>
      <sz val="6"/>
      <name val="ＭＳ Ｐゴシック"/>
      <family val="3"/>
      <charset val="128"/>
    </font>
    <font>
      <sz val="18"/>
      <name val="Arial"/>
      <family val="2"/>
    </font>
    <font>
      <sz val="16"/>
      <color rgb="FF000000"/>
      <name val="HGPｺﾞｼｯｸE"/>
      <family val="3"/>
      <charset val="128"/>
    </font>
    <font>
      <sz val="14"/>
      <color rgb="FF000000"/>
      <name val="HGPｺﾞｼｯｸE"/>
      <family val="3"/>
      <charset val="128"/>
    </font>
    <font>
      <sz val="12"/>
      <color rgb="FF000000"/>
      <name val="HGPｺﾞｼｯｸE"/>
      <family val="3"/>
      <charset val="128"/>
    </font>
    <font>
      <sz val="11"/>
      <name val="HGPｺﾞｼｯｸM"/>
      <family val="3"/>
      <charset val="128"/>
    </font>
    <font>
      <sz val="10"/>
      <name val="HGPｺﾞｼｯｸM"/>
      <family val="3"/>
      <charset val="128"/>
    </font>
    <font>
      <sz val="11"/>
      <color theme="1"/>
      <name val="HGPｺﾞｼｯｸM"/>
      <family val="3"/>
      <charset val="128"/>
    </font>
    <font>
      <sz val="16"/>
      <color theme="1"/>
      <name val="ＭＳ Ｐゴシック"/>
      <family val="3"/>
      <charset val="128"/>
    </font>
    <font>
      <sz val="11"/>
      <color theme="1"/>
      <name val="ＭＳ Ｐゴシック"/>
      <family val="3"/>
      <charset val="128"/>
    </font>
    <font>
      <b/>
      <sz val="16"/>
      <color theme="0"/>
      <name val="ＭＳ Ｐゴシック"/>
      <family val="3"/>
      <charset val="128"/>
    </font>
    <font>
      <sz val="11"/>
      <color theme="0"/>
      <name val="ＭＳ Ｐゴシック"/>
      <family val="3"/>
      <charset val="128"/>
    </font>
    <font>
      <sz val="12"/>
      <color theme="0"/>
      <name val="ＭＳ Ｐゴシック"/>
      <family val="3"/>
      <charset val="128"/>
    </font>
    <font>
      <sz val="18"/>
      <color theme="4"/>
      <name val="ＭＳ Ｐゴシック"/>
      <family val="3"/>
      <charset val="128"/>
      <scheme val="minor"/>
    </font>
    <font>
      <sz val="20"/>
      <color rgb="FFFF0000"/>
      <name val="ＭＳ Ｐゴシック"/>
      <family val="3"/>
      <charset val="128"/>
      <scheme val="minor"/>
    </font>
    <font>
      <sz val="11"/>
      <color theme="4"/>
      <name val="ＭＳ Ｐゴシック"/>
      <family val="3"/>
      <charset val="128"/>
      <scheme val="minor"/>
    </font>
    <font>
      <sz val="14"/>
      <color theme="0"/>
      <name val="ＭＳ Ｐゴシック"/>
      <family val="3"/>
      <charset val="128"/>
    </font>
  </fonts>
  <fills count="10">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rgb="FFFFFF00"/>
        <bgColor indexed="64"/>
      </patternFill>
    </fill>
    <fill>
      <patternFill patternType="solid">
        <fgColor rgb="FFFFFF66"/>
        <bgColor indexed="64"/>
      </patternFill>
    </fill>
    <fill>
      <patternFill patternType="solid">
        <fgColor theme="0" tint="-0.14999847407452621"/>
        <bgColor indexed="64"/>
      </patternFill>
    </fill>
    <fill>
      <patternFill patternType="solid">
        <fgColor rgb="FFBBE0E3"/>
        <bgColor indexed="64"/>
      </patternFill>
    </fill>
    <fill>
      <patternFill patternType="solid">
        <fgColor theme="6" tint="0.79998168889431442"/>
        <bgColor indexed="64"/>
      </patternFill>
    </fill>
    <fill>
      <patternFill patternType="solid">
        <fgColor rgb="FF0070C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dotted">
        <color rgb="FF000000"/>
      </right>
      <top style="medium">
        <color rgb="FF000000"/>
      </top>
      <bottom/>
      <diagonal/>
    </border>
    <border>
      <left style="medium">
        <color rgb="FF000000"/>
      </left>
      <right style="dotted">
        <color rgb="FF000000"/>
      </right>
      <top/>
      <bottom style="medium">
        <color rgb="FF000000"/>
      </bottom>
      <diagonal/>
    </border>
    <border>
      <left style="dotted">
        <color rgb="FF000000"/>
      </left>
      <right/>
      <top style="medium">
        <color rgb="FF000000"/>
      </top>
      <bottom/>
      <diagonal/>
    </border>
    <border>
      <left/>
      <right style="dotted">
        <color rgb="FF000000"/>
      </right>
      <top style="medium">
        <color rgb="FF000000"/>
      </top>
      <bottom/>
      <diagonal/>
    </border>
    <border>
      <left style="dotted">
        <color rgb="FF000000"/>
      </left>
      <right/>
      <top/>
      <bottom style="medium">
        <color rgb="FF000000"/>
      </bottom>
      <diagonal/>
    </border>
    <border>
      <left/>
      <right style="dotted">
        <color rgb="FF000000"/>
      </right>
      <top/>
      <bottom style="medium">
        <color rgb="FF000000"/>
      </bottom>
      <diagonal/>
    </border>
    <border>
      <left/>
      <right/>
      <top style="medium">
        <color rgb="FF000000"/>
      </top>
      <bottom/>
      <diagonal/>
    </border>
    <border>
      <left/>
      <right/>
      <top/>
      <bottom style="medium">
        <color rgb="FF000000"/>
      </bottom>
      <diagonal/>
    </border>
    <border>
      <left style="dotted">
        <color rgb="FF000000"/>
      </left>
      <right style="medium">
        <color rgb="FF000000"/>
      </right>
      <top style="medium">
        <color rgb="FF000000"/>
      </top>
      <bottom/>
      <diagonal/>
    </border>
    <border>
      <left style="dotted">
        <color rgb="FF000000"/>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style="dotted">
        <color rgb="FF000000"/>
      </right>
      <top style="medium">
        <color rgb="FF000000"/>
      </top>
      <bottom style="medium">
        <color rgb="FF000000"/>
      </bottom>
      <diagonal/>
    </border>
    <border>
      <left style="dotted">
        <color rgb="FF000000"/>
      </left>
      <right/>
      <top style="medium">
        <color rgb="FF000000"/>
      </top>
      <bottom style="medium">
        <color rgb="FF000000"/>
      </bottom>
      <diagonal/>
    </border>
  </borders>
  <cellStyleXfs count="4">
    <xf numFmtId="0" fontId="0" fillId="0" borderId="0">
      <alignment vertical="center"/>
    </xf>
    <xf numFmtId="0" fontId="2" fillId="0" borderId="0" applyNumberFormat="0" applyFill="0" applyBorder="0" applyAlignment="0" applyProtection="0">
      <alignment vertical="center"/>
    </xf>
    <xf numFmtId="9" fontId="15" fillId="0" borderId="0" applyFont="0" applyFill="0" applyBorder="0" applyAlignment="0" applyProtection="0">
      <alignment vertical="center"/>
    </xf>
    <xf numFmtId="0" fontId="16" fillId="0" borderId="0">
      <alignment vertical="center"/>
    </xf>
  </cellStyleXfs>
  <cellXfs count="151">
    <xf numFmtId="0" fontId="0" fillId="0" borderId="0" xfId="0">
      <alignment vertical="center"/>
    </xf>
    <xf numFmtId="0" fontId="0" fillId="0" borderId="1" xfId="0" applyBorder="1">
      <alignment vertical="center"/>
    </xf>
    <xf numFmtId="0" fontId="0" fillId="0" borderId="1" xfId="0" applyFill="1" applyBorder="1">
      <alignment vertical="center"/>
    </xf>
    <xf numFmtId="0" fontId="0" fillId="2" borderId="0" xfId="0" applyFill="1">
      <alignment vertical="center"/>
    </xf>
    <xf numFmtId="0" fontId="0" fillId="2" borderId="0" xfId="0" quotePrefix="1" applyFill="1">
      <alignment vertical="center"/>
    </xf>
    <xf numFmtId="0" fontId="0" fillId="3" borderId="1" xfId="0" applyFill="1" applyBorder="1">
      <alignment vertical="center"/>
    </xf>
    <xf numFmtId="0" fontId="0" fillId="0" borderId="0" xfId="0" applyFill="1">
      <alignment vertical="center"/>
    </xf>
    <xf numFmtId="0" fontId="0" fillId="0" borderId="2" xfId="0" applyBorder="1" applyAlignment="1">
      <alignment vertical="center" wrapText="1"/>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2" fillId="0" borderId="0" xfId="1">
      <alignment vertical="center"/>
    </xf>
    <xf numFmtId="0" fontId="0" fillId="0" borderId="6" xfId="0" applyBorder="1">
      <alignment vertical="center"/>
    </xf>
    <xf numFmtId="0" fontId="0" fillId="4" borderId="0" xfId="0" applyFill="1">
      <alignment vertical="center"/>
    </xf>
    <xf numFmtId="0" fontId="0" fillId="0" borderId="1" xfId="0" applyBorder="1" applyAlignment="1">
      <alignment vertical="center" wrapText="1"/>
    </xf>
    <xf numFmtId="0" fontId="0" fillId="3" borderId="0" xfId="0" applyFill="1">
      <alignment vertical="center"/>
    </xf>
    <xf numFmtId="0" fontId="0" fillId="0" borderId="0" xfId="0" applyFill="1" applyAlignment="1">
      <alignment horizontal="left" vertical="center" indent="1"/>
    </xf>
    <xf numFmtId="0" fontId="0" fillId="0" borderId="0" xfId="0" quotePrefix="1" applyFill="1">
      <alignment vertical="center"/>
    </xf>
    <xf numFmtId="0" fontId="3" fillId="0" borderId="0" xfId="0" applyFont="1">
      <alignment vertical="center"/>
    </xf>
    <xf numFmtId="0" fontId="4" fillId="0" borderId="0" xfId="0" applyFont="1">
      <alignment vertical="center"/>
    </xf>
    <xf numFmtId="0" fontId="6" fillId="0" borderId="0" xfId="0" applyFont="1">
      <alignment vertical="center"/>
    </xf>
    <xf numFmtId="0" fontId="6" fillId="0" borderId="1" xfId="0" applyFont="1" applyFill="1" applyBorder="1" applyAlignment="1">
      <alignment vertical="center" wrapText="1"/>
    </xf>
    <xf numFmtId="0" fontId="6" fillId="0" borderId="1" xfId="0" applyFont="1" applyBorder="1" applyAlignment="1">
      <alignment vertical="center" wrapText="1"/>
    </xf>
    <xf numFmtId="0" fontId="6" fillId="0" borderId="0" xfId="0" applyFont="1" applyAlignment="1">
      <alignment vertical="center" wrapText="1"/>
    </xf>
    <xf numFmtId="0" fontId="6" fillId="0" borderId="0" xfId="0" applyFont="1" applyAlignment="1">
      <alignment horizontal="center" vertical="center"/>
    </xf>
    <xf numFmtId="0" fontId="5" fillId="3" borderId="1" xfId="0" applyFont="1" applyFill="1" applyBorder="1" applyAlignment="1">
      <alignment horizontal="center" vertical="center" wrapText="1"/>
    </xf>
    <xf numFmtId="0" fontId="7" fillId="0" borderId="1" xfId="0" applyFont="1" applyFill="1" applyBorder="1" applyAlignment="1">
      <alignment vertical="center" wrapText="1"/>
    </xf>
    <xf numFmtId="0" fontId="8" fillId="3" borderId="1" xfId="0" applyFont="1" applyFill="1" applyBorder="1">
      <alignment vertical="center"/>
    </xf>
    <xf numFmtId="0" fontId="9" fillId="0" borderId="1" xfId="0" applyFont="1" applyFill="1" applyBorder="1">
      <alignment vertical="center"/>
    </xf>
    <xf numFmtId="0" fontId="9" fillId="0" borderId="1" xfId="0" applyFont="1" applyBorder="1">
      <alignment vertical="center"/>
    </xf>
    <xf numFmtId="0" fontId="9" fillId="0" borderId="0" xfId="0" applyFont="1">
      <alignment vertical="center"/>
    </xf>
    <xf numFmtId="0" fontId="10"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2" fillId="0" borderId="0" xfId="0" applyFont="1" applyAlignment="1">
      <alignment horizontal="center" vertical="center"/>
    </xf>
    <xf numFmtId="0" fontId="12" fillId="0" borderId="1" xfId="0" applyFont="1" applyFill="1" applyBorder="1">
      <alignment vertical="center"/>
    </xf>
    <xf numFmtId="0" fontId="12" fillId="0" borderId="1" xfId="0" applyFont="1" applyBorder="1" applyAlignment="1">
      <alignment vertical="center" wrapText="1"/>
    </xf>
    <xf numFmtId="0" fontId="12" fillId="0" borderId="1" xfId="0" applyFont="1" applyBorder="1" applyAlignment="1">
      <alignment horizontal="center" vertical="center" wrapText="1"/>
    </xf>
    <xf numFmtId="0" fontId="12"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0" borderId="0" xfId="0" applyFont="1">
      <alignment vertical="center"/>
    </xf>
    <xf numFmtId="0" fontId="0" fillId="0" borderId="1" xfId="0" applyFill="1" applyBorder="1" applyAlignment="1">
      <alignment vertical="center" wrapText="1"/>
    </xf>
    <xf numFmtId="0" fontId="6" fillId="4" borderId="0" xfId="0" applyFont="1" applyFill="1">
      <alignment vertical="center"/>
    </xf>
    <xf numFmtId="0" fontId="13" fillId="3" borderId="1" xfId="0"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0" xfId="0" applyFont="1">
      <alignment vertical="center"/>
    </xf>
    <xf numFmtId="9" fontId="6" fillId="0" borderId="0" xfId="2" applyFont="1">
      <alignment vertical="center"/>
    </xf>
    <xf numFmtId="0" fontId="4" fillId="3" borderId="1" xfId="0" applyFont="1" applyFill="1" applyBorder="1" applyAlignment="1">
      <alignment horizontal="center" vertical="center" wrapText="1"/>
    </xf>
    <xf numFmtId="0" fontId="6" fillId="0" borderId="1" xfId="0" applyFont="1" applyFill="1" applyBorder="1">
      <alignment vertical="center"/>
    </xf>
    <xf numFmtId="0" fontId="6" fillId="5" borderId="1" xfId="0" applyFont="1" applyFill="1" applyBorder="1" applyAlignment="1">
      <alignment vertical="center" wrapText="1"/>
    </xf>
    <xf numFmtId="0" fontId="14" fillId="5" borderId="1" xfId="0" applyFont="1" applyFill="1" applyBorder="1" applyAlignment="1">
      <alignment vertical="center" wrapText="1"/>
    </xf>
    <xf numFmtId="0" fontId="7" fillId="5" borderId="1" xfId="0" applyFont="1" applyFill="1" applyBorder="1" applyAlignment="1">
      <alignment vertical="center" wrapText="1"/>
    </xf>
    <xf numFmtId="0" fontId="6" fillId="0" borderId="0" xfId="0" applyFont="1" applyFill="1">
      <alignment vertical="center"/>
    </xf>
    <xf numFmtId="0" fontId="6" fillId="5" borderId="1" xfId="0" applyFont="1" applyFill="1" applyBorder="1">
      <alignment vertical="center"/>
    </xf>
    <xf numFmtId="0" fontId="17" fillId="0" borderId="0" xfId="3" applyFont="1">
      <alignment vertical="center"/>
    </xf>
    <xf numFmtId="0" fontId="16" fillId="0" borderId="0" xfId="3">
      <alignment vertical="center"/>
    </xf>
    <xf numFmtId="0" fontId="16" fillId="6" borderId="1" xfId="3" applyFill="1" applyBorder="1" applyAlignment="1">
      <alignment horizontal="center" vertical="center"/>
    </xf>
    <xf numFmtId="0" fontId="16" fillId="0" borderId="1" xfId="3" applyBorder="1">
      <alignment vertical="center"/>
    </xf>
    <xf numFmtId="176" fontId="16" fillId="0" borderId="7" xfId="3" applyNumberFormat="1" applyBorder="1">
      <alignment vertical="center"/>
    </xf>
    <xf numFmtId="0" fontId="16" fillId="0" borderId="8" xfId="3" applyBorder="1">
      <alignment vertical="center"/>
    </xf>
    <xf numFmtId="0" fontId="16" fillId="0" borderId="1" xfId="3" applyBorder="1" applyAlignment="1">
      <alignment vertical="center" shrinkToFit="1"/>
    </xf>
    <xf numFmtId="0" fontId="19" fillId="7" borderId="9" xfId="0" applyFont="1" applyFill="1" applyBorder="1" applyAlignment="1">
      <alignment vertical="top" wrapText="1"/>
    </xf>
    <xf numFmtId="0" fontId="20" fillId="7" borderId="9" xfId="0" applyFont="1" applyFill="1" applyBorder="1" applyAlignment="1">
      <alignment horizontal="center" vertical="center" wrapText="1" readingOrder="1"/>
    </xf>
    <xf numFmtId="0" fontId="20" fillId="0" borderId="13" xfId="0" applyFont="1" applyBorder="1" applyAlignment="1">
      <alignment horizontal="left" vertical="center" wrapText="1" readingOrder="1"/>
    </xf>
    <xf numFmtId="0" fontId="20" fillId="0" borderId="15" xfId="0" applyFont="1" applyBorder="1" applyAlignment="1">
      <alignment horizontal="center" vertical="center" wrapText="1" readingOrder="1"/>
    </xf>
    <xf numFmtId="0" fontId="21" fillId="0" borderId="16" xfId="0" applyFont="1" applyBorder="1" applyAlignment="1">
      <alignment horizontal="center" vertical="center" wrapText="1" readingOrder="1"/>
    </xf>
    <xf numFmtId="0" fontId="20" fillId="0" borderId="23" xfId="0" applyFont="1" applyBorder="1" applyAlignment="1">
      <alignment horizontal="center" vertical="center" wrapText="1" readingOrder="1"/>
    </xf>
    <xf numFmtId="0" fontId="21" fillId="0" borderId="24" xfId="0" applyFont="1" applyBorder="1" applyAlignment="1">
      <alignment horizontal="center" vertical="center" wrapText="1" readingOrder="1"/>
    </xf>
    <xf numFmtId="0" fontId="21" fillId="0" borderId="9" xfId="0" applyFont="1" applyBorder="1" applyAlignment="1">
      <alignment horizontal="left" vertical="center" wrapText="1" readingOrder="1"/>
    </xf>
    <xf numFmtId="0" fontId="20" fillId="0" borderId="9" xfId="0" applyFont="1" applyBorder="1" applyAlignment="1">
      <alignment horizontal="left" vertical="center" wrapText="1" readingOrder="1"/>
    </xf>
    <xf numFmtId="0" fontId="20" fillId="0" borderId="14" xfId="0" applyFont="1" applyBorder="1" applyAlignment="1">
      <alignment horizontal="left" vertical="center" wrapText="1" readingOrder="1"/>
    </xf>
    <xf numFmtId="0" fontId="23" fillId="0" borderId="0" xfId="0" applyFont="1">
      <alignment vertical="center"/>
    </xf>
    <xf numFmtId="0" fontId="23" fillId="8" borderId="1" xfId="0" applyFont="1" applyFill="1" applyBorder="1" applyAlignment="1">
      <alignment horizontal="center" vertical="center"/>
    </xf>
    <xf numFmtId="0" fontId="25" fillId="0" borderId="0" xfId="0" applyFont="1">
      <alignment vertical="center"/>
    </xf>
    <xf numFmtId="0" fontId="23" fillId="0" borderId="0" xfId="0" applyFont="1" applyAlignment="1">
      <alignment vertical="center" wrapText="1"/>
    </xf>
    <xf numFmtId="0" fontId="24" fillId="0" borderId="0" xfId="0" applyFont="1" applyAlignment="1">
      <alignment vertical="top" wrapText="1"/>
    </xf>
    <xf numFmtId="0" fontId="26" fillId="0" borderId="0" xfId="0" applyFont="1">
      <alignment vertical="center"/>
    </xf>
    <xf numFmtId="0" fontId="27" fillId="0" borderId="0" xfId="0" applyFont="1">
      <alignment vertical="center"/>
    </xf>
    <xf numFmtId="0" fontId="28" fillId="9" borderId="0" xfId="0" applyFont="1" applyFill="1">
      <alignment vertical="center"/>
    </xf>
    <xf numFmtId="0" fontId="29" fillId="9" borderId="0" xfId="0" applyFont="1" applyFill="1">
      <alignment vertical="center"/>
    </xf>
    <xf numFmtId="0" fontId="26" fillId="0" borderId="0" xfId="0" applyFont="1" applyAlignment="1">
      <alignment vertical="center" wrapText="1"/>
    </xf>
    <xf numFmtId="0" fontId="30" fillId="9" borderId="1" xfId="0" applyFont="1" applyFill="1" applyBorder="1" applyAlignment="1">
      <alignment horizontal="center" vertical="center" wrapText="1"/>
    </xf>
    <xf numFmtId="0" fontId="29" fillId="9" borderId="1" xfId="0" applyFont="1" applyFill="1" applyBorder="1" applyAlignment="1">
      <alignment horizontal="center" vertical="center" wrapText="1" shrinkToFit="1"/>
    </xf>
    <xf numFmtId="0" fontId="27" fillId="0" borderId="0" xfId="0" applyFont="1" applyAlignment="1">
      <alignment vertical="center" wrapText="1"/>
    </xf>
    <xf numFmtId="0" fontId="31" fillId="0" borderId="1" xfId="0" applyFont="1" applyBorder="1" applyAlignment="1">
      <alignment horizontal="center" vertical="center" wrapText="1"/>
    </xf>
    <xf numFmtId="0" fontId="32" fillId="0" borderId="1" xfId="0" applyFont="1" applyBorder="1" applyAlignment="1">
      <alignment horizontal="left" vertical="center" wrapText="1"/>
    </xf>
    <xf numFmtId="0" fontId="9" fillId="0" borderId="1" xfId="0" applyFont="1" applyBorder="1" applyAlignment="1">
      <alignment horizontal="center" vertical="center" wrapText="1"/>
    </xf>
    <xf numFmtId="56" fontId="32" fillId="0" borderId="1" xfId="0" applyNumberFormat="1" applyFont="1" applyBorder="1" applyAlignment="1">
      <alignment horizontal="center" vertical="center" wrapText="1"/>
    </xf>
    <xf numFmtId="0" fontId="33" fillId="0" borderId="1" xfId="0" applyFont="1" applyBorder="1" applyAlignment="1">
      <alignment horizontal="left" vertical="center" wrapText="1"/>
    </xf>
    <xf numFmtId="56" fontId="33" fillId="0" borderId="1" xfId="0" applyNumberFormat="1" applyFont="1" applyBorder="1" applyAlignment="1">
      <alignment horizontal="center" vertical="center" wrapText="1"/>
    </xf>
    <xf numFmtId="0" fontId="23" fillId="0" borderId="1" xfId="0" applyFont="1" applyFill="1" applyBorder="1">
      <alignment vertical="center"/>
    </xf>
    <xf numFmtId="20" fontId="23" fillId="0" borderId="1" xfId="0" applyNumberFormat="1" applyFont="1" applyFill="1" applyBorder="1">
      <alignment vertical="center"/>
    </xf>
    <xf numFmtId="0" fontId="25" fillId="0" borderId="1" xfId="0" applyFont="1" applyFill="1" applyBorder="1" applyAlignment="1">
      <alignment vertical="center" wrapText="1"/>
    </xf>
    <xf numFmtId="0" fontId="23" fillId="0" borderId="1" xfId="0" applyFont="1" applyFill="1" applyBorder="1" applyAlignment="1">
      <alignment vertical="center" wrapText="1"/>
    </xf>
    <xf numFmtId="0" fontId="25" fillId="0" borderId="1" xfId="0" applyFont="1" applyFill="1" applyBorder="1">
      <alignment vertical="center"/>
    </xf>
    <xf numFmtId="20" fontId="25" fillId="0" borderId="1" xfId="0" applyNumberFormat="1" applyFont="1" applyFill="1" applyBorder="1">
      <alignment vertical="center"/>
    </xf>
    <xf numFmtId="0" fontId="23" fillId="0" borderId="0" xfId="0" applyFont="1" applyFill="1">
      <alignment vertical="center"/>
    </xf>
    <xf numFmtId="0" fontId="23" fillId="0" borderId="0" xfId="0" applyFont="1" applyFill="1" applyAlignment="1">
      <alignment vertical="center" wrapText="1"/>
    </xf>
    <xf numFmtId="0" fontId="24" fillId="0" borderId="0" xfId="0" applyFont="1" applyFill="1" applyAlignment="1">
      <alignment vertical="top" wrapText="1"/>
    </xf>
    <xf numFmtId="0" fontId="20" fillId="7" borderId="10" xfId="0" applyFont="1" applyFill="1" applyBorder="1" applyAlignment="1">
      <alignment horizontal="center" vertical="center" wrapText="1" readingOrder="1"/>
    </xf>
    <xf numFmtId="0" fontId="20" fillId="7" borderId="11" xfId="0" applyFont="1" applyFill="1" applyBorder="1" applyAlignment="1">
      <alignment horizontal="center" vertical="center" wrapText="1" readingOrder="1"/>
    </xf>
    <xf numFmtId="0" fontId="20" fillId="7" borderId="12" xfId="0" applyFont="1" applyFill="1" applyBorder="1" applyAlignment="1">
      <alignment horizontal="center" vertical="center" wrapText="1" readingOrder="1"/>
    </xf>
    <xf numFmtId="0" fontId="21" fillId="0" borderId="13" xfId="0" applyFont="1" applyBorder="1" applyAlignment="1">
      <alignment horizontal="left" vertical="center" wrapText="1" readingOrder="1"/>
    </xf>
    <xf numFmtId="0" fontId="21" fillId="0" borderId="14" xfId="0" applyFont="1" applyBorder="1" applyAlignment="1">
      <alignment horizontal="left" vertical="center" wrapText="1" readingOrder="1"/>
    </xf>
    <xf numFmtId="0" fontId="20" fillId="0" borderId="13" xfId="0" applyFont="1" applyBorder="1" applyAlignment="1">
      <alignment horizontal="left" vertical="center" wrapText="1" readingOrder="1"/>
    </xf>
    <xf numFmtId="0" fontId="20" fillId="0" borderId="14" xfId="0" applyFont="1" applyBorder="1" applyAlignment="1">
      <alignment horizontal="left" vertical="center" wrapText="1" readingOrder="1"/>
    </xf>
    <xf numFmtId="0" fontId="20" fillId="0" borderId="17" xfId="0" applyFont="1" applyBorder="1" applyAlignment="1">
      <alignment horizontal="center" vertical="center" wrapText="1" readingOrder="1"/>
    </xf>
    <xf numFmtId="0" fontId="20" fillId="0" borderId="18" xfId="0" applyFont="1" applyBorder="1" applyAlignment="1">
      <alignment horizontal="center" vertical="center" wrapText="1" readingOrder="1"/>
    </xf>
    <xf numFmtId="0" fontId="21" fillId="0" borderId="19" xfId="0" applyFont="1" applyBorder="1" applyAlignment="1">
      <alignment horizontal="center" vertical="center" wrapText="1" readingOrder="1"/>
    </xf>
    <xf numFmtId="0" fontId="21" fillId="0" borderId="20" xfId="0" applyFont="1" applyBorder="1" applyAlignment="1">
      <alignment horizontal="center" vertical="center" wrapText="1" readingOrder="1"/>
    </xf>
    <xf numFmtId="0" fontId="20" fillId="0" borderId="21" xfId="0" applyFont="1" applyBorder="1" applyAlignment="1">
      <alignment horizontal="center" vertical="center" wrapText="1" readingOrder="1"/>
    </xf>
    <xf numFmtId="0" fontId="21" fillId="0" borderId="22" xfId="0" applyFont="1" applyBorder="1" applyAlignment="1">
      <alignment horizontal="center" vertical="center" wrapText="1" readingOrder="1"/>
    </xf>
    <xf numFmtId="0" fontId="21" fillId="0" borderId="25" xfId="0" applyFont="1" applyBorder="1" applyAlignment="1">
      <alignment horizontal="left" vertical="center" wrapText="1" readingOrder="1"/>
    </xf>
    <xf numFmtId="0" fontId="20" fillId="0" borderId="25" xfId="0" applyFont="1" applyBorder="1" applyAlignment="1">
      <alignment horizontal="left" vertical="center" wrapText="1" readingOrder="1"/>
    </xf>
    <xf numFmtId="0" fontId="20" fillId="0" borderId="10" xfId="0" applyFont="1" applyBorder="1" applyAlignment="1">
      <alignment horizontal="left" vertical="center" wrapText="1" readingOrder="1"/>
    </xf>
    <xf numFmtId="0" fontId="20" fillId="0" borderId="11" xfId="0" applyFont="1" applyBorder="1" applyAlignment="1">
      <alignment horizontal="left" vertical="center" wrapText="1" readingOrder="1"/>
    </xf>
    <xf numFmtId="0" fontId="20" fillId="0" borderId="12" xfId="0" applyFont="1" applyBorder="1" applyAlignment="1">
      <alignment horizontal="left" vertical="center" wrapText="1" readingOrder="1"/>
    </xf>
    <xf numFmtId="0" fontId="20" fillId="0" borderId="26" xfId="0" applyFont="1" applyBorder="1" applyAlignment="1">
      <alignment horizontal="left" vertical="center" wrapText="1" readingOrder="1"/>
    </xf>
    <xf numFmtId="0" fontId="20" fillId="0" borderId="21" xfId="0" applyFont="1" applyBorder="1" applyAlignment="1">
      <alignment horizontal="left" vertical="center" wrapText="1" readingOrder="1"/>
    </xf>
    <xf numFmtId="0" fontId="20" fillId="0" borderId="27" xfId="0" applyFont="1" applyBorder="1" applyAlignment="1">
      <alignment horizontal="left" vertical="center" wrapText="1" readingOrder="1"/>
    </xf>
    <xf numFmtId="0" fontId="20" fillId="0" borderId="28" xfId="0" applyFont="1" applyBorder="1" applyAlignment="1">
      <alignment horizontal="left" vertical="center" wrapText="1" readingOrder="1"/>
    </xf>
    <xf numFmtId="0" fontId="20" fillId="0" borderId="0" xfId="0" applyFont="1" applyBorder="1" applyAlignment="1">
      <alignment horizontal="left" vertical="center" wrapText="1" readingOrder="1"/>
    </xf>
    <xf numFmtId="0" fontId="20" fillId="0" borderId="29" xfId="0" applyFont="1" applyBorder="1" applyAlignment="1">
      <alignment horizontal="left" vertical="center" wrapText="1" readingOrder="1"/>
    </xf>
    <xf numFmtId="0" fontId="0" fillId="0" borderId="30" xfId="0" applyBorder="1" applyAlignment="1">
      <alignment vertical="center" wrapText="1"/>
    </xf>
    <xf numFmtId="0" fontId="0" fillId="0" borderId="22" xfId="0" applyBorder="1" applyAlignment="1">
      <alignment vertical="center" wrapText="1"/>
    </xf>
    <xf numFmtId="0" fontId="0" fillId="0" borderId="31" xfId="0" applyBorder="1" applyAlignment="1">
      <alignment vertical="center" wrapText="1"/>
    </xf>
    <xf numFmtId="0" fontId="20" fillId="0" borderId="30" xfId="0" applyFont="1" applyBorder="1" applyAlignment="1">
      <alignment horizontal="left" vertical="center" wrapText="1" readingOrder="1"/>
    </xf>
    <xf numFmtId="0" fontId="20" fillId="0" borderId="22" xfId="0" applyFont="1" applyBorder="1" applyAlignment="1">
      <alignment horizontal="left" vertical="center" wrapText="1" readingOrder="1"/>
    </xf>
    <xf numFmtId="0" fontId="20" fillId="0" borderId="31" xfId="0" applyFont="1" applyBorder="1" applyAlignment="1">
      <alignment horizontal="left" vertical="center" wrapText="1" readingOrder="1"/>
    </xf>
    <xf numFmtId="0" fontId="22" fillId="0" borderId="26" xfId="0" applyFont="1" applyBorder="1" applyAlignment="1">
      <alignment horizontal="left" vertical="center" wrapText="1" readingOrder="1"/>
    </xf>
    <xf numFmtId="0" fontId="22" fillId="0" borderId="21" xfId="0" applyFont="1" applyBorder="1" applyAlignment="1">
      <alignment horizontal="left" vertical="center" wrapText="1" readingOrder="1"/>
    </xf>
    <xf numFmtId="0" fontId="22" fillId="0" borderId="27" xfId="0" applyFont="1" applyBorder="1" applyAlignment="1">
      <alignment horizontal="left" vertical="center" wrapText="1" readingOrder="1"/>
    </xf>
    <xf numFmtId="0" fontId="22" fillId="0" borderId="30" xfId="0" applyFont="1" applyBorder="1" applyAlignment="1">
      <alignment horizontal="left" vertical="center" wrapText="1" readingOrder="1"/>
    </xf>
    <xf numFmtId="0" fontId="22" fillId="0" borderId="22" xfId="0" applyFont="1" applyBorder="1" applyAlignment="1">
      <alignment horizontal="left" vertical="center" wrapText="1" readingOrder="1"/>
    </xf>
    <xf numFmtId="0" fontId="22" fillId="0" borderId="31" xfId="0" applyFont="1" applyBorder="1" applyAlignment="1">
      <alignment horizontal="left" vertical="center" wrapText="1" readingOrder="1"/>
    </xf>
    <xf numFmtId="0" fontId="22" fillId="0" borderId="10" xfId="0" applyFont="1" applyBorder="1" applyAlignment="1">
      <alignment horizontal="left" vertical="center" wrapText="1" readingOrder="1"/>
    </xf>
    <xf numFmtId="0" fontId="22" fillId="0" borderId="11" xfId="0" applyFont="1" applyBorder="1" applyAlignment="1">
      <alignment horizontal="left" vertical="center" wrapText="1" readingOrder="1"/>
    </xf>
    <xf numFmtId="0" fontId="22" fillId="0" borderId="12" xfId="0" applyFont="1" applyBorder="1" applyAlignment="1">
      <alignment horizontal="left" vertical="center" wrapText="1" readingOrder="1"/>
    </xf>
    <xf numFmtId="0" fontId="20" fillId="0" borderId="10" xfId="0" applyFont="1" applyBorder="1" applyAlignment="1">
      <alignment horizontal="center" vertical="center" wrapText="1" readingOrder="1"/>
    </xf>
    <xf numFmtId="0" fontId="20" fillId="0" borderId="32" xfId="0" applyFont="1" applyBorder="1" applyAlignment="1">
      <alignment horizontal="center" vertical="center" wrapText="1" readingOrder="1"/>
    </xf>
    <xf numFmtId="0" fontId="20" fillId="0" borderId="33" xfId="0" applyFont="1" applyBorder="1" applyAlignment="1">
      <alignment horizontal="center" vertical="center" wrapText="1" readingOrder="1"/>
    </xf>
    <xf numFmtId="0" fontId="20" fillId="0" borderId="11" xfId="0" applyFont="1" applyBorder="1" applyAlignment="1">
      <alignment horizontal="center" vertical="center" wrapText="1" readingOrder="1"/>
    </xf>
    <xf numFmtId="0" fontId="20" fillId="0" borderId="12" xfId="0" applyFont="1" applyBorder="1" applyAlignment="1">
      <alignment horizontal="center" vertical="center" wrapText="1" readingOrder="1"/>
    </xf>
    <xf numFmtId="0" fontId="20" fillId="0" borderId="18" xfId="0" applyFont="1" applyBorder="1" applyAlignment="1">
      <alignment horizontal="left" vertical="center" wrapText="1" readingOrder="1"/>
    </xf>
    <xf numFmtId="0" fontId="20" fillId="0" borderId="20" xfId="0" applyFont="1" applyBorder="1" applyAlignment="1">
      <alignment horizontal="left" vertical="center" wrapText="1" readingOrder="1"/>
    </xf>
    <xf numFmtId="0" fontId="20" fillId="0" borderId="17" xfId="0" applyFont="1" applyBorder="1" applyAlignment="1">
      <alignment horizontal="left" vertical="center" wrapText="1" readingOrder="1"/>
    </xf>
    <xf numFmtId="0" fontId="20" fillId="0" borderId="19" xfId="0" applyFont="1" applyBorder="1" applyAlignment="1">
      <alignment horizontal="left" vertical="center" wrapText="1" readingOrder="1"/>
    </xf>
    <xf numFmtId="0" fontId="16" fillId="6" borderId="7" xfId="3" applyFill="1" applyBorder="1" applyAlignment="1">
      <alignment horizontal="center" vertical="center"/>
    </xf>
    <xf numFmtId="0" fontId="16" fillId="6" borderId="8" xfId="3" applyFill="1" applyBorder="1" applyAlignment="1">
      <alignment horizontal="center" vertical="center"/>
    </xf>
    <xf numFmtId="0" fontId="23" fillId="8" borderId="1" xfId="0" applyFont="1" applyFill="1" applyBorder="1" applyAlignment="1">
      <alignment horizontal="center" vertical="center"/>
    </xf>
    <xf numFmtId="0" fontId="23" fillId="8" borderId="1" xfId="0" applyFont="1" applyFill="1" applyBorder="1" applyAlignment="1">
      <alignment horizontal="center" vertical="center" wrapText="1"/>
    </xf>
    <xf numFmtId="0" fontId="34" fillId="9" borderId="0" xfId="0" applyFont="1" applyFill="1" applyAlignment="1">
      <alignment horizontal="left" vertical="center"/>
    </xf>
  </cellXfs>
  <cellStyles count="4">
    <cellStyle name="パーセント" xfId="2" builtinId="5"/>
    <cellStyle name="ハイパーリンク" xfId="1" builtinId="8"/>
    <cellStyle name="標準" xfId="0" builtinId="0"/>
    <cellStyle name="標準 2" xfId="3"/>
  </cellStyles>
  <dxfs count="3">
    <dxf>
      <fill>
        <patternFill>
          <bgColor theme="0" tint="-0.14996795556505021"/>
        </patternFill>
      </fill>
    </dxf>
    <dxf>
      <fill>
        <patternFill>
          <bgColor theme="0" tint="-0.14996795556505021"/>
        </patternFill>
      </fill>
    </dxf>
    <dxf>
      <fill>
        <patternFill>
          <bgColor theme="5" tint="0.79998168889431442"/>
        </patternFill>
      </fill>
    </dxf>
  </dxfs>
  <tableStyles count="0" defaultTableStyle="TableStyleMedium2" defaultPivotStyle="PivotStyleLight16"/>
  <colors>
    <mruColors>
      <color rgb="FFFFFF66"/>
      <color rgb="FFFFFF99"/>
      <color rgb="FFFFFFCC"/>
      <color rgb="FFCCFFCC"/>
      <color rgb="FFCC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109</xdr:col>
      <xdr:colOff>56029</xdr:colOff>
      <xdr:row>164</xdr:row>
      <xdr:rowOff>0</xdr:rowOff>
    </xdr:from>
    <xdr:to>
      <xdr:col>207</xdr:col>
      <xdr:colOff>89647</xdr:colOff>
      <xdr:row>196</xdr:row>
      <xdr:rowOff>105335</xdr:rowOff>
    </xdr:to>
    <xdr:sp macro="" textlink="">
      <xdr:nvSpPr>
        <xdr:cNvPr id="2" name="正方形/長方形 1">
          <a:extLst>
            <a:ext uri="{FF2B5EF4-FFF2-40B4-BE49-F238E27FC236}">
              <a16:creationId xmlns:a16="http://schemas.microsoft.com/office/drawing/2014/main" id="{730C5005-01C2-4D8A-A877-6FCAC198297C}"/>
            </a:ext>
          </a:extLst>
        </xdr:cNvPr>
        <xdr:cNvSpPr/>
      </xdr:nvSpPr>
      <xdr:spPr>
        <a:xfrm>
          <a:off x="12514729" y="18821400"/>
          <a:ext cx="11235018" cy="3762935"/>
        </a:xfrm>
        <a:prstGeom prst="rect">
          <a:avLst/>
        </a:prstGeom>
        <a:solidFill>
          <a:schemeClr val="bg1">
            <a:lumMod val="75000"/>
          </a:schemeClr>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000">
              <a:solidFill>
                <a:sysClr val="windowText" lastClr="000000"/>
              </a:solidFill>
            </a:rPr>
            <a:t>　配管等</a:t>
          </a:r>
        </a:p>
      </xdr:txBody>
    </xdr:sp>
    <xdr:clientData/>
  </xdr:twoCellAnchor>
  <xdr:twoCellAnchor>
    <xdr:from>
      <xdr:col>31</xdr:col>
      <xdr:colOff>44541</xdr:colOff>
      <xdr:row>164</xdr:row>
      <xdr:rowOff>6724</xdr:rowOff>
    </xdr:from>
    <xdr:to>
      <xdr:col>86</xdr:col>
      <xdr:colOff>11205</xdr:colOff>
      <xdr:row>196</xdr:row>
      <xdr:rowOff>112059</xdr:rowOff>
    </xdr:to>
    <xdr:sp macro="" textlink="">
      <xdr:nvSpPr>
        <xdr:cNvPr id="3" name="正方形/長方形 2">
          <a:extLst>
            <a:ext uri="{FF2B5EF4-FFF2-40B4-BE49-F238E27FC236}">
              <a16:creationId xmlns:a16="http://schemas.microsoft.com/office/drawing/2014/main" id="{7E1DE890-3415-4FDE-9D70-4D0847DAF780}"/>
            </a:ext>
          </a:extLst>
        </xdr:cNvPr>
        <xdr:cNvSpPr/>
      </xdr:nvSpPr>
      <xdr:spPr>
        <a:xfrm>
          <a:off x="3883116" y="20361649"/>
          <a:ext cx="6777039" cy="4067735"/>
        </a:xfrm>
        <a:prstGeom prst="rect">
          <a:avLst/>
        </a:prstGeom>
        <a:solidFill>
          <a:schemeClr val="bg1">
            <a:lumMod val="75000"/>
          </a:schemeClr>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4000">
              <a:solidFill>
                <a:sysClr val="windowText" lastClr="000000"/>
              </a:solidFill>
            </a:rPr>
            <a:t>　　　配管等</a:t>
          </a:r>
        </a:p>
      </xdr:txBody>
    </xdr:sp>
    <xdr:clientData/>
  </xdr:twoCellAnchor>
  <xdr:twoCellAnchor>
    <xdr:from>
      <xdr:col>32</xdr:col>
      <xdr:colOff>0</xdr:colOff>
      <xdr:row>28</xdr:row>
      <xdr:rowOff>119258</xdr:rowOff>
    </xdr:from>
    <xdr:to>
      <xdr:col>49</xdr:col>
      <xdr:colOff>13607</xdr:colOff>
      <xdr:row>52</xdr:row>
      <xdr:rowOff>112557</xdr:rowOff>
    </xdr:to>
    <xdr:sp macro="" textlink="">
      <xdr:nvSpPr>
        <xdr:cNvPr id="4" name="正方形/長方形 3">
          <a:extLst>
            <a:ext uri="{FF2B5EF4-FFF2-40B4-BE49-F238E27FC236}">
              <a16:creationId xmlns:a16="http://schemas.microsoft.com/office/drawing/2014/main" id="{84E7E3F3-A6E5-4579-A1ED-ADC698FFC478}"/>
            </a:ext>
          </a:extLst>
        </xdr:cNvPr>
        <xdr:cNvSpPr/>
      </xdr:nvSpPr>
      <xdr:spPr>
        <a:xfrm>
          <a:off x="3962400" y="3633983"/>
          <a:ext cx="2118632" cy="2965099"/>
        </a:xfrm>
        <a:prstGeom prst="rect">
          <a:avLst/>
        </a:prstGeom>
        <a:solidFill>
          <a:schemeClr val="bg1"/>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000">
              <a:solidFill>
                <a:sysClr val="windowText" lastClr="000000"/>
              </a:solidFill>
            </a:rPr>
            <a:t>会議室</a:t>
          </a:r>
          <a:endParaRPr kumimoji="1" lang="en-US" altLang="ja-JP" sz="4000">
            <a:solidFill>
              <a:sysClr val="windowText" lastClr="000000"/>
            </a:solidFill>
          </a:endParaRPr>
        </a:p>
        <a:p>
          <a:pPr algn="ctr"/>
          <a:r>
            <a:rPr kumimoji="1" lang="ja-JP" altLang="en-US" sz="4000">
              <a:solidFill>
                <a:sysClr val="windowText" lastClr="000000"/>
              </a:solidFill>
            </a:rPr>
            <a:t>Ｇ</a:t>
          </a:r>
        </a:p>
      </xdr:txBody>
    </xdr:sp>
    <xdr:clientData/>
  </xdr:twoCellAnchor>
  <xdr:twoCellAnchor>
    <xdr:from>
      <xdr:col>32</xdr:col>
      <xdr:colOff>0</xdr:colOff>
      <xdr:row>5</xdr:row>
      <xdr:rowOff>11658</xdr:rowOff>
    </xdr:from>
    <xdr:to>
      <xdr:col>49</xdr:col>
      <xdr:colOff>13607</xdr:colOff>
      <xdr:row>28</xdr:row>
      <xdr:rowOff>119258</xdr:rowOff>
    </xdr:to>
    <xdr:sp macro="" textlink="">
      <xdr:nvSpPr>
        <xdr:cNvPr id="5" name="正方形/長方形 4">
          <a:extLst>
            <a:ext uri="{FF2B5EF4-FFF2-40B4-BE49-F238E27FC236}">
              <a16:creationId xmlns:a16="http://schemas.microsoft.com/office/drawing/2014/main" id="{E5210FA1-4D3F-4330-A9DA-4C9FE9268555}"/>
            </a:ext>
          </a:extLst>
        </xdr:cNvPr>
        <xdr:cNvSpPr/>
      </xdr:nvSpPr>
      <xdr:spPr>
        <a:xfrm>
          <a:off x="3962400" y="678408"/>
          <a:ext cx="2118632" cy="2955575"/>
        </a:xfrm>
        <a:prstGeom prst="rect">
          <a:avLst/>
        </a:prstGeom>
        <a:solidFill>
          <a:schemeClr val="bg1"/>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000">
              <a:solidFill>
                <a:sysClr val="windowText" lastClr="000000"/>
              </a:solidFill>
            </a:rPr>
            <a:t>会議室</a:t>
          </a:r>
          <a:endParaRPr kumimoji="1" lang="en-US" altLang="ja-JP" sz="4000">
            <a:solidFill>
              <a:sysClr val="windowText" lastClr="000000"/>
            </a:solidFill>
          </a:endParaRPr>
        </a:p>
        <a:p>
          <a:pPr algn="ctr"/>
          <a:r>
            <a:rPr kumimoji="1" lang="ja-JP" altLang="en-US" sz="4000">
              <a:solidFill>
                <a:sysClr val="windowText" lastClr="000000"/>
              </a:solidFill>
            </a:rPr>
            <a:t>Ｆ</a:t>
          </a:r>
        </a:p>
      </xdr:txBody>
    </xdr:sp>
    <xdr:clientData/>
  </xdr:twoCellAnchor>
  <xdr:twoCellAnchor>
    <xdr:from>
      <xdr:col>94</xdr:col>
      <xdr:colOff>108924</xdr:colOff>
      <xdr:row>164</xdr:row>
      <xdr:rowOff>0</xdr:rowOff>
    </xdr:from>
    <xdr:to>
      <xdr:col>116</xdr:col>
      <xdr:colOff>108924</xdr:colOff>
      <xdr:row>184</xdr:row>
      <xdr:rowOff>122598</xdr:rowOff>
    </xdr:to>
    <xdr:sp macro="" textlink="">
      <xdr:nvSpPr>
        <xdr:cNvPr id="6" name="正方形/長方形 5">
          <a:extLst>
            <a:ext uri="{FF2B5EF4-FFF2-40B4-BE49-F238E27FC236}">
              <a16:creationId xmlns:a16="http://schemas.microsoft.com/office/drawing/2014/main" id="{F122EB1B-E1DE-4BC2-8B1C-A97B41B034A1}"/>
            </a:ext>
          </a:extLst>
        </xdr:cNvPr>
        <xdr:cNvSpPr/>
      </xdr:nvSpPr>
      <xdr:spPr>
        <a:xfrm>
          <a:off x="11748474" y="20354925"/>
          <a:ext cx="2724150" cy="2599098"/>
        </a:xfrm>
        <a:prstGeom prst="rect">
          <a:avLst/>
        </a:prstGeom>
        <a:solidFill>
          <a:schemeClr val="bg1"/>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000">
              <a:solidFill>
                <a:sysClr val="windowText" lastClr="000000"/>
              </a:solidFill>
            </a:rPr>
            <a:t>女子トイレ</a:t>
          </a:r>
        </a:p>
      </xdr:txBody>
    </xdr:sp>
    <xdr:clientData/>
  </xdr:twoCellAnchor>
  <xdr:twoCellAnchor>
    <xdr:from>
      <xdr:col>64</xdr:col>
      <xdr:colOff>24371</xdr:colOff>
      <xdr:row>164</xdr:row>
      <xdr:rowOff>0</xdr:rowOff>
    </xdr:from>
    <xdr:to>
      <xdr:col>86</xdr:col>
      <xdr:colOff>24371</xdr:colOff>
      <xdr:row>185</xdr:row>
      <xdr:rowOff>8298</xdr:rowOff>
    </xdr:to>
    <xdr:sp macro="" textlink="">
      <xdr:nvSpPr>
        <xdr:cNvPr id="7" name="正方形/長方形 6">
          <a:extLst>
            <a:ext uri="{FF2B5EF4-FFF2-40B4-BE49-F238E27FC236}">
              <a16:creationId xmlns:a16="http://schemas.microsoft.com/office/drawing/2014/main" id="{DD7CDF71-ED7C-4695-8912-2613AFA59224}"/>
            </a:ext>
          </a:extLst>
        </xdr:cNvPr>
        <xdr:cNvSpPr/>
      </xdr:nvSpPr>
      <xdr:spPr>
        <a:xfrm>
          <a:off x="7949171" y="20354925"/>
          <a:ext cx="2724150" cy="2608623"/>
        </a:xfrm>
        <a:prstGeom prst="rect">
          <a:avLst/>
        </a:prstGeom>
        <a:solidFill>
          <a:schemeClr val="bg1"/>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000">
              <a:solidFill>
                <a:sysClr val="windowText" lastClr="000000"/>
              </a:solidFill>
            </a:rPr>
            <a:t>男子トイレ</a:t>
          </a:r>
        </a:p>
      </xdr:txBody>
    </xdr:sp>
    <xdr:clientData/>
  </xdr:twoCellAnchor>
  <xdr:twoCellAnchor editAs="absolute">
    <xdr:from>
      <xdr:col>3</xdr:col>
      <xdr:colOff>0</xdr:colOff>
      <xdr:row>3</xdr:row>
      <xdr:rowOff>0</xdr:rowOff>
    </xdr:from>
    <xdr:to>
      <xdr:col>8</xdr:col>
      <xdr:colOff>106194</xdr:colOff>
      <xdr:row>3</xdr:row>
      <xdr:rowOff>0</xdr:rowOff>
    </xdr:to>
    <xdr:cxnSp macro="">
      <xdr:nvCxnSpPr>
        <xdr:cNvPr id="8" name="直線コネクタ 7">
          <a:extLst>
            <a:ext uri="{FF2B5EF4-FFF2-40B4-BE49-F238E27FC236}">
              <a16:creationId xmlns:a16="http://schemas.microsoft.com/office/drawing/2014/main" id="{93DAF221-8CAE-4B2B-9330-6217C58045BA}"/>
            </a:ext>
          </a:extLst>
        </xdr:cNvPr>
        <xdr:cNvCxnSpPr/>
      </xdr:nvCxnSpPr>
      <xdr:spPr>
        <a:xfrm>
          <a:off x="371475" y="419100"/>
          <a:ext cx="725319" cy="0"/>
        </a:xfrm>
        <a:prstGeom prst="line">
          <a:avLst/>
        </a:prstGeom>
        <a:ln w="9525">
          <a:solidFill>
            <a:sysClr val="windowText" lastClr="000000"/>
          </a:solidFill>
          <a:prstDash val="solid"/>
          <a:headEnd type="diamond" w="med" len="med"/>
          <a:tailEnd type="diamond"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8</xdr:col>
      <xdr:colOff>106194</xdr:colOff>
      <xdr:row>3</xdr:row>
      <xdr:rowOff>0</xdr:rowOff>
    </xdr:from>
    <xdr:to>
      <xdr:col>14</xdr:col>
      <xdr:colOff>87372</xdr:colOff>
      <xdr:row>3</xdr:row>
      <xdr:rowOff>0</xdr:rowOff>
    </xdr:to>
    <xdr:cxnSp macro="">
      <xdr:nvCxnSpPr>
        <xdr:cNvPr id="9" name="直線コネクタ 8">
          <a:extLst>
            <a:ext uri="{FF2B5EF4-FFF2-40B4-BE49-F238E27FC236}">
              <a16:creationId xmlns:a16="http://schemas.microsoft.com/office/drawing/2014/main" id="{2C9B5D2E-D1A8-4879-9C14-831CB4D69CEA}"/>
            </a:ext>
          </a:extLst>
        </xdr:cNvPr>
        <xdr:cNvCxnSpPr/>
      </xdr:nvCxnSpPr>
      <xdr:spPr>
        <a:xfrm>
          <a:off x="1096794" y="419100"/>
          <a:ext cx="724128" cy="0"/>
        </a:xfrm>
        <a:prstGeom prst="line">
          <a:avLst/>
        </a:prstGeom>
        <a:ln w="9525">
          <a:solidFill>
            <a:sysClr val="windowText" lastClr="000000"/>
          </a:solidFill>
          <a:prstDash val="solid"/>
          <a:headEnd type="diamond" w="med" len="med"/>
          <a:tailEnd type="diamond"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14</xdr:col>
      <xdr:colOff>88334</xdr:colOff>
      <xdr:row>3</xdr:row>
      <xdr:rowOff>0</xdr:rowOff>
    </xdr:from>
    <xdr:to>
      <xdr:col>20</xdr:col>
      <xdr:colOff>69511</xdr:colOff>
      <xdr:row>3</xdr:row>
      <xdr:rowOff>0</xdr:rowOff>
    </xdr:to>
    <xdr:cxnSp macro="">
      <xdr:nvCxnSpPr>
        <xdr:cNvPr id="10" name="直線コネクタ 9">
          <a:extLst>
            <a:ext uri="{FF2B5EF4-FFF2-40B4-BE49-F238E27FC236}">
              <a16:creationId xmlns:a16="http://schemas.microsoft.com/office/drawing/2014/main" id="{EF3AAD2F-0C5E-4B55-A58E-B72ACF4D7EEA}"/>
            </a:ext>
          </a:extLst>
        </xdr:cNvPr>
        <xdr:cNvCxnSpPr/>
      </xdr:nvCxnSpPr>
      <xdr:spPr>
        <a:xfrm>
          <a:off x="1821884" y="419100"/>
          <a:ext cx="724127" cy="0"/>
        </a:xfrm>
        <a:prstGeom prst="line">
          <a:avLst/>
        </a:prstGeom>
        <a:ln w="9525">
          <a:solidFill>
            <a:sysClr val="windowText" lastClr="000000"/>
          </a:solidFill>
          <a:prstDash val="solid"/>
          <a:headEnd type="diamond" w="med" len="med"/>
          <a:tailEnd type="diamond"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20</xdr:col>
      <xdr:colOff>69511</xdr:colOff>
      <xdr:row>3</xdr:row>
      <xdr:rowOff>0</xdr:rowOff>
    </xdr:from>
    <xdr:to>
      <xdr:col>26</xdr:col>
      <xdr:colOff>50690</xdr:colOff>
      <xdr:row>3</xdr:row>
      <xdr:rowOff>0</xdr:rowOff>
    </xdr:to>
    <xdr:cxnSp macro="">
      <xdr:nvCxnSpPr>
        <xdr:cNvPr id="11" name="直線コネクタ 10">
          <a:extLst>
            <a:ext uri="{FF2B5EF4-FFF2-40B4-BE49-F238E27FC236}">
              <a16:creationId xmlns:a16="http://schemas.microsoft.com/office/drawing/2014/main" id="{5B56FF15-D4DD-41B2-A07F-B1C6D3070230}"/>
            </a:ext>
          </a:extLst>
        </xdr:cNvPr>
        <xdr:cNvCxnSpPr/>
      </xdr:nvCxnSpPr>
      <xdr:spPr>
        <a:xfrm>
          <a:off x="2546011" y="419100"/>
          <a:ext cx="724129" cy="0"/>
        </a:xfrm>
        <a:prstGeom prst="line">
          <a:avLst/>
        </a:prstGeom>
        <a:ln w="9525">
          <a:solidFill>
            <a:sysClr val="windowText" lastClr="000000"/>
          </a:solidFill>
          <a:prstDash val="solid"/>
          <a:headEnd type="diamond" w="med" len="med"/>
          <a:tailEnd type="diamond"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26</xdr:col>
      <xdr:colOff>50690</xdr:colOff>
      <xdr:row>3</xdr:row>
      <xdr:rowOff>0</xdr:rowOff>
    </xdr:from>
    <xdr:to>
      <xdr:col>32</xdr:col>
      <xdr:colOff>31869</xdr:colOff>
      <xdr:row>3</xdr:row>
      <xdr:rowOff>0</xdr:rowOff>
    </xdr:to>
    <xdr:cxnSp macro="">
      <xdr:nvCxnSpPr>
        <xdr:cNvPr id="12" name="直線コネクタ 11">
          <a:extLst>
            <a:ext uri="{FF2B5EF4-FFF2-40B4-BE49-F238E27FC236}">
              <a16:creationId xmlns:a16="http://schemas.microsoft.com/office/drawing/2014/main" id="{9AB74225-BF74-4872-B0B4-5F58E0467834}"/>
            </a:ext>
          </a:extLst>
        </xdr:cNvPr>
        <xdr:cNvCxnSpPr/>
      </xdr:nvCxnSpPr>
      <xdr:spPr>
        <a:xfrm>
          <a:off x="3270140" y="419100"/>
          <a:ext cx="724129" cy="0"/>
        </a:xfrm>
        <a:prstGeom prst="line">
          <a:avLst/>
        </a:prstGeom>
        <a:ln w="9525">
          <a:solidFill>
            <a:sysClr val="windowText" lastClr="000000"/>
          </a:solidFill>
          <a:prstDash val="solid"/>
          <a:headEnd type="diamond" w="med" len="med"/>
          <a:tailEnd type="diamond"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3</xdr:col>
      <xdr:colOff>0</xdr:colOff>
      <xdr:row>5</xdr:row>
      <xdr:rowOff>571</xdr:rowOff>
    </xdr:from>
    <xdr:to>
      <xdr:col>208</xdr:col>
      <xdr:colOff>0</xdr:colOff>
      <xdr:row>5</xdr:row>
      <xdr:rowOff>571</xdr:rowOff>
    </xdr:to>
    <xdr:cxnSp macro="">
      <xdr:nvCxnSpPr>
        <xdr:cNvPr id="13" name="直線コネクタ 12">
          <a:extLst>
            <a:ext uri="{FF2B5EF4-FFF2-40B4-BE49-F238E27FC236}">
              <a16:creationId xmlns:a16="http://schemas.microsoft.com/office/drawing/2014/main" id="{C4353D4F-794D-48D6-9138-CF49BED81E15}"/>
            </a:ext>
          </a:extLst>
        </xdr:cNvPr>
        <xdr:cNvCxnSpPr/>
      </xdr:nvCxnSpPr>
      <xdr:spPr>
        <a:xfrm>
          <a:off x="371475" y="667321"/>
          <a:ext cx="25384125" cy="0"/>
        </a:xfrm>
        <a:prstGeom prst="line">
          <a:avLst/>
        </a:prstGeom>
        <a:ln w="38100">
          <a:solidFill>
            <a:sysClr val="windowText" lastClr="000000"/>
          </a:solidFill>
          <a:prstDash val="soli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3</xdr:col>
      <xdr:colOff>0</xdr:colOff>
      <xdr:row>5</xdr:row>
      <xdr:rowOff>6517</xdr:rowOff>
    </xdr:from>
    <xdr:to>
      <xdr:col>3</xdr:col>
      <xdr:colOff>0</xdr:colOff>
      <xdr:row>88</xdr:row>
      <xdr:rowOff>0</xdr:rowOff>
    </xdr:to>
    <xdr:cxnSp macro="">
      <xdr:nvCxnSpPr>
        <xdr:cNvPr id="14" name="直線コネクタ 13">
          <a:extLst>
            <a:ext uri="{FF2B5EF4-FFF2-40B4-BE49-F238E27FC236}">
              <a16:creationId xmlns:a16="http://schemas.microsoft.com/office/drawing/2014/main" id="{DF88B95D-ACE3-4FE1-B23B-A3358064ABC3}"/>
            </a:ext>
          </a:extLst>
        </xdr:cNvPr>
        <xdr:cNvCxnSpPr/>
      </xdr:nvCxnSpPr>
      <xdr:spPr>
        <a:xfrm>
          <a:off x="371475" y="673267"/>
          <a:ext cx="0" cy="10270958"/>
        </a:xfrm>
        <a:prstGeom prst="line">
          <a:avLst/>
        </a:prstGeom>
        <a:ln w="38100">
          <a:solidFill>
            <a:sysClr val="windowText" lastClr="000000"/>
          </a:solidFill>
          <a:prstDash val="soli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66258</xdr:colOff>
      <xdr:row>1</xdr:row>
      <xdr:rowOff>0</xdr:rowOff>
    </xdr:from>
    <xdr:to>
      <xdr:col>4</xdr:col>
      <xdr:colOff>66259</xdr:colOff>
      <xdr:row>3</xdr:row>
      <xdr:rowOff>0</xdr:rowOff>
    </xdr:to>
    <xdr:sp macro="" textlink="">
      <xdr:nvSpPr>
        <xdr:cNvPr id="15" name="テキスト ボックス 14">
          <a:extLst>
            <a:ext uri="{FF2B5EF4-FFF2-40B4-BE49-F238E27FC236}">
              <a16:creationId xmlns:a16="http://schemas.microsoft.com/office/drawing/2014/main" id="{78BA7997-1C1A-499F-B816-1BF49639BD13}"/>
            </a:ext>
          </a:extLst>
        </xdr:cNvPr>
        <xdr:cNvSpPr txBox="1"/>
      </xdr:nvSpPr>
      <xdr:spPr>
        <a:xfrm>
          <a:off x="190083" y="171450"/>
          <a:ext cx="37147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0</a:t>
          </a:r>
          <a:endParaRPr kumimoji="1" lang="ja-JP" altLang="en-US" sz="1100"/>
        </a:p>
      </xdr:txBody>
    </xdr:sp>
    <xdr:clientData/>
  </xdr:twoCellAnchor>
  <xdr:twoCellAnchor>
    <xdr:from>
      <xdr:col>8</xdr:col>
      <xdr:colOff>52552</xdr:colOff>
      <xdr:row>1</xdr:row>
      <xdr:rowOff>0</xdr:rowOff>
    </xdr:from>
    <xdr:to>
      <xdr:col>11</xdr:col>
      <xdr:colOff>52553</xdr:colOff>
      <xdr:row>3</xdr:row>
      <xdr:rowOff>0</xdr:rowOff>
    </xdr:to>
    <xdr:sp macro="" textlink="">
      <xdr:nvSpPr>
        <xdr:cNvPr id="16" name="テキスト ボックス 15">
          <a:extLst>
            <a:ext uri="{FF2B5EF4-FFF2-40B4-BE49-F238E27FC236}">
              <a16:creationId xmlns:a16="http://schemas.microsoft.com/office/drawing/2014/main" id="{520D8207-965F-4E4E-95D5-DFC1D27238BA}"/>
            </a:ext>
          </a:extLst>
        </xdr:cNvPr>
        <xdr:cNvSpPr txBox="1"/>
      </xdr:nvSpPr>
      <xdr:spPr>
        <a:xfrm>
          <a:off x="1043152" y="171450"/>
          <a:ext cx="37147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1</a:t>
          </a:r>
        </a:p>
      </xdr:txBody>
    </xdr:sp>
    <xdr:clientData/>
  </xdr:twoCellAnchor>
  <xdr:twoCellAnchor>
    <xdr:from>
      <xdr:col>14</xdr:col>
      <xdr:colOff>26276</xdr:colOff>
      <xdr:row>1</xdr:row>
      <xdr:rowOff>0</xdr:rowOff>
    </xdr:from>
    <xdr:to>
      <xdr:col>17</xdr:col>
      <xdr:colOff>26277</xdr:colOff>
      <xdr:row>3</xdr:row>
      <xdr:rowOff>0</xdr:rowOff>
    </xdr:to>
    <xdr:sp macro="" textlink="">
      <xdr:nvSpPr>
        <xdr:cNvPr id="17" name="テキスト ボックス 16">
          <a:extLst>
            <a:ext uri="{FF2B5EF4-FFF2-40B4-BE49-F238E27FC236}">
              <a16:creationId xmlns:a16="http://schemas.microsoft.com/office/drawing/2014/main" id="{8E05CC06-85C1-46DF-9F21-133813D3792F}"/>
            </a:ext>
          </a:extLst>
        </xdr:cNvPr>
        <xdr:cNvSpPr txBox="1"/>
      </xdr:nvSpPr>
      <xdr:spPr>
        <a:xfrm>
          <a:off x="1759826" y="171450"/>
          <a:ext cx="37147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2</a:t>
          </a:r>
        </a:p>
      </xdr:txBody>
    </xdr:sp>
    <xdr:clientData/>
  </xdr:twoCellAnchor>
  <xdr:twoCellAnchor>
    <xdr:from>
      <xdr:col>20</xdr:col>
      <xdr:colOff>13137</xdr:colOff>
      <xdr:row>1</xdr:row>
      <xdr:rowOff>0</xdr:rowOff>
    </xdr:from>
    <xdr:to>
      <xdr:col>23</xdr:col>
      <xdr:colOff>13139</xdr:colOff>
      <xdr:row>3</xdr:row>
      <xdr:rowOff>0</xdr:rowOff>
    </xdr:to>
    <xdr:sp macro="" textlink="">
      <xdr:nvSpPr>
        <xdr:cNvPr id="18" name="テキスト ボックス 17">
          <a:extLst>
            <a:ext uri="{FF2B5EF4-FFF2-40B4-BE49-F238E27FC236}">
              <a16:creationId xmlns:a16="http://schemas.microsoft.com/office/drawing/2014/main" id="{458DCBEB-D05C-47C7-915E-F63F08A6F34E}"/>
            </a:ext>
          </a:extLst>
        </xdr:cNvPr>
        <xdr:cNvSpPr txBox="1"/>
      </xdr:nvSpPr>
      <xdr:spPr>
        <a:xfrm>
          <a:off x="2489637" y="171450"/>
          <a:ext cx="371477"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3</a:t>
          </a:r>
        </a:p>
      </xdr:txBody>
    </xdr:sp>
    <xdr:clientData/>
  </xdr:twoCellAnchor>
  <xdr:twoCellAnchor>
    <xdr:from>
      <xdr:col>25</xdr:col>
      <xdr:colOff>118242</xdr:colOff>
      <xdr:row>1</xdr:row>
      <xdr:rowOff>0</xdr:rowOff>
    </xdr:from>
    <xdr:to>
      <xdr:col>28</xdr:col>
      <xdr:colOff>118243</xdr:colOff>
      <xdr:row>3</xdr:row>
      <xdr:rowOff>0</xdr:rowOff>
    </xdr:to>
    <xdr:sp macro="" textlink="">
      <xdr:nvSpPr>
        <xdr:cNvPr id="19" name="テキスト ボックス 18">
          <a:extLst>
            <a:ext uri="{FF2B5EF4-FFF2-40B4-BE49-F238E27FC236}">
              <a16:creationId xmlns:a16="http://schemas.microsoft.com/office/drawing/2014/main" id="{1ED8EFDA-8AF2-4C7F-BB44-037B1B97E64E}"/>
            </a:ext>
          </a:extLst>
        </xdr:cNvPr>
        <xdr:cNvSpPr txBox="1"/>
      </xdr:nvSpPr>
      <xdr:spPr>
        <a:xfrm>
          <a:off x="3213867" y="171450"/>
          <a:ext cx="37147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4</a:t>
          </a:r>
        </a:p>
      </xdr:txBody>
    </xdr:sp>
    <xdr:clientData/>
  </xdr:twoCellAnchor>
  <xdr:twoCellAnchor>
    <xdr:from>
      <xdr:col>31</xdr:col>
      <xdr:colOff>59121</xdr:colOff>
      <xdr:row>1</xdr:row>
      <xdr:rowOff>0</xdr:rowOff>
    </xdr:from>
    <xdr:to>
      <xdr:col>36</xdr:col>
      <xdr:colOff>39413</xdr:colOff>
      <xdr:row>3</xdr:row>
      <xdr:rowOff>0</xdr:rowOff>
    </xdr:to>
    <xdr:sp macro="" textlink="">
      <xdr:nvSpPr>
        <xdr:cNvPr id="20" name="テキスト ボックス 19">
          <a:extLst>
            <a:ext uri="{FF2B5EF4-FFF2-40B4-BE49-F238E27FC236}">
              <a16:creationId xmlns:a16="http://schemas.microsoft.com/office/drawing/2014/main" id="{264EE60B-2F71-4AB7-9C88-539187E4A36F}"/>
            </a:ext>
          </a:extLst>
        </xdr:cNvPr>
        <xdr:cNvSpPr txBox="1"/>
      </xdr:nvSpPr>
      <xdr:spPr>
        <a:xfrm>
          <a:off x="3897696" y="171450"/>
          <a:ext cx="599417"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5(m)</a:t>
          </a:r>
        </a:p>
      </xdr:txBody>
    </xdr:sp>
    <xdr:clientData/>
  </xdr:twoCellAnchor>
  <xdr:twoCellAnchor editAs="absolute">
    <xdr:from>
      <xdr:col>32</xdr:col>
      <xdr:colOff>18364</xdr:colOff>
      <xdr:row>3</xdr:row>
      <xdr:rowOff>0</xdr:rowOff>
    </xdr:from>
    <xdr:to>
      <xdr:col>38</xdr:col>
      <xdr:colOff>0</xdr:colOff>
      <xdr:row>3</xdr:row>
      <xdr:rowOff>0</xdr:rowOff>
    </xdr:to>
    <xdr:cxnSp macro="">
      <xdr:nvCxnSpPr>
        <xdr:cNvPr id="21" name="直線コネクタ 20">
          <a:extLst>
            <a:ext uri="{FF2B5EF4-FFF2-40B4-BE49-F238E27FC236}">
              <a16:creationId xmlns:a16="http://schemas.microsoft.com/office/drawing/2014/main" id="{2418B414-9E16-4E30-9992-C0F88076547D}"/>
            </a:ext>
          </a:extLst>
        </xdr:cNvPr>
        <xdr:cNvCxnSpPr/>
      </xdr:nvCxnSpPr>
      <xdr:spPr>
        <a:xfrm>
          <a:off x="3980764" y="419100"/>
          <a:ext cx="724586" cy="0"/>
        </a:xfrm>
        <a:prstGeom prst="line">
          <a:avLst/>
        </a:prstGeom>
        <a:ln w="9525">
          <a:solidFill>
            <a:sysClr val="windowText" lastClr="000000"/>
          </a:solidFill>
          <a:prstDash val="solid"/>
          <a:headEnd type="diamond" w="med" len="med"/>
          <a:tailEnd type="diamond"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38</xdr:col>
      <xdr:colOff>0</xdr:colOff>
      <xdr:row>3</xdr:row>
      <xdr:rowOff>0</xdr:rowOff>
    </xdr:from>
    <xdr:to>
      <xdr:col>43</xdr:col>
      <xdr:colOff>105735</xdr:colOff>
      <xdr:row>3</xdr:row>
      <xdr:rowOff>0</xdr:rowOff>
    </xdr:to>
    <xdr:cxnSp macro="">
      <xdr:nvCxnSpPr>
        <xdr:cNvPr id="22" name="直線コネクタ 21">
          <a:extLst>
            <a:ext uri="{FF2B5EF4-FFF2-40B4-BE49-F238E27FC236}">
              <a16:creationId xmlns:a16="http://schemas.microsoft.com/office/drawing/2014/main" id="{2E9A2169-3344-4C8F-8010-E8E2D4A996A9}"/>
            </a:ext>
          </a:extLst>
        </xdr:cNvPr>
        <xdr:cNvCxnSpPr/>
      </xdr:nvCxnSpPr>
      <xdr:spPr>
        <a:xfrm>
          <a:off x="4705350" y="419100"/>
          <a:ext cx="724860" cy="0"/>
        </a:xfrm>
        <a:prstGeom prst="line">
          <a:avLst/>
        </a:prstGeom>
        <a:ln w="9525">
          <a:solidFill>
            <a:sysClr val="windowText" lastClr="000000"/>
          </a:solidFill>
          <a:prstDash val="solid"/>
          <a:headEnd type="diamond" w="med" len="med"/>
          <a:tailEnd type="diamond"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43</xdr:col>
      <xdr:colOff>106697</xdr:colOff>
      <xdr:row>3</xdr:row>
      <xdr:rowOff>0</xdr:rowOff>
    </xdr:from>
    <xdr:to>
      <xdr:col>49</xdr:col>
      <xdr:colOff>87876</xdr:colOff>
      <xdr:row>3</xdr:row>
      <xdr:rowOff>0</xdr:rowOff>
    </xdr:to>
    <xdr:cxnSp macro="">
      <xdr:nvCxnSpPr>
        <xdr:cNvPr id="23" name="直線コネクタ 22">
          <a:extLst>
            <a:ext uri="{FF2B5EF4-FFF2-40B4-BE49-F238E27FC236}">
              <a16:creationId xmlns:a16="http://schemas.microsoft.com/office/drawing/2014/main" id="{8E24E876-CDBD-435A-A8CA-2B274F2E163F}"/>
            </a:ext>
          </a:extLst>
        </xdr:cNvPr>
        <xdr:cNvCxnSpPr/>
      </xdr:nvCxnSpPr>
      <xdr:spPr>
        <a:xfrm>
          <a:off x="5431172" y="419100"/>
          <a:ext cx="724129" cy="0"/>
        </a:xfrm>
        <a:prstGeom prst="line">
          <a:avLst/>
        </a:prstGeom>
        <a:ln w="9525">
          <a:solidFill>
            <a:sysClr val="windowText" lastClr="000000"/>
          </a:solidFill>
          <a:prstDash val="solid"/>
          <a:headEnd type="diamond" w="med" len="med"/>
          <a:tailEnd type="diamond"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49</xdr:col>
      <xdr:colOff>87876</xdr:colOff>
      <xdr:row>3</xdr:row>
      <xdr:rowOff>0</xdr:rowOff>
    </xdr:from>
    <xdr:to>
      <xdr:col>55</xdr:col>
      <xdr:colOff>69054</xdr:colOff>
      <xdr:row>3</xdr:row>
      <xdr:rowOff>0</xdr:rowOff>
    </xdr:to>
    <xdr:cxnSp macro="">
      <xdr:nvCxnSpPr>
        <xdr:cNvPr id="24" name="直線コネクタ 23">
          <a:extLst>
            <a:ext uri="{FF2B5EF4-FFF2-40B4-BE49-F238E27FC236}">
              <a16:creationId xmlns:a16="http://schemas.microsoft.com/office/drawing/2014/main" id="{828926E5-D023-4A6F-9844-7224822FAD13}"/>
            </a:ext>
          </a:extLst>
        </xdr:cNvPr>
        <xdr:cNvCxnSpPr/>
      </xdr:nvCxnSpPr>
      <xdr:spPr>
        <a:xfrm>
          <a:off x="6155301" y="419100"/>
          <a:ext cx="724128" cy="0"/>
        </a:xfrm>
        <a:prstGeom prst="line">
          <a:avLst/>
        </a:prstGeom>
        <a:ln w="9525">
          <a:solidFill>
            <a:sysClr val="windowText" lastClr="000000"/>
          </a:solidFill>
          <a:prstDash val="solid"/>
          <a:headEnd type="diamond" w="med" len="med"/>
          <a:tailEnd type="diamond"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55</xdr:col>
      <xdr:colOff>69054</xdr:colOff>
      <xdr:row>3</xdr:row>
      <xdr:rowOff>0</xdr:rowOff>
    </xdr:from>
    <xdr:to>
      <xdr:col>61</xdr:col>
      <xdr:colOff>50232</xdr:colOff>
      <xdr:row>3</xdr:row>
      <xdr:rowOff>0</xdr:rowOff>
    </xdr:to>
    <xdr:cxnSp macro="">
      <xdr:nvCxnSpPr>
        <xdr:cNvPr id="25" name="直線コネクタ 24">
          <a:extLst>
            <a:ext uri="{FF2B5EF4-FFF2-40B4-BE49-F238E27FC236}">
              <a16:creationId xmlns:a16="http://schemas.microsoft.com/office/drawing/2014/main" id="{C4A9E2B3-CB2C-4B5C-8470-D347BE9D0ADA}"/>
            </a:ext>
          </a:extLst>
        </xdr:cNvPr>
        <xdr:cNvCxnSpPr/>
      </xdr:nvCxnSpPr>
      <xdr:spPr>
        <a:xfrm>
          <a:off x="6879429" y="419100"/>
          <a:ext cx="724128" cy="0"/>
        </a:xfrm>
        <a:prstGeom prst="line">
          <a:avLst/>
        </a:prstGeom>
        <a:ln w="9525">
          <a:solidFill>
            <a:sysClr val="windowText" lastClr="000000"/>
          </a:solidFill>
          <a:prstDash val="solid"/>
          <a:headEnd type="diamond" w="med" len="med"/>
          <a:tailEnd type="diamond"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70916</xdr:colOff>
      <xdr:row>1</xdr:row>
      <xdr:rowOff>0</xdr:rowOff>
    </xdr:from>
    <xdr:to>
      <xdr:col>40</xdr:col>
      <xdr:colOff>70917</xdr:colOff>
      <xdr:row>3</xdr:row>
      <xdr:rowOff>0</xdr:rowOff>
    </xdr:to>
    <xdr:sp macro="" textlink="">
      <xdr:nvSpPr>
        <xdr:cNvPr id="26" name="テキスト ボックス 25">
          <a:extLst>
            <a:ext uri="{FF2B5EF4-FFF2-40B4-BE49-F238E27FC236}">
              <a16:creationId xmlns:a16="http://schemas.microsoft.com/office/drawing/2014/main" id="{0A7BE36F-75D9-47E0-9D6B-170DA46E05AB}"/>
            </a:ext>
          </a:extLst>
        </xdr:cNvPr>
        <xdr:cNvSpPr txBox="1"/>
      </xdr:nvSpPr>
      <xdr:spPr>
        <a:xfrm>
          <a:off x="4652441" y="171450"/>
          <a:ext cx="37147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6</a:t>
          </a:r>
        </a:p>
      </xdr:txBody>
    </xdr:sp>
    <xdr:clientData/>
  </xdr:twoCellAnchor>
  <xdr:twoCellAnchor>
    <xdr:from>
      <xdr:col>43</xdr:col>
      <xdr:colOff>44639</xdr:colOff>
      <xdr:row>1</xdr:row>
      <xdr:rowOff>0</xdr:rowOff>
    </xdr:from>
    <xdr:to>
      <xdr:col>46</xdr:col>
      <xdr:colOff>44641</xdr:colOff>
      <xdr:row>3</xdr:row>
      <xdr:rowOff>0</xdr:rowOff>
    </xdr:to>
    <xdr:sp macro="" textlink="">
      <xdr:nvSpPr>
        <xdr:cNvPr id="27" name="テキスト ボックス 26">
          <a:extLst>
            <a:ext uri="{FF2B5EF4-FFF2-40B4-BE49-F238E27FC236}">
              <a16:creationId xmlns:a16="http://schemas.microsoft.com/office/drawing/2014/main" id="{7EB08167-2907-49A7-A66B-92D054EBBB6E}"/>
            </a:ext>
          </a:extLst>
        </xdr:cNvPr>
        <xdr:cNvSpPr txBox="1"/>
      </xdr:nvSpPr>
      <xdr:spPr>
        <a:xfrm>
          <a:off x="5369114" y="171450"/>
          <a:ext cx="371477"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7</a:t>
          </a:r>
        </a:p>
      </xdr:txBody>
    </xdr:sp>
    <xdr:clientData/>
  </xdr:twoCellAnchor>
  <xdr:twoCellAnchor>
    <xdr:from>
      <xdr:col>49</xdr:col>
      <xdr:colOff>31501</xdr:colOff>
      <xdr:row>1</xdr:row>
      <xdr:rowOff>0</xdr:rowOff>
    </xdr:from>
    <xdr:to>
      <xdr:col>52</xdr:col>
      <xdr:colOff>31503</xdr:colOff>
      <xdr:row>3</xdr:row>
      <xdr:rowOff>0</xdr:rowOff>
    </xdr:to>
    <xdr:sp macro="" textlink="">
      <xdr:nvSpPr>
        <xdr:cNvPr id="28" name="テキスト ボックス 27">
          <a:extLst>
            <a:ext uri="{FF2B5EF4-FFF2-40B4-BE49-F238E27FC236}">
              <a16:creationId xmlns:a16="http://schemas.microsoft.com/office/drawing/2014/main" id="{A68FBEA6-1843-4DE8-8FAF-D1B177F03066}"/>
            </a:ext>
          </a:extLst>
        </xdr:cNvPr>
        <xdr:cNvSpPr txBox="1"/>
      </xdr:nvSpPr>
      <xdr:spPr>
        <a:xfrm>
          <a:off x="6098926" y="171450"/>
          <a:ext cx="371477"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8</a:t>
          </a:r>
        </a:p>
      </xdr:txBody>
    </xdr:sp>
    <xdr:clientData/>
  </xdr:twoCellAnchor>
  <xdr:twoCellAnchor>
    <xdr:from>
      <xdr:col>55</xdr:col>
      <xdr:colOff>12048</xdr:colOff>
      <xdr:row>1</xdr:row>
      <xdr:rowOff>0</xdr:rowOff>
    </xdr:from>
    <xdr:to>
      <xdr:col>58</xdr:col>
      <xdr:colOff>12048</xdr:colOff>
      <xdr:row>3</xdr:row>
      <xdr:rowOff>0</xdr:rowOff>
    </xdr:to>
    <xdr:sp macro="" textlink="">
      <xdr:nvSpPr>
        <xdr:cNvPr id="29" name="テキスト ボックス 28">
          <a:extLst>
            <a:ext uri="{FF2B5EF4-FFF2-40B4-BE49-F238E27FC236}">
              <a16:creationId xmlns:a16="http://schemas.microsoft.com/office/drawing/2014/main" id="{DEE12347-019F-4B6B-BAE3-0B2BEA0B60BB}"/>
            </a:ext>
          </a:extLst>
        </xdr:cNvPr>
        <xdr:cNvSpPr txBox="1"/>
      </xdr:nvSpPr>
      <xdr:spPr>
        <a:xfrm>
          <a:off x="6822423" y="171450"/>
          <a:ext cx="37147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9</a:t>
          </a:r>
        </a:p>
      </xdr:txBody>
    </xdr:sp>
    <xdr:clientData/>
  </xdr:twoCellAnchor>
  <xdr:twoCellAnchor>
    <xdr:from>
      <xdr:col>60</xdr:col>
      <xdr:colOff>77485</xdr:colOff>
      <xdr:row>1</xdr:row>
      <xdr:rowOff>0</xdr:rowOff>
    </xdr:from>
    <xdr:to>
      <xdr:col>65</xdr:col>
      <xdr:colOff>57777</xdr:colOff>
      <xdr:row>3</xdr:row>
      <xdr:rowOff>0</xdr:rowOff>
    </xdr:to>
    <xdr:sp macro="" textlink="">
      <xdr:nvSpPr>
        <xdr:cNvPr id="30" name="テキスト ボックス 29">
          <a:extLst>
            <a:ext uri="{FF2B5EF4-FFF2-40B4-BE49-F238E27FC236}">
              <a16:creationId xmlns:a16="http://schemas.microsoft.com/office/drawing/2014/main" id="{55C26DC1-199B-479B-8921-6D30351F3667}"/>
            </a:ext>
          </a:extLst>
        </xdr:cNvPr>
        <xdr:cNvSpPr txBox="1"/>
      </xdr:nvSpPr>
      <xdr:spPr>
        <a:xfrm>
          <a:off x="7506985" y="171450"/>
          <a:ext cx="599417"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10(m)</a:t>
          </a:r>
        </a:p>
      </xdr:txBody>
    </xdr:sp>
    <xdr:clientData/>
  </xdr:twoCellAnchor>
  <xdr:twoCellAnchor editAs="absolute">
    <xdr:from>
      <xdr:col>61</xdr:col>
      <xdr:colOff>50232</xdr:colOff>
      <xdr:row>3</xdr:row>
      <xdr:rowOff>0</xdr:rowOff>
    </xdr:from>
    <xdr:to>
      <xdr:col>67</xdr:col>
      <xdr:colOff>31869</xdr:colOff>
      <xdr:row>3</xdr:row>
      <xdr:rowOff>0</xdr:rowOff>
    </xdr:to>
    <xdr:cxnSp macro="">
      <xdr:nvCxnSpPr>
        <xdr:cNvPr id="31" name="直線コネクタ 30">
          <a:extLst>
            <a:ext uri="{FF2B5EF4-FFF2-40B4-BE49-F238E27FC236}">
              <a16:creationId xmlns:a16="http://schemas.microsoft.com/office/drawing/2014/main" id="{C184947B-EE5B-4490-B2B5-60320FBB3A60}"/>
            </a:ext>
          </a:extLst>
        </xdr:cNvPr>
        <xdr:cNvCxnSpPr/>
      </xdr:nvCxnSpPr>
      <xdr:spPr>
        <a:xfrm>
          <a:off x="7603557" y="419100"/>
          <a:ext cx="724587" cy="0"/>
        </a:xfrm>
        <a:prstGeom prst="line">
          <a:avLst/>
        </a:prstGeom>
        <a:ln w="9525">
          <a:solidFill>
            <a:sysClr val="windowText" lastClr="000000"/>
          </a:solidFill>
          <a:prstDash val="solid"/>
          <a:headEnd type="diamond" w="med" len="med"/>
          <a:tailEnd type="diamond"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67</xdr:col>
      <xdr:colOff>31869</xdr:colOff>
      <xdr:row>3</xdr:row>
      <xdr:rowOff>0</xdr:rowOff>
    </xdr:from>
    <xdr:to>
      <xdr:col>73</xdr:col>
      <xdr:colOff>13046</xdr:colOff>
      <xdr:row>3</xdr:row>
      <xdr:rowOff>0</xdr:rowOff>
    </xdr:to>
    <xdr:cxnSp macro="">
      <xdr:nvCxnSpPr>
        <xdr:cNvPr id="32" name="直線コネクタ 31">
          <a:extLst>
            <a:ext uri="{FF2B5EF4-FFF2-40B4-BE49-F238E27FC236}">
              <a16:creationId xmlns:a16="http://schemas.microsoft.com/office/drawing/2014/main" id="{BE5B52B3-708D-4479-AFB5-DF390FE46B73}"/>
            </a:ext>
          </a:extLst>
        </xdr:cNvPr>
        <xdr:cNvCxnSpPr/>
      </xdr:nvCxnSpPr>
      <xdr:spPr>
        <a:xfrm>
          <a:off x="8328144" y="419100"/>
          <a:ext cx="724127" cy="0"/>
        </a:xfrm>
        <a:prstGeom prst="line">
          <a:avLst/>
        </a:prstGeom>
        <a:ln w="9525">
          <a:solidFill>
            <a:sysClr val="windowText" lastClr="000000"/>
          </a:solidFill>
          <a:prstDash val="solid"/>
          <a:headEnd type="diamond" w="med" len="med"/>
          <a:tailEnd type="diamond"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73</xdr:col>
      <xdr:colOff>14008</xdr:colOff>
      <xdr:row>3</xdr:row>
      <xdr:rowOff>0</xdr:rowOff>
    </xdr:from>
    <xdr:to>
      <xdr:col>79</xdr:col>
      <xdr:colOff>5445</xdr:colOff>
      <xdr:row>3</xdr:row>
      <xdr:rowOff>0</xdr:rowOff>
    </xdr:to>
    <xdr:cxnSp macro="">
      <xdr:nvCxnSpPr>
        <xdr:cNvPr id="33" name="直線コネクタ 32">
          <a:extLst>
            <a:ext uri="{FF2B5EF4-FFF2-40B4-BE49-F238E27FC236}">
              <a16:creationId xmlns:a16="http://schemas.microsoft.com/office/drawing/2014/main" id="{4DB053C4-A60C-4830-AF31-0C8FA87B1DA7}"/>
            </a:ext>
          </a:extLst>
        </xdr:cNvPr>
        <xdr:cNvCxnSpPr/>
      </xdr:nvCxnSpPr>
      <xdr:spPr>
        <a:xfrm>
          <a:off x="9053233" y="419100"/>
          <a:ext cx="734387" cy="0"/>
        </a:xfrm>
        <a:prstGeom prst="line">
          <a:avLst/>
        </a:prstGeom>
        <a:ln w="9525">
          <a:solidFill>
            <a:sysClr val="windowText" lastClr="000000"/>
          </a:solidFill>
          <a:prstDash val="solid"/>
          <a:headEnd type="diamond" w="med" len="med"/>
          <a:tailEnd type="diamond"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79</xdr:col>
      <xdr:colOff>5445</xdr:colOff>
      <xdr:row>3</xdr:row>
      <xdr:rowOff>0</xdr:rowOff>
    </xdr:from>
    <xdr:to>
      <xdr:col>84</xdr:col>
      <xdr:colOff>100923</xdr:colOff>
      <xdr:row>3</xdr:row>
      <xdr:rowOff>0</xdr:rowOff>
    </xdr:to>
    <xdr:cxnSp macro="">
      <xdr:nvCxnSpPr>
        <xdr:cNvPr id="34" name="直線コネクタ 33">
          <a:extLst>
            <a:ext uri="{FF2B5EF4-FFF2-40B4-BE49-F238E27FC236}">
              <a16:creationId xmlns:a16="http://schemas.microsoft.com/office/drawing/2014/main" id="{2633DE67-92E6-4AF8-B7E2-D615095719E8}"/>
            </a:ext>
          </a:extLst>
        </xdr:cNvPr>
        <xdr:cNvCxnSpPr/>
      </xdr:nvCxnSpPr>
      <xdr:spPr>
        <a:xfrm>
          <a:off x="9787620" y="419100"/>
          <a:ext cx="714603" cy="0"/>
        </a:xfrm>
        <a:prstGeom prst="line">
          <a:avLst/>
        </a:prstGeom>
        <a:ln w="9525">
          <a:solidFill>
            <a:sysClr val="windowText" lastClr="000000"/>
          </a:solidFill>
          <a:prstDash val="solid"/>
          <a:headEnd type="diamond" w="med" len="med"/>
          <a:tailEnd type="diamond"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84</xdr:col>
      <xdr:colOff>100923</xdr:colOff>
      <xdr:row>3</xdr:row>
      <xdr:rowOff>0</xdr:rowOff>
    </xdr:from>
    <xdr:to>
      <xdr:col>90</xdr:col>
      <xdr:colOff>82101</xdr:colOff>
      <xdr:row>3</xdr:row>
      <xdr:rowOff>0</xdr:rowOff>
    </xdr:to>
    <xdr:cxnSp macro="">
      <xdr:nvCxnSpPr>
        <xdr:cNvPr id="35" name="直線コネクタ 34">
          <a:extLst>
            <a:ext uri="{FF2B5EF4-FFF2-40B4-BE49-F238E27FC236}">
              <a16:creationId xmlns:a16="http://schemas.microsoft.com/office/drawing/2014/main" id="{AF57C08D-246B-41BD-9924-92A12E1EC8CB}"/>
            </a:ext>
          </a:extLst>
        </xdr:cNvPr>
        <xdr:cNvCxnSpPr/>
      </xdr:nvCxnSpPr>
      <xdr:spPr>
        <a:xfrm>
          <a:off x="10502223" y="419100"/>
          <a:ext cx="724128" cy="0"/>
        </a:xfrm>
        <a:prstGeom prst="line">
          <a:avLst/>
        </a:prstGeom>
        <a:ln w="9525">
          <a:solidFill>
            <a:sysClr val="windowText" lastClr="000000"/>
          </a:solidFill>
          <a:prstDash val="solid"/>
          <a:headEnd type="diamond" w="med" len="med"/>
          <a:tailEnd type="diamond"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102784</xdr:colOff>
      <xdr:row>1</xdr:row>
      <xdr:rowOff>0</xdr:rowOff>
    </xdr:from>
    <xdr:to>
      <xdr:col>69</xdr:col>
      <xdr:colOff>102786</xdr:colOff>
      <xdr:row>3</xdr:row>
      <xdr:rowOff>0</xdr:rowOff>
    </xdr:to>
    <xdr:sp macro="" textlink="">
      <xdr:nvSpPr>
        <xdr:cNvPr id="36" name="テキスト ボックス 35">
          <a:extLst>
            <a:ext uri="{FF2B5EF4-FFF2-40B4-BE49-F238E27FC236}">
              <a16:creationId xmlns:a16="http://schemas.microsoft.com/office/drawing/2014/main" id="{8FAD0887-87D8-48F8-94EA-7CD9982F203F}"/>
            </a:ext>
          </a:extLst>
        </xdr:cNvPr>
        <xdr:cNvSpPr txBox="1"/>
      </xdr:nvSpPr>
      <xdr:spPr>
        <a:xfrm>
          <a:off x="8275234" y="171450"/>
          <a:ext cx="371477"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11</a:t>
          </a:r>
        </a:p>
      </xdr:txBody>
    </xdr:sp>
    <xdr:clientData/>
  </xdr:twoCellAnchor>
  <xdr:twoCellAnchor>
    <xdr:from>
      <xdr:col>72</xdr:col>
      <xdr:colOff>76509</xdr:colOff>
      <xdr:row>1</xdr:row>
      <xdr:rowOff>0</xdr:rowOff>
    </xdr:from>
    <xdr:to>
      <xdr:col>75</xdr:col>
      <xdr:colOff>76509</xdr:colOff>
      <xdr:row>3</xdr:row>
      <xdr:rowOff>0</xdr:rowOff>
    </xdr:to>
    <xdr:sp macro="" textlink="">
      <xdr:nvSpPr>
        <xdr:cNvPr id="37" name="テキスト ボックス 36">
          <a:extLst>
            <a:ext uri="{FF2B5EF4-FFF2-40B4-BE49-F238E27FC236}">
              <a16:creationId xmlns:a16="http://schemas.microsoft.com/office/drawing/2014/main" id="{C3DCF6A4-9A97-473D-A7BB-7974F7E0ED88}"/>
            </a:ext>
          </a:extLst>
        </xdr:cNvPr>
        <xdr:cNvSpPr txBox="1"/>
      </xdr:nvSpPr>
      <xdr:spPr>
        <a:xfrm>
          <a:off x="8991909" y="171450"/>
          <a:ext cx="37147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12</a:t>
          </a:r>
        </a:p>
      </xdr:txBody>
    </xdr:sp>
    <xdr:clientData/>
  </xdr:twoCellAnchor>
  <xdr:twoCellAnchor>
    <xdr:from>
      <xdr:col>78</xdr:col>
      <xdr:colOff>63370</xdr:colOff>
      <xdr:row>1</xdr:row>
      <xdr:rowOff>0</xdr:rowOff>
    </xdr:from>
    <xdr:to>
      <xdr:col>81</xdr:col>
      <xdr:colOff>63371</xdr:colOff>
      <xdr:row>3</xdr:row>
      <xdr:rowOff>0</xdr:rowOff>
    </xdr:to>
    <xdr:sp macro="" textlink="">
      <xdr:nvSpPr>
        <xdr:cNvPr id="38" name="テキスト ボックス 37">
          <a:extLst>
            <a:ext uri="{FF2B5EF4-FFF2-40B4-BE49-F238E27FC236}">
              <a16:creationId xmlns:a16="http://schemas.microsoft.com/office/drawing/2014/main" id="{F8DCE04F-0EE5-4C84-BF37-F619E7A18704}"/>
            </a:ext>
          </a:extLst>
        </xdr:cNvPr>
        <xdr:cNvSpPr txBox="1"/>
      </xdr:nvSpPr>
      <xdr:spPr>
        <a:xfrm>
          <a:off x="9721720" y="171450"/>
          <a:ext cx="37147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13</a:t>
          </a:r>
        </a:p>
      </xdr:txBody>
    </xdr:sp>
    <xdr:clientData/>
  </xdr:twoCellAnchor>
  <xdr:twoCellAnchor>
    <xdr:from>
      <xdr:col>84</xdr:col>
      <xdr:colOff>43917</xdr:colOff>
      <xdr:row>1</xdr:row>
      <xdr:rowOff>0</xdr:rowOff>
    </xdr:from>
    <xdr:to>
      <xdr:col>87</xdr:col>
      <xdr:colOff>43918</xdr:colOff>
      <xdr:row>3</xdr:row>
      <xdr:rowOff>0</xdr:rowOff>
    </xdr:to>
    <xdr:sp macro="" textlink="">
      <xdr:nvSpPr>
        <xdr:cNvPr id="39" name="テキスト ボックス 38">
          <a:extLst>
            <a:ext uri="{FF2B5EF4-FFF2-40B4-BE49-F238E27FC236}">
              <a16:creationId xmlns:a16="http://schemas.microsoft.com/office/drawing/2014/main" id="{FFF62DD9-CD99-424C-8F3B-6258C7CA1C99}"/>
            </a:ext>
          </a:extLst>
        </xdr:cNvPr>
        <xdr:cNvSpPr txBox="1"/>
      </xdr:nvSpPr>
      <xdr:spPr>
        <a:xfrm>
          <a:off x="10445217" y="171450"/>
          <a:ext cx="37147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14</a:t>
          </a:r>
        </a:p>
      </xdr:txBody>
    </xdr:sp>
    <xdr:clientData/>
  </xdr:twoCellAnchor>
  <xdr:twoCellAnchor>
    <xdr:from>
      <xdr:col>89</xdr:col>
      <xdr:colOff>109353</xdr:colOff>
      <xdr:row>1</xdr:row>
      <xdr:rowOff>0</xdr:rowOff>
    </xdr:from>
    <xdr:to>
      <xdr:col>94</xdr:col>
      <xdr:colOff>89646</xdr:colOff>
      <xdr:row>3</xdr:row>
      <xdr:rowOff>0</xdr:rowOff>
    </xdr:to>
    <xdr:sp macro="" textlink="">
      <xdr:nvSpPr>
        <xdr:cNvPr id="40" name="テキスト ボックス 39">
          <a:extLst>
            <a:ext uri="{FF2B5EF4-FFF2-40B4-BE49-F238E27FC236}">
              <a16:creationId xmlns:a16="http://schemas.microsoft.com/office/drawing/2014/main" id="{7138D3EF-7A7B-4434-B63B-D5C9B69F58F6}"/>
            </a:ext>
          </a:extLst>
        </xdr:cNvPr>
        <xdr:cNvSpPr txBox="1"/>
      </xdr:nvSpPr>
      <xdr:spPr>
        <a:xfrm>
          <a:off x="11129778" y="171450"/>
          <a:ext cx="599418"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15(m)</a:t>
          </a:r>
        </a:p>
      </xdr:txBody>
    </xdr:sp>
    <xdr:clientData/>
  </xdr:twoCellAnchor>
  <xdr:twoCellAnchor editAs="absolute">
    <xdr:from>
      <xdr:col>90</xdr:col>
      <xdr:colOff>82101</xdr:colOff>
      <xdr:row>3</xdr:row>
      <xdr:rowOff>0</xdr:rowOff>
    </xdr:from>
    <xdr:to>
      <xdr:col>96</xdr:col>
      <xdr:colOff>63737</xdr:colOff>
      <xdr:row>3</xdr:row>
      <xdr:rowOff>0</xdr:rowOff>
    </xdr:to>
    <xdr:cxnSp macro="">
      <xdr:nvCxnSpPr>
        <xdr:cNvPr id="41" name="直線コネクタ 40">
          <a:extLst>
            <a:ext uri="{FF2B5EF4-FFF2-40B4-BE49-F238E27FC236}">
              <a16:creationId xmlns:a16="http://schemas.microsoft.com/office/drawing/2014/main" id="{FDB97232-D30E-4742-BD59-25F953010C73}"/>
            </a:ext>
          </a:extLst>
        </xdr:cNvPr>
        <xdr:cNvCxnSpPr/>
      </xdr:nvCxnSpPr>
      <xdr:spPr>
        <a:xfrm>
          <a:off x="11226351" y="419100"/>
          <a:ext cx="724586" cy="0"/>
        </a:xfrm>
        <a:prstGeom prst="line">
          <a:avLst/>
        </a:prstGeom>
        <a:ln w="9525">
          <a:solidFill>
            <a:sysClr val="windowText" lastClr="000000"/>
          </a:solidFill>
          <a:prstDash val="solid"/>
          <a:headEnd type="diamond" w="med" len="med"/>
          <a:tailEnd type="diamond"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96</xdr:col>
      <xdr:colOff>63737</xdr:colOff>
      <xdr:row>3</xdr:row>
      <xdr:rowOff>0</xdr:rowOff>
    </xdr:from>
    <xdr:to>
      <xdr:col>102</xdr:col>
      <xdr:colOff>44916</xdr:colOff>
      <xdr:row>3</xdr:row>
      <xdr:rowOff>0</xdr:rowOff>
    </xdr:to>
    <xdr:cxnSp macro="">
      <xdr:nvCxnSpPr>
        <xdr:cNvPr id="42" name="直線コネクタ 41">
          <a:extLst>
            <a:ext uri="{FF2B5EF4-FFF2-40B4-BE49-F238E27FC236}">
              <a16:creationId xmlns:a16="http://schemas.microsoft.com/office/drawing/2014/main" id="{324820E2-1B95-421A-909E-56AE3CB4F0BD}"/>
            </a:ext>
          </a:extLst>
        </xdr:cNvPr>
        <xdr:cNvCxnSpPr/>
      </xdr:nvCxnSpPr>
      <xdr:spPr>
        <a:xfrm>
          <a:off x="11950937" y="419100"/>
          <a:ext cx="724129" cy="0"/>
        </a:xfrm>
        <a:prstGeom prst="line">
          <a:avLst/>
        </a:prstGeom>
        <a:ln w="9525">
          <a:solidFill>
            <a:sysClr val="windowText" lastClr="000000"/>
          </a:solidFill>
          <a:prstDash val="solid"/>
          <a:headEnd type="diamond" w="med" len="med"/>
          <a:tailEnd type="diamond"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102</xdr:col>
      <xdr:colOff>45878</xdr:colOff>
      <xdr:row>3</xdr:row>
      <xdr:rowOff>0</xdr:rowOff>
    </xdr:from>
    <xdr:to>
      <xdr:col>108</xdr:col>
      <xdr:colOff>27056</xdr:colOff>
      <xdr:row>3</xdr:row>
      <xdr:rowOff>0</xdr:rowOff>
    </xdr:to>
    <xdr:cxnSp macro="">
      <xdr:nvCxnSpPr>
        <xdr:cNvPr id="43" name="直線コネクタ 42">
          <a:extLst>
            <a:ext uri="{FF2B5EF4-FFF2-40B4-BE49-F238E27FC236}">
              <a16:creationId xmlns:a16="http://schemas.microsoft.com/office/drawing/2014/main" id="{6A72747A-5776-49F8-8493-4EB071809E48}"/>
            </a:ext>
          </a:extLst>
        </xdr:cNvPr>
        <xdr:cNvCxnSpPr/>
      </xdr:nvCxnSpPr>
      <xdr:spPr>
        <a:xfrm>
          <a:off x="12676028" y="419100"/>
          <a:ext cx="724128" cy="0"/>
        </a:xfrm>
        <a:prstGeom prst="line">
          <a:avLst/>
        </a:prstGeom>
        <a:ln w="9525">
          <a:solidFill>
            <a:sysClr val="windowText" lastClr="000000"/>
          </a:solidFill>
          <a:prstDash val="solid"/>
          <a:headEnd type="diamond" w="med" len="med"/>
          <a:tailEnd type="diamond"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108</xdr:col>
      <xdr:colOff>27056</xdr:colOff>
      <xdr:row>3</xdr:row>
      <xdr:rowOff>0</xdr:rowOff>
    </xdr:from>
    <xdr:to>
      <xdr:col>114</xdr:col>
      <xdr:colOff>8234</xdr:colOff>
      <xdr:row>3</xdr:row>
      <xdr:rowOff>0</xdr:rowOff>
    </xdr:to>
    <xdr:cxnSp macro="">
      <xdr:nvCxnSpPr>
        <xdr:cNvPr id="44" name="直線コネクタ 43">
          <a:extLst>
            <a:ext uri="{FF2B5EF4-FFF2-40B4-BE49-F238E27FC236}">
              <a16:creationId xmlns:a16="http://schemas.microsoft.com/office/drawing/2014/main" id="{287BFA99-CBB7-48A3-B70F-7FF9C0637D11}"/>
            </a:ext>
          </a:extLst>
        </xdr:cNvPr>
        <xdr:cNvCxnSpPr/>
      </xdr:nvCxnSpPr>
      <xdr:spPr>
        <a:xfrm>
          <a:off x="13400156" y="419100"/>
          <a:ext cx="724128" cy="0"/>
        </a:xfrm>
        <a:prstGeom prst="line">
          <a:avLst/>
        </a:prstGeom>
        <a:ln w="9525">
          <a:solidFill>
            <a:sysClr val="windowText" lastClr="000000"/>
          </a:solidFill>
          <a:prstDash val="solid"/>
          <a:headEnd type="diamond" w="med" len="med"/>
          <a:tailEnd type="diamond"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114</xdr:col>
      <xdr:colOff>8234</xdr:colOff>
      <xdr:row>3</xdr:row>
      <xdr:rowOff>0</xdr:rowOff>
    </xdr:from>
    <xdr:to>
      <xdr:col>119</xdr:col>
      <xdr:colOff>113969</xdr:colOff>
      <xdr:row>3</xdr:row>
      <xdr:rowOff>0</xdr:rowOff>
    </xdr:to>
    <xdr:cxnSp macro="">
      <xdr:nvCxnSpPr>
        <xdr:cNvPr id="45" name="直線コネクタ 44">
          <a:extLst>
            <a:ext uri="{FF2B5EF4-FFF2-40B4-BE49-F238E27FC236}">
              <a16:creationId xmlns:a16="http://schemas.microsoft.com/office/drawing/2014/main" id="{5326CD84-7B92-4605-B508-5C178864DF4E}"/>
            </a:ext>
          </a:extLst>
        </xdr:cNvPr>
        <xdr:cNvCxnSpPr/>
      </xdr:nvCxnSpPr>
      <xdr:spPr>
        <a:xfrm>
          <a:off x="14124284" y="419100"/>
          <a:ext cx="724860" cy="0"/>
        </a:xfrm>
        <a:prstGeom prst="line">
          <a:avLst/>
        </a:prstGeom>
        <a:ln w="9525">
          <a:solidFill>
            <a:sysClr val="windowText" lastClr="000000"/>
          </a:solidFill>
          <a:prstDash val="solid"/>
          <a:headEnd type="diamond" w="med" len="med"/>
          <a:tailEnd type="diamond"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10095</xdr:colOff>
      <xdr:row>1</xdr:row>
      <xdr:rowOff>0</xdr:rowOff>
    </xdr:from>
    <xdr:to>
      <xdr:col>99</xdr:col>
      <xdr:colOff>10097</xdr:colOff>
      <xdr:row>3</xdr:row>
      <xdr:rowOff>0</xdr:rowOff>
    </xdr:to>
    <xdr:sp macro="" textlink="">
      <xdr:nvSpPr>
        <xdr:cNvPr id="46" name="テキスト ボックス 45">
          <a:extLst>
            <a:ext uri="{FF2B5EF4-FFF2-40B4-BE49-F238E27FC236}">
              <a16:creationId xmlns:a16="http://schemas.microsoft.com/office/drawing/2014/main" id="{6E307D5C-F059-4DA2-895D-7067EA32A9A9}"/>
            </a:ext>
          </a:extLst>
        </xdr:cNvPr>
        <xdr:cNvSpPr txBox="1"/>
      </xdr:nvSpPr>
      <xdr:spPr>
        <a:xfrm>
          <a:off x="11897295" y="171450"/>
          <a:ext cx="371477"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16</a:t>
          </a:r>
        </a:p>
      </xdr:txBody>
    </xdr:sp>
    <xdr:clientData/>
  </xdr:twoCellAnchor>
  <xdr:twoCellAnchor>
    <xdr:from>
      <xdr:col>101</xdr:col>
      <xdr:colOff>108377</xdr:colOff>
      <xdr:row>1</xdr:row>
      <xdr:rowOff>0</xdr:rowOff>
    </xdr:from>
    <xdr:to>
      <xdr:col>104</xdr:col>
      <xdr:colOff>108377</xdr:colOff>
      <xdr:row>3</xdr:row>
      <xdr:rowOff>0</xdr:rowOff>
    </xdr:to>
    <xdr:sp macro="" textlink="">
      <xdr:nvSpPr>
        <xdr:cNvPr id="47" name="テキスト ボックス 46">
          <a:extLst>
            <a:ext uri="{FF2B5EF4-FFF2-40B4-BE49-F238E27FC236}">
              <a16:creationId xmlns:a16="http://schemas.microsoft.com/office/drawing/2014/main" id="{5574FE5E-2117-4097-B9FF-9A89463F7166}"/>
            </a:ext>
          </a:extLst>
        </xdr:cNvPr>
        <xdr:cNvSpPr txBox="1"/>
      </xdr:nvSpPr>
      <xdr:spPr>
        <a:xfrm>
          <a:off x="12614702" y="171450"/>
          <a:ext cx="37147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17</a:t>
          </a:r>
        </a:p>
      </xdr:txBody>
    </xdr:sp>
    <xdr:clientData/>
  </xdr:twoCellAnchor>
  <xdr:twoCellAnchor>
    <xdr:from>
      <xdr:col>107</xdr:col>
      <xdr:colOff>95239</xdr:colOff>
      <xdr:row>1</xdr:row>
      <xdr:rowOff>0</xdr:rowOff>
    </xdr:from>
    <xdr:to>
      <xdr:col>110</xdr:col>
      <xdr:colOff>95241</xdr:colOff>
      <xdr:row>3</xdr:row>
      <xdr:rowOff>0</xdr:rowOff>
    </xdr:to>
    <xdr:sp macro="" textlink="">
      <xdr:nvSpPr>
        <xdr:cNvPr id="48" name="テキスト ボックス 47">
          <a:extLst>
            <a:ext uri="{FF2B5EF4-FFF2-40B4-BE49-F238E27FC236}">
              <a16:creationId xmlns:a16="http://schemas.microsoft.com/office/drawing/2014/main" id="{EBF22875-B424-48A4-A476-5660B1B4C6F6}"/>
            </a:ext>
          </a:extLst>
        </xdr:cNvPr>
        <xdr:cNvSpPr txBox="1"/>
      </xdr:nvSpPr>
      <xdr:spPr>
        <a:xfrm>
          <a:off x="13344514" y="171450"/>
          <a:ext cx="371477"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18</a:t>
          </a:r>
        </a:p>
      </xdr:txBody>
    </xdr:sp>
    <xdr:clientData/>
  </xdr:twoCellAnchor>
  <xdr:twoCellAnchor>
    <xdr:from>
      <xdr:col>113</xdr:col>
      <xdr:colOff>75786</xdr:colOff>
      <xdr:row>1</xdr:row>
      <xdr:rowOff>0</xdr:rowOff>
    </xdr:from>
    <xdr:to>
      <xdr:col>116</xdr:col>
      <xdr:colOff>75787</xdr:colOff>
      <xdr:row>3</xdr:row>
      <xdr:rowOff>0</xdr:rowOff>
    </xdr:to>
    <xdr:sp macro="" textlink="">
      <xdr:nvSpPr>
        <xdr:cNvPr id="49" name="テキスト ボックス 48">
          <a:extLst>
            <a:ext uri="{FF2B5EF4-FFF2-40B4-BE49-F238E27FC236}">
              <a16:creationId xmlns:a16="http://schemas.microsoft.com/office/drawing/2014/main" id="{BE68FC6D-365B-44A2-BAD3-60DFC17AFD50}"/>
            </a:ext>
          </a:extLst>
        </xdr:cNvPr>
        <xdr:cNvSpPr txBox="1"/>
      </xdr:nvSpPr>
      <xdr:spPr>
        <a:xfrm>
          <a:off x="14068011" y="171450"/>
          <a:ext cx="37147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19</a:t>
          </a:r>
        </a:p>
      </xdr:txBody>
    </xdr:sp>
    <xdr:clientData/>
  </xdr:twoCellAnchor>
  <xdr:twoCellAnchor>
    <xdr:from>
      <xdr:col>119</xdr:col>
      <xdr:colOff>16664</xdr:colOff>
      <xdr:row>1</xdr:row>
      <xdr:rowOff>0</xdr:rowOff>
    </xdr:from>
    <xdr:to>
      <xdr:col>123</xdr:col>
      <xdr:colOff>121515</xdr:colOff>
      <xdr:row>3</xdr:row>
      <xdr:rowOff>0</xdr:rowOff>
    </xdr:to>
    <xdr:sp macro="" textlink="">
      <xdr:nvSpPr>
        <xdr:cNvPr id="50" name="テキスト ボックス 49">
          <a:extLst>
            <a:ext uri="{FF2B5EF4-FFF2-40B4-BE49-F238E27FC236}">
              <a16:creationId xmlns:a16="http://schemas.microsoft.com/office/drawing/2014/main" id="{D7E0A10E-5BFC-4924-9F95-DAAB4712C7D7}"/>
            </a:ext>
          </a:extLst>
        </xdr:cNvPr>
        <xdr:cNvSpPr txBox="1"/>
      </xdr:nvSpPr>
      <xdr:spPr>
        <a:xfrm>
          <a:off x="14751839" y="171450"/>
          <a:ext cx="600151"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20(m)</a:t>
          </a:r>
        </a:p>
      </xdr:txBody>
    </xdr:sp>
    <xdr:clientData/>
  </xdr:twoCellAnchor>
  <xdr:twoCellAnchor>
    <xdr:from>
      <xdr:col>1</xdr:col>
      <xdr:colOff>1</xdr:colOff>
      <xdr:row>5</xdr:row>
      <xdr:rowOff>2346</xdr:rowOff>
    </xdr:from>
    <xdr:to>
      <xdr:col>1</xdr:col>
      <xdr:colOff>1</xdr:colOff>
      <xdr:row>10</xdr:row>
      <xdr:rowOff>120825</xdr:rowOff>
    </xdr:to>
    <xdr:cxnSp macro="">
      <xdr:nvCxnSpPr>
        <xdr:cNvPr id="51" name="直線コネクタ 50">
          <a:extLst>
            <a:ext uri="{FF2B5EF4-FFF2-40B4-BE49-F238E27FC236}">
              <a16:creationId xmlns:a16="http://schemas.microsoft.com/office/drawing/2014/main" id="{8AC58C98-02FC-402E-A058-C957FAC047A7}"/>
            </a:ext>
          </a:extLst>
        </xdr:cNvPr>
        <xdr:cNvCxnSpPr/>
      </xdr:nvCxnSpPr>
      <xdr:spPr>
        <a:xfrm rot="5400000">
          <a:off x="-244976" y="1037898"/>
          <a:ext cx="737604" cy="0"/>
        </a:xfrm>
        <a:prstGeom prst="line">
          <a:avLst/>
        </a:prstGeom>
        <a:ln w="9525">
          <a:solidFill>
            <a:sysClr val="windowText" lastClr="000000"/>
          </a:solidFill>
          <a:prstDash val="solid"/>
          <a:headEnd type="diamond" w="med" len="med"/>
          <a:tailEnd type="diamond"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xdr:colOff>
      <xdr:row>10</xdr:row>
      <xdr:rowOff>119897</xdr:rowOff>
    </xdr:from>
    <xdr:to>
      <xdr:col>1</xdr:col>
      <xdr:colOff>1</xdr:colOff>
      <xdr:row>16</xdr:row>
      <xdr:rowOff>115910</xdr:rowOff>
    </xdr:to>
    <xdr:cxnSp macro="">
      <xdr:nvCxnSpPr>
        <xdr:cNvPr id="52" name="直線コネクタ 51">
          <a:extLst>
            <a:ext uri="{FF2B5EF4-FFF2-40B4-BE49-F238E27FC236}">
              <a16:creationId xmlns:a16="http://schemas.microsoft.com/office/drawing/2014/main" id="{67921335-F14C-45FF-B2A3-B2A1EF56C0E0}"/>
            </a:ext>
          </a:extLst>
        </xdr:cNvPr>
        <xdr:cNvCxnSpPr/>
      </xdr:nvCxnSpPr>
      <xdr:spPr>
        <a:xfrm rot="5400000">
          <a:off x="-245656" y="1775254"/>
          <a:ext cx="738963" cy="0"/>
        </a:xfrm>
        <a:prstGeom prst="line">
          <a:avLst/>
        </a:prstGeom>
        <a:ln w="9525">
          <a:solidFill>
            <a:sysClr val="windowText" lastClr="000000"/>
          </a:solidFill>
          <a:prstDash val="solid"/>
          <a:headEnd type="diamond" w="med" len="med"/>
          <a:tailEnd type="diamond"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xdr:colOff>
      <xdr:row>16</xdr:row>
      <xdr:rowOff>122610</xdr:rowOff>
    </xdr:from>
    <xdr:to>
      <xdr:col>1</xdr:col>
      <xdr:colOff>1</xdr:colOff>
      <xdr:row>22</xdr:row>
      <xdr:rowOff>118624</xdr:rowOff>
    </xdr:to>
    <xdr:cxnSp macro="">
      <xdr:nvCxnSpPr>
        <xdr:cNvPr id="53" name="直線コネクタ 52">
          <a:extLst>
            <a:ext uri="{FF2B5EF4-FFF2-40B4-BE49-F238E27FC236}">
              <a16:creationId xmlns:a16="http://schemas.microsoft.com/office/drawing/2014/main" id="{EE98C977-34FF-44BC-8C2A-C7420973B540}"/>
            </a:ext>
          </a:extLst>
        </xdr:cNvPr>
        <xdr:cNvCxnSpPr/>
      </xdr:nvCxnSpPr>
      <xdr:spPr>
        <a:xfrm rot="5400000">
          <a:off x="-245656" y="2520917"/>
          <a:ext cx="738964" cy="0"/>
        </a:xfrm>
        <a:prstGeom prst="line">
          <a:avLst/>
        </a:prstGeom>
        <a:ln w="9525">
          <a:solidFill>
            <a:sysClr val="windowText" lastClr="000000"/>
          </a:solidFill>
          <a:prstDash val="solid"/>
          <a:headEnd type="diamond" w="med" len="med"/>
          <a:tailEnd type="diamond"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xdr:colOff>
      <xdr:row>22</xdr:row>
      <xdr:rowOff>123244</xdr:rowOff>
    </xdr:from>
    <xdr:to>
      <xdr:col>1</xdr:col>
      <xdr:colOff>1</xdr:colOff>
      <xdr:row>28</xdr:row>
      <xdr:rowOff>119257</xdr:rowOff>
    </xdr:to>
    <xdr:cxnSp macro="">
      <xdr:nvCxnSpPr>
        <xdr:cNvPr id="54" name="直線コネクタ 53">
          <a:extLst>
            <a:ext uri="{FF2B5EF4-FFF2-40B4-BE49-F238E27FC236}">
              <a16:creationId xmlns:a16="http://schemas.microsoft.com/office/drawing/2014/main" id="{06F3F7ED-646F-40C8-BAC7-2ED9E4BF3A72}"/>
            </a:ext>
          </a:extLst>
        </xdr:cNvPr>
        <xdr:cNvCxnSpPr/>
      </xdr:nvCxnSpPr>
      <xdr:spPr>
        <a:xfrm rot="5400000">
          <a:off x="-245656" y="3264501"/>
          <a:ext cx="738963" cy="0"/>
        </a:xfrm>
        <a:prstGeom prst="line">
          <a:avLst/>
        </a:prstGeom>
        <a:ln w="9525">
          <a:solidFill>
            <a:sysClr val="windowText" lastClr="000000"/>
          </a:solidFill>
          <a:prstDash val="solid"/>
          <a:headEnd type="diamond" w="med" len="med"/>
          <a:tailEnd type="diamond"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xdr:colOff>
      <xdr:row>3</xdr:row>
      <xdr:rowOff>118965</xdr:rowOff>
    </xdr:from>
    <xdr:to>
      <xdr:col>3</xdr:col>
      <xdr:colOff>0</xdr:colOff>
      <xdr:row>6</xdr:row>
      <xdr:rowOff>16561</xdr:rowOff>
    </xdr:to>
    <xdr:sp macro="" textlink="">
      <xdr:nvSpPr>
        <xdr:cNvPr id="55" name="テキスト ボックス 54">
          <a:extLst>
            <a:ext uri="{FF2B5EF4-FFF2-40B4-BE49-F238E27FC236}">
              <a16:creationId xmlns:a16="http://schemas.microsoft.com/office/drawing/2014/main" id="{600D5A38-5125-472A-9C69-B58B2E955A9F}"/>
            </a:ext>
          </a:extLst>
        </xdr:cNvPr>
        <xdr:cNvSpPr txBox="1"/>
      </xdr:nvSpPr>
      <xdr:spPr>
        <a:xfrm rot="5400000">
          <a:off x="113115" y="548776"/>
          <a:ext cx="269071" cy="2476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0</a:t>
          </a:r>
          <a:endParaRPr kumimoji="1" lang="ja-JP" altLang="en-US" sz="1100"/>
        </a:p>
      </xdr:txBody>
    </xdr:sp>
    <xdr:clientData/>
  </xdr:twoCellAnchor>
  <xdr:twoCellAnchor>
    <xdr:from>
      <xdr:col>1</xdr:col>
      <xdr:colOff>1</xdr:colOff>
      <xdr:row>9</xdr:row>
      <xdr:rowOff>118466</xdr:rowOff>
    </xdr:from>
    <xdr:to>
      <xdr:col>3</xdr:col>
      <xdr:colOff>0</xdr:colOff>
      <xdr:row>12</xdr:row>
      <xdr:rowOff>15808</xdr:rowOff>
    </xdr:to>
    <xdr:sp macro="" textlink="">
      <xdr:nvSpPr>
        <xdr:cNvPr id="56" name="テキスト ボックス 55">
          <a:extLst>
            <a:ext uri="{FF2B5EF4-FFF2-40B4-BE49-F238E27FC236}">
              <a16:creationId xmlns:a16="http://schemas.microsoft.com/office/drawing/2014/main" id="{562F87DF-1604-4834-8458-7199F8D12655}"/>
            </a:ext>
          </a:extLst>
        </xdr:cNvPr>
        <xdr:cNvSpPr txBox="1"/>
      </xdr:nvSpPr>
      <xdr:spPr>
        <a:xfrm rot="5400000">
          <a:off x="113242" y="1291100"/>
          <a:ext cx="268817" cy="2476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1</a:t>
          </a:r>
        </a:p>
      </xdr:txBody>
    </xdr:sp>
    <xdr:clientData/>
  </xdr:twoCellAnchor>
  <xdr:twoCellAnchor>
    <xdr:from>
      <xdr:col>1</xdr:col>
      <xdr:colOff>1</xdr:colOff>
      <xdr:row>15</xdr:row>
      <xdr:rowOff>110924</xdr:rowOff>
    </xdr:from>
    <xdr:to>
      <xdr:col>3</xdr:col>
      <xdr:colOff>0</xdr:colOff>
      <xdr:row>18</xdr:row>
      <xdr:rowOff>8062</xdr:rowOff>
    </xdr:to>
    <xdr:sp macro="" textlink="">
      <xdr:nvSpPr>
        <xdr:cNvPr id="57" name="テキスト ボックス 56">
          <a:extLst>
            <a:ext uri="{FF2B5EF4-FFF2-40B4-BE49-F238E27FC236}">
              <a16:creationId xmlns:a16="http://schemas.microsoft.com/office/drawing/2014/main" id="{2EA58244-93AC-4C9B-8C4F-044220FBBEB5}"/>
            </a:ext>
          </a:extLst>
        </xdr:cNvPr>
        <xdr:cNvSpPr txBox="1"/>
      </xdr:nvSpPr>
      <xdr:spPr>
        <a:xfrm rot="5400000">
          <a:off x="113344" y="2026406"/>
          <a:ext cx="268613" cy="2476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2</a:t>
          </a:r>
        </a:p>
      </xdr:txBody>
    </xdr:sp>
    <xdr:clientData/>
  </xdr:twoCellAnchor>
  <xdr:twoCellAnchor>
    <xdr:from>
      <xdr:col>1</xdr:col>
      <xdr:colOff>1</xdr:colOff>
      <xdr:row>21</xdr:row>
      <xdr:rowOff>115319</xdr:rowOff>
    </xdr:from>
    <xdr:to>
      <xdr:col>3</xdr:col>
      <xdr:colOff>0</xdr:colOff>
      <xdr:row>24</xdr:row>
      <xdr:rowOff>12913</xdr:rowOff>
    </xdr:to>
    <xdr:sp macro="" textlink="">
      <xdr:nvSpPr>
        <xdr:cNvPr id="58" name="テキスト ボックス 57">
          <a:extLst>
            <a:ext uri="{FF2B5EF4-FFF2-40B4-BE49-F238E27FC236}">
              <a16:creationId xmlns:a16="http://schemas.microsoft.com/office/drawing/2014/main" id="{48579D98-B51C-44E6-BB55-6BDFB99EA8C1}"/>
            </a:ext>
          </a:extLst>
        </xdr:cNvPr>
        <xdr:cNvSpPr txBox="1"/>
      </xdr:nvSpPr>
      <xdr:spPr>
        <a:xfrm rot="5400000">
          <a:off x="113116" y="2773979"/>
          <a:ext cx="269069" cy="2476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3</a:t>
          </a:r>
        </a:p>
      </xdr:txBody>
    </xdr:sp>
    <xdr:clientData/>
  </xdr:twoCellAnchor>
  <xdr:twoCellAnchor>
    <xdr:from>
      <xdr:col>1</xdr:col>
      <xdr:colOff>1</xdr:colOff>
      <xdr:row>27</xdr:row>
      <xdr:rowOff>105589</xdr:rowOff>
    </xdr:from>
    <xdr:to>
      <xdr:col>3</xdr:col>
      <xdr:colOff>0</xdr:colOff>
      <xdr:row>30</xdr:row>
      <xdr:rowOff>3182</xdr:rowOff>
    </xdr:to>
    <xdr:sp macro="" textlink="">
      <xdr:nvSpPr>
        <xdr:cNvPr id="59" name="テキスト ボックス 58">
          <a:extLst>
            <a:ext uri="{FF2B5EF4-FFF2-40B4-BE49-F238E27FC236}">
              <a16:creationId xmlns:a16="http://schemas.microsoft.com/office/drawing/2014/main" id="{905133CD-1D48-48B8-8F83-562BBF821F90}"/>
            </a:ext>
          </a:extLst>
        </xdr:cNvPr>
        <xdr:cNvSpPr txBox="1"/>
      </xdr:nvSpPr>
      <xdr:spPr>
        <a:xfrm rot="5400000">
          <a:off x="113117" y="3507198"/>
          <a:ext cx="269068" cy="2476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4</a:t>
          </a:r>
        </a:p>
      </xdr:txBody>
    </xdr:sp>
    <xdr:clientData/>
  </xdr:twoCellAnchor>
  <xdr:twoCellAnchor>
    <xdr:from>
      <xdr:col>1</xdr:col>
      <xdr:colOff>2</xdr:colOff>
      <xdr:row>33</xdr:row>
      <xdr:rowOff>14191</xdr:rowOff>
    </xdr:from>
    <xdr:to>
      <xdr:col>3</xdr:col>
      <xdr:colOff>1</xdr:colOff>
      <xdr:row>37</xdr:row>
      <xdr:rowOff>35539</xdr:rowOff>
    </xdr:to>
    <xdr:sp macro="" textlink="">
      <xdr:nvSpPr>
        <xdr:cNvPr id="60" name="テキスト ボックス 59">
          <a:extLst>
            <a:ext uri="{FF2B5EF4-FFF2-40B4-BE49-F238E27FC236}">
              <a16:creationId xmlns:a16="http://schemas.microsoft.com/office/drawing/2014/main" id="{32042980-B0CB-49ED-A01F-BD4DBFCA8390}"/>
            </a:ext>
          </a:extLst>
        </xdr:cNvPr>
        <xdr:cNvSpPr txBox="1"/>
      </xdr:nvSpPr>
      <xdr:spPr>
        <a:xfrm rot="5400000">
          <a:off x="-10672" y="4282540"/>
          <a:ext cx="516648" cy="2476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5(m)</a:t>
          </a:r>
        </a:p>
      </xdr:txBody>
    </xdr:sp>
    <xdr:clientData/>
  </xdr:twoCellAnchor>
  <xdr:twoCellAnchor>
    <xdr:from>
      <xdr:col>1</xdr:col>
      <xdr:colOff>459</xdr:colOff>
      <xdr:row>29</xdr:row>
      <xdr:rowOff>5105</xdr:rowOff>
    </xdr:from>
    <xdr:to>
      <xdr:col>1</xdr:col>
      <xdr:colOff>459</xdr:colOff>
      <xdr:row>35</xdr:row>
      <xdr:rowOff>1118</xdr:rowOff>
    </xdr:to>
    <xdr:cxnSp macro="">
      <xdr:nvCxnSpPr>
        <xdr:cNvPr id="61" name="直線コネクタ 60">
          <a:extLst>
            <a:ext uri="{FF2B5EF4-FFF2-40B4-BE49-F238E27FC236}">
              <a16:creationId xmlns:a16="http://schemas.microsoft.com/office/drawing/2014/main" id="{63B17827-F012-4C1C-9120-958CC9327150}"/>
            </a:ext>
          </a:extLst>
        </xdr:cNvPr>
        <xdr:cNvCxnSpPr/>
      </xdr:nvCxnSpPr>
      <xdr:spPr>
        <a:xfrm rot="5400000">
          <a:off x="-245198" y="4013137"/>
          <a:ext cx="738963" cy="0"/>
        </a:xfrm>
        <a:prstGeom prst="line">
          <a:avLst/>
        </a:prstGeom>
        <a:ln w="9525">
          <a:solidFill>
            <a:sysClr val="windowText" lastClr="000000"/>
          </a:solidFill>
          <a:prstDash val="solid"/>
          <a:headEnd type="diamond" w="med" len="med"/>
          <a:tailEnd type="diamond"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122465</xdr:colOff>
      <xdr:row>35</xdr:row>
      <xdr:rowOff>2385</xdr:rowOff>
    </xdr:from>
    <xdr:to>
      <xdr:col>0</xdr:col>
      <xdr:colOff>122465</xdr:colOff>
      <xdr:row>40</xdr:row>
      <xdr:rowOff>120864</xdr:rowOff>
    </xdr:to>
    <xdr:cxnSp macro="">
      <xdr:nvCxnSpPr>
        <xdr:cNvPr id="62" name="直線コネクタ 61">
          <a:extLst>
            <a:ext uri="{FF2B5EF4-FFF2-40B4-BE49-F238E27FC236}">
              <a16:creationId xmlns:a16="http://schemas.microsoft.com/office/drawing/2014/main" id="{C1643CB5-B603-4BE3-99E4-113226749FA5}"/>
            </a:ext>
          </a:extLst>
        </xdr:cNvPr>
        <xdr:cNvCxnSpPr/>
      </xdr:nvCxnSpPr>
      <xdr:spPr>
        <a:xfrm rot="5400000">
          <a:off x="-246337" y="4752687"/>
          <a:ext cx="737604" cy="0"/>
        </a:xfrm>
        <a:prstGeom prst="line">
          <a:avLst/>
        </a:prstGeom>
        <a:ln w="9525">
          <a:solidFill>
            <a:sysClr val="windowText" lastClr="000000"/>
          </a:solidFill>
          <a:prstDash val="solid"/>
          <a:headEnd type="diamond" w="med" len="med"/>
          <a:tailEnd type="diamond"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122465</xdr:colOff>
      <xdr:row>40</xdr:row>
      <xdr:rowOff>119936</xdr:rowOff>
    </xdr:from>
    <xdr:to>
      <xdr:col>0</xdr:col>
      <xdr:colOff>122465</xdr:colOff>
      <xdr:row>46</xdr:row>
      <xdr:rowOff>115950</xdr:rowOff>
    </xdr:to>
    <xdr:cxnSp macro="">
      <xdr:nvCxnSpPr>
        <xdr:cNvPr id="63" name="直線コネクタ 62">
          <a:extLst>
            <a:ext uri="{FF2B5EF4-FFF2-40B4-BE49-F238E27FC236}">
              <a16:creationId xmlns:a16="http://schemas.microsoft.com/office/drawing/2014/main" id="{DA34F708-BCBE-4B5C-9362-3FF1C514F5C0}"/>
            </a:ext>
          </a:extLst>
        </xdr:cNvPr>
        <xdr:cNvCxnSpPr/>
      </xdr:nvCxnSpPr>
      <xdr:spPr>
        <a:xfrm rot="5400000">
          <a:off x="-247017" y="5490043"/>
          <a:ext cx="738964" cy="0"/>
        </a:xfrm>
        <a:prstGeom prst="line">
          <a:avLst/>
        </a:prstGeom>
        <a:ln w="9525">
          <a:solidFill>
            <a:sysClr val="windowText" lastClr="000000"/>
          </a:solidFill>
          <a:prstDash val="solid"/>
          <a:headEnd type="diamond" w="med" len="med"/>
          <a:tailEnd type="diamond"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122465</xdr:colOff>
      <xdr:row>46</xdr:row>
      <xdr:rowOff>122650</xdr:rowOff>
    </xdr:from>
    <xdr:to>
      <xdr:col>0</xdr:col>
      <xdr:colOff>122465</xdr:colOff>
      <xdr:row>52</xdr:row>
      <xdr:rowOff>118663</xdr:rowOff>
    </xdr:to>
    <xdr:cxnSp macro="">
      <xdr:nvCxnSpPr>
        <xdr:cNvPr id="64" name="直線コネクタ 63">
          <a:extLst>
            <a:ext uri="{FF2B5EF4-FFF2-40B4-BE49-F238E27FC236}">
              <a16:creationId xmlns:a16="http://schemas.microsoft.com/office/drawing/2014/main" id="{826197F6-C10B-472D-9523-245B8F8B9635}"/>
            </a:ext>
          </a:extLst>
        </xdr:cNvPr>
        <xdr:cNvCxnSpPr/>
      </xdr:nvCxnSpPr>
      <xdr:spPr>
        <a:xfrm rot="5400000">
          <a:off x="-247017" y="6235707"/>
          <a:ext cx="738963" cy="0"/>
        </a:xfrm>
        <a:prstGeom prst="line">
          <a:avLst/>
        </a:prstGeom>
        <a:ln w="9525">
          <a:solidFill>
            <a:sysClr val="windowText" lastClr="000000"/>
          </a:solidFill>
          <a:prstDash val="solid"/>
          <a:headEnd type="diamond" w="med" len="med"/>
          <a:tailEnd type="diamond"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122465</xdr:colOff>
      <xdr:row>52</xdr:row>
      <xdr:rowOff>123283</xdr:rowOff>
    </xdr:from>
    <xdr:to>
      <xdr:col>0</xdr:col>
      <xdr:colOff>122465</xdr:colOff>
      <xdr:row>58</xdr:row>
      <xdr:rowOff>119296</xdr:rowOff>
    </xdr:to>
    <xdr:cxnSp macro="">
      <xdr:nvCxnSpPr>
        <xdr:cNvPr id="65" name="直線コネクタ 64">
          <a:extLst>
            <a:ext uri="{FF2B5EF4-FFF2-40B4-BE49-F238E27FC236}">
              <a16:creationId xmlns:a16="http://schemas.microsoft.com/office/drawing/2014/main" id="{9790528B-9F48-414C-BA49-FBA1488FE7FD}"/>
            </a:ext>
          </a:extLst>
        </xdr:cNvPr>
        <xdr:cNvCxnSpPr/>
      </xdr:nvCxnSpPr>
      <xdr:spPr>
        <a:xfrm rot="5400000">
          <a:off x="-247017" y="6979290"/>
          <a:ext cx="738963" cy="0"/>
        </a:xfrm>
        <a:prstGeom prst="line">
          <a:avLst/>
        </a:prstGeom>
        <a:ln w="9525">
          <a:solidFill>
            <a:sysClr val="windowText" lastClr="000000"/>
          </a:solidFill>
          <a:prstDash val="solid"/>
          <a:headEnd type="diamond" w="med" len="med"/>
          <a:tailEnd type="diamond"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122465</xdr:colOff>
      <xdr:row>39</xdr:row>
      <xdr:rowOff>118505</xdr:rowOff>
    </xdr:from>
    <xdr:to>
      <xdr:col>2</xdr:col>
      <xdr:colOff>122464</xdr:colOff>
      <xdr:row>42</xdr:row>
      <xdr:rowOff>15847</xdr:rowOff>
    </xdr:to>
    <xdr:sp macro="" textlink="">
      <xdr:nvSpPr>
        <xdr:cNvPr id="66" name="テキスト ボックス 65">
          <a:extLst>
            <a:ext uri="{FF2B5EF4-FFF2-40B4-BE49-F238E27FC236}">
              <a16:creationId xmlns:a16="http://schemas.microsoft.com/office/drawing/2014/main" id="{2E945DC6-13EF-4C2D-B11D-72D8BD28B47E}"/>
            </a:ext>
          </a:extLst>
        </xdr:cNvPr>
        <xdr:cNvSpPr txBox="1"/>
      </xdr:nvSpPr>
      <xdr:spPr>
        <a:xfrm rot="5400000">
          <a:off x="111881" y="5005889"/>
          <a:ext cx="268817" cy="2476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6</a:t>
          </a:r>
        </a:p>
      </xdr:txBody>
    </xdr:sp>
    <xdr:clientData/>
  </xdr:twoCellAnchor>
  <xdr:twoCellAnchor>
    <xdr:from>
      <xdr:col>0</xdr:col>
      <xdr:colOff>122465</xdr:colOff>
      <xdr:row>45</xdr:row>
      <xdr:rowOff>110963</xdr:rowOff>
    </xdr:from>
    <xdr:to>
      <xdr:col>2</xdr:col>
      <xdr:colOff>122464</xdr:colOff>
      <xdr:row>48</xdr:row>
      <xdr:rowOff>8101</xdr:rowOff>
    </xdr:to>
    <xdr:sp macro="" textlink="">
      <xdr:nvSpPr>
        <xdr:cNvPr id="67" name="テキスト ボックス 66">
          <a:extLst>
            <a:ext uri="{FF2B5EF4-FFF2-40B4-BE49-F238E27FC236}">
              <a16:creationId xmlns:a16="http://schemas.microsoft.com/office/drawing/2014/main" id="{632C7C8A-2074-4EDF-8904-8C1749A425A7}"/>
            </a:ext>
          </a:extLst>
        </xdr:cNvPr>
        <xdr:cNvSpPr txBox="1"/>
      </xdr:nvSpPr>
      <xdr:spPr>
        <a:xfrm rot="5400000">
          <a:off x="111983" y="5741195"/>
          <a:ext cx="268613" cy="2476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7</a:t>
          </a:r>
        </a:p>
      </xdr:txBody>
    </xdr:sp>
    <xdr:clientData/>
  </xdr:twoCellAnchor>
  <xdr:twoCellAnchor>
    <xdr:from>
      <xdr:col>0</xdr:col>
      <xdr:colOff>122465</xdr:colOff>
      <xdr:row>51</xdr:row>
      <xdr:rowOff>115358</xdr:rowOff>
    </xdr:from>
    <xdr:to>
      <xdr:col>2</xdr:col>
      <xdr:colOff>122464</xdr:colOff>
      <xdr:row>54</xdr:row>
      <xdr:rowOff>12952</xdr:rowOff>
    </xdr:to>
    <xdr:sp macro="" textlink="">
      <xdr:nvSpPr>
        <xdr:cNvPr id="68" name="テキスト ボックス 67">
          <a:extLst>
            <a:ext uri="{FF2B5EF4-FFF2-40B4-BE49-F238E27FC236}">
              <a16:creationId xmlns:a16="http://schemas.microsoft.com/office/drawing/2014/main" id="{68640D4F-E14E-4123-AD01-8D6E8A57041E}"/>
            </a:ext>
          </a:extLst>
        </xdr:cNvPr>
        <xdr:cNvSpPr txBox="1"/>
      </xdr:nvSpPr>
      <xdr:spPr>
        <a:xfrm rot="5400000">
          <a:off x="111755" y="6488768"/>
          <a:ext cx="269069" cy="2476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8</a:t>
          </a:r>
        </a:p>
      </xdr:txBody>
    </xdr:sp>
    <xdr:clientData/>
  </xdr:twoCellAnchor>
  <xdr:twoCellAnchor>
    <xdr:from>
      <xdr:col>0</xdr:col>
      <xdr:colOff>122465</xdr:colOff>
      <xdr:row>57</xdr:row>
      <xdr:rowOff>105628</xdr:rowOff>
    </xdr:from>
    <xdr:to>
      <xdr:col>2</xdr:col>
      <xdr:colOff>122464</xdr:colOff>
      <xdr:row>60</xdr:row>
      <xdr:rowOff>3221</xdr:rowOff>
    </xdr:to>
    <xdr:sp macro="" textlink="">
      <xdr:nvSpPr>
        <xdr:cNvPr id="69" name="テキスト ボックス 68">
          <a:extLst>
            <a:ext uri="{FF2B5EF4-FFF2-40B4-BE49-F238E27FC236}">
              <a16:creationId xmlns:a16="http://schemas.microsoft.com/office/drawing/2014/main" id="{4069B968-0EA4-4252-A8C9-613906FD1D46}"/>
            </a:ext>
          </a:extLst>
        </xdr:cNvPr>
        <xdr:cNvSpPr txBox="1"/>
      </xdr:nvSpPr>
      <xdr:spPr>
        <a:xfrm rot="5400000">
          <a:off x="111756" y="7221987"/>
          <a:ext cx="269068" cy="2476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9</a:t>
          </a:r>
        </a:p>
      </xdr:txBody>
    </xdr:sp>
    <xdr:clientData/>
  </xdr:twoCellAnchor>
  <xdr:twoCellAnchor>
    <xdr:from>
      <xdr:col>0</xdr:col>
      <xdr:colOff>122466</xdr:colOff>
      <xdr:row>63</xdr:row>
      <xdr:rowOff>14231</xdr:rowOff>
    </xdr:from>
    <xdr:to>
      <xdr:col>2</xdr:col>
      <xdr:colOff>122465</xdr:colOff>
      <xdr:row>67</xdr:row>
      <xdr:rowOff>87926</xdr:rowOff>
    </xdr:to>
    <xdr:sp macro="" textlink="">
      <xdr:nvSpPr>
        <xdr:cNvPr id="70" name="テキスト ボックス 69">
          <a:extLst>
            <a:ext uri="{FF2B5EF4-FFF2-40B4-BE49-F238E27FC236}">
              <a16:creationId xmlns:a16="http://schemas.microsoft.com/office/drawing/2014/main" id="{11E661A4-16E4-4F21-8FF0-99AD2A362A05}"/>
            </a:ext>
          </a:extLst>
        </xdr:cNvPr>
        <xdr:cNvSpPr txBox="1"/>
      </xdr:nvSpPr>
      <xdr:spPr>
        <a:xfrm rot="5400000">
          <a:off x="-38207" y="8023504"/>
          <a:ext cx="568995" cy="2476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10(m)</a:t>
          </a:r>
        </a:p>
      </xdr:txBody>
    </xdr:sp>
    <xdr:clientData/>
  </xdr:twoCellAnchor>
  <xdr:twoCellAnchor>
    <xdr:from>
      <xdr:col>0</xdr:col>
      <xdr:colOff>122923</xdr:colOff>
      <xdr:row>59</xdr:row>
      <xdr:rowOff>5145</xdr:rowOff>
    </xdr:from>
    <xdr:to>
      <xdr:col>0</xdr:col>
      <xdr:colOff>122923</xdr:colOff>
      <xdr:row>65</xdr:row>
      <xdr:rowOff>1157</xdr:rowOff>
    </xdr:to>
    <xdr:cxnSp macro="">
      <xdr:nvCxnSpPr>
        <xdr:cNvPr id="71" name="直線コネクタ 70">
          <a:extLst>
            <a:ext uri="{FF2B5EF4-FFF2-40B4-BE49-F238E27FC236}">
              <a16:creationId xmlns:a16="http://schemas.microsoft.com/office/drawing/2014/main" id="{B80E16CC-0B28-4DAC-861C-B821E26AEFF4}"/>
            </a:ext>
          </a:extLst>
        </xdr:cNvPr>
        <xdr:cNvCxnSpPr/>
      </xdr:nvCxnSpPr>
      <xdr:spPr>
        <a:xfrm rot="5400000">
          <a:off x="-246558" y="7727926"/>
          <a:ext cx="738962" cy="0"/>
        </a:xfrm>
        <a:prstGeom prst="line">
          <a:avLst/>
        </a:prstGeom>
        <a:ln w="9525">
          <a:solidFill>
            <a:sysClr val="windowText" lastClr="000000"/>
          </a:solidFill>
          <a:prstDash val="solid"/>
          <a:headEnd type="diamond" w="med" len="med"/>
          <a:tailEnd type="diamond"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207</xdr:col>
      <xdr:colOff>95251</xdr:colOff>
      <xdr:row>5</xdr:row>
      <xdr:rowOff>1754</xdr:rowOff>
    </xdr:from>
    <xdr:to>
      <xdr:col>207</xdr:col>
      <xdr:colOff>95251</xdr:colOff>
      <xdr:row>196</xdr:row>
      <xdr:rowOff>112933</xdr:rowOff>
    </xdr:to>
    <xdr:cxnSp macro="">
      <xdr:nvCxnSpPr>
        <xdr:cNvPr id="72" name="直線コネクタ 71">
          <a:extLst>
            <a:ext uri="{FF2B5EF4-FFF2-40B4-BE49-F238E27FC236}">
              <a16:creationId xmlns:a16="http://schemas.microsoft.com/office/drawing/2014/main" id="{B01C9EDB-7202-4076-BA15-325F0A9FA4B5}"/>
            </a:ext>
          </a:extLst>
        </xdr:cNvPr>
        <xdr:cNvCxnSpPr/>
      </xdr:nvCxnSpPr>
      <xdr:spPr>
        <a:xfrm>
          <a:off x="23755351" y="649454"/>
          <a:ext cx="0" cy="21942479"/>
        </a:xfrm>
        <a:prstGeom prst="line">
          <a:avLst/>
        </a:prstGeom>
        <a:ln w="38100">
          <a:solidFill>
            <a:sysClr val="windowText" lastClr="000000"/>
          </a:solidFill>
          <a:prstDash val="soli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113</xdr:row>
      <xdr:rowOff>0</xdr:rowOff>
    </xdr:from>
    <xdr:to>
      <xdr:col>20</xdr:col>
      <xdr:colOff>13607</xdr:colOff>
      <xdr:row>143</xdr:row>
      <xdr:rowOff>96336</xdr:rowOff>
    </xdr:to>
    <xdr:sp macro="" textlink="">
      <xdr:nvSpPr>
        <xdr:cNvPr id="73" name="正方形/長方形 72">
          <a:extLst>
            <a:ext uri="{FF2B5EF4-FFF2-40B4-BE49-F238E27FC236}">
              <a16:creationId xmlns:a16="http://schemas.microsoft.com/office/drawing/2014/main" id="{5F3E4058-AA95-46A5-B29C-A79D3DD6675E}"/>
            </a:ext>
          </a:extLst>
        </xdr:cNvPr>
        <xdr:cNvSpPr/>
      </xdr:nvSpPr>
      <xdr:spPr>
        <a:xfrm>
          <a:off x="371475" y="14039850"/>
          <a:ext cx="2118632" cy="3811086"/>
        </a:xfrm>
        <a:prstGeom prst="rect">
          <a:avLst/>
        </a:prstGeom>
        <a:solidFill>
          <a:schemeClr val="bg1"/>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000">
              <a:solidFill>
                <a:sysClr val="windowText" lastClr="000000"/>
              </a:solidFill>
            </a:rPr>
            <a:t>会議室</a:t>
          </a:r>
          <a:endParaRPr kumimoji="1" lang="en-US" altLang="ja-JP" sz="4000">
            <a:solidFill>
              <a:sysClr val="windowText" lastClr="000000"/>
            </a:solidFill>
          </a:endParaRPr>
        </a:p>
        <a:p>
          <a:pPr algn="ctr"/>
          <a:r>
            <a:rPr kumimoji="1" lang="ja-JP" altLang="en-US" sz="4000">
              <a:solidFill>
                <a:sysClr val="windowText" lastClr="000000"/>
              </a:solidFill>
            </a:rPr>
            <a:t>Ａ</a:t>
          </a:r>
        </a:p>
      </xdr:txBody>
    </xdr:sp>
    <xdr:clientData/>
  </xdr:twoCellAnchor>
  <xdr:twoCellAnchor editAs="absolute">
    <xdr:from>
      <xdr:col>94</xdr:col>
      <xdr:colOff>108924</xdr:colOff>
      <xdr:row>176</xdr:row>
      <xdr:rowOff>79334</xdr:rowOff>
    </xdr:from>
    <xdr:to>
      <xdr:col>97</xdr:col>
      <xdr:colOff>18129</xdr:colOff>
      <xdr:row>183</xdr:row>
      <xdr:rowOff>57813</xdr:rowOff>
    </xdr:to>
    <xdr:grpSp>
      <xdr:nvGrpSpPr>
        <xdr:cNvPr id="74" name="グループ化 73">
          <a:extLst>
            <a:ext uri="{FF2B5EF4-FFF2-40B4-BE49-F238E27FC236}">
              <a16:creationId xmlns:a16="http://schemas.microsoft.com/office/drawing/2014/main" id="{B42AEF9F-FF76-48BE-A270-AD07147CE264}"/>
            </a:ext>
          </a:extLst>
        </xdr:cNvPr>
        <xdr:cNvGrpSpPr/>
      </xdr:nvGrpSpPr>
      <xdr:grpSpPr>
        <a:xfrm rot="5400000" flipV="1">
          <a:off x="10589887" y="20535571"/>
          <a:ext cx="778579" cy="252105"/>
          <a:chOff x="7473462" y="663009"/>
          <a:chExt cx="1619250" cy="605881"/>
        </a:xfrm>
      </xdr:grpSpPr>
      <xdr:cxnSp macro="">
        <xdr:nvCxnSpPr>
          <xdr:cNvPr id="75" name="直線コネクタ 74">
            <a:extLst>
              <a:ext uri="{FF2B5EF4-FFF2-40B4-BE49-F238E27FC236}">
                <a16:creationId xmlns:a16="http://schemas.microsoft.com/office/drawing/2014/main" id="{4785FB29-D6C3-43FA-9586-0F95B5A58D8C}"/>
              </a:ext>
            </a:extLst>
          </xdr:cNvPr>
          <xdr:cNvCxnSpPr/>
        </xdr:nvCxnSpPr>
        <xdr:spPr>
          <a:xfrm>
            <a:off x="7473462" y="663009"/>
            <a:ext cx="0" cy="605881"/>
          </a:xfrm>
          <a:prstGeom prst="line">
            <a:avLst/>
          </a:prstGeom>
          <a:ln w="38100">
            <a:solidFill>
              <a:sysClr val="windowText" lastClr="000000"/>
            </a:solidFill>
            <a:prstDash val="solid"/>
            <a:headEnd type="none" w="med" len="med"/>
            <a:tailEnd type="oval" w="med" len="med"/>
          </a:ln>
        </xdr:spPr>
        <xdr:style>
          <a:lnRef idx="1">
            <a:schemeClr val="accent1"/>
          </a:lnRef>
          <a:fillRef idx="0">
            <a:schemeClr val="accent1"/>
          </a:fillRef>
          <a:effectRef idx="0">
            <a:schemeClr val="accent1"/>
          </a:effectRef>
          <a:fontRef idx="minor">
            <a:schemeClr val="tx1"/>
          </a:fontRef>
        </xdr:style>
      </xdr:cxnSp>
      <xdr:cxnSp macro="">
        <xdr:nvCxnSpPr>
          <xdr:cNvPr id="76" name="直線コネクタ 75">
            <a:extLst>
              <a:ext uri="{FF2B5EF4-FFF2-40B4-BE49-F238E27FC236}">
                <a16:creationId xmlns:a16="http://schemas.microsoft.com/office/drawing/2014/main" id="{C5FE55C7-A9FF-4D03-A196-C78FF59260A9}"/>
              </a:ext>
            </a:extLst>
          </xdr:cNvPr>
          <xdr:cNvCxnSpPr/>
        </xdr:nvCxnSpPr>
        <xdr:spPr>
          <a:xfrm>
            <a:off x="9092712" y="663009"/>
            <a:ext cx="0" cy="605881"/>
          </a:xfrm>
          <a:prstGeom prst="line">
            <a:avLst/>
          </a:prstGeom>
          <a:ln w="38100">
            <a:solidFill>
              <a:sysClr val="windowText" lastClr="000000"/>
            </a:solidFill>
            <a:prstDash val="solid"/>
            <a:headEnd type="none" w="med" len="med"/>
            <a:tailEnd type="oval"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absolute">
    <xdr:from>
      <xdr:col>83</xdr:col>
      <xdr:colOff>112999</xdr:colOff>
      <xdr:row>166</xdr:row>
      <xdr:rowOff>21519</xdr:rowOff>
    </xdr:from>
    <xdr:to>
      <xdr:col>86</xdr:col>
      <xdr:colOff>24371</xdr:colOff>
      <xdr:row>173</xdr:row>
      <xdr:rowOff>0</xdr:rowOff>
    </xdr:to>
    <xdr:grpSp>
      <xdr:nvGrpSpPr>
        <xdr:cNvPr id="77" name="グループ化 76">
          <a:extLst>
            <a:ext uri="{FF2B5EF4-FFF2-40B4-BE49-F238E27FC236}">
              <a16:creationId xmlns:a16="http://schemas.microsoft.com/office/drawing/2014/main" id="{6870590A-A74F-4955-8316-0532788A9DA3}"/>
            </a:ext>
          </a:extLst>
        </xdr:cNvPr>
        <xdr:cNvGrpSpPr/>
      </xdr:nvGrpSpPr>
      <xdr:grpSpPr>
        <a:xfrm rot="5400000">
          <a:off x="9337744" y="19333674"/>
          <a:ext cx="778581" cy="254272"/>
          <a:chOff x="7473462" y="663009"/>
          <a:chExt cx="1619250" cy="605881"/>
        </a:xfrm>
      </xdr:grpSpPr>
      <xdr:cxnSp macro="">
        <xdr:nvCxnSpPr>
          <xdr:cNvPr id="78" name="直線コネクタ 77">
            <a:extLst>
              <a:ext uri="{FF2B5EF4-FFF2-40B4-BE49-F238E27FC236}">
                <a16:creationId xmlns:a16="http://schemas.microsoft.com/office/drawing/2014/main" id="{BC29F57F-1772-4204-9DDB-F1E59EC63E09}"/>
              </a:ext>
            </a:extLst>
          </xdr:cNvPr>
          <xdr:cNvCxnSpPr/>
        </xdr:nvCxnSpPr>
        <xdr:spPr>
          <a:xfrm>
            <a:off x="7473462" y="663009"/>
            <a:ext cx="0" cy="605881"/>
          </a:xfrm>
          <a:prstGeom prst="line">
            <a:avLst/>
          </a:prstGeom>
          <a:ln w="38100">
            <a:solidFill>
              <a:sysClr val="windowText" lastClr="000000"/>
            </a:solidFill>
            <a:prstDash val="solid"/>
            <a:headEnd type="none" w="med" len="med"/>
            <a:tailEnd type="oval" w="med" len="med"/>
          </a:ln>
        </xdr:spPr>
        <xdr:style>
          <a:lnRef idx="1">
            <a:schemeClr val="accent1"/>
          </a:lnRef>
          <a:fillRef idx="0">
            <a:schemeClr val="accent1"/>
          </a:fillRef>
          <a:effectRef idx="0">
            <a:schemeClr val="accent1"/>
          </a:effectRef>
          <a:fontRef idx="minor">
            <a:schemeClr val="tx1"/>
          </a:fontRef>
        </xdr:style>
      </xdr:cxnSp>
      <xdr:cxnSp macro="">
        <xdr:nvCxnSpPr>
          <xdr:cNvPr id="79" name="直線コネクタ 78">
            <a:extLst>
              <a:ext uri="{FF2B5EF4-FFF2-40B4-BE49-F238E27FC236}">
                <a16:creationId xmlns:a16="http://schemas.microsoft.com/office/drawing/2014/main" id="{EBE9BDF2-FA8F-415B-B1C1-9B007F4FAFDF}"/>
              </a:ext>
            </a:extLst>
          </xdr:cNvPr>
          <xdr:cNvCxnSpPr/>
        </xdr:nvCxnSpPr>
        <xdr:spPr>
          <a:xfrm>
            <a:off x="9092712" y="663009"/>
            <a:ext cx="0" cy="605881"/>
          </a:xfrm>
          <a:prstGeom prst="line">
            <a:avLst/>
          </a:prstGeom>
          <a:ln w="38100">
            <a:solidFill>
              <a:sysClr val="windowText" lastClr="000000"/>
            </a:solidFill>
            <a:prstDash val="solid"/>
            <a:headEnd type="none" w="med" len="med"/>
            <a:tailEnd type="oval"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896</xdr:colOff>
      <xdr:row>155</xdr:row>
      <xdr:rowOff>6015</xdr:rowOff>
    </xdr:from>
    <xdr:to>
      <xdr:col>208</xdr:col>
      <xdr:colOff>0</xdr:colOff>
      <xdr:row>155</xdr:row>
      <xdr:rowOff>6015</xdr:rowOff>
    </xdr:to>
    <xdr:cxnSp macro="">
      <xdr:nvCxnSpPr>
        <xdr:cNvPr id="80" name="直線コネクタ 79">
          <a:extLst>
            <a:ext uri="{FF2B5EF4-FFF2-40B4-BE49-F238E27FC236}">
              <a16:creationId xmlns:a16="http://schemas.microsoft.com/office/drawing/2014/main" id="{12E80ADA-9FD9-4A5F-A2C8-22B951A5C459}"/>
            </a:ext>
          </a:extLst>
        </xdr:cNvPr>
        <xdr:cNvCxnSpPr/>
      </xdr:nvCxnSpPr>
      <xdr:spPr>
        <a:xfrm>
          <a:off x="372371" y="19246515"/>
          <a:ext cx="25383229" cy="0"/>
        </a:xfrm>
        <a:prstGeom prst="line">
          <a:avLst/>
        </a:prstGeom>
        <a:ln w="38100">
          <a:solidFill>
            <a:sysClr val="windowText" lastClr="000000"/>
          </a:solidFill>
          <a:prstDash val="soli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87</xdr:row>
      <xdr:rowOff>82835</xdr:rowOff>
    </xdr:from>
    <xdr:to>
      <xdr:col>3</xdr:col>
      <xdr:colOff>0</xdr:colOff>
      <xdr:row>196</xdr:row>
      <xdr:rowOff>112933</xdr:rowOff>
    </xdr:to>
    <xdr:cxnSp macro="">
      <xdr:nvCxnSpPr>
        <xdr:cNvPr id="81" name="直線コネクタ 80">
          <a:extLst>
            <a:ext uri="{FF2B5EF4-FFF2-40B4-BE49-F238E27FC236}">
              <a16:creationId xmlns:a16="http://schemas.microsoft.com/office/drawing/2014/main" id="{1004C2D6-BC71-475E-B441-83D046B6971D}"/>
            </a:ext>
          </a:extLst>
        </xdr:cNvPr>
        <xdr:cNvCxnSpPr/>
      </xdr:nvCxnSpPr>
      <xdr:spPr>
        <a:xfrm>
          <a:off x="371475" y="10903235"/>
          <a:ext cx="0" cy="13527023"/>
        </a:xfrm>
        <a:prstGeom prst="line">
          <a:avLst/>
        </a:prstGeom>
        <a:ln w="38100">
          <a:solidFill>
            <a:sysClr val="windowText" lastClr="000000"/>
          </a:solidFill>
          <a:prstDash val="soli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33554</xdr:colOff>
      <xdr:row>150</xdr:row>
      <xdr:rowOff>14788</xdr:rowOff>
    </xdr:from>
    <xdr:to>
      <xdr:col>51</xdr:col>
      <xdr:colOff>50090</xdr:colOff>
      <xdr:row>155</xdr:row>
      <xdr:rowOff>6015</xdr:rowOff>
    </xdr:to>
    <xdr:grpSp>
      <xdr:nvGrpSpPr>
        <xdr:cNvPr id="82" name="グループ化 81">
          <a:extLst>
            <a:ext uri="{FF2B5EF4-FFF2-40B4-BE49-F238E27FC236}">
              <a16:creationId xmlns:a16="http://schemas.microsoft.com/office/drawing/2014/main" id="{4A8FB7E5-A920-4166-9A9C-43711ABAFB90}"/>
            </a:ext>
          </a:extLst>
        </xdr:cNvPr>
        <xdr:cNvGrpSpPr/>
      </xdr:nvGrpSpPr>
      <xdr:grpSpPr>
        <a:xfrm flipV="1">
          <a:off x="3805454" y="17235988"/>
          <a:ext cx="2073936" cy="562727"/>
          <a:chOff x="7473462" y="663009"/>
          <a:chExt cx="1619250" cy="605881"/>
        </a:xfrm>
      </xdr:grpSpPr>
      <xdr:cxnSp macro="">
        <xdr:nvCxnSpPr>
          <xdr:cNvPr id="83" name="直線コネクタ 82">
            <a:extLst>
              <a:ext uri="{FF2B5EF4-FFF2-40B4-BE49-F238E27FC236}">
                <a16:creationId xmlns:a16="http://schemas.microsoft.com/office/drawing/2014/main" id="{23A749D4-6CD8-43DA-9035-296951FA85D8}"/>
              </a:ext>
            </a:extLst>
          </xdr:cNvPr>
          <xdr:cNvCxnSpPr/>
        </xdr:nvCxnSpPr>
        <xdr:spPr>
          <a:xfrm>
            <a:off x="7473462" y="663009"/>
            <a:ext cx="0" cy="605881"/>
          </a:xfrm>
          <a:prstGeom prst="line">
            <a:avLst/>
          </a:prstGeom>
          <a:ln w="38100">
            <a:solidFill>
              <a:sysClr val="windowText" lastClr="000000"/>
            </a:solidFill>
            <a:prstDash val="solid"/>
            <a:headEnd type="none" w="med" len="med"/>
            <a:tailEnd type="oval" w="med" len="med"/>
          </a:ln>
        </xdr:spPr>
        <xdr:style>
          <a:lnRef idx="1">
            <a:schemeClr val="accent1"/>
          </a:lnRef>
          <a:fillRef idx="0">
            <a:schemeClr val="accent1"/>
          </a:fillRef>
          <a:effectRef idx="0">
            <a:schemeClr val="accent1"/>
          </a:effectRef>
          <a:fontRef idx="minor">
            <a:schemeClr val="tx1"/>
          </a:fontRef>
        </xdr:style>
      </xdr:cxnSp>
      <xdr:cxnSp macro="">
        <xdr:nvCxnSpPr>
          <xdr:cNvPr id="84" name="直線コネクタ 83">
            <a:extLst>
              <a:ext uri="{FF2B5EF4-FFF2-40B4-BE49-F238E27FC236}">
                <a16:creationId xmlns:a16="http://schemas.microsoft.com/office/drawing/2014/main" id="{B9DA80B4-79E0-488C-A06C-A466451CA324}"/>
              </a:ext>
            </a:extLst>
          </xdr:cNvPr>
          <xdr:cNvCxnSpPr/>
        </xdr:nvCxnSpPr>
        <xdr:spPr>
          <a:xfrm>
            <a:off x="9092712" y="663009"/>
            <a:ext cx="0" cy="605881"/>
          </a:xfrm>
          <a:prstGeom prst="line">
            <a:avLst/>
          </a:prstGeom>
          <a:ln w="38100">
            <a:solidFill>
              <a:sysClr val="windowText" lastClr="000000"/>
            </a:solidFill>
            <a:prstDash val="solid"/>
            <a:headEnd type="none" w="med" len="med"/>
            <a:tailEnd type="oval"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81643</xdr:colOff>
      <xdr:row>148</xdr:row>
      <xdr:rowOff>66219</xdr:rowOff>
    </xdr:from>
    <xdr:to>
      <xdr:col>52</xdr:col>
      <xdr:colOff>0</xdr:colOff>
      <xdr:row>154</xdr:row>
      <xdr:rowOff>116028</xdr:rowOff>
    </xdr:to>
    <xdr:sp macro="" textlink="">
      <xdr:nvSpPr>
        <xdr:cNvPr id="85" name="正方形/長方形 84">
          <a:extLst>
            <a:ext uri="{FF2B5EF4-FFF2-40B4-BE49-F238E27FC236}">
              <a16:creationId xmlns:a16="http://schemas.microsoft.com/office/drawing/2014/main" id="{5222F914-5249-48E0-92F2-FCA885861D6D}"/>
            </a:ext>
          </a:extLst>
        </xdr:cNvPr>
        <xdr:cNvSpPr/>
      </xdr:nvSpPr>
      <xdr:spPr>
        <a:xfrm>
          <a:off x="4044043" y="18439944"/>
          <a:ext cx="2394857" cy="792759"/>
        </a:xfrm>
        <a:prstGeom prst="rect">
          <a:avLst/>
        </a:prstGeom>
        <a:no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400">
              <a:solidFill>
                <a:sysClr val="windowText" lastClr="000000"/>
              </a:solidFill>
            </a:rPr>
            <a:t>受付</a:t>
          </a:r>
        </a:p>
      </xdr:txBody>
    </xdr:sp>
    <xdr:clientData/>
  </xdr:twoCellAnchor>
  <xdr:twoCellAnchor>
    <xdr:from>
      <xdr:col>119</xdr:col>
      <xdr:colOff>55454</xdr:colOff>
      <xdr:row>150</xdr:row>
      <xdr:rowOff>14788</xdr:rowOff>
    </xdr:from>
    <xdr:to>
      <xdr:col>137</xdr:col>
      <xdr:colOff>71236</xdr:colOff>
      <xdr:row>155</xdr:row>
      <xdr:rowOff>6015</xdr:rowOff>
    </xdr:to>
    <xdr:grpSp>
      <xdr:nvGrpSpPr>
        <xdr:cNvPr id="86" name="グループ化 85">
          <a:extLst>
            <a:ext uri="{FF2B5EF4-FFF2-40B4-BE49-F238E27FC236}">
              <a16:creationId xmlns:a16="http://schemas.microsoft.com/office/drawing/2014/main" id="{F51B7B3F-6A63-4528-B46C-AD6CBC2ABF1B}"/>
            </a:ext>
          </a:extLst>
        </xdr:cNvPr>
        <xdr:cNvGrpSpPr/>
      </xdr:nvGrpSpPr>
      <xdr:grpSpPr>
        <a:xfrm flipV="1">
          <a:off x="13657154" y="17235988"/>
          <a:ext cx="2073182" cy="562727"/>
          <a:chOff x="7473462" y="663009"/>
          <a:chExt cx="1619250" cy="605881"/>
        </a:xfrm>
      </xdr:grpSpPr>
      <xdr:cxnSp macro="">
        <xdr:nvCxnSpPr>
          <xdr:cNvPr id="87" name="直線コネクタ 86">
            <a:extLst>
              <a:ext uri="{FF2B5EF4-FFF2-40B4-BE49-F238E27FC236}">
                <a16:creationId xmlns:a16="http://schemas.microsoft.com/office/drawing/2014/main" id="{987BA905-DD0F-4D0E-AE67-656CADDCA505}"/>
              </a:ext>
            </a:extLst>
          </xdr:cNvPr>
          <xdr:cNvCxnSpPr/>
        </xdr:nvCxnSpPr>
        <xdr:spPr>
          <a:xfrm>
            <a:off x="7473462" y="663009"/>
            <a:ext cx="0" cy="605881"/>
          </a:xfrm>
          <a:prstGeom prst="line">
            <a:avLst/>
          </a:prstGeom>
          <a:ln w="38100">
            <a:solidFill>
              <a:sysClr val="windowText" lastClr="000000"/>
            </a:solidFill>
            <a:prstDash val="solid"/>
            <a:headEnd type="none" w="med" len="med"/>
            <a:tailEnd type="oval" w="med" len="med"/>
          </a:ln>
        </xdr:spPr>
        <xdr:style>
          <a:lnRef idx="1">
            <a:schemeClr val="accent1"/>
          </a:lnRef>
          <a:fillRef idx="0">
            <a:schemeClr val="accent1"/>
          </a:fillRef>
          <a:effectRef idx="0">
            <a:schemeClr val="accent1"/>
          </a:effectRef>
          <a:fontRef idx="minor">
            <a:schemeClr val="tx1"/>
          </a:fontRef>
        </xdr:style>
      </xdr:cxnSp>
      <xdr:cxnSp macro="">
        <xdr:nvCxnSpPr>
          <xdr:cNvPr id="88" name="直線コネクタ 87">
            <a:extLst>
              <a:ext uri="{FF2B5EF4-FFF2-40B4-BE49-F238E27FC236}">
                <a16:creationId xmlns:a16="http://schemas.microsoft.com/office/drawing/2014/main" id="{973ACD59-882C-4C79-9C02-7F6325608725}"/>
              </a:ext>
            </a:extLst>
          </xdr:cNvPr>
          <xdr:cNvCxnSpPr/>
        </xdr:nvCxnSpPr>
        <xdr:spPr>
          <a:xfrm>
            <a:off x="9092712" y="663009"/>
            <a:ext cx="0" cy="605881"/>
          </a:xfrm>
          <a:prstGeom prst="line">
            <a:avLst/>
          </a:prstGeom>
          <a:ln w="38100">
            <a:solidFill>
              <a:sysClr val="windowText" lastClr="000000"/>
            </a:solidFill>
            <a:prstDash val="solid"/>
            <a:headEnd type="none" w="med" len="med"/>
            <a:tailEnd type="oval"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118</xdr:col>
      <xdr:colOff>98026</xdr:colOff>
      <xdr:row>141</xdr:row>
      <xdr:rowOff>5198</xdr:rowOff>
    </xdr:from>
    <xdr:to>
      <xdr:col>138</xdr:col>
      <xdr:colOff>21901</xdr:colOff>
      <xdr:row>156</xdr:row>
      <xdr:rowOff>0</xdr:rowOff>
    </xdr:to>
    <xdr:sp macro="" textlink="">
      <xdr:nvSpPr>
        <xdr:cNvPr id="89" name="正方形/長方形 88">
          <a:extLst>
            <a:ext uri="{FF2B5EF4-FFF2-40B4-BE49-F238E27FC236}">
              <a16:creationId xmlns:a16="http://schemas.microsoft.com/office/drawing/2014/main" id="{64CD4169-9305-4985-BD7E-38798183BEF1}"/>
            </a:ext>
          </a:extLst>
        </xdr:cNvPr>
        <xdr:cNvSpPr/>
      </xdr:nvSpPr>
      <xdr:spPr>
        <a:xfrm>
          <a:off x="14709376" y="17512148"/>
          <a:ext cx="2400375" cy="1852177"/>
        </a:xfrm>
        <a:prstGeom prst="rect">
          <a:avLst/>
        </a:prstGeom>
        <a:no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400">
              <a:solidFill>
                <a:sysClr val="windowText" lastClr="000000"/>
              </a:solidFill>
            </a:rPr>
            <a:t>従業員</a:t>
          </a:r>
          <a:endParaRPr kumimoji="1" lang="en-US" altLang="ja-JP" sz="4400">
            <a:solidFill>
              <a:sysClr val="windowText" lastClr="000000"/>
            </a:solidFill>
          </a:endParaRPr>
        </a:p>
        <a:p>
          <a:pPr algn="ctr"/>
          <a:r>
            <a:rPr kumimoji="1" lang="ja-JP" altLang="en-US" sz="4400">
              <a:solidFill>
                <a:sysClr val="windowText" lastClr="000000"/>
              </a:solidFill>
            </a:rPr>
            <a:t>通用口</a:t>
          </a:r>
        </a:p>
      </xdr:txBody>
    </xdr:sp>
    <xdr:clientData/>
  </xdr:twoCellAnchor>
  <xdr:twoCellAnchor>
    <xdr:from>
      <xdr:col>31</xdr:col>
      <xdr:colOff>29064</xdr:colOff>
      <xdr:row>164</xdr:row>
      <xdr:rowOff>0</xdr:rowOff>
    </xdr:from>
    <xdr:to>
      <xdr:col>86</xdr:col>
      <xdr:colOff>24371</xdr:colOff>
      <xdr:row>164</xdr:row>
      <xdr:rowOff>0</xdr:rowOff>
    </xdr:to>
    <xdr:cxnSp macro="">
      <xdr:nvCxnSpPr>
        <xdr:cNvPr id="90" name="直線コネクタ 89">
          <a:extLst>
            <a:ext uri="{FF2B5EF4-FFF2-40B4-BE49-F238E27FC236}">
              <a16:creationId xmlns:a16="http://schemas.microsoft.com/office/drawing/2014/main" id="{B6F4F066-508D-4B27-8529-1142925F0929}"/>
            </a:ext>
          </a:extLst>
        </xdr:cNvPr>
        <xdr:cNvCxnSpPr/>
      </xdr:nvCxnSpPr>
      <xdr:spPr>
        <a:xfrm>
          <a:off x="3867639" y="20354925"/>
          <a:ext cx="6805682" cy="0"/>
        </a:xfrm>
        <a:prstGeom prst="line">
          <a:avLst/>
        </a:prstGeom>
        <a:ln w="38100">
          <a:solidFill>
            <a:sysClr val="windowText" lastClr="000000"/>
          </a:solidFill>
          <a:prstDash val="soli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81643</xdr:colOff>
      <xdr:row>156</xdr:row>
      <xdr:rowOff>28119</xdr:rowOff>
    </xdr:from>
    <xdr:to>
      <xdr:col>75</xdr:col>
      <xdr:colOff>32657</xdr:colOff>
      <xdr:row>163</xdr:row>
      <xdr:rowOff>0</xdr:rowOff>
    </xdr:to>
    <xdr:sp macro="" textlink="">
      <xdr:nvSpPr>
        <xdr:cNvPr id="91" name="正方形/長方形 90">
          <a:extLst>
            <a:ext uri="{FF2B5EF4-FFF2-40B4-BE49-F238E27FC236}">
              <a16:creationId xmlns:a16="http://schemas.microsoft.com/office/drawing/2014/main" id="{9CDEF4ED-5BE4-4472-A153-D24EC47CC686}"/>
            </a:ext>
          </a:extLst>
        </xdr:cNvPr>
        <xdr:cNvSpPr/>
      </xdr:nvSpPr>
      <xdr:spPr>
        <a:xfrm>
          <a:off x="6149068" y="19392444"/>
          <a:ext cx="3170464" cy="838656"/>
        </a:xfrm>
        <a:prstGeom prst="rect">
          <a:avLst/>
        </a:prstGeom>
        <a:no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oAutofit/>
        </a:bodyPr>
        <a:lstStyle/>
        <a:p>
          <a:pPr algn="ctr"/>
          <a:r>
            <a:rPr kumimoji="1" lang="ja-JP" altLang="en-US" sz="4400">
              <a:solidFill>
                <a:sysClr val="windowText" lastClr="000000"/>
              </a:solidFill>
            </a:rPr>
            <a:t>廊下</a:t>
          </a:r>
        </a:p>
      </xdr:txBody>
    </xdr:sp>
    <xdr:clientData/>
  </xdr:twoCellAnchor>
  <xdr:twoCellAnchor editAs="absolute">
    <xdr:from>
      <xdr:col>119</xdr:col>
      <xdr:colOff>113652</xdr:colOff>
      <xdr:row>3</xdr:row>
      <xdr:rowOff>0</xdr:rowOff>
    </xdr:from>
    <xdr:to>
      <xdr:col>125</xdr:col>
      <xdr:colOff>95288</xdr:colOff>
      <xdr:row>3</xdr:row>
      <xdr:rowOff>0</xdr:rowOff>
    </xdr:to>
    <xdr:cxnSp macro="">
      <xdr:nvCxnSpPr>
        <xdr:cNvPr id="92" name="直線コネクタ 91">
          <a:extLst>
            <a:ext uri="{FF2B5EF4-FFF2-40B4-BE49-F238E27FC236}">
              <a16:creationId xmlns:a16="http://schemas.microsoft.com/office/drawing/2014/main" id="{A3F838EF-8CE1-43A5-A461-8024452C73AB}"/>
            </a:ext>
          </a:extLst>
        </xdr:cNvPr>
        <xdr:cNvCxnSpPr/>
      </xdr:nvCxnSpPr>
      <xdr:spPr>
        <a:xfrm>
          <a:off x="14848827" y="419100"/>
          <a:ext cx="724586" cy="0"/>
        </a:xfrm>
        <a:prstGeom prst="line">
          <a:avLst/>
        </a:prstGeom>
        <a:ln w="9525">
          <a:solidFill>
            <a:sysClr val="windowText" lastClr="000000"/>
          </a:solidFill>
          <a:prstDash val="solid"/>
          <a:headEnd type="diamond" w="med" len="med"/>
          <a:tailEnd type="diamond"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125</xdr:col>
      <xdr:colOff>95288</xdr:colOff>
      <xdr:row>3</xdr:row>
      <xdr:rowOff>0</xdr:rowOff>
    </xdr:from>
    <xdr:to>
      <xdr:col>131</xdr:col>
      <xdr:colOff>73455</xdr:colOff>
      <xdr:row>3</xdr:row>
      <xdr:rowOff>0</xdr:rowOff>
    </xdr:to>
    <xdr:cxnSp macro="">
      <xdr:nvCxnSpPr>
        <xdr:cNvPr id="93" name="直線コネクタ 92">
          <a:extLst>
            <a:ext uri="{FF2B5EF4-FFF2-40B4-BE49-F238E27FC236}">
              <a16:creationId xmlns:a16="http://schemas.microsoft.com/office/drawing/2014/main" id="{84AD73E3-0521-45FB-8419-E32E43AA12E3}"/>
            </a:ext>
          </a:extLst>
        </xdr:cNvPr>
        <xdr:cNvCxnSpPr/>
      </xdr:nvCxnSpPr>
      <xdr:spPr>
        <a:xfrm>
          <a:off x="15573413" y="419100"/>
          <a:ext cx="721117" cy="0"/>
        </a:xfrm>
        <a:prstGeom prst="line">
          <a:avLst/>
        </a:prstGeom>
        <a:ln w="9525">
          <a:solidFill>
            <a:sysClr val="windowText" lastClr="000000"/>
          </a:solidFill>
          <a:prstDash val="solid"/>
          <a:headEnd type="diamond" w="med" len="med"/>
          <a:tailEnd type="diamond"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131</xdr:col>
      <xdr:colOff>74417</xdr:colOff>
      <xdr:row>3</xdr:row>
      <xdr:rowOff>0</xdr:rowOff>
    </xdr:from>
    <xdr:to>
      <xdr:col>137</xdr:col>
      <xdr:colOff>55594</xdr:colOff>
      <xdr:row>3</xdr:row>
      <xdr:rowOff>0</xdr:rowOff>
    </xdr:to>
    <xdr:cxnSp macro="">
      <xdr:nvCxnSpPr>
        <xdr:cNvPr id="94" name="直線コネクタ 93">
          <a:extLst>
            <a:ext uri="{FF2B5EF4-FFF2-40B4-BE49-F238E27FC236}">
              <a16:creationId xmlns:a16="http://schemas.microsoft.com/office/drawing/2014/main" id="{43546ECF-D109-4702-BFB7-8E92510932D5}"/>
            </a:ext>
          </a:extLst>
        </xdr:cNvPr>
        <xdr:cNvCxnSpPr/>
      </xdr:nvCxnSpPr>
      <xdr:spPr>
        <a:xfrm>
          <a:off x="16295492" y="419100"/>
          <a:ext cx="724127" cy="0"/>
        </a:xfrm>
        <a:prstGeom prst="line">
          <a:avLst/>
        </a:prstGeom>
        <a:ln w="9525">
          <a:solidFill>
            <a:sysClr val="windowText" lastClr="000000"/>
          </a:solidFill>
          <a:prstDash val="solid"/>
          <a:headEnd type="diamond" w="med" len="med"/>
          <a:tailEnd type="diamond"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137</xdr:col>
      <xdr:colOff>55594</xdr:colOff>
      <xdr:row>3</xdr:row>
      <xdr:rowOff>0</xdr:rowOff>
    </xdr:from>
    <xdr:to>
      <xdr:col>143</xdr:col>
      <xdr:colOff>36772</xdr:colOff>
      <xdr:row>3</xdr:row>
      <xdr:rowOff>0</xdr:rowOff>
    </xdr:to>
    <xdr:cxnSp macro="">
      <xdr:nvCxnSpPr>
        <xdr:cNvPr id="95" name="直線コネクタ 94">
          <a:extLst>
            <a:ext uri="{FF2B5EF4-FFF2-40B4-BE49-F238E27FC236}">
              <a16:creationId xmlns:a16="http://schemas.microsoft.com/office/drawing/2014/main" id="{17B9F2B1-F611-464B-A193-E6A5985E4C8F}"/>
            </a:ext>
          </a:extLst>
        </xdr:cNvPr>
        <xdr:cNvCxnSpPr/>
      </xdr:nvCxnSpPr>
      <xdr:spPr>
        <a:xfrm>
          <a:off x="17019619" y="419100"/>
          <a:ext cx="724128" cy="0"/>
        </a:xfrm>
        <a:prstGeom prst="line">
          <a:avLst/>
        </a:prstGeom>
        <a:ln w="9525">
          <a:solidFill>
            <a:sysClr val="windowText" lastClr="000000"/>
          </a:solidFill>
          <a:prstDash val="solid"/>
          <a:headEnd type="diamond" w="med" len="med"/>
          <a:tailEnd type="diamond"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143</xdr:col>
      <xdr:colOff>36772</xdr:colOff>
      <xdr:row>3</xdr:row>
      <xdr:rowOff>0</xdr:rowOff>
    </xdr:from>
    <xdr:to>
      <xdr:col>149</xdr:col>
      <xdr:colOff>21281</xdr:colOff>
      <xdr:row>3</xdr:row>
      <xdr:rowOff>0</xdr:rowOff>
    </xdr:to>
    <xdr:cxnSp macro="">
      <xdr:nvCxnSpPr>
        <xdr:cNvPr id="96" name="直線コネクタ 95">
          <a:extLst>
            <a:ext uri="{FF2B5EF4-FFF2-40B4-BE49-F238E27FC236}">
              <a16:creationId xmlns:a16="http://schemas.microsoft.com/office/drawing/2014/main" id="{2F318F53-81CF-42EB-B26C-1D98D71FA151}"/>
            </a:ext>
          </a:extLst>
        </xdr:cNvPr>
        <xdr:cNvCxnSpPr/>
      </xdr:nvCxnSpPr>
      <xdr:spPr>
        <a:xfrm>
          <a:off x="17743747" y="419100"/>
          <a:ext cx="727459" cy="0"/>
        </a:xfrm>
        <a:prstGeom prst="line">
          <a:avLst/>
        </a:prstGeom>
        <a:ln w="9525">
          <a:solidFill>
            <a:sysClr val="windowText" lastClr="000000"/>
          </a:solidFill>
          <a:prstDash val="solid"/>
          <a:headEnd type="diamond" w="med" len="med"/>
          <a:tailEnd type="diamond"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125</xdr:col>
      <xdr:colOff>38634</xdr:colOff>
      <xdr:row>1</xdr:row>
      <xdr:rowOff>0</xdr:rowOff>
    </xdr:from>
    <xdr:to>
      <xdr:col>128</xdr:col>
      <xdr:colOff>38635</xdr:colOff>
      <xdr:row>3</xdr:row>
      <xdr:rowOff>0</xdr:rowOff>
    </xdr:to>
    <xdr:sp macro="" textlink="">
      <xdr:nvSpPr>
        <xdr:cNvPr id="97" name="テキスト ボックス 96">
          <a:extLst>
            <a:ext uri="{FF2B5EF4-FFF2-40B4-BE49-F238E27FC236}">
              <a16:creationId xmlns:a16="http://schemas.microsoft.com/office/drawing/2014/main" id="{EEF809E1-1196-4C12-9A1E-79B5A6633F9A}"/>
            </a:ext>
          </a:extLst>
        </xdr:cNvPr>
        <xdr:cNvSpPr txBox="1"/>
      </xdr:nvSpPr>
      <xdr:spPr>
        <a:xfrm>
          <a:off x="15516759" y="171450"/>
          <a:ext cx="37147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21</a:t>
          </a:r>
        </a:p>
      </xdr:txBody>
    </xdr:sp>
    <xdr:clientData/>
  </xdr:twoCellAnchor>
  <xdr:twoCellAnchor>
    <xdr:from>
      <xdr:col>131</xdr:col>
      <xdr:colOff>15689</xdr:colOff>
      <xdr:row>1</xdr:row>
      <xdr:rowOff>0</xdr:rowOff>
    </xdr:from>
    <xdr:to>
      <xdr:col>134</xdr:col>
      <xdr:colOff>15689</xdr:colOff>
      <xdr:row>3</xdr:row>
      <xdr:rowOff>0</xdr:rowOff>
    </xdr:to>
    <xdr:sp macro="" textlink="">
      <xdr:nvSpPr>
        <xdr:cNvPr id="98" name="テキスト ボックス 97">
          <a:extLst>
            <a:ext uri="{FF2B5EF4-FFF2-40B4-BE49-F238E27FC236}">
              <a16:creationId xmlns:a16="http://schemas.microsoft.com/office/drawing/2014/main" id="{2A93D381-4ADC-401A-8A79-315AD5B17B50}"/>
            </a:ext>
          </a:extLst>
        </xdr:cNvPr>
        <xdr:cNvSpPr txBox="1"/>
      </xdr:nvSpPr>
      <xdr:spPr>
        <a:xfrm>
          <a:off x="16236764" y="171450"/>
          <a:ext cx="37147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22</a:t>
          </a:r>
        </a:p>
      </xdr:txBody>
    </xdr:sp>
    <xdr:clientData/>
  </xdr:twoCellAnchor>
  <xdr:twoCellAnchor>
    <xdr:from>
      <xdr:col>137</xdr:col>
      <xdr:colOff>2550</xdr:colOff>
      <xdr:row>1</xdr:row>
      <xdr:rowOff>0</xdr:rowOff>
    </xdr:from>
    <xdr:to>
      <xdr:col>140</xdr:col>
      <xdr:colOff>2553</xdr:colOff>
      <xdr:row>3</xdr:row>
      <xdr:rowOff>0</xdr:rowOff>
    </xdr:to>
    <xdr:sp macro="" textlink="">
      <xdr:nvSpPr>
        <xdr:cNvPr id="99" name="テキスト ボックス 98">
          <a:extLst>
            <a:ext uri="{FF2B5EF4-FFF2-40B4-BE49-F238E27FC236}">
              <a16:creationId xmlns:a16="http://schemas.microsoft.com/office/drawing/2014/main" id="{DB6A8451-C610-453F-BCFF-7CF2BBFE0B90}"/>
            </a:ext>
          </a:extLst>
        </xdr:cNvPr>
        <xdr:cNvSpPr txBox="1"/>
      </xdr:nvSpPr>
      <xdr:spPr>
        <a:xfrm>
          <a:off x="16966575" y="171450"/>
          <a:ext cx="371478"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23</a:t>
          </a:r>
        </a:p>
      </xdr:txBody>
    </xdr:sp>
    <xdr:clientData/>
  </xdr:twoCellAnchor>
  <xdr:twoCellAnchor>
    <xdr:from>
      <xdr:col>142</xdr:col>
      <xdr:colOff>107336</xdr:colOff>
      <xdr:row>1</xdr:row>
      <xdr:rowOff>0</xdr:rowOff>
    </xdr:from>
    <xdr:to>
      <xdr:col>145</xdr:col>
      <xdr:colOff>107337</xdr:colOff>
      <xdr:row>3</xdr:row>
      <xdr:rowOff>0</xdr:rowOff>
    </xdr:to>
    <xdr:sp macro="" textlink="">
      <xdr:nvSpPr>
        <xdr:cNvPr id="100" name="テキスト ボックス 99">
          <a:extLst>
            <a:ext uri="{FF2B5EF4-FFF2-40B4-BE49-F238E27FC236}">
              <a16:creationId xmlns:a16="http://schemas.microsoft.com/office/drawing/2014/main" id="{1B2F0E88-5E7B-4C9B-863F-0356C4F93F5C}"/>
            </a:ext>
          </a:extLst>
        </xdr:cNvPr>
        <xdr:cNvSpPr txBox="1"/>
      </xdr:nvSpPr>
      <xdr:spPr>
        <a:xfrm>
          <a:off x="17690486" y="171450"/>
          <a:ext cx="37147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24</a:t>
          </a:r>
        </a:p>
      </xdr:txBody>
    </xdr:sp>
    <xdr:clientData/>
  </xdr:twoCellAnchor>
  <xdr:twoCellAnchor>
    <xdr:from>
      <xdr:col>148</xdr:col>
      <xdr:colOff>45203</xdr:colOff>
      <xdr:row>1</xdr:row>
      <xdr:rowOff>0</xdr:rowOff>
    </xdr:from>
    <xdr:to>
      <xdr:col>153</xdr:col>
      <xdr:colOff>28827</xdr:colOff>
      <xdr:row>3</xdr:row>
      <xdr:rowOff>0</xdr:rowOff>
    </xdr:to>
    <xdr:sp macro="" textlink="">
      <xdr:nvSpPr>
        <xdr:cNvPr id="101" name="テキスト ボックス 100">
          <a:extLst>
            <a:ext uri="{FF2B5EF4-FFF2-40B4-BE49-F238E27FC236}">
              <a16:creationId xmlns:a16="http://schemas.microsoft.com/office/drawing/2014/main" id="{00019468-4DFA-4045-8165-25EE0805E995}"/>
            </a:ext>
          </a:extLst>
        </xdr:cNvPr>
        <xdr:cNvSpPr txBox="1"/>
      </xdr:nvSpPr>
      <xdr:spPr>
        <a:xfrm>
          <a:off x="18371303" y="171450"/>
          <a:ext cx="60274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25(m)</a:t>
          </a:r>
        </a:p>
      </xdr:txBody>
    </xdr:sp>
    <xdr:clientData/>
  </xdr:twoCellAnchor>
  <xdr:twoCellAnchor editAs="absolute">
    <xdr:from>
      <xdr:col>149</xdr:col>
      <xdr:colOff>21283</xdr:colOff>
      <xdr:row>3</xdr:row>
      <xdr:rowOff>0</xdr:rowOff>
    </xdr:from>
    <xdr:to>
      <xdr:col>155</xdr:col>
      <xdr:colOff>2919</xdr:colOff>
      <xdr:row>3</xdr:row>
      <xdr:rowOff>0</xdr:rowOff>
    </xdr:to>
    <xdr:cxnSp macro="">
      <xdr:nvCxnSpPr>
        <xdr:cNvPr id="102" name="直線コネクタ 101">
          <a:extLst>
            <a:ext uri="{FF2B5EF4-FFF2-40B4-BE49-F238E27FC236}">
              <a16:creationId xmlns:a16="http://schemas.microsoft.com/office/drawing/2014/main" id="{5F4D352F-C2DE-4B50-88C6-B0253FFDB1C9}"/>
            </a:ext>
          </a:extLst>
        </xdr:cNvPr>
        <xdr:cNvCxnSpPr/>
      </xdr:nvCxnSpPr>
      <xdr:spPr>
        <a:xfrm>
          <a:off x="18471208" y="419100"/>
          <a:ext cx="724586" cy="0"/>
        </a:xfrm>
        <a:prstGeom prst="line">
          <a:avLst/>
        </a:prstGeom>
        <a:ln w="9525">
          <a:solidFill>
            <a:sysClr val="windowText" lastClr="000000"/>
          </a:solidFill>
          <a:prstDash val="solid"/>
          <a:headEnd type="diamond" w="med" len="med"/>
          <a:tailEnd type="diamond"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155</xdr:col>
      <xdr:colOff>2919</xdr:colOff>
      <xdr:row>3</xdr:row>
      <xdr:rowOff>0</xdr:rowOff>
    </xdr:from>
    <xdr:to>
      <xdr:col>160</xdr:col>
      <xdr:colOff>108336</xdr:colOff>
      <xdr:row>3</xdr:row>
      <xdr:rowOff>0</xdr:rowOff>
    </xdr:to>
    <xdr:cxnSp macro="">
      <xdr:nvCxnSpPr>
        <xdr:cNvPr id="103" name="直線コネクタ 102">
          <a:extLst>
            <a:ext uri="{FF2B5EF4-FFF2-40B4-BE49-F238E27FC236}">
              <a16:creationId xmlns:a16="http://schemas.microsoft.com/office/drawing/2014/main" id="{38F4222A-C38D-450F-80E0-55F860DB05F4}"/>
            </a:ext>
          </a:extLst>
        </xdr:cNvPr>
        <xdr:cNvCxnSpPr/>
      </xdr:nvCxnSpPr>
      <xdr:spPr>
        <a:xfrm>
          <a:off x="19195794" y="419100"/>
          <a:ext cx="724542" cy="0"/>
        </a:xfrm>
        <a:prstGeom prst="line">
          <a:avLst/>
        </a:prstGeom>
        <a:ln w="9525">
          <a:solidFill>
            <a:sysClr val="windowText" lastClr="000000"/>
          </a:solidFill>
          <a:prstDash val="solid"/>
          <a:headEnd type="diamond" w="med" len="med"/>
          <a:tailEnd type="diamond"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160</xdr:col>
      <xdr:colOff>109298</xdr:colOff>
      <xdr:row>3</xdr:row>
      <xdr:rowOff>0</xdr:rowOff>
    </xdr:from>
    <xdr:to>
      <xdr:col>166</xdr:col>
      <xdr:colOff>90476</xdr:colOff>
      <xdr:row>3</xdr:row>
      <xdr:rowOff>0</xdr:rowOff>
    </xdr:to>
    <xdr:cxnSp macro="">
      <xdr:nvCxnSpPr>
        <xdr:cNvPr id="104" name="直線コネクタ 103">
          <a:extLst>
            <a:ext uri="{FF2B5EF4-FFF2-40B4-BE49-F238E27FC236}">
              <a16:creationId xmlns:a16="http://schemas.microsoft.com/office/drawing/2014/main" id="{38B6DCE1-434B-40FD-8D3D-A767E4DDA383}"/>
            </a:ext>
          </a:extLst>
        </xdr:cNvPr>
        <xdr:cNvCxnSpPr/>
      </xdr:nvCxnSpPr>
      <xdr:spPr>
        <a:xfrm>
          <a:off x="19921298" y="419100"/>
          <a:ext cx="724128" cy="0"/>
        </a:xfrm>
        <a:prstGeom prst="line">
          <a:avLst/>
        </a:prstGeom>
        <a:ln w="9525">
          <a:solidFill>
            <a:sysClr val="windowText" lastClr="000000"/>
          </a:solidFill>
          <a:prstDash val="solid"/>
          <a:headEnd type="diamond" w="med" len="med"/>
          <a:tailEnd type="diamond"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166</xdr:col>
      <xdr:colOff>90476</xdr:colOff>
      <xdr:row>3</xdr:row>
      <xdr:rowOff>0</xdr:rowOff>
    </xdr:from>
    <xdr:to>
      <xdr:col>172</xdr:col>
      <xdr:colOff>71655</xdr:colOff>
      <xdr:row>3</xdr:row>
      <xdr:rowOff>0</xdr:rowOff>
    </xdr:to>
    <xdr:cxnSp macro="">
      <xdr:nvCxnSpPr>
        <xdr:cNvPr id="105" name="直線コネクタ 104">
          <a:extLst>
            <a:ext uri="{FF2B5EF4-FFF2-40B4-BE49-F238E27FC236}">
              <a16:creationId xmlns:a16="http://schemas.microsoft.com/office/drawing/2014/main" id="{0CFED576-D507-406B-9857-7504D5BF4920}"/>
            </a:ext>
          </a:extLst>
        </xdr:cNvPr>
        <xdr:cNvCxnSpPr/>
      </xdr:nvCxnSpPr>
      <xdr:spPr>
        <a:xfrm>
          <a:off x="20645426" y="419100"/>
          <a:ext cx="724129" cy="0"/>
        </a:xfrm>
        <a:prstGeom prst="line">
          <a:avLst/>
        </a:prstGeom>
        <a:ln w="9525">
          <a:solidFill>
            <a:sysClr val="windowText" lastClr="000000"/>
          </a:solidFill>
          <a:prstDash val="solid"/>
          <a:headEnd type="diamond" w="med" len="med"/>
          <a:tailEnd type="diamond"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172</xdr:col>
      <xdr:colOff>71655</xdr:colOff>
      <xdr:row>3</xdr:row>
      <xdr:rowOff>0</xdr:rowOff>
    </xdr:from>
    <xdr:to>
      <xdr:col>178</xdr:col>
      <xdr:colOff>53151</xdr:colOff>
      <xdr:row>3</xdr:row>
      <xdr:rowOff>0</xdr:rowOff>
    </xdr:to>
    <xdr:cxnSp macro="">
      <xdr:nvCxnSpPr>
        <xdr:cNvPr id="106" name="直線コネクタ 105">
          <a:extLst>
            <a:ext uri="{FF2B5EF4-FFF2-40B4-BE49-F238E27FC236}">
              <a16:creationId xmlns:a16="http://schemas.microsoft.com/office/drawing/2014/main" id="{6A11E1C4-0CA2-4D87-994E-7A9FFFB8D75E}"/>
            </a:ext>
          </a:extLst>
        </xdr:cNvPr>
        <xdr:cNvCxnSpPr/>
      </xdr:nvCxnSpPr>
      <xdr:spPr>
        <a:xfrm>
          <a:off x="21369555" y="419100"/>
          <a:ext cx="724446" cy="0"/>
        </a:xfrm>
        <a:prstGeom prst="line">
          <a:avLst/>
        </a:prstGeom>
        <a:ln w="9525">
          <a:solidFill>
            <a:sysClr val="windowText" lastClr="000000"/>
          </a:solidFill>
          <a:prstDash val="solid"/>
          <a:headEnd type="diamond" w="med" len="med"/>
          <a:tailEnd type="diamond"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154</xdr:col>
      <xdr:colOff>73516</xdr:colOff>
      <xdr:row>1</xdr:row>
      <xdr:rowOff>0</xdr:rowOff>
    </xdr:from>
    <xdr:to>
      <xdr:col>157</xdr:col>
      <xdr:colOff>73518</xdr:colOff>
      <xdr:row>3</xdr:row>
      <xdr:rowOff>0</xdr:rowOff>
    </xdr:to>
    <xdr:sp macro="" textlink="">
      <xdr:nvSpPr>
        <xdr:cNvPr id="107" name="テキスト ボックス 106">
          <a:extLst>
            <a:ext uri="{FF2B5EF4-FFF2-40B4-BE49-F238E27FC236}">
              <a16:creationId xmlns:a16="http://schemas.microsoft.com/office/drawing/2014/main" id="{537619EF-D284-413F-898E-CDF1AEB88AAA}"/>
            </a:ext>
          </a:extLst>
        </xdr:cNvPr>
        <xdr:cNvSpPr txBox="1"/>
      </xdr:nvSpPr>
      <xdr:spPr>
        <a:xfrm>
          <a:off x="19142566" y="171450"/>
          <a:ext cx="371477"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26</a:t>
          </a:r>
        </a:p>
      </xdr:txBody>
    </xdr:sp>
    <xdr:clientData/>
  </xdr:twoCellAnchor>
  <xdr:twoCellAnchor>
    <xdr:from>
      <xdr:col>160</xdr:col>
      <xdr:colOff>47558</xdr:colOff>
      <xdr:row>1</xdr:row>
      <xdr:rowOff>0</xdr:rowOff>
    </xdr:from>
    <xdr:to>
      <xdr:col>163</xdr:col>
      <xdr:colOff>47559</xdr:colOff>
      <xdr:row>3</xdr:row>
      <xdr:rowOff>0</xdr:rowOff>
    </xdr:to>
    <xdr:sp macro="" textlink="">
      <xdr:nvSpPr>
        <xdr:cNvPr id="108" name="テキスト ボックス 107">
          <a:extLst>
            <a:ext uri="{FF2B5EF4-FFF2-40B4-BE49-F238E27FC236}">
              <a16:creationId xmlns:a16="http://schemas.microsoft.com/office/drawing/2014/main" id="{13915BCF-A7ED-4DEF-8F78-3825437B7CFA}"/>
            </a:ext>
          </a:extLst>
        </xdr:cNvPr>
        <xdr:cNvSpPr txBox="1"/>
      </xdr:nvSpPr>
      <xdr:spPr>
        <a:xfrm>
          <a:off x="19859558" y="171450"/>
          <a:ext cx="37147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27</a:t>
          </a:r>
        </a:p>
      </xdr:txBody>
    </xdr:sp>
    <xdr:clientData/>
  </xdr:twoCellAnchor>
  <xdr:twoCellAnchor>
    <xdr:from>
      <xdr:col>166</xdr:col>
      <xdr:colOff>34420</xdr:colOff>
      <xdr:row>1</xdr:row>
      <xdr:rowOff>0</xdr:rowOff>
    </xdr:from>
    <xdr:to>
      <xdr:col>169</xdr:col>
      <xdr:colOff>34422</xdr:colOff>
      <xdr:row>3</xdr:row>
      <xdr:rowOff>0</xdr:rowOff>
    </xdr:to>
    <xdr:sp macro="" textlink="">
      <xdr:nvSpPr>
        <xdr:cNvPr id="109" name="テキスト ボックス 108">
          <a:extLst>
            <a:ext uri="{FF2B5EF4-FFF2-40B4-BE49-F238E27FC236}">
              <a16:creationId xmlns:a16="http://schemas.microsoft.com/office/drawing/2014/main" id="{6A8EE006-1D44-4C08-9B03-1F1F6D4B29D5}"/>
            </a:ext>
          </a:extLst>
        </xdr:cNvPr>
        <xdr:cNvSpPr txBox="1"/>
      </xdr:nvSpPr>
      <xdr:spPr>
        <a:xfrm>
          <a:off x="20589370" y="171450"/>
          <a:ext cx="371477"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28</a:t>
          </a:r>
        </a:p>
      </xdr:txBody>
    </xdr:sp>
    <xdr:clientData/>
  </xdr:twoCellAnchor>
  <xdr:twoCellAnchor>
    <xdr:from>
      <xdr:col>172</xdr:col>
      <xdr:colOff>14968</xdr:colOff>
      <xdr:row>1</xdr:row>
      <xdr:rowOff>0</xdr:rowOff>
    </xdr:from>
    <xdr:to>
      <xdr:col>175</xdr:col>
      <xdr:colOff>14968</xdr:colOff>
      <xdr:row>3</xdr:row>
      <xdr:rowOff>0</xdr:rowOff>
    </xdr:to>
    <xdr:sp macro="" textlink="">
      <xdr:nvSpPr>
        <xdr:cNvPr id="110" name="テキスト ボックス 109">
          <a:extLst>
            <a:ext uri="{FF2B5EF4-FFF2-40B4-BE49-F238E27FC236}">
              <a16:creationId xmlns:a16="http://schemas.microsoft.com/office/drawing/2014/main" id="{C312CDF8-F206-40D6-8DB1-68D8EDC61CE4}"/>
            </a:ext>
          </a:extLst>
        </xdr:cNvPr>
        <xdr:cNvSpPr txBox="1"/>
      </xdr:nvSpPr>
      <xdr:spPr>
        <a:xfrm>
          <a:off x="21312868" y="171450"/>
          <a:ext cx="37147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29</a:t>
          </a:r>
        </a:p>
      </xdr:txBody>
    </xdr:sp>
    <xdr:clientData/>
  </xdr:twoCellAnchor>
  <xdr:twoCellAnchor>
    <xdr:from>
      <xdr:col>177</xdr:col>
      <xdr:colOff>80085</xdr:colOff>
      <xdr:row>1</xdr:row>
      <xdr:rowOff>0</xdr:rowOff>
    </xdr:from>
    <xdr:to>
      <xdr:col>182</xdr:col>
      <xdr:colOff>60696</xdr:colOff>
      <xdr:row>3</xdr:row>
      <xdr:rowOff>0</xdr:rowOff>
    </xdr:to>
    <xdr:sp macro="" textlink="">
      <xdr:nvSpPr>
        <xdr:cNvPr id="111" name="テキスト ボックス 110">
          <a:extLst>
            <a:ext uri="{FF2B5EF4-FFF2-40B4-BE49-F238E27FC236}">
              <a16:creationId xmlns:a16="http://schemas.microsoft.com/office/drawing/2014/main" id="{E3ADB981-FEBE-4DEA-9D55-55A2723732F4}"/>
            </a:ext>
          </a:extLst>
        </xdr:cNvPr>
        <xdr:cNvSpPr txBox="1"/>
      </xdr:nvSpPr>
      <xdr:spPr>
        <a:xfrm>
          <a:off x="21997110" y="171450"/>
          <a:ext cx="59973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30(m)</a:t>
          </a:r>
        </a:p>
      </xdr:txBody>
    </xdr:sp>
    <xdr:clientData/>
  </xdr:twoCellAnchor>
  <xdr:twoCellAnchor>
    <xdr:from>
      <xdr:col>1</xdr:col>
      <xdr:colOff>0</xdr:colOff>
      <xdr:row>65</xdr:row>
      <xdr:rowOff>3983</xdr:rowOff>
    </xdr:from>
    <xdr:to>
      <xdr:col>1</xdr:col>
      <xdr:colOff>0</xdr:colOff>
      <xdr:row>70</xdr:row>
      <xdr:rowOff>125014</xdr:rowOff>
    </xdr:to>
    <xdr:cxnSp macro="">
      <xdr:nvCxnSpPr>
        <xdr:cNvPr id="112" name="直線コネクタ 111">
          <a:extLst>
            <a:ext uri="{FF2B5EF4-FFF2-40B4-BE49-F238E27FC236}">
              <a16:creationId xmlns:a16="http://schemas.microsoft.com/office/drawing/2014/main" id="{2FBA9C4C-8D54-42F8-BA8D-F64C9A60AFEB}"/>
            </a:ext>
          </a:extLst>
        </xdr:cNvPr>
        <xdr:cNvCxnSpPr/>
      </xdr:nvCxnSpPr>
      <xdr:spPr>
        <a:xfrm rot="5400000">
          <a:off x="-246253" y="8470311"/>
          <a:ext cx="740156" cy="0"/>
        </a:xfrm>
        <a:prstGeom prst="line">
          <a:avLst/>
        </a:prstGeom>
        <a:ln w="9525">
          <a:solidFill>
            <a:sysClr val="windowText" lastClr="000000"/>
          </a:solidFill>
          <a:prstDash val="solid"/>
          <a:headEnd type="diamond" w="med" len="med"/>
          <a:tailEnd type="diamond"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70</xdr:row>
      <xdr:rowOff>124086</xdr:rowOff>
    </xdr:from>
    <xdr:to>
      <xdr:col>1</xdr:col>
      <xdr:colOff>0</xdr:colOff>
      <xdr:row>76</xdr:row>
      <xdr:rowOff>120099</xdr:rowOff>
    </xdr:to>
    <xdr:cxnSp macro="">
      <xdr:nvCxnSpPr>
        <xdr:cNvPr id="113" name="直線コネクタ 112">
          <a:extLst>
            <a:ext uri="{FF2B5EF4-FFF2-40B4-BE49-F238E27FC236}">
              <a16:creationId xmlns:a16="http://schemas.microsoft.com/office/drawing/2014/main" id="{82342A51-3829-41BF-810C-9AB0ED0DA44F}"/>
            </a:ext>
          </a:extLst>
        </xdr:cNvPr>
        <xdr:cNvCxnSpPr/>
      </xdr:nvCxnSpPr>
      <xdr:spPr>
        <a:xfrm rot="5400000">
          <a:off x="-245657" y="9208943"/>
          <a:ext cx="738963" cy="0"/>
        </a:xfrm>
        <a:prstGeom prst="line">
          <a:avLst/>
        </a:prstGeom>
        <a:ln w="9525">
          <a:solidFill>
            <a:sysClr val="windowText" lastClr="000000"/>
          </a:solidFill>
          <a:prstDash val="solid"/>
          <a:headEnd type="diamond" w="med" len="med"/>
          <a:tailEnd type="diamond"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77</xdr:row>
      <xdr:rowOff>1784</xdr:rowOff>
    </xdr:from>
    <xdr:to>
      <xdr:col>1</xdr:col>
      <xdr:colOff>0</xdr:colOff>
      <xdr:row>82</xdr:row>
      <xdr:rowOff>122814</xdr:rowOff>
    </xdr:to>
    <xdr:cxnSp macro="">
      <xdr:nvCxnSpPr>
        <xdr:cNvPr id="114" name="直線コネクタ 113">
          <a:extLst>
            <a:ext uri="{FF2B5EF4-FFF2-40B4-BE49-F238E27FC236}">
              <a16:creationId xmlns:a16="http://schemas.microsoft.com/office/drawing/2014/main" id="{7BC88D40-61AC-4207-878A-97391DCB4BA2}"/>
            </a:ext>
          </a:extLst>
        </xdr:cNvPr>
        <xdr:cNvCxnSpPr/>
      </xdr:nvCxnSpPr>
      <xdr:spPr>
        <a:xfrm rot="5400000">
          <a:off x="-246253" y="9954012"/>
          <a:ext cx="740155" cy="0"/>
        </a:xfrm>
        <a:prstGeom prst="line">
          <a:avLst/>
        </a:prstGeom>
        <a:ln w="9525">
          <a:solidFill>
            <a:sysClr val="windowText" lastClr="000000"/>
          </a:solidFill>
          <a:prstDash val="solid"/>
          <a:headEnd type="diamond" w="med" len="med"/>
          <a:tailEnd type="diamond"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83</xdr:row>
      <xdr:rowOff>2418</xdr:rowOff>
    </xdr:from>
    <xdr:to>
      <xdr:col>1</xdr:col>
      <xdr:colOff>0</xdr:colOff>
      <xdr:row>88</xdr:row>
      <xdr:rowOff>123446</xdr:rowOff>
    </xdr:to>
    <xdr:cxnSp macro="">
      <xdr:nvCxnSpPr>
        <xdr:cNvPr id="115" name="直線コネクタ 114">
          <a:extLst>
            <a:ext uri="{FF2B5EF4-FFF2-40B4-BE49-F238E27FC236}">
              <a16:creationId xmlns:a16="http://schemas.microsoft.com/office/drawing/2014/main" id="{06B02182-243B-4B3F-A59E-19EE2CC5B6B5}"/>
            </a:ext>
          </a:extLst>
        </xdr:cNvPr>
        <xdr:cNvCxnSpPr/>
      </xdr:nvCxnSpPr>
      <xdr:spPr>
        <a:xfrm rot="5400000">
          <a:off x="-246252" y="10697595"/>
          <a:ext cx="740153" cy="0"/>
        </a:xfrm>
        <a:prstGeom prst="line">
          <a:avLst/>
        </a:prstGeom>
        <a:ln w="9525">
          <a:solidFill>
            <a:sysClr val="windowText" lastClr="000000"/>
          </a:solidFill>
          <a:prstDash val="solid"/>
          <a:headEnd type="diamond" w="med" len="med"/>
          <a:tailEnd type="diamond"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69</xdr:row>
      <xdr:rowOff>57171</xdr:rowOff>
    </xdr:from>
    <xdr:to>
      <xdr:col>2</xdr:col>
      <xdr:colOff>125015</xdr:colOff>
      <xdr:row>72</xdr:row>
      <xdr:rowOff>72047</xdr:rowOff>
    </xdr:to>
    <xdr:sp macro="" textlink="">
      <xdr:nvSpPr>
        <xdr:cNvPr id="116" name="テキスト ボックス 115">
          <a:extLst>
            <a:ext uri="{FF2B5EF4-FFF2-40B4-BE49-F238E27FC236}">
              <a16:creationId xmlns:a16="http://schemas.microsoft.com/office/drawing/2014/main" id="{E085D6FE-C4A3-4156-B504-613CB2BAEEAC}"/>
            </a:ext>
          </a:extLst>
        </xdr:cNvPr>
        <xdr:cNvSpPr txBox="1"/>
      </xdr:nvSpPr>
      <xdr:spPr>
        <a:xfrm rot="5400000">
          <a:off x="55069" y="8717477"/>
          <a:ext cx="386351" cy="248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11</a:t>
          </a:r>
        </a:p>
      </xdr:txBody>
    </xdr:sp>
    <xdr:clientData/>
  </xdr:twoCellAnchor>
  <xdr:twoCellAnchor>
    <xdr:from>
      <xdr:col>1</xdr:col>
      <xdr:colOff>0</xdr:colOff>
      <xdr:row>75</xdr:row>
      <xdr:rowOff>49630</xdr:rowOff>
    </xdr:from>
    <xdr:to>
      <xdr:col>2</xdr:col>
      <xdr:colOff>125015</xdr:colOff>
      <xdr:row>78</xdr:row>
      <xdr:rowOff>64211</xdr:rowOff>
    </xdr:to>
    <xdr:sp macro="" textlink="">
      <xdr:nvSpPr>
        <xdr:cNvPr id="117" name="テキスト ボックス 116">
          <a:extLst>
            <a:ext uri="{FF2B5EF4-FFF2-40B4-BE49-F238E27FC236}">
              <a16:creationId xmlns:a16="http://schemas.microsoft.com/office/drawing/2014/main" id="{B5D1C3E5-FF70-41BC-B67F-85A2219B4C13}"/>
            </a:ext>
          </a:extLst>
        </xdr:cNvPr>
        <xdr:cNvSpPr txBox="1"/>
      </xdr:nvSpPr>
      <xdr:spPr>
        <a:xfrm rot="5400000">
          <a:off x="55217" y="9452738"/>
          <a:ext cx="386056" cy="248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12</a:t>
          </a:r>
        </a:p>
      </xdr:txBody>
    </xdr:sp>
    <xdr:clientData/>
  </xdr:twoCellAnchor>
  <xdr:twoCellAnchor>
    <xdr:from>
      <xdr:col>1</xdr:col>
      <xdr:colOff>0</xdr:colOff>
      <xdr:row>81</xdr:row>
      <xdr:rowOff>54026</xdr:rowOff>
    </xdr:from>
    <xdr:to>
      <xdr:col>2</xdr:col>
      <xdr:colOff>125015</xdr:colOff>
      <xdr:row>84</xdr:row>
      <xdr:rowOff>69266</xdr:rowOff>
    </xdr:to>
    <xdr:sp macro="" textlink="">
      <xdr:nvSpPr>
        <xdr:cNvPr id="118" name="テキスト ボックス 117">
          <a:extLst>
            <a:ext uri="{FF2B5EF4-FFF2-40B4-BE49-F238E27FC236}">
              <a16:creationId xmlns:a16="http://schemas.microsoft.com/office/drawing/2014/main" id="{B840321A-CF9B-40B5-B449-126FBC29BA95}"/>
            </a:ext>
          </a:extLst>
        </xdr:cNvPr>
        <xdr:cNvSpPr txBox="1"/>
      </xdr:nvSpPr>
      <xdr:spPr>
        <a:xfrm rot="5400000">
          <a:off x="54887" y="10200414"/>
          <a:ext cx="386715" cy="248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13</a:t>
          </a:r>
        </a:p>
      </xdr:txBody>
    </xdr:sp>
    <xdr:clientData/>
  </xdr:twoCellAnchor>
  <xdr:twoCellAnchor>
    <xdr:from>
      <xdr:col>1</xdr:col>
      <xdr:colOff>0</xdr:colOff>
      <xdr:row>87</xdr:row>
      <xdr:rowOff>44296</xdr:rowOff>
    </xdr:from>
    <xdr:to>
      <xdr:col>2</xdr:col>
      <xdr:colOff>125015</xdr:colOff>
      <xdr:row>90</xdr:row>
      <xdr:rowOff>59533</xdr:rowOff>
    </xdr:to>
    <xdr:sp macro="" textlink="">
      <xdr:nvSpPr>
        <xdr:cNvPr id="119" name="テキスト ボックス 118">
          <a:extLst>
            <a:ext uri="{FF2B5EF4-FFF2-40B4-BE49-F238E27FC236}">
              <a16:creationId xmlns:a16="http://schemas.microsoft.com/office/drawing/2014/main" id="{C3207092-960A-428A-AF5B-6DD9F6367031}"/>
            </a:ext>
          </a:extLst>
        </xdr:cNvPr>
        <xdr:cNvSpPr txBox="1"/>
      </xdr:nvSpPr>
      <xdr:spPr>
        <a:xfrm rot="5400000">
          <a:off x="54889" y="10933632"/>
          <a:ext cx="386712" cy="248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14</a:t>
          </a:r>
        </a:p>
      </xdr:txBody>
    </xdr:sp>
    <xdr:clientData/>
  </xdr:twoCellAnchor>
  <xdr:twoCellAnchor>
    <xdr:from>
      <xdr:col>1</xdr:col>
      <xdr:colOff>1</xdr:colOff>
      <xdr:row>92</xdr:row>
      <xdr:rowOff>63591</xdr:rowOff>
    </xdr:from>
    <xdr:to>
      <xdr:col>3</xdr:col>
      <xdr:colOff>0</xdr:colOff>
      <xdr:row>97</xdr:row>
      <xdr:rowOff>55356</xdr:rowOff>
    </xdr:to>
    <xdr:sp macro="" textlink="">
      <xdr:nvSpPr>
        <xdr:cNvPr id="120" name="テキスト ボックス 119">
          <a:extLst>
            <a:ext uri="{FF2B5EF4-FFF2-40B4-BE49-F238E27FC236}">
              <a16:creationId xmlns:a16="http://schemas.microsoft.com/office/drawing/2014/main" id="{D1B5B449-5B83-4FAD-9D7D-6E1904876A70}"/>
            </a:ext>
          </a:extLst>
        </xdr:cNvPr>
        <xdr:cNvSpPr txBox="1"/>
      </xdr:nvSpPr>
      <xdr:spPr>
        <a:xfrm rot="5400000">
          <a:off x="-57794" y="11684736"/>
          <a:ext cx="610890" cy="2476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15(m)</a:t>
          </a:r>
        </a:p>
      </xdr:txBody>
    </xdr:sp>
    <xdr:clientData/>
  </xdr:twoCellAnchor>
  <xdr:twoCellAnchor>
    <xdr:from>
      <xdr:col>1</xdr:col>
      <xdr:colOff>458</xdr:colOff>
      <xdr:row>89</xdr:row>
      <xdr:rowOff>6742</xdr:rowOff>
    </xdr:from>
    <xdr:to>
      <xdr:col>1</xdr:col>
      <xdr:colOff>458</xdr:colOff>
      <xdr:row>95</xdr:row>
      <xdr:rowOff>2757</xdr:rowOff>
    </xdr:to>
    <xdr:cxnSp macro="">
      <xdr:nvCxnSpPr>
        <xdr:cNvPr id="121" name="直線コネクタ 120">
          <a:extLst>
            <a:ext uri="{FF2B5EF4-FFF2-40B4-BE49-F238E27FC236}">
              <a16:creationId xmlns:a16="http://schemas.microsoft.com/office/drawing/2014/main" id="{128CF259-554F-4B47-B924-457338020624}"/>
            </a:ext>
          </a:extLst>
        </xdr:cNvPr>
        <xdr:cNvCxnSpPr/>
      </xdr:nvCxnSpPr>
      <xdr:spPr>
        <a:xfrm rot="5400000">
          <a:off x="-245200" y="11444275"/>
          <a:ext cx="738965" cy="0"/>
        </a:xfrm>
        <a:prstGeom prst="line">
          <a:avLst/>
        </a:prstGeom>
        <a:ln w="9525">
          <a:solidFill>
            <a:sysClr val="windowText" lastClr="000000"/>
          </a:solidFill>
          <a:prstDash val="solid"/>
          <a:headEnd type="diamond" w="med" len="med"/>
          <a:tailEnd type="diamond"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95</xdr:row>
      <xdr:rowOff>4024</xdr:rowOff>
    </xdr:from>
    <xdr:to>
      <xdr:col>1</xdr:col>
      <xdr:colOff>0</xdr:colOff>
      <xdr:row>101</xdr:row>
      <xdr:rowOff>38</xdr:rowOff>
    </xdr:to>
    <xdr:cxnSp macro="">
      <xdr:nvCxnSpPr>
        <xdr:cNvPr id="122" name="直線コネクタ 121">
          <a:extLst>
            <a:ext uri="{FF2B5EF4-FFF2-40B4-BE49-F238E27FC236}">
              <a16:creationId xmlns:a16="http://schemas.microsoft.com/office/drawing/2014/main" id="{972E7787-C822-49A1-8F96-1EA9BF61C38A}"/>
            </a:ext>
          </a:extLst>
        </xdr:cNvPr>
        <xdr:cNvCxnSpPr/>
      </xdr:nvCxnSpPr>
      <xdr:spPr>
        <a:xfrm rot="5400000">
          <a:off x="-245657" y="12184506"/>
          <a:ext cx="738964" cy="0"/>
        </a:xfrm>
        <a:prstGeom prst="line">
          <a:avLst/>
        </a:prstGeom>
        <a:ln w="9525">
          <a:solidFill>
            <a:sysClr val="windowText" lastClr="000000"/>
          </a:solidFill>
          <a:prstDash val="solid"/>
          <a:headEnd type="diamond" w="med" len="med"/>
          <a:tailEnd type="diamond"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100</xdr:row>
      <xdr:rowOff>124125</xdr:rowOff>
    </xdr:from>
    <xdr:to>
      <xdr:col>1</xdr:col>
      <xdr:colOff>0</xdr:colOff>
      <xdr:row>106</xdr:row>
      <xdr:rowOff>120140</xdr:rowOff>
    </xdr:to>
    <xdr:cxnSp macro="">
      <xdr:nvCxnSpPr>
        <xdr:cNvPr id="123" name="直線コネクタ 122">
          <a:extLst>
            <a:ext uri="{FF2B5EF4-FFF2-40B4-BE49-F238E27FC236}">
              <a16:creationId xmlns:a16="http://schemas.microsoft.com/office/drawing/2014/main" id="{6B8E9389-B8F2-491A-B6A9-E327202E69E0}"/>
            </a:ext>
          </a:extLst>
        </xdr:cNvPr>
        <xdr:cNvCxnSpPr/>
      </xdr:nvCxnSpPr>
      <xdr:spPr>
        <a:xfrm rot="5400000">
          <a:off x="-245658" y="12923733"/>
          <a:ext cx="738965" cy="0"/>
        </a:xfrm>
        <a:prstGeom prst="line">
          <a:avLst/>
        </a:prstGeom>
        <a:ln w="9525">
          <a:solidFill>
            <a:sysClr val="windowText" lastClr="000000"/>
          </a:solidFill>
          <a:prstDash val="solid"/>
          <a:headEnd type="diamond" w="med" len="med"/>
          <a:tailEnd type="diamond"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107</xdr:row>
      <xdr:rowOff>1824</xdr:rowOff>
    </xdr:from>
    <xdr:to>
      <xdr:col>1</xdr:col>
      <xdr:colOff>0</xdr:colOff>
      <xdr:row>112</xdr:row>
      <xdr:rowOff>122852</xdr:rowOff>
    </xdr:to>
    <xdr:cxnSp macro="">
      <xdr:nvCxnSpPr>
        <xdr:cNvPr id="124" name="直線コネクタ 123">
          <a:extLst>
            <a:ext uri="{FF2B5EF4-FFF2-40B4-BE49-F238E27FC236}">
              <a16:creationId xmlns:a16="http://schemas.microsoft.com/office/drawing/2014/main" id="{76688995-206A-4B6A-84DD-F716BD2E7673}"/>
            </a:ext>
          </a:extLst>
        </xdr:cNvPr>
        <xdr:cNvCxnSpPr/>
      </xdr:nvCxnSpPr>
      <xdr:spPr>
        <a:xfrm rot="5400000">
          <a:off x="-246252" y="13668801"/>
          <a:ext cx="740153" cy="0"/>
        </a:xfrm>
        <a:prstGeom prst="line">
          <a:avLst/>
        </a:prstGeom>
        <a:ln w="9525">
          <a:solidFill>
            <a:sysClr val="windowText" lastClr="000000"/>
          </a:solidFill>
          <a:prstDash val="solid"/>
          <a:headEnd type="diamond" w="med" len="med"/>
          <a:tailEnd type="diamond"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113</xdr:row>
      <xdr:rowOff>2456</xdr:rowOff>
    </xdr:from>
    <xdr:to>
      <xdr:col>1</xdr:col>
      <xdr:colOff>0</xdr:colOff>
      <xdr:row>118</xdr:row>
      <xdr:rowOff>123485</xdr:rowOff>
    </xdr:to>
    <xdr:cxnSp macro="">
      <xdr:nvCxnSpPr>
        <xdr:cNvPr id="125" name="直線コネクタ 124">
          <a:extLst>
            <a:ext uri="{FF2B5EF4-FFF2-40B4-BE49-F238E27FC236}">
              <a16:creationId xmlns:a16="http://schemas.microsoft.com/office/drawing/2014/main" id="{DA2ADB4A-2FF0-4984-9836-AA3D6F8BD635}"/>
            </a:ext>
          </a:extLst>
        </xdr:cNvPr>
        <xdr:cNvCxnSpPr/>
      </xdr:nvCxnSpPr>
      <xdr:spPr>
        <a:xfrm rot="5400000">
          <a:off x="-246252" y="14412383"/>
          <a:ext cx="740154" cy="0"/>
        </a:xfrm>
        <a:prstGeom prst="line">
          <a:avLst/>
        </a:prstGeom>
        <a:ln w="9525">
          <a:solidFill>
            <a:sysClr val="windowText" lastClr="000000"/>
          </a:solidFill>
          <a:prstDash val="solid"/>
          <a:headEnd type="diamond" w="med" len="med"/>
          <a:tailEnd type="diamond"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99</xdr:row>
      <xdr:rowOff>57211</xdr:rowOff>
    </xdr:from>
    <xdr:to>
      <xdr:col>2</xdr:col>
      <xdr:colOff>125015</xdr:colOff>
      <xdr:row>102</xdr:row>
      <xdr:rowOff>72046</xdr:rowOff>
    </xdr:to>
    <xdr:sp macro="" textlink="">
      <xdr:nvSpPr>
        <xdr:cNvPr id="126" name="テキスト ボックス 125">
          <a:extLst>
            <a:ext uri="{FF2B5EF4-FFF2-40B4-BE49-F238E27FC236}">
              <a16:creationId xmlns:a16="http://schemas.microsoft.com/office/drawing/2014/main" id="{0D893D61-7B6B-4C49-97FC-EC299A6BC68C}"/>
            </a:ext>
          </a:extLst>
        </xdr:cNvPr>
        <xdr:cNvSpPr txBox="1"/>
      </xdr:nvSpPr>
      <xdr:spPr>
        <a:xfrm rot="5400000">
          <a:off x="55090" y="12432246"/>
          <a:ext cx="386310" cy="248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16</a:t>
          </a:r>
        </a:p>
      </xdr:txBody>
    </xdr:sp>
    <xdr:clientData/>
  </xdr:twoCellAnchor>
  <xdr:twoCellAnchor>
    <xdr:from>
      <xdr:col>1</xdr:col>
      <xdr:colOff>0</xdr:colOff>
      <xdr:row>105</xdr:row>
      <xdr:rowOff>49670</xdr:rowOff>
    </xdr:from>
    <xdr:to>
      <xdr:col>2</xdr:col>
      <xdr:colOff>125015</xdr:colOff>
      <xdr:row>108</xdr:row>
      <xdr:rowOff>64211</xdr:rowOff>
    </xdr:to>
    <xdr:sp macro="" textlink="">
      <xdr:nvSpPr>
        <xdr:cNvPr id="127" name="テキスト ボックス 126">
          <a:extLst>
            <a:ext uri="{FF2B5EF4-FFF2-40B4-BE49-F238E27FC236}">
              <a16:creationId xmlns:a16="http://schemas.microsoft.com/office/drawing/2014/main" id="{6F20BCCD-E86A-4251-993E-0519C5E82001}"/>
            </a:ext>
          </a:extLst>
        </xdr:cNvPr>
        <xdr:cNvSpPr txBox="1"/>
      </xdr:nvSpPr>
      <xdr:spPr>
        <a:xfrm rot="5400000">
          <a:off x="55237" y="13167508"/>
          <a:ext cx="386016" cy="248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17</a:t>
          </a:r>
        </a:p>
      </xdr:txBody>
    </xdr:sp>
    <xdr:clientData/>
  </xdr:twoCellAnchor>
  <xdr:twoCellAnchor>
    <xdr:from>
      <xdr:col>1</xdr:col>
      <xdr:colOff>0</xdr:colOff>
      <xdr:row>111</xdr:row>
      <xdr:rowOff>54066</xdr:rowOff>
    </xdr:from>
    <xdr:to>
      <xdr:col>2</xdr:col>
      <xdr:colOff>125015</xdr:colOff>
      <xdr:row>114</xdr:row>
      <xdr:rowOff>69266</xdr:rowOff>
    </xdr:to>
    <xdr:sp macro="" textlink="">
      <xdr:nvSpPr>
        <xdr:cNvPr id="128" name="テキスト ボックス 127">
          <a:extLst>
            <a:ext uri="{FF2B5EF4-FFF2-40B4-BE49-F238E27FC236}">
              <a16:creationId xmlns:a16="http://schemas.microsoft.com/office/drawing/2014/main" id="{0C2646AF-B812-4DE8-B44E-4AB34898F82D}"/>
            </a:ext>
          </a:extLst>
        </xdr:cNvPr>
        <xdr:cNvSpPr txBox="1"/>
      </xdr:nvSpPr>
      <xdr:spPr>
        <a:xfrm rot="5400000">
          <a:off x="54907" y="13915184"/>
          <a:ext cx="386675" cy="248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18</a:t>
          </a:r>
        </a:p>
      </xdr:txBody>
    </xdr:sp>
    <xdr:clientData/>
  </xdr:twoCellAnchor>
  <xdr:twoCellAnchor>
    <xdr:from>
      <xdr:col>1</xdr:col>
      <xdr:colOff>0</xdr:colOff>
      <xdr:row>117</xdr:row>
      <xdr:rowOff>44334</xdr:rowOff>
    </xdr:from>
    <xdr:to>
      <xdr:col>2</xdr:col>
      <xdr:colOff>125015</xdr:colOff>
      <xdr:row>120</xdr:row>
      <xdr:rowOff>59533</xdr:rowOff>
    </xdr:to>
    <xdr:sp macro="" textlink="">
      <xdr:nvSpPr>
        <xdr:cNvPr id="129" name="テキスト ボックス 128">
          <a:extLst>
            <a:ext uri="{FF2B5EF4-FFF2-40B4-BE49-F238E27FC236}">
              <a16:creationId xmlns:a16="http://schemas.microsoft.com/office/drawing/2014/main" id="{7E2BA07C-5BD8-42E0-ABF9-1C7C27527C08}"/>
            </a:ext>
          </a:extLst>
        </xdr:cNvPr>
        <xdr:cNvSpPr txBox="1"/>
      </xdr:nvSpPr>
      <xdr:spPr>
        <a:xfrm rot="5400000">
          <a:off x="54908" y="14648401"/>
          <a:ext cx="386674" cy="248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19</a:t>
          </a:r>
        </a:p>
      </xdr:txBody>
    </xdr:sp>
    <xdr:clientData/>
  </xdr:twoCellAnchor>
  <xdr:twoCellAnchor>
    <xdr:from>
      <xdr:col>1</xdr:col>
      <xdr:colOff>1</xdr:colOff>
      <xdr:row>122</xdr:row>
      <xdr:rowOff>58615</xdr:rowOff>
    </xdr:from>
    <xdr:to>
      <xdr:col>3</xdr:col>
      <xdr:colOff>0</xdr:colOff>
      <xdr:row>127</xdr:row>
      <xdr:rowOff>115313</xdr:rowOff>
    </xdr:to>
    <xdr:sp macro="" textlink="">
      <xdr:nvSpPr>
        <xdr:cNvPr id="130" name="テキスト ボックス 129">
          <a:extLst>
            <a:ext uri="{FF2B5EF4-FFF2-40B4-BE49-F238E27FC236}">
              <a16:creationId xmlns:a16="http://schemas.microsoft.com/office/drawing/2014/main" id="{DDED69B1-03E4-407E-B504-751AABD339CC}"/>
            </a:ext>
          </a:extLst>
        </xdr:cNvPr>
        <xdr:cNvSpPr txBox="1"/>
      </xdr:nvSpPr>
      <xdr:spPr>
        <a:xfrm rot="5400000">
          <a:off x="-90261" y="15426977"/>
          <a:ext cx="675823" cy="2476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20(m)</a:t>
          </a:r>
        </a:p>
      </xdr:txBody>
    </xdr:sp>
    <xdr:clientData/>
  </xdr:twoCellAnchor>
  <xdr:twoCellAnchor>
    <xdr:from>
      <xdr:col>1</xdr:col>
      <xdr:colOff>458</xdr:colOff>
      <xdr:row>119</xdr:row>
      <xdr:rowOff>6783</xdr:rowOff>
    </xdr:from>
    <xdr:to>
      <xdr:col>1</xdr:col>
      <xdr:colOff>458</xdr:colOff>
      <xdr:row>125</xdr:row>
      <xdr:rowOff>2795</xdr:rowOff>
    </xdr:to>
    <xdr:cxnSp macro="">
      <xdr:nvCxnSpPr>
        <xdr:cNvPr id="131" name="直線コネクタ 130">
          <a:extLst>
            <a:ext uri="{FF2B5EF4-FFF2-40B4-BE49-F238E27FC236}">
              <a16:creationId xmlns:a16="http://schemas.microsoft.com/office/drawing/2014/main" id="{CF009D24-E5D7-4BD8-9CB8-4DB79F1D67AF}"/>
            </a:ext>
          </a:extLst>
        </xdr:cNvPr>
        <xdr:cNvCxnSpPr/>
      </xdr:nvCxnSpPr>
      <xdr:spPr>
        <a:xfrm rot="5400000">
          <a:off x="-245198" y="15159064"/>
          <a:ext cx="738962" cy="0"/>
        </a:xfrm>
        <a:prstGeom prst="line">
          <a:avLst/>
        </a:prstGeom>
        <a:ln w="9525">
          <a:solidFill>
            <a:sysClr val="windowText" lastClr="000000"/>
          </a:solidFill>
          <a:prstDash val="solid"/>
          <a:headEnd type="diamond" w="med" len="med"/>
          <a:tailEnd type="diamond"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124557</xdr:colOff>
      <xdr:row>125</xdr:row>
      <xdr:rowOff>7241</xdr:rowOff>
    </xdr:from>
    <xdr:to>
      <xdr:col>0</xdr:col>
      <xdr:colOff>124557</xdr:colOff>
      <xdr:row>131</xdr:row>
      <xdr:rowOff>3714</xdr:rowOff>
    </xdr:to>
    <xdr:cxnSp macro="">
      <xdr:nvCxnSpPr>
        <xdr:cNvPr id="132" name="直線コネクタ 131">
          <a:extLst>
            <a:ext uri="{FF2B5EF4-FFF2-40B4-BE49-F238E27FC236}">
              <a16:creationId xmlns:a16="http://schemas.microsoft.com/office/drawing/2014/main" id="{4D408910-927A-4389-BEB8-0F7B1C97873B}"/>
            </a:ext>
          </a:extLst>
        </xdr:cNvPr>
        <xdr:cNvCxnSpPr/>
      </xdr:nvCxnSpPr>
      <xdr:spPr>
        <a:xfrm rot="5400000">
          <a:off x="-245155" y="15902703"/>
          <a:ext cx="739423" cy="0"/>
        </a:xfrm>
        <a:prstGeom prst="line">
          <a:avLst/>
        </a:prstGeom>
        <a:ln w="9525">
          <a:solidFill>
            <a:sysClr val="windowText" lastClr="000000"/>
          </a:solidFill>
          <a:prstDash val="solid"/>
          <a:headEnd type="diamond" w="med" len="med"/>
          <a:tailEnd type="diamond"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124557</xdr:colOff>
      <xdr:row>131</xdr:row>
      <xdr:rowOff>2786</xdr:rowOff>
    </xdr:from>
    <xdr:to>
      <xdr:col>0</xdr:col>
      <xdr:colOff>124557</xdr:colOff>
      <xdr:row>136</xdr:row>
      <xdr:rowOff>123356</xdr:rowOff>
    </xdr:to>
    <xdr:cxnSp macro="">
      <xdr:nvCxnSpPr>
        <xdr:cNvPr id="133" name="直線コネクタ 132">
          <a:extLst>
            <a:ext uri="{FF2B5EF4-FFF2-40B4-BE49-F238E27FC236}">
              <a16:creationId xmlns:a16="http://schemas.microsoft.com/office/drawing/2014/main" id="{CDF2730E-FF79-4BA4-868F-DCECC7786863}"/>
            </a:ext>
          </a:extLst>
        </xdr:cNvPr>
        <xdr:cNvCxnSpPr/>
      </xdr:nvCxnSpPr>
      <xdr:spPr>
        <a:xfrm rot="5400000">
          <a:off x="-245291" y="16641334"/>
          <a:ext cx="739695" cy="0"/>
        </a:xfrm>
        <a:prstGeom prst="line">
          <a:avLst/>
        </a:prstGeom>
        <a:ln w="9525">
          <a:solidFill>
            <a:sysClr val="windowText" lastClr="000000"/>
          </a:solidFill>
          <a:prstDash val="solid"/>
          <a:headEnd type="diamond" w="med" len="med"/>
          <a:tailEnd type="diamond"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124557</xdr:colOff>
      <xdr:row>137</xdr:row>
      <xdr:rowOff>5042</xdr:rowOff>
    </xdr:from>
    <xdr:to>
      <xdr:col>0</xdr:col>
      <xdr:colOff>124557</xdr:colOff>
      <xdr:row>143</xdr:row>
      <xdr:rowOff>1513</xdr:rowOff>
    </xdr:to>
    <xdr:cxnSp macro="">
      <xdr:nvCxnSpPr>
        <xdr:cNvPr id="134" name="直線コネクタ 133">
          <a:extLst>
            <a:ext uri="{FF2B5EF4-FFF2-40B4-BE49-F238E27FC236}">
              <a16:creationId xmlns:a16="http://schemas.microsoft.com/office/drawing/2014/main" id="{109D50A4-7F62-413F-9A91-C3A11F334864}"/>
            </a:ext>
          </a:extLst>
        </xdr:cNvPr>
        <xdr:cNvCxnSpPr/>
      </xdr:nvCxnSpPr>
      <xdr:spPr>
        <a:xfrm rot="5400000">
          <a:off x="-245154" y="17386403"/>
          <a:ext cx="739421" cy="0"/>
        </a:xfrm>
        <a:prstGeom prst="line">
          <a:avLst/>
        </a:prstGeom>
        <a:ln w="9525">
          <a:solidFill>
            <a:sysClr val="windowText" lastClr="000000"/>
          </a:solidFill>
          <a:prstDash val="solid"/>
          <a:headEnd type="diamond" w="med" len="med"/>
          <a:tailEnd type="diamond"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124557</xdr:colOff>
      <xdr:row>143</xdr:row>
      <xdr:rowOff>5675</xdr:rowOff>
    </xdr:from>
    <xdr:to>
      <xdr:col>0</xdr:col>
      <xdr:colOff>124557</xdr:colOff>
      <xdr:row>149</xdr:row>
      <xdr:rowOff>2145</xdr:rowOff>
    </xdr:to>
    <xdr:cxnSp macro="">
      <xdr:nvCxnSpPr>
        <xdr:cNvPr id="135" name="直線コネクタ 134">
          <a:extLst>
            <a:ext uri="{FF2B5EF4-FFF2-40B4-BE49-F238E27FC236}">
              <a16:creationId xmlns:a16="http://schemas.microsoft.com/office/drawing/2014/main" id="{F071E221-B3AA-4A82-954F-3BB8EB4B5B98}"/>
            </a:ext>
          </a:extLst>
        </xdr:cNvPr>
        <xdr:cNvCxnSpPr/>
      </xdr:nvCxnSpPr>
      <xdr:spPr>
        <a:xfrm rot="5400000">
          <a:off x="-245153" y="18129985"/>
          <a:ext cx="739420" cy="0"/>
        </a:xfrm>
        <a:prstGeom prst="line">
          <a:avLst/>
        </a:prstGeom>
        <a:ln w="9525">
          <a:solidFill>
            <a:sysClr val="windowText" lastClr="000000"/>
          </a:solidFill>
          <a:prstDash val="solid"/>
          <a:headEnd type="diamond" w="med" len="med"/>
          <a:tailEnd type="diamond"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124557</xdr:colOff>
      <xdr:row>129</xdr:row>
      <xdr:rowOff>60428</xdr:rowOff>
    </xdr:from>
    <xdr:to>
      <xdr:col>3</xdr:col>
      <xdr:colOff>456</xdr:colOff>
      <xdr:row>132</xdr:row>
      <xdr:rowOff>75304</xdr:rowOff>
    </xdr:to>
    <xdr:sp macro="" textlink="">
      <xdr:nvSpPr>
        <xdr:cNvPr id="136" name="テキスト ボックス 135">
          <a:extLst>
            <a:ext uri="{FF2B5EF4-FFF2-40B4-BE49-F238E27FC236}">
              <a16:creationId xmlns:a16="http://schemas.microsoft.com/office/drawing/2014/main" id="{997CD476-9387-43A7-8410-335421A7D348}"/>
            </a:ext>
          </a:extLst>
        </xdr:cNvPr>
        <xdr:cNvSpPr txBox="1"/>
      </xdr:nvSpPr>
      <xdr:spPr>
        <a:xfrm rot="5400000">
          <a:off x="55068" y="16150967"/>
          <a:ext cx="386351" cy="247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21</a:t>
          </a:r>
        </a:p>
      </xdr:txBody>
    </xdr:sp>
    <xdr:clientData/>
  </xdr:twoCellAnchor>
  <xdr:twoCellAnchor>
    <xdr:from>
      <xdr:col>0</xdr:col>
      <xdr:colOff>124557</xdr:colOff>
      <xdr:row>135</xdr:row>
      <xdr:rowOff>52887</xdr:rowOff>
    </xdr:from>
    <xdr:to>
      <xdr:col>3</xdr:col>
      <xdr:colOff>456</xdr:colOff>
      <xdr:row>138</xdr:row>
      <xdr:rowOff>67469</xdr:rowOff>
    </xdr:to>
    <xdr:sp macro="" textlink="">
      <xdr:nvSpPr>
        <xdr:cNvPr id="137" name="テキスト ボックス 136">
          <a:extLst>
            <a:ext uri="{FF2B5EF4-FFF2-40B4-BE49-F238E27FC236}">
              <a16:creationId xmlns:a16="http://schemas.microsoft.com/office/drawing/2014/main" id="{6038590F-852E-46AA-B36C-EECEBF901CD1}"/>
            </a:ext>
          </a:extLst>
        </xdr:cNvPr>
        <xdr:cNvSpPr txBox="1"/>
      </xdr:nvSpPr>
      <xdr:spPr>
        <a:xfrm rot="5400000">
          <a:off x="55215" y="16886229"/>
          <a:ext cx="386057" cy="247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22</a:t>
          </a:r>
        </a:p>
      </xdr:txBody>
    </xdr:sp>
    <xdr:clientData/>
  </xdr:twoCellAnchor>
  <xdr:twoCellAnchor>
    <xdr:from>
      <xdr:col>0</xdr:col>
      <xdr:colOff>124557</xdr:colOff>
      <xdr:row>141</xdr:row>
      <xdr:rowOff>57284</xdr:rowOff>
    </xdr:from>
    <xdr:to>
      <xdr:col>3</xdr:col>
      <xdr:colOff>456</xdr:colOff>
      <xdr:row>144</xdr:row>
      <xdr:rowOff>72524</xdr:rowOff>
    </xdr:to>
    <xdr:sp macro="" textlink="">
      <xdr:nvSpPr>
        <xdr:cNvPr id="138" name="テキスト ボックス 137">
          <a:extLst>
            <a:ext uri="{FF2B5EF4-FFF2-40B4-BE49-F238E27FC236}">
              <a16:creationId xmlns:a16="http://schemas.microsoft.com/office/drawing/2014/main" id="{8C5194E7-41D8-4EC4-8076-B8D600EB9BE7}"/>
            </a:ext>
          </a:extLst>
        </xdr:cNvPr>
        <xdr:cNvSpPr txBox="1"/>
      </xdr:nvSpPr>
      <xdr:spPr>
        <a:xfrm rot="5400000">
          <a:off x="54886" y="17633905"/>
          <a:ext cx="386715" cy="247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23</a:t>
          </a:r>
        </a:p>
      </xdr:txBody>
    </xdr:sp>
    <xdr:clientData/>
  </xdr:twoCellAnchor>
  <xdr:twoCellAnchor>
    <xdr:from>
      <xdr:col>0</xdr:col>
      <xdr:colOff>124557</xdr:colOff>
      <xdr:row>147</xdr:row>
      <xdr:rowOff>47554</xdr:rowOff>
    </xdr:from>
    <xdr:to>
      <xdr:col>3</xdr:col>
      <xdr:colOff>456</xdr:colOff>
      <xdr:row>150</xdr:row>
      <xdr:rowOff>62791</xdr:rowOff>
    </xdr:to>
    <xdr:sp macro="" textlink="">
      <xdr:nvSpPr>
        <xdr:cNvPr id="139" name="テキスト ボックス 138">
          <a:extLst>
            <a:ext uri="{FF2B5EF4-FFF2-40B4-BE49-F238E27FC236}">
              <a16:creationId xmlns:a16="http://schemas.microsoft.com/office/drawing/2014/main" id="{A97C6049-743F-497E-B0C3-EE31DB0EE982}"/>
            </a:ext>
          </a:extLst>
        </xdr:cNvPr>
        <xdr:cNvSpPr txBox="1"/>
      </xdr:nvSpPr>
      <xdr:spPr>
        <a:xfrm rot="5400000">
          <a:off x="54888" y="18367123"/>
          <a:ext cx="386712" cy="247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24</a:t>
          </a:r>
        </a:p>
      </xdr:txBody>
    </xdr:sp>
    <xdr:clientData/>
  </xdr:twoCellAnchor>
  <xdr:twoCellAnchor>
    <xdr:from>
      <xdr:col>1</xdr:col>
      <xdr:colOff>0</xdr:colOff>
      <xdr:row>152</xdr:row>
      <xdr:rowOff>66848</xdr:rowOff>
    </xdr:from>
    <xdr:to>
      <xdr:col>2</xdr:col>
      <xdr:colOff>124557</xdr:colOff>
      <xdr:row>157</xdr:row>
      <xdr:rowOff>58614</xdr:rowOff>
    </xdr:to>
    <xdr:sp macro="" textlink="">
      <xdr:nvSpPr>
        <xdr:cNvPr id="140" name="テキスト ボックス 139">
          <a:extLst>
            <a:ext uri="{FF2B5EF4-FFF2-40B4-BE49-F238E27FC236}">
              <a16:creationId xmlns:a16="http://schemas.microsoft.com/office/drawing/2014/main" id="{41490785-2E41-4070-AB29-6CEF94556B01}"/>
            </a:ext>
          </a:extLst>
        </xdr:cNvPr>
        <xdr:cNvSpPr txBox="1"/>
      </xdr:nvSpPr>
      <xdr:spPr>
        <a:xfrm rot="5400000">
          <a:off x="-57430" y="19117128"/>
          <a:ext cx="610891" cy="2483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25(m)</a:t>
          </a:r>
        </a:p>
      </xdr:txBody>
    </xdr:sp>
    <xdr:clientData/>
  </xdr:twoCellAnchor>
  <xdr:twoCellAnchor>
    <xdr:from>
      <xdr:col>1</xdr:col>
      <xdr:colOff>457</xdr:colOff>
      <xdr:row>149</xdr:row>
      <xdr:rowOff>9999</xdr:rowOff>
    </xdr:from>
    <xdr:to>
      <xdr:col>1</xdr:col>
      <xdr:colOff>457</xdr:colOff>
      <xdr:row>155</xdr:row>
      <xdr:rowOff>6014</xdr:rowOff>
    </xdr:to>
    <xdr:cxnSp macro="">
      <xdr:nvCxnSpPr>
        <xdr:cNvPr id="141" name="直線コネクタ 140">
          <a:extLst>
            <a:ext uri="{FF2B5EF4-FFF2-40B4-BE49-F238E27FC236}">
              <a16:creationId xmlns:a16="http://schemas.microsoft.com/office/drawing/2014/main" id="{639F20EC-7CE3-46E8-8D15-4B122166EF58}"/>
            </a:ext>
          </a:extLst>
        </xdr:cNvPr>
        <xdr:cNvCxnSpPr/>
      </xdr:nvCxnSpPr>
      <xdr:spPr>
        <a:xfrm rot="5400000">
          <a:off x="-245201" y="18877032"/>
          <a:ext cx="738965" cy="0"/>
        </a:xfrm>
        <a:prstGeom prst="line">
          <a:avLst/>
        </a:prstGeom>
        <a:ln w="9525">
          <a:solidFill>
            <a:sysClr val="windowText" lastClr="000000"/>
          </a:solidFill>
          <a:prstDash val="solid"/>
          <a:headEnd type="diamond" w="med" len="med"/>
          <a:tailEnd type="diamond"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730</xdr:colOff>
      <xdr:row>154</xdr:row>
      <xdr:rowOff>123824</xdr:rowOff>
    </xdr:from>
    <xdr:to>
      <xdr:col>1</xdr:col>
      <xdr:colOff>730</xdr:colOff>
      <xdr:row>160</xdr:row>
      <xdr:rowOff>120297</xdr:rowOff>
    </xdr:to>
    <xdr:cxnSp macro="">
      <xdr:nvCxnSpPr>
        <xdr:cNvPr id="142" name="直線コネクタ 141">
          <a:extLst>
            <a:ext uri="{FF2B5EF4-FFF2-40B4-BE49-F238E27FC236}">
              <a16:creationId xmlns:a16="http://schemas.microsoft.com/office/drawing/2014/main" id="{40903BE7-3755-4901-AFA8-FA306C61FE4D}"/>
            </a:ext>
          </a:extLst>
        </xdr:cNvPr>
        <xdr:cNvCxnSpPr/>
      </xdr:nvCxnSpPr>
      <xdr:spPr>
        <a:xfrm rot="5400000">
          <a:off x="-245157" y="19610211"/>
          <a:ext cx="739423" cy="0"/>
        </a:xfrm>
        <a:prstGeom prst="line">
          <a:avLst/>
        </a:prstGeom>
        <a:ln w="9525">
          <a:solidFill>
            <a:sysClr val="windowText" lastClr="000000"/>
          </a:solidFill>
          <a:prstDash val="solid"/>
          <a:headEnd type="diamond" w="med" len="med"/>
          <a:tailEnd type="diamond"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730</xdr:colOff>
      <xdr:row>160</xdr:row>
      <xdr:rowOff>119369</xdr:rowOff>
    </xdr:from>
    <xdr:to>
      <xdr:col>1</xdr:col>
      <xdr:colOff>730</xdr:colOff>
      <xdr:row>166</xdr:row>
      <xdr:rowOff>116114</xdr:rowOff>
    </xdr:to>
    <xdr:cxnSp macro="">
      <xdr:nvCxnSpPr>
        <xdr:cNvPr id="143" name="直線コネクタ 142">
          <a:extLst>
            <a:ext uri="{FF2B5EF4-FFF2-40B4-BE49-F238E27FC236}">
              <a16:creationId xmlns:a16="http://schemas.microsoft.com/office/drawing/2014/main" id="{8C934768-1939-4AD0-9F19-125C03E808C3}"/>
            </a:ext>
          </a:extLst>
        </xdr:cNvPr>
        <xdr:cNvCxnSpPr/>
      </xdr:nvCxnSpPr>
      <xdr:spPr>
        <a:xfrm rot="5400000">
          <a:off x="-245293" y="20348842"/>
          <a:ext cx="739695" cy="0"/>
        </a:xfrm>
        <a:prstGeom prst="line">
          <a:avLst/>
        </a:prstGeom>
        <a:ln w="9525">
          <a:solidFill>
            <a:sysClr val="windowText" lastClr="000000"/>
          </a:solidFill>
          <a:prstDash val="solid"/>
          <a:headEnd type="diamond" w="med" len="med"/>
          <a:tailEnd type="diamond"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730</xdr:colOff>
      <xdr:row>166</xdr:row>
      <xdr:rowOff>121625</xdr:rowOff>
    </xdr:from>
    <xdr:to>
      <xdr:col>1</xdr:col>
      <xdr:colOff>730</xdr:colOff>
      <xdr:row>172</xdr:row>
      <xdr:rowOff>118096</xdr:rowOff>
    </xdr:to>
    <xdr:cxnSp macro="">
      <xdr:nvCxnSpPr>
        <xdr:cNvPr id="144" name="直線コネクタ 143">
          <a:extLst>
            <a:ext uri="{FF2B5EF4-FFF2-40B4-BE49-F238E27FC236}">
              <a16:creationId xmlns:a16="http://schemas.microsoft.com/office/drawing/2014/main" id="{780E2FC1-51E2-4FE7-B719-6ECFDBAB07F7}"/>
            </a:ext>
          </a:extLst>
        </xdr:cNvPr>
        <xdr:cNvCxnSpPr/>
      </xdr:nvCxnSpPr>
      <xdr:spPr>
        <a:xfrm rot="5400000">
          <a:off x="-245156" y="21093911"/>
          <a:ext cx="739421" cy="0"/>
        </a:xfrm>
        <a:prstGeom prst="line">
          <a:avLst/>
        </a:prstGeom>
        <a:ln w="9525">
          <a:solidFill>
            <a:sysClr val="windowText" lastClr="000000"/>
          </a:solidFill>
          <a:prstDash val="solid"/>
          <a:headEnd type="diamond" w="med" len="med"/>
          <a:tailEnd type="diamond"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730</xdr:colOff>
      <xdr:row>172</xdr:row>
      <xdr:rowOff>122258</xdr:rowOff>
    </xdr:from>
    <xdr:to>
      <xdr:col>1</xdr:col>
      <xdr:colOff>730</xdr:colOff>
      <xdr:row>178</xdr:row>
      <xdr:rowOff>118728</xdr:rowOff>
    </xdr:to>
    <xdr:cxnSp macro="">
      <xdr:nvCxnSpPr>
        <xdr:cNvPr id="145" name="直線コネクタ 144">
          <a:extLst>
            <a:ext uri="{FF2B5EF4-FFF2-40B4-BE49-F238E27FC236}">
              <a16:creationId xmlns:a16="http://schemas.microsoft.com/office/drawing/2014/main" id="{2197D904-C63C-4CA6-A8C6-C1CFBC7CFD2D}"/>
            </a:ext>
          </a:extLst>
        </xdr:cNvPr>
        <xdr:cNvCxnSpPr/>
      </xdr:nvCxnSpPr>
      <xdr:spPr>
        <a:xfrm rot="5400000">
          <a:off x="-245155" y="21837493"/>
          <a:ext cx="739420" cy="0"/>
        </a:xfrm>
        <a:prstGeom prst="line">
          <a:avLst/>
        </a:prstGeom>
        <a:ln w="9525">
          <a:solidFill>
            <a:sysClr val="windowText" lastClr="000000"/>
          </a:solidFill>
          <a:prstDash val="solid"/>
          <a:headEnd type="diamond" w="med" len="med"/>
          <a:tailEnd type="diamond"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730</xdr:colOff>
      <xdr:row>159</xdr:row>
      <xdr:rowOff>53186</xdr:rowOff>
    </xdr:from>
    <xdr:to>
      <xdr:col>3</xdr:col>
      <xdr:colOff>454</xdr:colOff>
      <xdr:row>162</xdr:row>
      <xdr:rowOff>68062</xdr:rowOff>
    </xdr:to>
    <xdr:sp macro="" textlink="">
      <xdr:nvSpPr>
        <xdr:cNvPr id="146" name="テキスト ボックス 145">
          <a:extLst>
            <a:ext uri="{FF2B5EF4-FFF2-40B4-BE49-F238E27FC236}">
              <a16:creationId xmlns:a16="http://schemas.microsoft.com/office/drawing/2014/main" id="{4110D467-7988-4EDA-96DD-C9D01FEEC4D2}"/>
            </a:ext>
          </a:extLst>
        </xdr:cNvPr>
        <xdr:cNvSpPr txBox="1"/>
      </xdr:nvSpPr>
      <xdr:spPr>
        <a:xfrm rot="5400000">
          <a:off x="55066" y="19858475"/>
          <a:ext cx="386351" cy="247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26</a:t>
          </a:r>
        </a:p>
      </xdr:txBody>
    </xdr:sp>
    <xdr:clientData/>
  </xdr:twoCellAnchor>
  <xdr:twoCellAnchor>
    <xdr:from>
      <xdr:col>1</xdr:col>
      <xdr:colOff>730</xdr:colOff>
      <xdr:row>165</xdr:row>
      <xdr:rowOff>45645</xdr:rowOff>
    </xdr:from>
    <xdr:to>
      <xdr:col>3</xdr:col>
      <xdr:colOff>454</xdr:colOff>
      <xdr:row>168</xdr:row>
      <xdr:rowOff>60227</xdr:rowOff>
    </xdr:to>
    <xdr:sp macro="" textlink="">
      <xdr:nvSpPr>
        <xdr:cNvPr id="147" name="テキスト ボックス 146">
          <a:extLst>
            <a:ext uri="{FF2B5EF4-FFF2-40B4-BE49-F238E27FC236}">
              <a16:creationId xmlns:a16="http://schemas.microsoft.com/office/drawing/2014/main" id="{0956B785-39A2-4FB3-B489-07BA73D6E049}"/>
            </a:ext>
          </a:extLst>
        </xdr:cNvPr>
        <xdr:cNvSpPr txBox="1"/>
      </xdr:nvSpPr>
      <xdr:spPr>
        <a:xfrm rot="5400000">
          <a:off x="55213" y="20593737"/>
          <a:ext cx="386057" cy="247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27</a:t>
          </a:r>
        </a:p>
      </xdr:txBody>
    </xdr:sp>
    <xdr:clientData/>
  </xdr:twoCellAnchor>
  <xdr:twoCellAnchor>
    <xdr:from>
      <xdr:col>1</xdr:col>
      <xdr:colOff>730</xdr:colOff>
      <xdr:row>171</xdr:row>
      <xdr:rowOff>50042</xdr:rowOff>
    </xdr:from>
    <xdr:to>
      <xdr:col>3</xdr:col>
      <xdr:colOff>454</xdr:colOff>
      <xdr:row>174</xdr:row>
      <xdr:rowOff>65282</xdr:rowOff>
    </xdr:to>
    <xdr:sp macro="" textlink="">
      <xdr:nvSpPr>
        <xdr:cNvPr id="148" name="テキスト ボックス 147">
          <a:extLst>
            <a:ext uri="{FF2B5EF4-FFF2-40B4-BE49-F238E27FC236}">
              <a16:creationId xmlns:a16="http://schemas.microsoft.com/office/drawing/2014/main" id="{0539475B-88ED-4061-9A19-8F9D72806167}"/>
            </a:ext>
          </a:extLst>
        </xdr:cNvPr>
        <xdr:cNvSpPr txBox="1"/>
      </xdr:nvSpPr>
      <xdr:spPr>
        <a:xfrm rot="5400000">
          <a:off x="54884" y="21341413"/>
          <a:ext cx="386715" cy="247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28</a:t>
          </a:r>
        </a:p>
      </xdr:txBody>
    </xdr:sp>
    <xdr:clientData/>
  </xdr:twoCellAnchor>
  <xdr:twoCellAnchor>
    <xdr:from>
      <xdr:col>1</xdr:col>
      <xdr:colOff>730</xdr:colOff>
      <xdr:row>177</xdr:row>
      <xdr:rowOff>40312</xdr:rowOff>
    </xdr:from>
    <xdr:to>
      <xdr:col>3</xdr:col>
      <xdr:colOff>454</xdr:colOff>
      <xdr:row>180</xdr:row>
      <xdr:rowOff>55549</xdr:rowOff>
    </xdr:to>
    <xdr:sp macro="" textlink="">
      <xdr:nvSpPr>
        <xdr:cNvPr id="149" name="テキスト ボックス 148">
          <a:extLst>
            <a:ext uri="{FF2B5EF4-FFF2-40B4-BE49-F238E27FC236}">
              <a16:creationId xmlns:a16="http://schemas.microsoft.com/office/drawing/2014/main" id="{A5E7E9DD-84DF-4932-9091-BFC8D3554ACA}"/>
            </a:ext>
          </a:extLst>
        </xdr:cNvPr>
        <xdr:cNvSpPr txBox="1"/>
      </xdr:nvSpPr>
      <xdr:spPr>
        <a:xfrm rot="5400000">
          <a:off x="54886" y="22074631"/>
          <a:ext cx="386712" cy="247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29</a:t>
          </a:r>
        </a:p>
      </xdr:txBody>
    </xdr:sp>
    <xdr:clientData/>
  </xdr:twoCellAnchor>
  <xdr:twoCellAnchor>
    <xdr:from>
      <xdr:col>0</xdr:col>
      <xdr:colOff>123823</xdr:colOff>
      <xdr:row>182</xdr:row>
      <xdr:rowOff>59606</xdr:rowOff>
    </xdr:from>
    <xdr:to>
      <xdr:col>3</xdr:col>
      <xdr:colOff>730</xdr:colOff>
      <xdr:row>187</xdr:row>
      <xdr:rowOff>51372</xdr:rowOff>
    </xdr:to>
    <xdr:sp macro="" textlink="">
      <xdr:nvSpPr>
        <xdr:cNvPr id="150" name="テキスト ボックス 149">
          <a:extLst>
            <a:ext uri="{FF2B5EF4-FFF2-40B4-BE49-F238E27FC236}">
              <a16:creationId xmlns:a16="http://schemas.microsoft.com/office/drawing/2014/main" id="{3724BD24-F8F9-40B9-9CAA-A0A9C0D883BC}"/>
            </a:ext>
          </a:extLst>
        </xdr:cNvPr>
        <xdr:cNvSpPr txBox="1"/>
      </xdr:nvSpPr>
      <xdr:spPr>
        <a:xfrm rot="5400000">
          <a:off x="-57432" y="22824636"/>
          <a:ext cx="610891" cy="2483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30(m)</a:t>
          </a:r>
        </a:p>
      </xdr:txBody>
    </xdr:sp>
    <xdr:clientData/>
  </xdr:twoCellAnchor>
  <xdr:twoCellAnchor>
    <xdr:from>
      <xdr:col>1</xdr:col>
      <xdr:colOff>455</xdr:colOff>
      <xdr:row>179</xdr:row>
      <xdr:rowOff>2757</xdr:rowOff>
    </xdr:from>
    <xdr:to>
      <xdr:col>1</xdr:col>
      <xdr:colOff>455</xdr:colOff>
      <xdr:row>184</xdr:row>
      <xdr:rowOff>122597</xdr:rowOff>
    </xdr:to>
    <xdr:cxnSp macro="">
      <xdr:nvCxnSpPr>
        <xdr:cNvPr id="151" name="直線コネクタ 150">
          <a:extLst>
            <a:ext uri="{FF2B5EF4-FFF2-40B4-BE49-F238E27FC236}">
              <a16:creationId xmlns:a16="http://schemas.microsoft.com/office/drawing/2014/main" id="{DD5FA887-14F3-485E-B3AA-ECC327ADCA8D}"/>
            </a:ext>
          </a:extLst>
        </xdr:cNvPr>
        <xdr:cNvCxnSpPr/>
      </xdr:nvCxnSpPr>
      <xdr:spPr>
        <a:xfrm rot="5400000">
          <a:off x="-245203" y="22584540"/>
          <a:ext cx="738965" cy="0"/>
        </a:xfrm>
        <a:prstGeom prst="line">
          <a:avLst/>
        </a:prstGeom>
        <a:ln w="9525">
          <a:solidFill>
            <a:sysClr val="windowText" lastClr="000000"/>
          </a:solidFill>
          <a:prstDash val="solid"/>
          <a:headEnd type="diamond" w="med" len="med"/>
          <a:tailEnd type="diamond"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95</xdr:col>
      <xdr:colOff>0</xdr:colOff>
      <xdr:row>164</xdr:row>
      <xdr:rowOff>0</xdr:rowOff>
    </xdr:from>
    <xdr:to>
      <xdr:col>208</xdr:col>
      <xdr:colOff>0</xdr:colOff>
      <xdr:row>164</xdr:row>
      <xdr:rowOff>0</xdr:rowOff>
    </xdr:to>
    <xdr:cxnSp macro="">
      <xdr:nvCxnSpPr>
        <xdr:cNvPr id="152" name="直線コネクタ 151">
          <a:extLst>
            <a:ext uri="{FF2B5EF4-FFF2-40B4-BE49-F238E27FC236}">
              <a16:creationId xmlns:a16="http://schemas.microsoft.com/office/drawing/2014/main" id="{229DEBBD-4802-4335-BC7C-186DFF10C83B}"/>
            </a:ext>
          </a:extLst>
        </xdr:cNvPr>
        <xdr:cNvCxnSpPr/>
      </xdr:nvCxnSpPr>
      <xdr:spPr>
        <a:xfrm>
          <a:off x="11763375" y="20354925"/>
          <a:ext cx="13992225" cy="0"/>
        </a:xfrm>
        <a:prstGeom prst="line">
          <a:avLst/>
        </a:prstGeom>
        <a:ln w="38100">
          <a:solidFill>
            <a:sysClr val="windowText" lastClr="000000"/>
          </a:solidFill>
          <a:prstDash val="soli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86</xdr:col>
      <xdr:colOff>24371</xdr:colOff>
      <xdr:row>164</xdr:row>
      <xdr:rowOff>0</xdr:rowOff>
    </xdr:from>
    <xdr:to>
      <xdr:col>86</xdr:col>
      <xdr:colOff>24371</xdr:colOff>
      <xdr:row>185</xdr:row>
      <xdr:rowOff>0</xdr:rowOff>
    </xdr:to>
    <xdr:cxnSp macro="">
      <xdr:nvCxnSpPr>
        <xdr:cNvPr id="153" name="直線コネクタ 152">
          <a:extLst>
            <a:ext uri="{FF2B5EF4-FFF2-40B4-BE49-F238E27FC236}">
              <a16:creationId xmlns:a16="http://schemas.microsoft.com/office/drawing/2014/main" id="{9AB3D835-3B9C-4CFF-9F61-BB23D43232F1}"/>
            </a:ext>
          </a:extLst>
        </xdr:cNvPr>
        <xdr:cNvCxnSpPr/>
      </xdr:nvCxnSpPr>
      <xdr:spPr>
        <a:xfrm>
          <a:off x="10673321" y="20354925"/>
          <a:ext cx="0" cy="2600325"/>
        </a:xfrm>
        <a:prstGeom prst="line">
          <a:avLst/>
        </a:prstGeom>
        <a:ln w="38100">
          <a:solidFill>
            <a:sysClr val="windowText" lastClr="000000"/>
          </a:solidFill>
          <a:prstDash val="soli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94</xdr:col>
      <xdr:colOff>108924</xdr:colOff>
      <xdr:row>164</xdr:row>
      <xdr:rowOff>0</xdr:rowOff>
    </xdr:from>
    <xdr:to>
      <xdr:col>94</xdr:col>
      <xdr:colOff>108924</xdr:colOff>
      <xdr:row>185</xdr:row>
      <xdr:rowOff>0</xdr:rowOff>
    </xdr:to>
    <xdr:cxnSp macro="">
      <xdr:nvCxnSpPr>
        <xdr:cNvPr id="154" name="直線コネクタ 153">
          <a:extLst>
            <a:ext uri="{FF2B5EF4-FFF2-40B4-BE49-F238E27FC236}">
              <a16:creationId xmlns:a16="http://schemas.microsoft.com/office/drawing/2014/main" id="{EFD17916-24AB-4DB2-8A8C-9FD9CA5EED87}"/>
            </a:ext>
          </a:extLst>
        </xdr:cNvPr>
        <xdr:cNvCxnSpPr/>
      </xdr:nvCxnSpPr>
      <xdr:spPr>
        <a:xfrm>
          <a:off x="11748474" y="20354925"/>
          <a:ext cx="0" cy="2600325"/>
        </a:xfrm>
        <a:prstGeom prst="line">
          <a:avLst/>
        </a:prstGeom>
        <a:ln w="38100">
          <a:solidFill>
            <a:sysClr val="windowText" lastClr="000000"/>
          </a:solidFill>
          <a:prstDash val="soli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86</xdr:col>
      <xdr:colOff>24371</xdr:colOff>
      <xdr:row>185</xdr:row>
      <xdr:rowOff>0</xdr:rowOff>
    </xdr:from>
    <xdr:to>
      <xdr:col>86</xdr:col>
      <xdr:colOff>24371</xdr:colOff>
      <xdr:row>197</xdr:row>
      <xdr:rowOff>0</xdr:rowOff>
    </xdr:to>
    <xdr:cxnSp macro="">
      <xdr:nvCxnSpPr>
        <xdr:cNvPr id="155" name="直線コネクタ 154">
          <a:extLst>
            <a:ext uri="{FF2B5EF4-FFF2-40B4-BE49-F238E27FC236}">
              <a16:creationId xmlns:a16="http://schemas.microsoft.com/office/drawing/2014/main" id="{AA07686F-3182-45B9-8DC7-1B91ACC21F18}"/>
            </a:ext>
          </a:extLst>
        </xdr:cNvPr>
        <xdr:cNvCxnSpPr/>
      </xdr:nvCxnSpPr>
      <xdr:spPr>
        <a:xfrm>
          <a:off x="10673321" y="22955250"/>
          <a:ext cx="0" cy="1485900"/>
        </a:xfrm>
        <a:prstGeom prst="line">
          <a:avLst/>
        </a:prstGeom>
        <a:ln w="38100">
          <a:solidFill>
            <a:sysClr val="windowText" lastClr="000000"/>
          </a:solidFill>
          <a:prstDash val="soli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94</xdr:col>
      <xdr:colOff>108924</xdr:colOff>
      <xdr:row>185</xdr:row>
      <xdr:rowOff>0</xdr:rowOff>
    </xdr:from>
    <xdr:to>
      <xdr:col>94</xdr:col>
      <xdr:colOff>108924</xdr:colOff>
      <xdr:row>197</xdr:row>
      <xdr:rowOff>10772</xdr:rowOff>
    </xdr:to>
    <xdr:cxnSp macro="">
      <xdr:nvCxnSpPr>
        <xdr:cNvPr id="156" name="直線コネクタ 155">
          <a:extLst>
            <a:ext uri="{FF2B5EF4-FFF2-40B4-BE49-F238E27FC236}">
              <a16:creationId xmlns:a16="http://schemas.microsoft.com/office/drawing/2014/main" id="{CF85A84B-E1B9-4F9D-A9DA-85A4575E8685}"/>
            </a:ext>
          </a:extLst>
        </xdr:cNvPr>
        <xdr:cNvCxnSpPr/>
      </xdr:nvCxnSpPr>
      <xdr:spPr>
        <a:xfrm>
          <a:off x="11748474" y="22955250"/>
          <a:ext cx="0" cy="1496672"/>
        </a:xfrm>
        <a:prstGeom prst="line">
          <a:avLst/>
        </a:prstGeom>
        <a:ln w="38100">
          <a:solidFill>
            <a:sysClr val="windowText" lastClr="000000"/>
          </a:solidFill>
          <a:prstDash val="soli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896</xdr:colOff>
      <xdr:row>143</xdr:row>
      <xdr:rowOff>96336</xdr:rowOff>
    </xdr:from>
    <xdr:to>
      <xdr:col>59</xdr:col>
      <xdr:colOff>87741</xdr:colOff>
      <xdr:row>143</xdr:row>
      <xdr:rowOff>96336</xdr:rowOff>
    </xdr:to>
    <xdr:cxnSp macro="">
      <xdr:nvCxnSpPr>
        <xdr:cNvPr id="157" name="直線コネクタ 156">
          <a:extLst>
            <a:ext uri="{FF2B5EF4-FFF2-40B4-BE49-F238E27FC236}">
              <a16:creationId xmlns:a16="http://schemas.microsoft.com/office/drawing/2014/main" id="{F777D6CB-7442-47EB-BB82-8DBD679FBBCA}"/>
            </a:ext>
          </a:extLst>
        </xdr:cNvPr>
        <xdr:cNvCxnSpPr/>
      </xdr:nvCxnSpPr>
      <xdr:spPr>
        <a:xfrm>
          <a:off x="372371" y="17850936"/>
          <a:ext cx="7021045" cy="0"/>
        </a:xfrm>
        <a:prstGeom prst="line">
          <a:avLst/>
        </a:prstGeom>
        <a:ln w="38100">
          <a:solidFill>
            <a:sysClr val="windowText" lastClr="000000"/>
          </a:solidFill>
          <a:prstDash val="soli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48183</xdr:colOff>
      <xdr:row>144</xdr:row>
      <xdr:rowOff>0</xdr:rowOff>
    </xdr:from>
    <xdr:to>
      <xdr:col>59</xdr:col>
      <xdr:colOff>48183</xdr:colOff>
      <xdr:row>155</xdr:row>
      <xdr:rowOff>0</xdr:rowOff>
    </xdr:to>
    <xdr:cxnSp macro="">
      <xdr:nvCxnSpPr>
        <xdr:cNvPr id="158" name="直線コネクタ 157">
          <a:extLst>
            <a:ext uri="{FF2B5EF4-FFF2-40B4-BE49-F238E27FC236}">
              <a16:creationId xmlns:a16="http://schemas.microsoft.com/office/drawing/2014/main" id="{31800D8A-0583-42F6-B17B-90D626B9050D}"/>
            </a:ext>
          </a:extLst>
        </xdr:cNvPr>
        <xdr:cNvCxnSpPr/>
      </xdr:nvCxnSpPr>
      <xdr:spPr>
        <a:xfrm>
          <a:off x="7353858" y="17878425"/>
          <a:ext cx="0" cy="1362075"/>
        </a:xfrm>
        <a:prstGeom prst="line">
          <a:avLst/>
        </a:prstGeom>
        <a:ln w="38100">
          <a:solidFill>
            <a:sysClr val="windowText" lastClr="000000"/>
          </a:solidFill>
          <a:prstDash val="soli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193</xdr:col>
      <xdr:colOff>101040</xdr:colOff>
      <xdr:row>53</xdr:row>
      <xdr:rowOff>44794</xdr:rowOff>
    </xdr:from>
    <xdr:to>
      <xdr:col>201</xdr:col>
      <xdr:colOff>100193</xdr:colOff>
      <xdr:row>89</xdr:row>
      <xdr:rowOff>91342</xdr:rowOff>
    </xdr:to>
    <xdr:grpSp>
      <xdr:nvGrpSpPr>
        <xdr:cNvPr id="159" name="グループ化 158">
          <a:extLst>
            <a:ext uri="{FF2B5EF4-FFF2-40B4-BE49-F238E27FC236}">
              <a16:creationId xmlns:a16="http://schemas.microsoft.com/office/drawing/2014/main" id="{8293D00F-FAE7-4390-955C-47136E79002D}"/>
            </a:ext>
          </a:extLst>
        </xdr:cNvPr>
        <xdr:cNvGrpSpPr/>
      </xdr:nvGrpSpPr>
      <xdr:grpSpPr>
        <a:xfrm>
          <a:off x="22160940" y="6178894"/>
          <a:ext cx="913553" cy="4161348"/>
          <a:chOff x="4719310" y="505757"/>
          <a:chExt cx="998243" cy="4524335"/>
        </a:xfrm>
      </xdr:grpSpPr>
      <xdr:sp macro="" textlink="">
        <xdr:nvSpPr>
          <xdr:cNvPr id="160" name="正方形/長方形 159">
            <a:extLst>
              <a:ext uri="{FF2B5EF4-FFF2-40B4-BE49-F238E27FC236}">
                <a16:creationId xmlns:a16="http://schemas.microsoft.com/office/drawing/2014/main" id="{D821FF22-523E-4E52-8E2F-D6DC0C8EC675}"/>
              </a:ext>
            </a:extLst>
          </xdr:cNvPr>
          <xdr:cNvSpPr/>
        </xdr:nvSpPr>
        <xdr:spPr>
          <a:xfrm>
            <a:off x="4719310" y="505757"/>
            <a:ext cx="498733"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161" name="正方形/長方形 160">
            <a:extLst>
              <a:ext uri="{FF2B5EF4-FFF2-40B4-BE49-F238E27FC236}">
                <a16:creationId xmlns:a16="http://schemas.microsoft.com/office/drawing/2014/main" id="{C6ECB8FA-8AC8-4F92-B08B-D940A80AB800}"/>
              </a:ext>
            </a:extLst>
          </xdr:cNvPr>
          <xdr:cNvSpPr/>
        </xdr:nvSpPr>
        <xdr:spPr>
          <a:xfrm>
            <a:off x="5218043" y="505757"/>
            <a:ext cx="499510"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162" name="正方形/長方形 161">
            <a:extLst>
              <a:ext uri="{FF2B5EF4-FFF2-40B4-BE49-F238E27FC236}">
                <a16:creationId xmlns:a16="http://schemas.microsoft.com/office/drawing/2014/main" id="{D3C0D9F8-56B2-4410-ADF0-4FBF37D48FFA}"/>
              </a:ext>
            </a:extLst>
          </xdr:cNvPr>
          <xdr:cNvSpPr/>
        </xdr:nvSpPr>
        <xdr:spPr>
          <a:xfrm>
            <a:off x="4719310" y="1411983"/>
            <a:ext cx="498733" cy="905449"/>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163" name="正方形/長方形 162">
            <a:extLst>
              <a:ext uri="{FF2B5EF4-FFF2-40B4-BE49-F238E27FC236}">
                <a16:creationId xmlns:a16="http://schemas.microsoft.com/office/drawing/2014/main" id="{CD2E9265-E2D6-45BB-B3FA-00F74CEB2DD5}"/>
              </a:ext>
            </a:extLst>
          </xdr:cNvPr>
          <xdr:cNvSpPr/>
        </xdr:nvSpPr>
        <xdr:spPr>
          <a:xfrm>
            <a:off x="5218043" y="1411983"/>
            <a:ext cx="499510" cy="905449"/>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164" name="正方形/長方形 163">
            <a:extLst>
              <a:ext uri="{FF2B5EF4-FFF2-40B4-BE49-F238E27FC236}">
                <a16:creationId xmlns:a16="http://schemas.microsoft.com/office/drawing/2014/main" id="{5BEBB161-4C66-41BD-9341-74D42D1C40D4}"/>
              </a:ext>
            </a:extLst>
          </xdr:cNvPr>
          <xdr:cNvSpPr/>
        </xdr:nvSpPr>
        <xdr:spPr>
          <a:xfrm>
            <a:off x="4719310" y="2317432"/>
            <a:ext cx="498733" cy="906225"/>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165" name="正方形/長方形 164">
            <a:extLst>
              <a:ext uri="{FF2B5EF4-FFF2-40B4-BE49-F238E27FC236}">
                <a16:creationId xmlns:a16="http://schemas.microsoft.com/office/drawing/2014/main" id="{01C63360-A3BC-4CE2-B40F-C29E42F25222}"/>
              </a:ext>
            </a:extLst>
          </xdr:cNvPr>
          <xdr:cNvSpPr/>
        </xdr:nvSpPr>
        <xdr:spPr>
          <a:xfrm>
            <a:off x="5218043" y="2317432"/>
            <a:ext cx="499510" cy="906225"/>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166" name="正方形/長方形 165">
            <a:extLst>
              <a:ext uri="{FF2B5EF4-FFF2-40B4-BE49-F238E27FC236}">
                <a16:creationId xmlns:a16="http://schemas.microsoft.com/office/drawing/2014/main" id="{9D78B2B6-5136-4145-ABFD-8610C810CD74}"/>
              </a:ext>
            </a:extLst>
          </xdr:cNvPr>
          <xdr:cNvSpPr/>
        </xdr:nvSpPr>
        <xdr:spPr>
          <a:xfrm>
            <a:off x="4719310" y="3223657"/>
            <a:ext cx="498733"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167" name="正方形/長方形 166">
            <a:extLst>
              <a:ext uri="{FF2B5EF4-FFF2-40B4-BE49-F238E27FC236}">
                <a16:creationId xmlns:a16="http://schemas.microsoft.com/office/drawing/2014/main" id="{2C2EEF7A-A4AC-43C9-BBF1-C10B20DD1DED}"/>
              </a:ext>
            </a:extLst>
          </xdr:cNvPr>
          <xdr:cNvSpPr/>
        </xdr:nvSpPr>
        <xdr:spPr>
          <a:xfrm>
            <a:off x="5218043" y="3223657"/>
            <a:ext cx="499510"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168" name="正方形/長方形 167">
            <a:extLst>
              <a:ext uri="{FF2B5EF4-FFF2-40B4-BE49-F238E27FC236}">
                <a16:creationId xmlns:a16="http://schemas.microsoft.com/office/drawing/2014/main" id="{125D4D3F-0FF0-4D42-A163-13FD1E4575F1}"/>
              </a:ext>
            </a:extLst>
          </xdr:cNvPr>
          <xdr:cNvSpPr/>
        </xdr:nvSpPr>
        <xdr:spPr>
          <a:xfrm>
            <a:off x="4719310" y="4123866"/>
            <a:ext cx="498733"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169" name="正方形/長方形 168">
            <a:extLst>
              <a:ext uri="{FF2B5EF4-FFF2-40B4-BE49-F238E27FC236}">
                <a16:creationId xmlns:a16="http://schemas.microsoft.com/office/drawing/2014/main" id="{E1D24B86-817F-4C1E-9C58-F018715A1050}"/>
              </a:ext>
            </a:extLst>
          </xdr:cNvPr>
          <xdr:cNvSpPr/>
        </xdr:nvSpPr>
        <xdr:spPr>
          <a:xfrm>
            <a:off x="5218043" y="4123866"/>
            <a:ext cx="499510"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grpSp>
    <xdr:clientData/>
  </xdr:twoCellAnchor>
  <xdr:twoCellAnchor>
    <xdr:from>
      <xdr:col>179</xdr:col>
      <xdr:colOff>106970</xdr:colOff>
      <xdr:row>53</xdr:row>
      <xdr:rowOff>44794</xdr:rowOff>
    </xdr:from>
    <xdr:to>
      <xdr:col>187</xdr:col>
      <xdr:colOff>106123</xdr:colOff>
      <xdr:row>89</xdr:row>
      <xdr:rowOff>91342</xdr:rowOff>
    </xdr:to>
    <xdr:grpSp>
      <xdr:nvGrpSpPr>
        <xdr:cNvPr id="170" name="グループ化 169">
          <a:extLst>
            <a:ext uri="{FF2B5EF4-FFF2-40B4-BE49-F238E27FC236}">
              <a16:creationId xmlns:a16="http://schemas.microsoft.com/office/drawing/2014/main" id="{065D34B9-D348-459B-A403-478526DE1891}"/>
            </a:ext>
          </a:extLst>
        </xdr:cNvPr>
        <xdr:cNvGrpSpPr/>
      </xdr:nvGrpSpPr>
      <xdr:grpSpPr>
        <a:xfrm>
          <a:off x="20566670" y="6178894"/>
          <a:ext cx="913553" cy="4161348"/>
          <a:chOff x="4719310" y="505757"/>
          <a:chExt cx="998243" cy="4524335"/>
        </a:xfrm>
      </xdr:grpSpPr>
      <xdr:sp macro="" textlink="">
        <xdr:nvSpPr>
          <xdr:cNvPr id="171" name="正方形/長方形 170">
            <a:extLst>
              <a:ext uri="{FF2B5EF4-FFF2-40B4-BE49-F238E27FC236}">
                <a16:creationId xmlns:a16="http://schemas.microsoft.com/office/drawing/2014/main" id="{3D304CAA-0C31-4960-B5CB-4E5D6757EF9F}"/>
              </a:ext>
            </a:extLst>
          </xdr:cNvPr>
          <xdr:cNvSpPr/>
        </xdr:nvSpPr>
        <xdr:spPr>
          <a:xfrm>
            <a:off x="4719310" y="505757"/>
            <a:ext cx="498733"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172" name="正方形/長方形 171">
            <a:extLst>
              <a:ext uri="{FF2B5EF4-FFF2-40B4-BE49-F238E27FC236}">
                <a16:creationId xmlns:a16="http://schemas.microsoft.com/office/drawing/2014/main" id="{A3271070-4C67-4082-9228-5FE1CA71064E}"/>
              </a:ext>
            </a:extLst>
          </xdr:cNvPr>
          <xdr:cNvSpPr/>
        </xdr:nvSpPr>
        <xdr:spPr>
          <a:xfrm>
            <a:off x="5218043" y="505757"/>
            <a:ext cx="499510"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173" name="正方形/長方形 172">
            <a:extLst>
              <a:ext uri="{FF2B5EF4-FFF2-40B4-BE49-F238E27FC236}">
                <a16:creationId xmlns:a16="http://schemas.microsoft.com/office/drawing/2014/main" id="{8A64FAC3-92F2-4F04-BBD5-7B1BCF2B74AF}"/>
              </a:ext>
            </a:extLst>
          </xdr:cNvPr>
          <xdr:cNvSpPr/>
        </xdr:nvSpPr>
        <xdr:spPr>
          <a:xfrm>
            <a:off x="4719310" y="1411983"/>
            <a:ext cx="498733" cy="905449"/>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174" name="正方形/長方形 173">
            <a:extLst>
              <a:ext uri="{FF2B5EF4-FFF2-40B4-BE49-F238E27FC236}">
                <a16:creationId xmlns:a16="http://schemas.microsoft.com/office/drawing/2014/main" id="{91146995-AC1D-4CFE-B291-4DBE73355D3A}"/>
              </a:ext>
            </a:extLst>
          </xdr:cNvPr>
          <xdr:cNvSpPr/>
        </xdr:nvSpPr>
        <xdr:spPr>
          <a:xfrm>
            <a:off x="5218043" y="1411983"/>
            <a:ext cx="499510" cy="905449"/>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175" name="正方形/長方形 174">
            <a:extLst>
              <a:ext uri="{FF2B5EF4-FFF2-40B4-BE49-F238E27FC236}">
                <a16:creationId xmlns:a16="http://schemas.microsoft.com/office/drawing/2014/main" id="{2E5770AC-09E2-44BC-BC1F-D7FDAE1210F2}"/>
              </a:ext>
            </a:extLst>
          </xdr:cNvPr>
          <xdr:cNvSpPr/>
        </xdr:nvSpPr>
        <xdr:spPr>
          <a:xfrm>
            <a:off x="4719310" y="2317432"/>
            <a:ext cx="498733" cy="906225"/>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176" name="正方形/長方形 175">
            <a:extLst>
              <a:ext uri="{FF2B5EF4-FFF2-40B4-BE49-F238E27FC236}">
                <a16:creationId xmlns:a16="http://schemas.microsoft.com/office/drawing/2014/main" id="{047FA607-512D-4831-899B-56939D258B36}"/>
              </a:ext>
            </a:extLst>
          </xdr:cNvPr>
          <xdr:cNvSpPr/>
        </xdr:nvSpPr>
        <xdr:spPr>
          <a:xfrm>
            <a:off x="5218043" y="2317432"/>
            <a:ext cx="499510" cy="906225"/>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177" name="正方形/長方形 176">
            <a:extLst>
              <a:ext uri="{FF2B5EF4-FFF2-40B4-BE49-F238E27FC236}">
                <a16:creationId xmlns:a16="http://schemas.microsoft.com/office/drawing/2014/main" id="{AC807FE7-D0DC-4E92-8A14-C5624B9FD240}"/>
              </a:ext>
            </a:extLst>
          </xdr:cNvPr>
          <xdr:cNvSpPr/>
        </xdr:nvSpPr>
        <xdr:spPr>
          <a:xfrm>
            <a:off x="4719310" y="3223657"/>
            <a:ext cx="498733"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178" name="正方形/長方形 177">
            <a:extLst>
              <a:ext uri="{FF2B5EF4-FFF2-40B4-BE49-F238E27FC236}">
                <a16:creationId xmlns:a16="http://schemas.microsoft.com/office/drawing/2014/main" id="{C97DC1B1-2656-4EAB-975E-CC40B82AC05B}"/>
              </a:ext>
            </a:extLst>
          </xdr:cNvPr>
          <xdr:cNvSpPr/>
        </xdr:nvSpPr>
        <xdr:spPr>
          <a:xfrm>
            <a:off x="5218043" y="3223657"/>
            <a:ext cx="499510"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179" name="正方形/長方形 178">
            <a:extLst>
              <a:ext uri="{FF2B5EF4-FFF2-40B4-BE49-F238E27FC236}">
                <a16:creationId xmlns:a16="http://schemas.microsoft.com/office/drawing/2014/main" id="{3BEC2349-C8AC-4941-B075-AD5966385940}"/>
              </a:ext>
            </a:extLst>
          </xdr:cNvPr>
          <xdr:cNvSpPr/>
        </xdr:nvSpPr>
        <xdr:spPr>
          <a:xfrm>
            <a:off x="4719310" y="4123866"/>
            <a:ext cx="498733"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180" name="正方形/長方形 179">
            <a:extLst>
              <a:ext uri="{FF2B5EF4-FFF2-40B4-BE49-F238E27FC236}">
                <a16:creationId xmlns:a16="http://schemas.microsoft.com/office/drawing/2014/main" id="{BDF8EB81-986C-4089-AB66-20BA621DBFA8}"/>
              </a:ext>
            </a:extLst>
          </xdr:cNvPr>
          <xdr:cNvSpPr/>
        </xdr:nvSpPr>
        <xdr:spPr>
          <a:xfrm>
            <a:off x="5218043" y="4123866"/>
            <a:ext cx="499510"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grpSp>
    <xdr:clientData/>
  </xdr:twoCellAnchor>
  <xdr:twoCellAnchor>
    <xdr:from>
      <xdr:col>165</xdr:col>
      <xdr:colOff>106970</xdr:colOff>
      <xdr:row>53</xdr:row>
      <xdr:rowOff>44794</xdr:rowOff>
    </xdr:from>
    <xdr:to>
      <xdr:col>173</xdr:col>
      <xdr:colOff>106123</xdr:colOff>
      <xdr:row>89</xdr:row>
      <xdr:rowOff>91342</xdr:rowOff>
    </xdr:to>
    <xdr:grpSp>
      <xdr:nvGrpSpPr>
        <xdr:cNvPr id="181" name="グループ化 180">
          <a:extLst>
            <a:ext uri="{FF2B5EF4-FFF2-40B4-BE49-F238E27FC236}">
              <a16:creationId xmlns:a16="http://schemas.microsoft.com/office/drawing/2014/main" id="{C2FF81C0-F120-47D9-9400-66E7D68402BB}"/>
            </a:ext>
          </a:extLst>
        </xdr:cNvPr>
        <xdr:cNvGrpSpPr/>
      </xdr:nvGrpSpPr>
      <xdr:grpSpPr>
        <a:xfrm>
          <a:off x="18966470" y="6178894"/>
          <a:ext cx="913553" cy="4161348"/>
          <a:chOff x="4719310" y="505757"/>
          <a:chExt cx="998243" cy="4524335"/>
        </a:xfrm>
      </xdr:grpSpPr>
      <xdr:sp macro="" textlink="">
        <xdr:nvSpPr>
          <xdr:cNvPr id="182" name="正方形/長方形 181">
            <a:extLst>
              <a:ext uri="{FF2B5EF4-FFF2-40B4-BE49-F238E27FC236}">
                <a16:creationId xmlns:a16="http://schemas.microsoft.com/office/drawing/2014/main" id="{3AC04362-672B-4B14-B8D6-0D28C47F12C1}"/>
              </a:ext>
            </a:extLst>
          </xdr:cNvPr>
          <xdr:cNvSpPr/>
        </xdr:nvSpPr>
        <xdr:spPr>
          <a:xfrm>
            <a:off x="4719310" y="505757"/>
            <a:ext cx="498733"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183" name="正方形/長方形 182">
            <a:extLst>
              <a:ext uri="{FF2B5EF4-FFF2-40B4-BE49-F238E27FC236}">
                <a16:creationId xmlns:a16="http://schemas.microsoft.com/office/drawing/2014/main" id="{6432BD74-F0D6-40DB-99C4-2E7223171131}"/>
              </a:ext>
            </a:extLst>
          </xdr:cNvPr>
          <xdr:cNvSpPr/>
        </xdr:nvSpPr>
        <xdr:spPr>
          <a:xfrm>
            <a:off x="5218043" y="505757"/>
            <a:ext cx="499510"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184" name="正方形/長方形 183">
            <a:extLst>
              <a:ext uri="{FF2B5EF4-FFF2-40B4-BE49-F238E27FC236}">
                <a16:creationId xmlns:a16="http://schemas.microsoft.com/office/drawing/2014/main" id="{B16D77AA-98BA-4745-B3F5-87859D3AFEB0}"/>
              </a:ext>
            </a:extLst>
          </xdr:cNvPr>
          <xdr:cNvSpPr/>
        </xdr:nvSpPr>
        <xdr:spPr>
          <a:xfrm>
            <a:off x="4719310" y="1411983"/>
            <a:ext cx="498733" cy="905449"/>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185" name="正方形/長方形 184">
            <a:extLst>
              <a:ext uri="{FF2B5EF4-FFF2-40B4-BE49-F238E27FC236}">
                <a16:creationId xmlns:a16="http://schemas.microsoft.com/office/drawing/2014/main" id="{8FAFCF7B-3074-4AD2-8ADF-50D518FF8287}"/>
              </a:ext>
            </a:extLst>
          </xdr:cNvPr>
          <xdr:cNvSpPr/>
        </xdr:nvSpPr>
        <xdr:spPr>
          <a:xfrm>
            <a:off x="5218043" y="1411983"/>
            <a:ext cx="499510" cy="905449"/>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186" name="正方形/長方形 185">
            <a:extLst>
              <a:ext uri="{FF2B5EF4-FFF2-40B4-BE49-F238E27FC236}">
                <a16:creationId xmlns:a16="http://schemas.microsoft.com/office/drawing/2014/main" id="{275692C6-C55A-4989-BE33-C2BCB024042B}"/>
              </a:ext>
            </a:extLst>
          </xdr:cNvPr>
          <xdr:cNvSpPr/>
        </xdr:nvSpPr>
        <xdr:spPr>
          <a:xfrm>
            <a:off x="4719310" y="2317432"/>
            <a:ext cx="498733" cy="906225"/>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187" name="正方形/長方形 186">
            <a:extLst>
              <a:ext uri="{FF2B5EF4-FFF2-40B4-BE49-F238E27FC236}">
                <a16:creationId xmlns:a16="http://schemas.microsoft.com/office/drawing/2014/main" id="{46F62682-F60E-40FB-A64D-7FFD5D9F9E5A}"/>
              </a:ext>
            </a:extLst>
          </xdr:cNvPr>
          <xdr:cNvSpPr/>
        </xdr:nvSpPr>
        <xdr:spPr>
          <a:xfrm>
            <a:off x="5218043" y="2317432"/>
            <a:ext cx="499510" cy="906225"/>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188" name="正方形/長方形 187">
            <a:extLst>
              <a:ext uri="{FF2B5EF4-FFF2-40B4-BE49-F238E27FC236}">
                <a16:creationId xmlns:a16="http://schemas.microsoft.com/office/drawing/2014/main" id="{293C8F1F-9007-436E-92E5-6F34125EADF5}"/>
              </a:ext>
            </a:extLst>
          </xdr:cNvPr>
          <xdr:cNvSpPr/>
        </xdr:nvSpPr>
        <xdr:spPr>
          <a:xfrm>
            <a:off x="4719310" y="3223657"/>
            <a:ext cx="498733"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189" name="正方形/長方形 188">
            <a:extLst>
              <a:ext uri="{FF2B5EF4-FFF2-40B4-BE49-F238E27FC236}">
                <a16:creationId xmlns:a16="http://schemas.microsoft.com/office/drawing/2014/main" id="{48754986-7DC5-4769-8097-C462E0AF5A36}"/>
              </a:ext>
            </a:extLst>
          </xdr:cNvPr>
          <xdr:cNvSpPr/>
        </xdr:nvSpPr>
        <xdr:spPr>
          <a:xfrm>
            <a:off x="5218043" y="3223657"/>
            <a:ext cx="499510"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190" name="正方形/長方形 189">
            <a:extLst>
              <a:ext uri="{FF2B5EF4-FFF2-40B4-BE49-F238E27FC236}">
                <a16:creationId xmlns:a16="http://schemas.microsoft.com/office/drawing/2014/main" id="{4F9A4674-ADD0-42A4-8D44-70F8D2E3FF68}"/>
              </a:ext>
            </a:extLst>
          </xdr:cNvPr>
          <xdr:cNvSpPr/>
        </xdr:nvSpPr>
        <xdr:spPr>
          <a:xfrm>
            <a:off x="4719310" y="4123866"/>
            <a:ext cx="498733"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191" name="正方形/長方形 190">
            <a:extLst>
              <a:ext uri="{FF2B5EF4-FFF2-40B4-BE49-F238E27FC236}">
                <a16:creationId xmlns:a16="http://schemas.microsoft.com/office/drawing/2014/main" id="{05B017FE-58F8-4ADB-871C-159931422C38}"/>
              </a:ext>
            </a:extLst>
          </xdr:cNvPr>
          <xdr:cNvSpPr/>
        </xdr:nvSpPr>
        <xdr:spPr>
          <a:xfrm>
            <a:off x="5218043" y="4123866"/>
            <a:ext cx="499510"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grpSp>
    <xdr:clientData/>
  </xdr:twoCellAnchor>
  <xdr:twoCellAnchor>
    <xdr:from>
      <xdr:col>152</xdr:col>
      <xdr:colOff>376</xdr:colOff>
      <xdr:row>53</xdr:row>
      <xdr:rowOff>44794</xdr:rowOff>
    </xdr:from>
    <xdr:to>
      <xdr:col>159</xdr:col>
      <xdr:colOff>113829</xdr:colOff>
      <xdr:row>89</xdr:row>
      <xdr:rowOff>91342</xdr:rowOff>
    </xdr:to>
    <xdr:grpSp>
      <xdr:nvGrpSpPr>
        <xdr:cNvPr id="192" name="グループ化 191">
          <a:extLst>
            <a:ext uri="{FF2B5EF4-FFF2-40B4-BE49-F238E27FC236}">
              <a16:creationId xmlns:a16="http://schemas.microsoft.com/office/drawing/2014/main" id="{576C27B0-6079-4CE2-82A1-851A8A3F11E5}"/>
            </a:ext>
          </a:extLst>
        </xdr:cNvPr>
        <xdr:cNvGrpSpPr/>
      </xdr:nvGrpSpPr>
      <xdr:grpSpPr>
        <a:xfrm>
          <a:off x="17373976" y="6178894"/>
          <a:ext cx="913553" cy="4161348"/>
          <a:chOff x="4719310" y="505757"/>
          <a:chExt cx="998243" cy="4524335"/>
        </a:xfrm>
      </xdr:grpSpPr>
      <xdr:sp macro="" textlink="">
        <xdr:nvSpPr>
          <xdr:cNvPr id="193" name="正方形/長方形 192">
            <a:extLst>
              <a:ext uri="{FF2B5EF4-FFF2-40B4-BE49-F238E27FC236}">
                <a16:creationId xmlns:a16="http://schemas.microsoft.com/office/drawing/2014/main" id="{A53B0912-F126-4860-928F-2C5C1D86A1F4}"/>
              </a:ext>
            </a:extLst>
          </xdr:cNvPr>
          <xdr:cNvSpPr/>
        </xdr:nvSpPr>
        <xdr:spPr>
          <a:xfrm>
            <a:off x="4719310" y="505757"/>
            <a:ext cx="498733"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194" name="正方形/長方形 193">
            <a:extLst>
              <a:ext uri="{FF2B5EF4-FFF2-40B4-BE49-F238E27FC236}">
                <a16:creationId xmlns:a16="http://schemas.microsoft.com/office/drawing/2014/main" id="{332B2AFD-C1F2-4BAE-B96D-1C1D3CBA42D6}"/>
              </a:ext>
            </a:extLst>
          </xdr:cNvPr>
          <xdr:cNvSpPr/>
        </xdr:nvSpPr>
        <xdr:spPr>
          <a:xfrm>
            <a:off x="5218043" y="505757"/>
            <a:ext cx="499510"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195" name="正方形/長方形 194">
            <a:extLst>
              <a:ext uri="{FF2B5EF4-FFF2-40B4-BE49-F238E27FC236}">
                <a16:creationId xmlns:a16="http://schemas.microsoft.com/office/drawing/2014/main" id="{65ABF751-572D-4F78-9E88-337672600163}"/>
              </a:ext>
            </a:extLst>
          </xdr:cNvPr>
          <xdr:cNvSpPr/>
        </xdr:nvSpPr>
        <xdr:spPr>
          <a:xfrm>
            <a:off x="4719310" y="1411983"/>
            <a:ext cx="498733" cy="905449"/>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196" name="正方形/長方形 195">
            <a:extLst>
              <a:ext uri="{FF2B5EF4-FFF2-40B4-BE49-F238E27FC236}">
                <a16:creationId xmlns:a16="http://schemas.microsoft.com/office/drawing/2014/main" id="{ABBEECE2-0D09-47B7-9E21-C677EF981C89}"/>
              </a:ext>
            </a:extLst>
          </xdr:cNvPr>
          <xdr:cNvSpPr/>
        </xdr:nvSpPr>
        <xdr:spPr>
          <a:xfrm>
            <a:off x="5218043" y="1411983"/>
            <a:ext cx="499510" cy="905449"/>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197" name="正方形/長方形 196">
            <a:extLst>
              <a:ext uri="{FF2B5EF4-FFF2-40B4-BE49-F238E27FC236}">
                <a16:creationId xmlns:a16="http://schemas.microsoft.com/office/drawing/2014/main" id="{EFBB016F-28BE-43EA-A47A-7B594D1CA12E}"/>
              </a:ext>
            </a:extLst>
          </xdr:cNvPr>
          <xdr:cNvSpPr/>
        </xdr:nvSpPr>
        <xdr:spPr>
          <a:xfrm>
            <a:off x="4719310" y="2317432"/>
            <a:ext cx="498733" cy="906225"/>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198" name="正方形/長方形 197">
            <a:extLst>
              <a:ext uri="{FF2B5EF4-FFF2-40B4-BE49-F238E27FC236}">
                <a16:creationId xmlns:a16="http://schemas.microsoft.com/office/drawing/2014/main" id="{44E1C39A-C53F-46D1-9EA3-E165CBFB51EC}"/>
              </a:ext>
            </a:extLst>
          </xdr:cNvPr>
          <xdr:cNvSpPr/>
        </xdr:nvSpPr>
        <xdr:spPr>
          <a:xfrm>
            <a:off x="5218043" y="2317432"/>
            <a:ext cx="499510" cy="906225"/>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199" name="正方形/長方形 198">
            <a:extLst>
              <a:ext uri="{FF2B5EF4-FFF2-40B4-BE49-F238E27FC236}">
                <a16:creationId xmlns:a16="http://schemas.microsoft.com/office/drawing/2014/main" id="{45338F5D-F711-40CA-AF54-F4A10EF535B5}"/>
              </a:ext>
            </a:extLst>
          </xdr:cNvPr>
          <xdr:cNvSpPr/>
        </xdr:nvSpPr>
        <xdr:spPr>
          <a:xfrm>
            <a:off x="4719310" y="3223657"/>
            <a:ext cx="498733"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200" name="正方形/長方形 199">
            <a:extLst>
              <a:ext uri="{FF2B5EF4-FFF2-40B4-BE49-F238E27FC236}">
                <a16:creationId xmlns:a16="http://schemas.microsoft.com/office/drawing/2014/main" id="{6D1A0705-AAB2-4481-ACA9-5F1F9F3023B1}"/>
              </a:ext>
            </a:extLst>
          </xdr:cNvPr>
          <xdr:cNvSpPr/>
        </xdr:nvSpPr>
        <xdr:spPr>
          <a:xfrm>
            <a:off x="5218043" y="3223657"/>
            <a:ext cx="499510"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201" name="正方形/長方形 200">
            <a:extLst>
              <a:ext uri="{FF2B5EF4-FFF2-40B4-BE49-F238E27FC236}">
                <a16:creationId xmlns:a16="http://schemas.microsoft.com/office/drawing/2014/main" id="{F0D267A2-8057-42D7-97F5-753F06384B31}"/>
              </a:ext>
            </a:extLst>
          </xdr:cNvPr>
          <xdr:cNvSpPr/>
        </xdr:nvSpPr>
        <xdr:spPr>
          <a:xfrm>
            <a:off x="4719310" y="4123866"/>
            <a:ext cx="498733"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202" name="正方形/長方形 201">
            <a:extLst>
              <a:ext uri="{FF2B5EF4-FFF2-40B4-BE49-F238E27FC236}">
                <a16:creationId xmlns:a16="http://schemas.microsoft.com/office/drawing/2014/main" id="{CF616997-ED97-4242-BCC3-3455A72E3725}"/>
              </a:ext>
            </a:extLst>
          </xdr:cNvPr>
          <xdr:cNvSpPr/>
        </xdr:nvSpPr>
        <xdr:spPr>
          <a:xfrm>
            <a:off x="5218043" y="4123866"/>
            <a:ext cx="499510"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grpSp>
    <xdr:clientData/>
  </xdr:twoCellAnchor>
  <xdr:twoCellAnchor>
    <xdr:from>
      <xdr:col>138</xdr:col>
      <xdr:colOff>5789</xdr:colOff>
      <xdr:row>53</xdr:row>
      <xdr:rowOff>44794</xdr:rowOff>
    </xdr:from>
    <xdr:to>
      <xdr:col>146</xdr:col>
      <xdr:colOff>4941</xdr:colOff>
      <xdr:row>89</xdr:row>
      <xdr:rowOff>91342</xdr:rowOff>
    </xdr:to>
    <xdr:grpSp>
      <xdr:nvGrpSpPr>
        <xdr:cNvPr id="203" name="グループ化 202">
          <a:extLst>
            <a:ext uri="{FF2B5EF4-FFF2-40B4-BE49-F238E27FC236}">
              <a16:creationId xmlns:a16="http://schemas.microsoft.com/office/drawing/2014/main" id="{1B40B28C-771B-4082-993B-6A4C67110E4E}"/>
            </a:ext>
          </a:extLst>
        </xdr:cNvPr>
        <xdr:cNvGrpSpPr/>
      </xdr:nvGrpSpPr>
      <xdr:grpSpPr>
        <a:xfrm>
          <a:off x="15779189" y="6178894"/>
          <a:ext cx="913552" cy="4161348"/>
          <a:chOff x="4719310" y="505757"/>
          <a:chExt cx="998243" cy="4524335"/>
        </a:xfrm>
      </xdr:grpSpPr>
      <xdr:sp macro="" textlink="">
        <xdr:nvSpPr>
          <xdr:cNvPr id="204" name="正方形/長方形 203">
            <a:extLst>
              <a:ext uri="{FF2B5EF4-FFF2-40B4-BE49-F238E27FC236}">
                <a16:creationId xmlns:a16="http://schemas.microsoft.com/office/drawing/2014/main" id="{88CACEEA-0EB5-4402-8042-4825C98BC376}"/>
              </a:ext>
            </a:extLst>
          </xdr:cNvPr>
          <xdr:cNvSpPr/>
        </xdr:nvSpPr>
        <xdr:spPr>
          <a:xfrm>
            <a:off x="4719310" y="505757"/>
            <a:ext cx="498733"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205" name="正方形/長方形 204">
            <a:extLst>
              <a:ext uri="{FF2B5EF4-FFF2-40B4-BE49-F238E27FC236}">
                <a16:creationId xmlns:a16="http://schemas.microsoft.com/office/drawing/2014/main" id="{BA972DAB-298F-4EF3-8DD1-7F275908A071}"/>
              </a:ext>
            </a:extLst>
          </xdr:cNvPr>
          <xdr:cNvSpPr/>
        </xdr:nvSpPr>
        <xdr:spPr>
          <a:xfrm>
            <a:off x="5218043" y="505757"/>
            <a:ext cx="499510"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206" name="正方形/長方形 205">
            <a:extLst>
              <a:ext uri="{FF2B5EF4-FFF2-40B4-BE49-F238E27FC236}">
                <a16:creationId xmlns:a16="http://schemas.microsoft.com/office/drawing/2014/main" id="{DB053182-6A61-43BF-B744-53F16CA4B296}"/>
              </a:ext>
            </a:extLst>
          </xdr:cNvPr>
          <xdr:cNvSpPr/>
        </xdr:nvSpPr>
        <xdr:spPr>
          <a:xfrm>
            <a:off x="4719310" y="1411983"/>
            <a:ext cx="498733" cy="905449"/>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207" name="正方形/長方形 206">
            <a:extLst>
              <a:ext uri="{FF2B5EF4-FFF2-40B4-BE49-F238E27FC236}">
                <a16:creationId xmlns:a16="http://schemas.microsoft.com/office/drawing/2014/main" id="{098B0A2E-812B-4239-AEF8-1B48CA980504}"/>
              </a:ext>
            </a:extLst>
          </xdr:cNvPr>
          <xdr:cNvSpPr/>
        </xdr:nvSpPr>
        <xdr:spPr>
          <a:xfrm>
            <a:off x="5218043" y="1411983"/>
            <a:ext cx="499510" cy="905449"/>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208" name="正方形/長方形 207">
            <a:extLst>
              <a:ext uri="{FF2B5EF4-FFF2-40B4-BE49-F238E27FC236}">
                <a16:creationId xmlns:a16="http://schemas.microsoft.com/office/drawing/2014/main" id="{80978C9F-ED31-40EA-BFC2-C6284F9C14F5}"/>
              </a:ext>
            </a:extLst>
          </xdr:cNvPr>
          <xdr:cNvSpPr/>
        </xdr:nvSpPr>
        <xdr:spPr>
          <a:xfrm>
            <a:off x="4719310" y="2317432"/>
            <a:ext cx="498733" cy="906225"/>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209" name="正方形/長方形 208">
            <a:extLst>
              <a:ext uri="{FF2B5EF4-FFF2-40B4-BE49-F238E27FC236}">
                <a16:creationId xmlns:a16="http://schemas.microsoft.com/office/drawing/2014/main" id="{B74F0744-FE9F-4F59-AF1B-4F65EE95B988}"/>
              </a:ext>
            </a:extLst>
          </xdr:cNvPr>
          <xdr:cNvSpPr/>
        </xdr:nvSpPr>
        <xdr:spPr>
          <a:xfrm>
            <a:off x="5218043" y="2317432"/>
            <a:ext cx="499510" cy="906225"/>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210" name="正方形/長方形 209">
            <a:extLst>
              <a:ext uri="{FF2B5EF4-FFF2-40B4-BE49-F238E27FC236}">
                <a16:creationId xmlns:a16="http://schemas.microsoft.com/office/drawing/2014/main" id="{4D53A047-3CC1-40A7-AB35-3F8C4E28F011}"/>
              </a:ext>
            </a:extLst>
          </xdr:cNvPr>
          <xdr:cNvSpPr/>
        </xdr:nvSpPr>
        <xdr:spPr>
          <a:xfrm>
            <a:off x="4719310" y="3223657"/>
            <a:ext cx="498733"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211" name="正方形/長方形 210">
            <a:extLst>
              <a:ext uri="{FF2B5EF4-FFF2-40B4-BE49-F238E27FC236}">
                <a16:creationId xmlns:a16="http://schemas.microsoft.com/office/drawing/2014/main" id="{4E4A7FF9-9CBE-485F-BB9F-7AA1D4FA7E13}"/>
              </a:ext>
            </a:extLst>
          </xdr:cNvPr>
          <xdr:cNvSpPr/>
        </xdr:nvSpPr>
        <xdr:spPr>
          <a:xfrm>
            <a:off x="5218043" y="3223657"/>
            <a:ext cx="499510"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212" name="正方形/長方形 211">
            <a:extLst>
              <a:ext uri="{FF2B5EF4-FFF2-40B4-BE49-F238E27FC236}">
                <a16:creationId xmlns:a16="http://schemas.microsoft.com/office/drawing/2014/main" id="{4C012B0A-2799-406D-9553-447121A04F19}"/>
              </a:ext>
            </a:extLst>
          </xdr:cNvPr>
          <xdr:cNvSpPr/>
        </xdr:nvSpPr>
        <xdr:spPr>
          <a:xfrm>
            <a:off x="4719310" y="4123866"/>
            <a:ext cx="498733"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213" name="正方形/長方形 212">
            <a:extLst>
              <a:ext uri="{FF2B5EF4-FFF2-40B4-BE49-F238E27FC236}">
                <a16:creationId xmlns:a16="http://schemas.microsoft.com/office/drawing/2014/main" id="{C76D299A-4BCB-4915-BCA0-35A4E23A802A}"/>
              </a:ext>
            </a:extLst>
          </xdr:cNvPr>
          <xdr:cNvSpPr/>
        </xdr:nvSpPr>
        <xdr:spPr>
          <a:xfrm>
            <a:off x="5218043" y="4123866"/>
            <a:ext cx="499510"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grpSp>
    <xdr:clientData/>
  </xdr:twoCellAnchor>
  <xdr:twoCellAnchor>
    <xdr:from>
      <xdr:col>110</xdr:col>
      <xdr:colOff>2286</xdr:colOff>
      <xdr:row>53</xdr:row>
      <xdr:rowOff>44794</xdr:rowOff>
    </xdr:from>
    <xdr:to>
      <xdr:col>118</xdr:col>
      <xdr:colOff>1440</xdr:colOff>
      <xdr:row>89</xdr:row>
      <xdr:rowOff>91342</xdr:rowOff>
    </xdr:to>
    <xdr:grpSp>
      <xdr:nvGrpSpPr>
        <xdr:cNvPr id="214" name="グループ化 213">
          <a:extLst>
            <a:ext uri="{FF2B5EF4-FFF2-40B4-BE49-F238E27FC236}">
              <a16:creationId xmlns:a16="http://schemas.microsoft.com/office/drawing/2014/main" id="{62AF4E7A-2437-40B6-A53A-341B3D3D6A05}"/>
            </a:ext>
          </a:extLst>
        </xdr:cNvPr>
        <xdr:cNvGrpSpPr/>
      </xdr:nvGrpSpPr>
      <xdr:grpSpPr>
        <a:xfrm>
          <a:off x="12575286" y="6178894"/>
          <a:ext cx="913554" cy="4161348"/>
          <a:chOff x="4719310" y="505757"/>
          <a:chExt cx="998243" cy="4524335"/>
        </a:xfrm>
      </xdr:grpSpPr>
      <xdr:sp macro="" textlink="">
        <xdr:nvSpPr>
          <xdr:cNvPr id="215" name="正方形/長方形 214">
            <a:extLst>
              <a:ext uri="{FF2B5EF4-FFF2-40B4-BE49-F238E27FC236}">
                <a16:creationId xmlns:a16="http://schemas.microsoft.com/office/drawing/2014/main" id="{47314681-5340-4CA5-A6BA-3457DBFDDF90}"/>
              </a:ext>
            </a:extLst>
          </xdr:cNvPr>
          <xdr:cNvSpPr/>
        </xdr:nvSpPr>
        <xdr:spPr>
          <a:xfrm>
            <a:off x="4719310" y="505757"/>
            <a:ext cx="498733"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216" name="正方形/長方形 215">
            <a:extLst>
              <a:ext uri="{FF2B5EF4-FFF2-40B4-BE49-F238E27FC236}">
                <a16:creationId xmlns:a16="http://schemas.microsoft.com/office/drawing/2014/main" id="{59551CAD-317C-4055-8E4D-422C30486FCE}"/>
              </a:ext>
            </a:extLst>
          </xdr:cNvPr>
          <xdr:cNvSpPr/>
        </xdr:nvSpPr>
        <xdr:spPr>
          <a:xfrm>
            <a:off x="5218043" y="505757"/>
            <a:ext cx="499510"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217" name="正方形/長方形 216">
            <a:extLst>
              <a:ext uri="{FF2B5EF4-FFF2-40B4-BE49-F238E27FC236}">
                <a16:creationId xmlns:a16="http://schemas.microsoft.com/office/drawing/2014/main" id="{2E054884-4788-4EC3-A9CF-EB4AA89A5F01}"/>
              </a:ext>
            </a:extLst>
          </xdr:cNvPr>
          <xdr:cNvSpPr/>
        </xdr:nvSpPr>
        <xdr:spPr>
          <a:xfrm>
            <a:off x="4719310" y="1411983"/>
            <a:ext cx="498733" cy="905449"/>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218" name="正方形/長方形 217">
            <a:extLst>
              <a:ext uri="{FF2B5EF4-FFF2-40B4-BE49-F238E27FC236}">
                <a16:creationId xmlns:a16="http://schemas.microsoft.com/office/drawing/2014/main" id="{F40BAD04-349E-4ACD-9363-31537C411D8D}"/>
              </a:ext>
            </a:extLst>
          </xdr:cNvPr>
          <xdr:cNvSpPr/>
        </xdr:nvSpPr>
        <xdr:spPr>
          <a:xfrm>
            <a:off x="5218043" y="1411983"/>
            <a:ext cx="499510" cy="905449"/>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219" name="正方形/長方形 218">
            <a:extLst>
              <a:ext uri="{FF2B5EF4-FFF2-40B4-BE49-F238E27FC236}">
                <a16:creationId xmlns:a16="http://schemas.microsoft.com/office/drawing/2014/main" id="{5D60D2C8-FF0C-4561-8428-F15142B60497}"/>
              </a:ext>
            </a:extLst>
          </xdr:cNvPr>
          <xdr:cNvSpPr/>
        </xdr:nvSpPr>
        <xdr:spPr>
          <a:xfrm>
            <a:off x="4719310" y="2317432"/>
            <a:ext cx="498733" cy="906225"/>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220" name="正方形/長方形 219">
            <a:extLst>
              <a:ext uri="{FF2B5EF4-FFF2-40B4-BE49-F238E27FC236}">
                <a16:creationId xmlns:a16="http://schemas.microsoft.com/office/drawing/2014/main" id="{7F296AC7-256C-4139-BB05-1C2F3B04AB55}"/>
              </a:ext>
            </a:extLst>
          </xdr:cNvPr>
          <xdr:cNvSpPr/>
        </xdr:nvSpPr>
        <xdr:spPr>
          <a:xfrm>
            <a:off x="5218043" y="2317432"/>
            <a:ext cx="499510" cy="906225"/>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221" name="正方形/長方形 220">
            <a:extLst>
              <a:ext uri="{FF2B5EF4-FFF2-40B4-BE49-F238E27FC236}">
                <a16:creationId xmlns:a16="http://schemas.microsoft.com/office/drawing/2014/main" id="{AB0E8DC9-7F92-4567-B427-8EFBF4D624D1}"/>
              </a:ext>
            </a:extLst>
          </xdr:cNvPr>
          <xdr:cNvSpPr/>
        </xdr:nvSpPr>
        <xdr:spPr>
          <a:xfrm>
            <a:off x="4719310" y="3223657"/>
            <a:ext cx="498733"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222" name="正方形/長方形 221">
            <a:extLst>
              <a:ext uri="{FF2B5EF4-FFF2-40B4-BE49-F238E27FC236}">
                <a16:creationId xmlns:a16="http://schemas.microsoft.com/office/drawing/2014/main" id="{C9C7FD14-30B8-414F-82E0-DD3DAD382B62}"/>
              </a:ext>
            </a:extLst>
          </xdr:cNvPr>
          <xdr:cNvSpPr/>
        </xdr:nvSpPr>
        <xdr:spPr>
          <a:xfrm>
            <a:off x="5218043" y="3223657"/>
            <a:ext cx="499510"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223" name="正方形/長方形 222">
            <a:extLst>
              <a:ext uri="{FF2B5EF4-FFF2-40B4-BE49-F238E27FC236}">
                <a16:creationId xmlns:a16="http://schemas.microsoft.com/office/drawing/2014/main" id="{028C0393-A585-456A-97FF-CF90134BB096}"/>
              </a:ext>
            </a:extLst>
          </xdr:cNvPr>
          <xdr:cNvSpPr/>
        </xdr:nvSpPr>
        <xdr:spPr>
          <a:xfrm>
            <a:off x="4719310" y="4123866"/>
            <a:ext cx="498733"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224" name="正方形/長方形 223">
            <a:extLst>
              <a:ext uri="{FF2B5EF4-FFF2-40B4-BE49-F238E27FC236}">
                <a16:creationId xmlns:a16="http://schemas.microsoft.com/office/drawing/2014/main" id="{5279C779-81EF-4AE3-B2F0-F78EA38A5C3F}"/>
              </a:ext>
            </a:extLst>
          </xdr:cNvPr>
          <xdr:cNvSpPr/>
        </xdr:nvSpPr>
        <xdr:spPr>
          <a:xfrm>
            <a:off x="5218043" y="4123866"/>
            <a:ext cx="499510"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grpSp>
    <xdr:clientData/>
  </xdr:twoCellAnchor>
  <xdr:twoCellAnchor>
    <xdr:from>
      <xdr:col>96</xdr:col>
      <xdr:colOff>9992</xdr:colOff>
      <xdr:row>53</xdr:row>
      <xdr:rowOff>44794</xdr:rowOff>
    </xdr:from>
    <xdr:to>
      <xdr:col>104</xdr:col>
      <xdr:colOff>9146</xdr:colOff>
      <xdr:row>89</xdr:row>
      <xdr:rowOff>91342</xdr:rowOff>
    </xdr:to>
    <xdr:grpSp>
      <xdr:nvGrpSpPr>
        <xdr:cNvPr id="225" name="グループ化 224">
          <a:extLst>
            <a:ext uri="{FF2B5EF4-FFF2-40B4-BE49-F238E27FC236}">
              <a16:creationId xmlns:a16="http://schemas.microsoft.com/office/drawing/2014/main" id="{4BB8FF39-F165-4337-B2DB-4D88DB8B134F}"/>
            </a:ext>
          </a:extLst>
        </xdr:cNvPr>
        <xdr:cNvGrpSpPr/>
      </xdr:nvGrpSpPr>
      <xdr:grpSpPr>
        <a:xfrm>
          <a:off x="10982792" y="6178894"/>
          <a:ext cx="913554" cy="4161348"/>
          <a:chOff x="4719310" y="505757"/>
          <a:chExt cx="998243" cy="4524335"/>
        </a:xfrm>
      </xdr:grpSpPr>
      <xdr:sp macro="" textlink="">
        <xdr:nvSpPr>
          <xdr:cNvPr id="226" name="正方形/長方形 225">
            <a:extLst>
              <a:ext uri="{FF2B5EF4-FFF2-40B4-BE49-F238E27FC236}">
                <a16:creationId xmlns:a16="http://schemas.microsoft.com/office/drawing/2014/main" id="{B6F67AB9-4F6C-42E6-985B-1EAF575CF13E}"/>
              </a:ext>
            </a:extLst>
          </xdr:cNvPr>
          <xdr:cNvSpPr/>
        </xdr:nvSpPr>
        <xdr:spPr>
          <a:xfrm>
            <a:off x="4719310" y="505757"/>
            <a:ext cx="498733"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227" name="正方形/長方形 226">
            <a:extLst>
              <a:ext uri="{FF2B5EF4-FFF2-40B4-BE49-F238E27FC236}">
                <a16:creationId xmlns:a16="http://schemas.microsoft.com/office/drawing/2014/main" id="{150C1583-35E9-4BB3-B7FE-D3F224FB5E78}"/>
              </a:ext>
            </a:extLst>
          </xdr:cNvPr>
          <xdr:cNvSpPr/>
        </xdr:nvSpPr>
        <xdr:spPr>
          <a:xfrm>
            <a:off x="5218043" y="505757"/>
            <a:ext cx="499510"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228" name="正方形/長方形 227">
            <a:extLst>
              <a:ext uri="{FF2B5EF4-FFF2-40B4-BE49-F238E27FC236}">
                <a16:creationId xmlns:a16="http://schemas.microsoft.com/office/drawing/2014/main" id="{92ED63E6-EEAD-46EE-BCF2-A2CC98A5F33D}"/>
              </a:ext>
            </a:extLst>
          </xdr:cNvPr>
          <xdr:cNvSpPr/>
        </xdr:nvSpPr>
        <xdr:spPr>
          <a:xfrm>
            <a:off x="4719310" y="1411983"/>
            <a:ext cx="498733" cy="905449"/>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229" name="正方形/長方形 228">
            <a:extLst>
              <a:ext uri="{FF2B5EF4-FFF2-40B4-BE49-F238E27FC236}">
                <a16:creationId xmlns:a16="http://schemas.microsoft.com/office/drawing/2014/main" id="{B02E3523-2B30-48A0-9C92-055C9BB3C73B}"/>
              </a:ext>
            </a:extLst>
          </xdr:cNvPr>
          <xdr:cNvSpPr/>
        </xdr:nvSpPr>
        <xdr:spPr>
          <a:xfrm>
            <a:off x="5218043" y="1411983"/>
            <a:ext cx="499510" cy="905449"/>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230" name="正方形/長方形 229">
            <a:extLst>
              <a:ext uri="{FF2B5EF4-FFF2-40B4-BE49-F238E27FC236}">
                <a16:creationId xmlns:a16="http://schemas.microsoft.com/office/drawing/2014/main" id="{E8C8181F-4862-4C3E-AF12-EAF72544FB74}"/>
              </a:ext>
            </a:extLst>
          </xdr:cNvPr>
          <xdr:cNvSpPr/>
        </xdr:nvSpPr>
        <xdr:spPr>
          <a:xfrm>
            <a:off x="4719310" y="2317432"/>
            <a:ext cx="498733" cy="906225"/>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231" name="正方形/長方形 230">
            <a:extLst>
              <a:ext uri="{FF2B5EF4-FFF2-40B4-BE49-F238E27FC236}">
                <a16:creationId xmlns:a16="http://schemas.microsoft.com/office/drawing/2014/main" id="{3EA60D42-9F3B-4517-93F4-6012BFB28571}"/>
              </a:ext>
            </a:extLst>
          </xdr:cNvPr>
          <xdr:cNvSpPr/>
        </xdr:nvSpPr>
        <xdr:spPr>
          <a:xfrm>
            <a:off x="5218043" y="2317432"/>
            <a:ext cx="499510" cy="906225"/>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232" name="正方形/長方形 231">
            <a:extLst>
              <a:ext uri="{FF2B5EF4-FFF2-40B4-BE49-F238E27FC236}">
                <a16:creationId xmlns:a16="http://schemas.microsoft.com/office/drawing/2014/main" id="{D97BC1E7-66B6-43F1-B52F-7AC83BDE27F4}"/>
              </a:ext>
            </a:extLst>
          </xdr:cNvPr>
          <xdr:cNvSpPr/>
        </xdr:nvSpPr>
        <xdr:spPr>
          <a:xfrm>
            <a:off x="4719310" y="3223657"/>
            <a:ext cx="498733"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233" name="正方形/長方形 232">
            <a:extLst>
              <a:ext uri="{FF2B5EF4-FFF2-40B4-BE49-F238E27FC236}">
                <a16:creationId xmlns:a16="http://schemas.microsoft.com/office/drawing/2014/main" id="{5C596480-EA72-4742-A381-2FA7CC780C0F}"/>
              </a:ext>
            </a:extLst>
          </xdr:cNvPr>
          <xdr:cNvSpPr/>
        </xdr:nvSpPr>
        <xdr:spPr>
          <a:xfrm>
            <a:off x="5218043" y="3223657"/>
            <a:ext cx="499510"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234" name="正方形/長方形 233">
            <a:extLst>
              <a:ext uri="{FF2B5EF4-FFF2-40B4-BE49-F238E27FC236}">
                <a16:creationId xmlns:a16="http://schemas.microsoft.com/office/drawing/2014/main" id="{E8DD2C04-EF0F-47E4-BFE3-2F84D78C0AD8}"/>
              </a:ext>
            </a:extLst>
          </xdr:cNvPr>
          <xdr:cNvSpPr/>
        </xdr:nvSpPr>
        <xdr:spPr>
          <a:xfrm>
            <a:off x="4719310" y="4123866"/>
            <a:ext cx="498733"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235" name="正方形/長方形 234">
            <a:extLst>
              <a:ext uri="{FF2B5EF4-FFF2-40B4-BE49-F238E27FC236}">
                <a16:creationId xmlns:a16="http://schemas.microsoft.com/office/drawing/2014/main" id="{D7A92985-EB96-47E6-BE48-49DD224BA3E5}"/>
              </a:ext>
            </a:extLst>
          </xdr:cNvPr>
          <xdr:cNvSpPr/>
        </xdr:nvSpPr>
        <xdr:spPr>
          <a:xfrm>
            <a:off x="5218043" y="4123866"/>
            <a:ext cx="499510"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grpSp>
    <xdr:clientData/>
  </xdr:twoCellAnchor>
  <xdr:twoCellAnchor>
    <xdr:from>
      <xdr:col>82</xdr:col>
      <xdr:colOff>32121</xdr:colOff>
      <xdr:row>53</xdr:row>
      <xdr:rowOff>44794</xdr:rowOff>
    </xdr:from>
    <xdr:to>
      <xdr:col>90</xdr:col>
      <xdr:colOff>31274</xdr:colOff>
      <xdr:row>89</xdr:row>
      <xdr:rowOff>91342</xdr:rowOff>
    </xdr:to>
    <xdr:grpSp>
      <xdr:nvGrpSpPr>
        <xdr:cNvPr id="236" name="グループ化 235">
          <a:extLst>
            <a:ext uri="{FF2B5EF4-FFF2-40B4-BE49-F238E27FC236}">
              <a16:creationId xmlns:a16="http://schemas.microsoft.com/office/drawing/2014/main" id="{B5C72C91-B015-4D43-9FFD-30D3BE0C95AC}"/>
            </a:ext>
          </a:extLst>
        </xdr:cNvPr>
        <xdr:cNvGrpSpPr/>
      </xdr:nvGrpSpPr>
      <xdr:grpSpPr>
        <a:xfrm>
          <a:off x="9404721" y="6178894"/>
          <a:ext cx="913553" cy="4161348"/>
          <a:chOff x="4719310" y="505757"/>
          <a:chExt cx="998243" cy="4524335"/>
        </a:xfrm>
      </xdr:grpSpPr>
      <xdr:sp macro="" textlink="">
        <xdr:nvSpPr>
          <xdr:cNvPr id="237" name="正方形/長方形 236">
            <a:extLst>
              <a:ext uri="{FF2B5EF4-FFF2-40B4-BE49-F238E27FC236}">
                <a16:creationId xmlns:a16="http://schemas.microsoft.com/office/drawing/2014/main" id="{C6D79497-9787-4EE7-88AC-7444F73E4A6F}"/>
              </a:ext>
            </a:extLst>
          </xdr:cNvPr>
          <xdr:cNvSpPr/>
        </xdr:nvSpPr>
        <xdr:spPr>
          <a:xfrm>
            <a:off x="4719310" y="505757"/>
            <a:ext cx="498733"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238" name="正方形/長方形 237">
            <a:extLst>
              <a:ext uri="{FF2B5EF4-FFF2-40B4-BE49-F238E27FC236}">
                <a16:creationId xmlns:a16="http://schemas.microsoft.com/office/drawing/2014/main" id="{C88B5B10-47D9-4124-9742-7EB910687E1A}"/>
              </a:ext>
            </a:extLst>
          </xdr:cNvPr>
          <xdr:cNvSpPr/>
        </xdr:nvSpPr>
        <xdr:spPr>
          <a:xfrm>
            <a:off x="5218043" y="505757"/>
            <a:ext cx="499510"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239" name="正方形/長方形 238">
            <a:extLst>
              <a:ext uri="{FF2B5EF4-FFF2-40B4-BE49-F238E27FC236}">
                <a16:creationId xmlns:a16="http://schemas.microsoft.com/office/drawing/2014/main" id="{5BDEFDB7-F1D5-4AB2-B5D0-27F092CCFB80}"/>
              </a:ext>
            </a:extLst>
          </xdr:cNvPr>
          <xdr:cNvSpPr/>
        </xdr:nvSpPr>
        <xdr:spPr>
          <a:xfrm>
            <a:off x="4719310" y="1411983"/>
            <a:ext cx="498733" cy="905449"/>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240" name="正方形/長方形 239">
            <a:extLst>
              <a:ext uri="{FF2B5EF4-FFF2-40B4-BE49-F238E27FC236}">
                <a16:creationId xmlns:a16="http://schemas.microsoft.com/office/drawing/2014/main" id="{72E32955-5423-404E-8B83-9066E81C0D75}"/>
              </a:ext>
            </a:extLst>
          </xdr:cNvPr>
          <xdr:cNvSpPr/>
        </xdr:nvSpPr>
        <xdr:spPr>
          <a:xfrm>
            <a:off x="5218043" y="1411983"/>
            <a:ext cx="499510" cy="905449"/>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241" name="正方形/長方形 240">
            <a:extLst>
              <a:ext uri="{FF2B5EF4-FFF2-40B4-BE49-F238E27FC236}">
                <a16:creationId xmlns:a16="http://schemas.microsoft.com/office/drawing/2014/main" id="{678330B4-611F-4F77-8496-090638DE857E}"/>
              </a:ext>
            </a:extLst>
          </xdr:cNvPr>
          <xdr:cNvSpPr/>
        </xdr:nvSpPr>
        <xdr:spPr>
          <a:xfrm>
            <a:off x="4719310" y="2317432"/>
            <a:ext cx="498733" cy="906225"/>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242" name="正方形/長方形 241">
            <a:extLst>
              <a:ext uri="{FF2B5EF4-FFF2-40B4-BE49-F238E27FC236}">
                <a16:creationId xmlns:a16="http://schemas.microsoft.com/office/drawing/2014/main" id="{66C7667E-413D-4940-8077-57DA327221D2}"/>
              </a:ext>
            </a:extLst>
          </xdr:cNvPr>
          <xdr:cNvSpPr/>
        </xdr:nvSpPr>
        <xdr:spPr>
          <a:xfrm>
            <a:off x="5218043" y="2317432"/>
            <a:ext cx="499510" cy="906225"/>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243" name="正方形/長方形 242">
            <a:extLst>
              <a:ext uri="{FF2B5EF4-FFF2-40B4-BE49-F238E27FC236}">
                <a16:creationId xmlns:a16="http://schemas.microsoft.com/office/drawing/2014/main" id="{5F88399A-F88D-485C-A1A1-DC38AA969B3C}"/>
              </a:ext>
            </a:extLst>
          </xdr:cNvPr>
          <xdr:cNvSpPr/>
        </xdr:nvSpPr>
        <xdr:spPr>
          <a:xfrm>
            <a:off x="4719310" y="3223657"/>
            <a:ext cx="498733"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244" name="正方形/長方形 243">
            <a:extLst>
              <a:ext uri="{FF2B5EF4-FFF2-40B4-BE49-F238E27FC236}">
                <a16:creationId xmlns:a16="http://schemas.microsoft.com/office/drawing/2014/main" id="{51AE9CBB-91AC-4942-823B-2F29ECB8D855}"/>
              </a:ext>
            </a:extLst>
          </xdr:cNvPr>
          <xdr:cNvSpPr/>
        </xdr:nvSpPr>
        <xdr:spPr>
          <a:xfrm>
            <a:off x="5218043" y="3223657"/>
            <a:ext cx="499510"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245" name="正方形/長方形 244">
            <a:extLst>
              <a:ext uri="{FF2B5EF4-FFF2-40B4-BE49-F238E27FC236}">
                <a16:creationId xmlns:a16="http://schemas.microsoft.com/office/drawing/2014/main" id="{71C0D391-904D-4DC7-BBB9-A2F67F39B4AE}"/>
              </a:ext>
            </a:extLst>
          </xdr:cNvPr>
          <xdr:cNvSpPr/>
        </xdr:nvSpPr>
        <xdr:spPr>
          <a:xfrm>
            <a:off x="4719310" y="4123866"/>
            <a:ext cx="498733"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246" name="正方形/長方形 245">
            <a:extLst>
              <a:ext uri="{FF2B5EF4-FFF2-40B4-BE49-F238E27FC236}">
                <a16:creationId xmlns:a16="http://schemas.microsoft.com/office/drawing/2014/main" id="{711C2E1E-49CC-4A98-9588-FE45735F2517}"/>
              </a:ext>
            </a:extLst>
          </xdr:cNvPr>
          <xdr:cNvSpPr/>
        </xdr:nvSpPr>
        <xdr:spPr>
          <a:xfrm>
            <a:off x="5218043" y="4123866"/>
            <a:ext cx="499510"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grpSp>
    <xdr:clientData/>
  </xdr:twoCellAnchor>
  <xdr:twoCellAnchor>
    <xdr:from>
      <xdr:col>68</xdr:col>
      <xdr:colOff>39827</xdr:colOff>
      <xdr:row>53</xdr:row>
      <xdr:rowOff>44794</xdr:rowOff>
    </xdr:from>
    <xdr:to>
      <xdr:col>76</xdr:col>
      <xdr:colOff>38981</xdr:colOff>
      <xdr:row>89</xdr:row>
      <xdr:rowOff>91342</xdr:rowOff>
    </xdr:to>
    <xdr:grpSp>
      <xdr:nvGrpSpPr>
        <xdr:cNvPr id="247" name="グループ化 246">
          <a:extLst>
            <a:ext uri="{FF2B5EF4-FFF2-40B4-BE49-F238E27FC236}">
              <a16:creationId xmlns:a16="http://schemas.microsoft.com/office/drawing/2014/main" id="{14130AB4-8DA4-4EDB-BB28-A3B67815C0EB}"/>
            </a:ext>
          </a:extLst>
        </xdr:cNvPr>
        <xdr:cNvGrpSpPr/>
      </xdr:nvGrpSpPr>
      <xdr:grpSpPr>
        <a:xfrm>
          <a:off x="7812227" y="6178894"/>
          <a:ext cx="913554" cy="4161348"/>
          <a:chOff x="4719310" y="505757"/>
          <a:chExt cx="998243" cy="4524335"/>
        </a:xfrm>
      </xdr:grpSpPr>
      <xdr:sp macro="" textlink="">
        <xdr:nvSpPr>
          <xdr:cNvPr id="248" name="正方形/長方形 247">
            <a:extLst>
              <a:ext uri="{FF2B5EF4-FFF2-40B4-BE49-F238E27FC236}">
                <a16:creationId xmlns:a16="http://schemas.microsoft.com/office/drawing/2014/main" id="{F3C94600-BA0D-4816-AE94-AC9D54BB38A4}"/>
              </a:ext>
            </a:extLst>
          </xdr:cNvPr>
          <xdr:cNvSpPr/>
        </xdr:nvSpPr>
        <xdr:spPr>
          <a:xfrm>
            <a:off x="4719310" y="505757"/>
            <a:ext cx="498733"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249" name="正方形/長方形 248">
            <a:extLst>
              <a:ext uri="{FF2B5EF4-FFF2-40B4-BE49-F238E27FC236}">
                <a16:creationId xmlns:a16="http://schemas.microsoft.com/office/drawing/2014/main" id="{449BEE01-1EF6-49D4-AE80-B57C6CAB7726}"/>
              </a:ext>
            </a:extLst>
          </xdr:cNvPr>
          <xdr:cNvSpPr/>
        </xdr:nvSpPr>
        <xdr:spPr>
          <a:xfrm>
            <a:off x="5218043" y="505757"/>
            <a:ext cx="499510"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250" name="正方形/長方形 249">
            <a:extLst>
              <a:ext uri="{FF2B5EF4-FFF2-40B4-BE49-F238E27FC236}">
                <a16:creationId xmlns:a16="http://schemas.microsoft.com/office/drawing/2014/main" id="{BB9C4925-3C8C-4D5F-968A-A1A52E35FA2E}"/>
              </a:ext>
            </a:extLst>
          </xdr:cNvPr>
          <xdr:cNvSpPr/>
        </xdr:nvSpPr>
        <xdr:spPr>
          <a:xfrm>
            <a:off x="4719310" y="1411983"/>
            <a:ext cx="498733" cy="905449"/>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251" name="正方形/長方形 250">
            <a:extLst>
              <a:ext uri="{FF2B5EF4-FFF2-40B4-BE49-F238E27FC236}">
                <a16:creationId xmlns:a16="http://schemas.microsoft.com/office/drawing/2014/main" id="{22E270A6-662E-494A-9A2C-2FEC1DBB75ED}"/>
              </a:ext>
            </a:extLst>
          </xdr:cNvPr>
          <xdr:cNvSpPr/>
        </xdr:nvSpPr>
        <xdr:spPr>
          <a:xfrm>
            <a:off x="5218043" y="1411983"/>
            <a:ext cx="499510" cy="905449"/>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252" name="正方形/長方形 251">
            <a:extLst>
              <a:ext uri="{FF2B5EF4-FFF2-40B4-BE49-F238E27FC236}">
                <a16:creationId xmlns:a16="http://schemas.microsoft.com/office/drawing/2014/main" id="{9E3B5F1F-C6AC-4B35-A805-6B83A550DB72}"/>
              </a:ext>
            </a:extLst>
          </xdr:cNvPr>
          <xdr:cNvSpPr/>
        </xdr:nvSpPr>
        <xdr:spPr>
          <a:xfrm>
            <a:off x="4719310" y="2317432"/>
            <a:ext cx="498733" cy="906225"/>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253" name="正方形/長方形 252">
            <a:extLst>
              <a:ext uri="{FF2B5EF4-FFF2-40B4-BE49-F238E27FC236}">
                <a16:creationId xmlns:a16="http://schemas.microsoft.com/office/drawing/2014/main" id="{ED8D195A-AA7D-48FC-BA08-6C8714191928}"/>
              </a:ext>
            </a:extLst>
          </xdr:cNvPr>
          <xdr:cNvSpPr/>
        </xdr:nvSpPr>
        <xdr:spPr>
          <a:xfrm>
            <a:off x="5218043" y="2317432"/>
            <a:ext cx="499510" cy="906225"/>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254" name="正方形/長方形 253">
            <a:extLst>
              <a:ext uri="{FF2B5EF4-FFF2-40B4-BE49-F238E27FC236}">
                <a16:creationId xmlns:a16="http://schemas.microsoft.com/office/drawing/2014/main" id="{73627773-21DD-445A-92CC-4EBF70B2DE14}"/>
              </a:ext>
            </a:extLst>
          </xdr:cNvPr>
          <xdr:cNvSpPr/>
        </xdr:nvSpPr>
        <xdr:spPr>
          <a:xfrm>
            <a:off x="4719310" y="3223657"/>
            <a:ext cx="498733"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255" name="正方形/長方形 254">
            <a:extLst>
              <a:ext uri="{FF2B5EF4-FFF2-40B4-BE49-F238E27FC236}">
                <a16:creationId xmlns:a16="http://schemas.microsoft.com/office/drawing/2014/main" id="{99E4D348-71FE-4CFF-A7F0-4D962301106C}"/>
              </a:ext>
            </a:extLst>
          </xdr:cNvPr>
          <xdr:cNvSpPr/>
        </xdr:nvSpPr>
        <xdr:spPr>
          <a:xfrm>
            <a:off x="5218043" y="3223657"/>
            <a:ext cx="499510"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256" name="正方形/長方形 255">
            <a:extLst>
              <a:ext uri="{FF2B5EF4-FFF2-40B4-BE49-F238E27FC236}">
                <a16:creationId xmlns:a16="http://schemas.microsoft.com/office/drawing/2014/main" id="{4457938E-FDA7-4F2C-B905-3C568F584042}"/>
              </a:ext>
            </a:extLst>
          </xdr:cNvPr>
          <xdr:cNvSpPr/>
        </xdr:nvSpPr>
        <xdr:spPr>
          <a:xfrm>
            <a:off x="4719310" y="4123866"/>
            <a:ext cx="498733"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257" name="正方形/長方形 256">
            <a:extLst>
              <a:ext uri="{FF2B5EF4-FFF2-40B4-BE49-F238E27FC236}">
                <a16:creationId xmlns:a16="http://schemas.microsoft.com/office/drawing/2014/main" id="{7C7F3392-4EBD-4D1D-B12C-8C7598EB5F58}"/>
              </a:ext>
            </a:extLst>
          </xdr:cNvPr>
          <xdr:cNvSpPr/>
        </xdr:nvSpPr>
        <xdr:spPr>
          <a:xfrm>
            <a:off x="5218043" y="4123866"/>
            <a:ext cx="499510"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grpSp>
    <xdr:clientData/>
  </xdr:twoCellAnchor>
  <xdr:twoCellAnchor>
    <xdr:from>
      <xdr:col>54</xdr:col>
      <xdr:colOff>39827</xdr:colOff>
      <xdr:row>53</xdr:row>
      <xdr:rowOff>44794</xdr:rowOff>
    </xdr:from>
    <xdr:to>
      <xdr:col>62</xdr:col>
      <xdr:colOff>38981</xdr:colOff>
      <xdr:row>89</xdr:row>
      <xdr:rowOff>91342</xdr:rowOff>
    </xdr:to>
    <xdr:grpSp>
      <xdr:nvGrpSpPr>
        <xdr:cNvPr id="258" name="グループ化 257">
          <a:extLst>
            <a:ext uri="{FF2B5EF4-FFF2-40B4-BE49-F238E27FC236}">
              <a16:creationId xmlns:a16="http://schemas.microsoft.com/office/drawing/2014/main" id="{C73D3B7A-0147-42BC-AB07-7A02687245BB}"/>
            </a:ext>
          </a:extLst>
        </xdr:cNvPr>
        <xdr:cNvGrpSpPr/>
      </xdr:nvGrpSpPr>
      <xdr:grpSpPr>
        <a:xfrm>
          <a:off x="6212027" y="6178894"/>
          <a:ext cx="913554" cy="4161348"/>
          <a:chOff x="4719310" y="505757"/>
          <a:chExt cx="998243" cy="4524335"/>
        </a:xfrm>
      </xdr:grpSpPr>
      <xdr:sp macro="" textlink="">
        <xdr:nvSpPr>
          <xdr:cNvPr id="259" name="正方形/長方形 258">
            <a:extLst>
              <a:ext uri="{FF2B5EF4-FFF2-40B4-BE49-F238E27FC236}">
                <a16:creationId xmlns:a16="http://schemas.microsoft.com/office/drawing/2014/main" id="{BC808462-6D42-486D-B22A-421C2A79B130}"/>
              </a:ext>
            </a:extLst>
          </xdr:cNvPr>
          <xdr:cNvSpPr/>
        </xdr:nvSpPr>
        <xdr:spPr>
          <a:xfrm>
            <a:off x="4719310" y="505757"/>
            <a:ext cx="498733"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260" name="正方形/長方形 259">
            <a:extLst>
              <a:ext uri="{FF2B5EF4-FFF2-40B4-BE49-F238E27FC236}">
                <a16:creationId xmlns:a16="http://schemas.microsoft.com/office/drawing/2014/main" id="{06AC4CBB-0DF2-4929-81D1-220634954E7C}"/>
              </a:ext>
            </a:extLst>
          </xdr:cNvPr>
          <xdr:cNvSpPr/>
        </xdr:nvSpPr>
        <xdr:spPr>
          <a:xfrm>
            <a:off x="5218043" y="505757"/>
            <a:ext cx="499510"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261" name="正方形/長方形 260">
            <a:extLst>
              <a:ext uri="{FF2B5EF4-FFF2-40B4-BE49-F238E27FC236}">
                <a16:creationId xmlns:a16="http://schemas.microsoft.com/office/drawing/2014/main" id="{B59AF37B-9138-4D89-88E6-2A694BFE1E3A}"/>
              </a:ext>
            </a:extLst>
          </xdr:cNvPr>
          <xdr:cNvSpPr/>
        </xdr:nvSpPr>
        <xdr:spPr>
          <a:xfrm>
            <a:off x="4719310" y="1411983"/>
            <a:ext cx="498733" cy="905449"/>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262" name="正方形/長方形 261">
            <a:extLst>
              <a:ext uri="{FF2B5EF4-FFF2-40B4-BE49-F238E27FC236}">
                <a16:creationId xmlns:a16="http://schemas.microsoft.com/office/drawing/2014/main" id="{D66E5CB7-7180-47FE-90B3-FA1DE5A3E81A}"/>
              </a:ext>
            </a:extLst>
          </xdr:cNvPr>
          <xdr:cNvSpPr/>
        </xdr:nvSpPr>
        <xdr:spPr>
          <a:xfrm>
            <a:off x="5218043" y="1411983"/>
            <a:ext cx="499510" cy="905449"/>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263" name="正方形/長方形 262">
            <a:extLst>
              <a:ext uri="{FF2B5EF4-FFF2-40B4-BE49-F238E27FC236}">
                <a16:creationId xmlns:a16="http://schemas.microsoft.com/office/drawing/2014/main" id="{121D744B-521A-45DF-AFA0-28AF731ECE17}"/>
              </a:ext>
            </a:extLst>
          </xdr:cNvPr>
          <xdr:cNvSpPr/>
        </xdr:nvSpPr>
        <xdr:spPr>
          <a:xfrm>
            <a:off x="4719310" y="2317432"/>
            <a:ext cx="498733" cy="906225"/>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264" name="正方形/長方形 263">
            <a:extLst>
              <a:ext uri="{FF2B5EF4-FFF2-40B4-BE49-F238E27FC236}">
                <a16:creationId xmlns:a16="http://schemas.microsoft.com/office/drawing/2014/main" id="{44CD5EB9-AEE6-4E2F-A27B-F11A8E49FD08}"/>
              </a:ext>
            </a:extLst>
          </xdr:cNvPr>
          <xdr:cNvSpPr/>
        </xdr:nvSpPr>
        <xdr:spPr>
          <a:xfrm>
            <a:off x="5218043" y="2317432"/>
            <a:ext cx="499510" cy="906225"/>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265" name="正方形/長方形 264">
            <a:extLst>
              <a:ext uri="{FF2B5EF4-FFF2-40B4-BE49-F238E27FC236}">
                <a16:creationId xmlns:a16="http://schemas.microsoft.com/office/drawing/2014/main" id="{100EB116-60DF-413D-9251-EFE728DED7BE}"/>
              </a:ext>
            </a:extLst>
          </xdr:cNvPr>
          <xdr:cNvSpPr/>
        </xdr:nvSpPr>
        <xdr:spPr>
          <a:xfrm>
            <a:off x="4719310" y="3223657"/>
            <a:ext cx="498733"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266" name="正方形/長方形 265">
            <a:extLst>
              <a:ext uri="{FF2B5EF4-FFF2-40B4-BE49-F238E27FC236}">
                <a16:creationId xmlns:a16="http://schemas.microsoft.com/office/drawing/2014/main" id="{602F3126-263A-46BB-9031-9A39A7AA3631}"/>
              </a:ext>
            </a:extLst>
          </xdr:cNvPr>
          <xdr:cNvSpPr/>
        </xdr:nvSpPr>
        <xdr:spPr>
          <a:xfrm>
            <a:off x="5218043" y="3223657"/>
            <a:ext cx="499510"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267" name="正方形/長方形 266">
            <a:extLst>
              <a:ext uri="{FF2B5EF4-FFF2-40B4-BE49-F238E27FC236}">
                <a16:creationId xmlns:a16="http://schemas.microsoft.com/office/drawing/2014/main" id="{C08CB58A-FAFD-49F7-A7C5-A4EA95D4815C}"/>
              </a:ext>
            </a:extLst>
          </xdr:cNvPr>
          <xdr:cNvSpPr/>
        </xdr:nvSpPr>
        <xdr:spPr>
          <a:xfrm>
            <a:off x="4719310" y="4123866"/>
            <a:ext cx="498733"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268" name="正方形/長方形 267">
            <a:extLst>
              <a:ext uri="{FF2B5EF4-FFF2-40B4-BE49-F238E27FC236}">
                <a16:creationId xmlns:a16="http://schemas.microsoft.com/office/drawing/2014/main" id="{B6ABB136-9B62-49B0-A847-A58EC9D50C78}"/>
              </a:ext>
            </a:extLst>
          </xdr:cNvPr>
          <xdr:cNvSpPr/>
        </xdr:nvSpPr>
        <xdr:spPr>
          <a:xfrm>
            <a:off x="5218043" y="4123866"/>
            <a:ext cx="499510"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grpSp>
    <xdr:clientData/>
  </xdr:twoCellAnchor>
  <xdr:twoCellAnchor>
    <xdr:from>
      <xdr:col>193</xdr:col>
      <xdr:colOff>101040</xdr:colOff>
      <xdr:row>96</xdr:row>
      <xdr:rowOff>3008</xdr:rowOff>
    </xdr:from>
    <xdr:to>
      <xdr:col>201</xdr:col>
      <xdr:colOff>100193</xdr:colOff>
      <xdr:row>132</xdr:row>
      <xdr:rowOff>44794</xdr:rowOff>
    </xdr:to>
    <xdr:grpSp>
      <xdr:nvGrpSpPr>
        <xdr:cNvPr id="269" name="グループ化 268">
          <a:extLst>
            <a:ext uri="{FF2B5EF4-FFF2-40B4-BE49-F238E27FC236}">
              <a16:creationId xmlns:a16="http://schemas.microsoft.com/office/drawing/2014/main" id="{C8767F66-AEC8-4DAB-8E1C-C97232108CB6}"/>
            </a:ext>
          </a:extLst>
        </xdr:cNvPr>
        <xdr:cNvGrpSpPr/>
      </xdr:nvGrpSpPr>
      <xdr:grpSpPr>
        <a:xfrm>
          <a:off x="22160940" y="11052008"/>
          <a:ext cx="913553" cy="4156586"/>
          <a:chOff x="4719310" y="505757"/>
          <a:chExt cx="998243" cy="4524335"/>
        </a:xfrm>
      </xdr:grpSpPr>
      <xdr:sp macro="" textlink="">
        <xdr:nvSpPr>
          <xdr:cNvPr id="270" name="正方形/長方形 269">
            <a:extLst>
              <a:ext uri="{FF2B5EF4-FFF2-40B4-BE49-F238E27FC236}">
                <a16:creationId xmlns:a16="http://schemas.microsoft.com/office/drawing/2014/main" id="{0DA7AF61-AED4-4B1A-BFEF-845E891F3111}"/>
              </a:ext>
            </a:extLst>
          </xdr:cNvPr>
          <xdr:cNvSpPr/>
        </xdr:nvSpPr>
        <xdr:spPr>
          <a:xfrm>
            <a:off x="4719310" y="505757"/>
            <a:ext cx="498733"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271" name="正方形/長方形 270">
            <a:extLst>
              <a:ext uri="{FF2B5EF4-FFF2-40B4-BE49-F238E27FC236}">
                <a16:creationId xmlns:a16="http://schemas.microsoft.com/office/drawing/2014/main" id="{771A93EF-3654-4135-880E-5178C9783E5A}"/>
              </a:ext>
            </a:extLst>
          </xdr:cNvPr>
          <xdr:cNvSpPr/>
        </xdr:nvSpPr>
        <xdr:spPr>
          <a:xfrm>
            <a:off x="5218043" y="505757"/>
            <a:ext cx="499510"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272" name="正方形/長方形 271">
            <a:extLst>
              <a:ext uri="{FF2B5EF4-FFF2-40B4-BE49-F238E27FC236}">
                <a16:creationId xmlns:a16="http://schemas.microsoft.com/office/drawing/2014/main" id="{CE6DD128-94BB-412A-B778-36B781D19FDC}"/>
              </a:ext>
            </a:extLst>
          </xdr:cNvPr>
          <xdr:cNvSpPr/>
        </xdr:nvSpPr>
        <xdr:spPr>
          <a:xfrm>
            <a:off x="4719310" y="1411983"/>
            <a:ext cx="498733" cy="905449"/>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273" name="正方形/長方形 272">
            <a:extLst>
              <a:ext uri="{FF2B5EF4-FFF2-40B4-BE49-F238E27FC236}">
                <a16:creationId xmlns:a16="http://schemas.microsoft.com/office/drawing/2014/main" id="{AB4856D4-C9B3-48B4-A8A7-250C5A3A98DF}"/>
              </a:ext>
            </a:extLst>
          </xdr:cNvPr>
          <xdr:cNvSpPr/>
        </xdr:nvSpPr>
        <xdr:spPr>
          <a:xfrm>
            <a:off x="5218043" y="1411983"/>
            <a:ext cx="499510" cy="905449"/>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274" name="正方形/長方形 273">
            <a:extLst>
              <a:ext uri="{FF2B5EF4-FFF2-40B4-BE49-F238E27FC236}">
                <a16:creationId xmlns:a16="http://schemas.microsoft.com/office/drawing/2014/main" id="{13C0E996-5665-4070-AF4B-5C370EB96D58}"/>
              </a:ext>
            </a:extLst>
          </xdr:cNvPr>
          <xdr:cNvSpPr/>
        </xdr:nvSpPr>
        <xdr:spPr>
          <a:xfrm>
            <a:off x="4719310" y="2317432"/>
            <a:ext cx="498733" cy="906225"/>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275" name="正方形/長方形 274">
            <a:extLst>
              <a:ext uri="{FF2B5EF4-FFF2-40B4-BE49-F238E27FC236}">
                <a16:creationId xmlns:a16="http://schemas.microsoft.com/office/drawing/2014/main" id="{19293435-C692-48C4-BB35-92F830A435FB}"/>
              </a:ext>
            </a:extLst>
          </xdr:cNvPr>
          <xdr:cNvSpPr/>
        </xdr:nvSpPr>
        <xdr:spPr>
          <a:xfrm>
            <a:off x="5218043" y="2317432"/>
            <a:ext cx="499510" cy="906225"/>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276" name="正方形/長方形 275">
            <a:extLst>
              <a:ext uri="{FF2B5EF4-FFF2-40B4-BE49-F238E27FC236}">
                <a16:creationId xmlns:a16="http://schemas.microsoft.com/office/drawing/2014/main" id="{E8F1C3B6-4C80-44FA-B9D3-AEB3EDFBF035}"/>
              </a:ext>
            </a:extLst>
          </xdr:cNvPr>
          <xdr:cNvSpPr/>
        </xdr:nvSpPr>
        <xdr:spPr>
          <a:xfrm>
            <a:off x="4719310" y="3223657"/>
            <a:ext cx="498733"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277" name="正方形/長方形 276">
            <a:extLst>
              <a:ext uri="{FF2B5EF4-FFF2-40B4-BE49-F238E27FC236}">
                <a16:creationId xmlns:a16="http://schemas.microsoft.com/office/drawing/2014/main" id="{00764BF9-C3B9-4F54-8280-A7F9D69B7B61}"/>
              </a:ext>
            </a:extLst>
          </xdr:cNvPr>
          <xdr:cNvSpPr/>
        </xdr:nvSpPr>
        <xdr:spPr>
          <a:xfrm>
            <a:off x="5218043" y="3223657"/>
            <a:ext cx="499510"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278" name="正方形/長方形 277">
            <a:extLst>
              <a:ext uri="{FF2B5EF4-FFF2-40B4-BE49-F238E27FC236}">
                <a16:creationId xmlns:a16="http://schemas.microsoft.com/office/drawing/2014/main" id="{51725017-A7DE-459F-B02C-AB2122AF7640}"/>
              </a:ext>
            </a:extLst>
          </xdr:cNvPr>
          <xdr:cNvSpPr/>
        </xdr:nvSpPr>
        <xdr:spPr>
          <a:xfrm>
            <a:off x="4719310" y="4123866"/>
            <a:ext cx="498733"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279" name="正方形/長方形 278">
            <a:extLst>
              <a:ext uri="{FF2B5EF4-FFF2-40B4-BE49-F238E27FC236}">
                <a16:creationId xmlns:a16="http://schemas.microsoft.com/office/drawing/2014/main" id="{DB1B4602-8481-4738-B20E-8E78EB17627C}"/>
              </a:ext>
            </a:extLst>
          </xdr:cNvPr>
          <xdr:cNvSpPr/>
        </xdr:nvSpPr>
        <xdr:spPr>
          <a:xfrm>
            <a:off x="5218043" y="4123866"/>
            <a:ext cx="499510"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grpSp>
    <xdr:clientData/>
  </xdr:twoCellAnchor>
  <xdr:twoCellAnchor>
    <xdr:from>
      <xdr:col>179</xdr:col>
      <xdr:colOff>106970</xdr:colOff>
      <xdr:row>96</xdr:row>
      <xdr:rowOff>3008</xdr:rowOff>
    </xdr:from>
    <xdr:to>
      <xdr:col>187</xdr:col>
      <xdr:colOff>106123</xdr:colOff>
      <xdr:row>132</xdr:row>
      <xdr:rowOff>44794</xdr:rowOff>
    </xdr:to>
    <xdr:grpSp>
      <xdr:nvGrpSpPr>
        <xdr:cNvPr id="280" name="グループ化 279">
          <a:extLst>
            <a:ext uri="{FF2B5EF4-FFF2-40B4-BE49-F238E27FC236}">
              <a16:creationId xmlns:a16="http://schemas.microsoft.com/office/drawing/2014/main" id="{673E796D-DD52-4B6C-9A0F-1591A5FC26C5}"/>
            </a:ext>
          </a:extLst>
        </xdr:cNvPr>
        <xdr:cNvGrpSpPr/>
      </xdr:nvGrpSpPr>
      <xdr:grpSpPr>
        <a:xfrm>
          <a:off x="20566670" y="11052008"/>
          <a:ext cx="913553" cy="4156586"/>
          <a:chOff x="4719310" y="505757"/>
          <a:chExt cx="998243" cy="4524335"/>
        </a:xfrm>
      </xdr:grpSpPr>
      <xdr:sp macro="" textlink="">
        <xdr:nvSpPr>
          <xdr:cNvPr id="281" name="正方形/長方形 280">
            <a:extLst>
              <a:ext uri="{FF2B5EF4-FFF2-40B4-BE49-F238E27FC236}">
                <a16:creationId xmlns:a16="http://schemas.microsoft.com/office/drawing/2014/main" id="{EEEF5DA5-1E99-4272-A125-632A1DA78280}"/>
              </a:ext>
            </a:extLst>
          </xdr:cNvPr>
          <xdr:cNvSpPr/>
        </xdr:nvSpPr>
        <xdr:spPr>
          <a:xfrm>
            <a:off x="4719310" y="505757"/>
            <a:ext cx="498733"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282" name="正方形/長方形 281">
            <a:extLst>
              <a:ext uri="{FF2B5EF4-FFF2-40B4-BE49-F238E27FC236}">
                <a16:creationId xmlns:a16="http://schemas.microsoft.com/office/drawing/2014/main" id="{D4E33B77-E235-4180-83CA-27FD1F1C9357}"/>
              </a:ext>
            </a:extLst>
          </xdr:cNvPr>
          <xdr:cNvSpPr/>
        </xdr:nvSpPr>
        <xdr:spPr>
          <a:xfrm>
            <a:off x="5218043" y="505757"/>
            <a:ext cx="499510"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283" name="正方形/長方形 282">
            <a:extLst>
              <a:ext uri="{FF2B5EF4-FFF2-40B4-BE49-F238E27FC236}">
                <a16:creationId xmlns:a16="http://schemas.microsoft.com/office/drawing/2014/main" id="{7CE636C2-0E24-4E11-BD5B-A44A615FB774}"/>
              </a:ext>
            </a:extLst>
          </xdr:cNvPr>
          <xdr:cNvSpPr/>
        </xdr:nvSpPr>
        <xdr:spPr>
          <a:xfrm>
            <a:off x="4719310" y="1411983"/>
            <a:ext cx="498733" cy="905449"/>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284" name="正方形/長方形 283">
            <a:extLst>
              <a:ext uri="{FF2B5EF4-FFF2-40B4-BE49-F238E27FC236}">
                <a16:creationId xmlns:a16="http://schemas.microsoft.com/office/drawing/2014/main" id="{45D58BC6-F4EA-4834-9C60-D27AD723D2AE}"/>
              </a:ext>
            </a:extLst>
          </xdr:cNvPr>
          <xdr:cNvSpPr/>
        </xdr:nvSpPr>
        <xdr:spPr>
          <a:xfrm>
            <a:off x="5218043" y="1411983"/>
            <a:ext cx="499510" cy="905449"/>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285" name="正方形/長方形 284">
            <a:extLst>
              <a:ext uri="{FF2B5EF4-FFF2-40B4-BE49-F238E27FC236}">
                <a16:creationId xmlns:a16="http://schemas.microsoft.com/office/drawing/2014/main" id="{5D8181A4-801D-4BA2-84F3-FC97FB4102E8}"/>
              </a:ext>
            </a:extLst>
          </xdr:cNvPr>
          <xdr:cNvSpPr/>
        </xdr:nvSpPr>
        <xdr:spPr>
          <a:xfrm>
            <a:off x="4719310" y="2317432"/>
            <a:ext cx="498733" cy="906225"/>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286" name="正方形/長方形 285">
            <a:extLst>
              <a:ext uri="{FF2B5EF4-FFF2-40B4-BE49-F238E27FC236}">
                <a16:creationId xmlns:a16="http://schemas.microsoft.com/office/drawing/2014/main" id="{C4E9B035-444A-4C2A-93DB-273E39F6F418}"/>
              </a:ext>
            </a:extLst>
          </xdr:cNvPr>
          <xdr:cNvSpPr/>
        </xdr:nvSpPr>
        <xdr:spPr>
          <a:xfrm>
            <a:off x="5218043" y="2317432"/>
            <a:ext cx="499510" cy="906225"/>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287" name="正方形/長方形 286">
            <a:extLst>
              <a:ext uri="{FF2B5EF4-FFF2-40B4-BE49-F238E27FC236}">
                <a16:creationId xmlns:a16="http://schemas.microsoft.com/office/drawing/2014/main" id="{D6E13283-AD3F-4783-B4A6-6FC1F33E1B2B}"/>
              </a:ext>
            </a:extLst>
          </xdr:cNvPr>
          <xdr:cNvSpPr/>
        </xdr:nvSpPr>
        <xdr:spPr>
          <a:xfrm>
            <a:off x="4719310" y="3223657"/>
            <a:ext cx="498733"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288" name="正方形/長方形 287">
            <a:extLst>
              <a:ext uri="{FF2B5EF4-FFF2-40B4-BE49-F238E27FC236}">
                <a16:creationId xmlns:a16="http://schemas.microsoft.com/office/drawing/2014/main" id="{8CB9AC8B-D1CB-4ECD-8805-5AF74314E3C2}"/>
              </a:ext>
            </a:extLst>
          </xdr:cNvPr>
          <xdr:cNvSpPr/>
        </xdr:nvSpPr>
        <xdr:spPr>
          <a:xfrm>
            <a:off x="5218043" y="3223657"/>
            <a:ext cx="499510"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289" name="正方形/長方形 288">
            <a:extLst>
              <a:ext uri="{FF2B5EF4-FFF2-40B4-BE49-F238E27FC236}">
                <a16:creationId xmlns:a16="http://schemas.microsoft.com/office/drawing/2014/main" id="{CEBE2FDF-EED7-4BC2-AFF1-208E5EA3C2F3}"/>
              </a:ext>
            </a:extLst>
          </xdr:cNvPr>
          <xdr:cNvSpPr/>
        </xdr:nvSpPr>
        <xdr:spPr>
          <a:xfrm>
            <a:off x="4719310" y="4123866"/>
            <a:ext cx="498733"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290" name="正方形/長方形 289">
            <a:extLst>
              <a:ext uri="{FF2B5EF4-FFF2-40B4-BE49-F238E27FC236}">
                <a16:creationId xmlns:a16="http://schemas.microsoft.com/office/drawing/2014/main" id="{CF0C5883-1D04-48D7-B668-621B01E768E6}"/>
              </a:ext>
            </a:extLst>
          </xdr:cNvPr>
          <xdr:cNvSpPr/>
        </xdr:nvSpPr>
        <xdr:spPr>
          <a:xfrm>
            <a:off x="5218043" y="4123866"/>
            <a:ext cx="499510"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grpSp>
    <xdr:clientData/>
  </xdr:twoCellAnchor>
  <xdr:twoCellAnchor>
    <xdr:from>
      <xdr:col>165</xdr:col>
      <xdr:colOff>106970</xdr:colOff>
      <xdr:row>96</xdr:row>
      <xdr:rowOff>3008</xdr:rowOff>
    </xdr:from>
    <xdr:to>
      <xdr:col>173</xdr:col>
      <xdr:colOff>106123</xdr:colOff>
      <xdr:row>132</xdr:row>
      <xdr:rowOff>44794</xdr:rowOff>
    </xdr:to>
    <xdr:grpSp>
      <xdr:nvGrpSpPr>
        <xdr:cNvPr id="291" name="グループ化 290">
          <a:extLst>
            <a:ext uri="{FF2B5EF4-FFF2-40B4-BE49-F238E27FC236}">
              <a16:creationId xmlns:a16="http://schemas.microsoft.com/office/drawing/2014/main" id="{7924A2C0-D10B-4357-A7BC-2EB147D70C24}"/>
            </a:ext>
          </a:extLst>
        </xdr:cNvPr>
        <xdr:cNvGrpSpPr/>
      </xdr:nvGrpSpPr>
      <xdr:grpSpPr>
        <a:xfrm>
          <a:off x="18966470" y="11052008"/>
          <a:ext cx="913553" cy="4156586"/>
          <a:chOff x="4719310" y="505757"/>
          <a:chExt cx="998243" cy="4524335"/>
        </a:xfrm>
      </xdr:grpSpPr>
      <xdr:sp macro="" textlink="">
        <xdr:nvSpPr>
          <xdr:cNvPr id="292" name="正方形/長方形 291">
            <a:extLst>
              <a:ext uri="{FF2B5EF4-FFF2-40B4-BE49-F238E27FC236}">
                <a16:creationId xmlns:a16="http://schemas.microsoft.com/office/drawing/2014/main" id="{72353905-385E-4C17-998C-2994FFF48E25}"/>
              </a:ext>
            </a:extLst>
          </xdr:cNvPr>
          <xdr:cNvSpPr/>
        </xdr:nvSpPr>
        <xdr:spPr>
          <a:xfrm>
            <a:off x="4719310" y="505757"/>
            <a:ext cx="498733"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293" name="正方形/長方形 292">
            <a:extLst>
              <a:ext uri="{FF2B5EF4-FFF2-40B4-BE49-F238E27FC236}">
                <a16:creationId xmlns:a16="http://schemas.microsoft.com/office/drawing/2014/main" id="{95BB4311-AC15-4B13-B29C-10330DA16204}"/>
              </a:ext>
            </a:extLst>
          </xdr:cNvPr>
          <xdr:cNvSpPr/>
        </xdr:nvSpPr>
        <xdr:spPr>
          <a:xfrm>
            <a:off x="5218043" y="505757"/>
            <a:ext cx="499510"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294" name="正方形/長方形 293">
            <a:extLst>
              <a:ext uri="{FF2B5EF4-FFF2-40B4-BE49-F238E27FC236}">
                <a16:creationId xmlns:a16="http://schemas.microsoft.com/office/drawing/2014/main" id="{4D4FFF24-11BF-4C81-BEC1-AB500DB12C0B}"/>
              </a:ext>
            </a:extLst>
          </xdr:cNvPr>
          <xdr:cNvSpPr/>
        </xdr:nvSpPr>
        <xdr:spPr>
          <a:xfrm>
            <a:off x="4719310" y="1411983"/>
            <a:ext cx="498733" cy="905449"/>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295" name="正方形/長方形 294">
            <a:extLst>
              <a:ext uri="{FF2B5EF4-FFF2-40B4-BE49-F238E27FC236}">
                <a16:creationId xmlns:a16="http://schemas.microsoft.com/office/drawing/2014/main" id="{68B5DD70-8FEB-4EA0-B91D-B838DB77DDAD}"/>
              </a:ext>
            </a:extLst>
          </xdr:cNvPr>
          <xdr:cNvSpPr/>
        </xdr:nvSpPr>
        <xdr:spPr>
          <a:xfrm>
            <a:off x="5218043" y="1411983"/>
            <a:ext cx="499510" cy="905449"/>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296" name="正方形/長方形 295">
            <a:extLst>
              <a:ext uri="{FF2B5EF4-FFF2-40B4-BE49-F238E27FC236}">
                <a16:creationId xmlns:a16="http://schemas.microsoft.com/office/drawing/2014/main" id="{ACF16C32-CE61-4B36-8E36-165C5FCCFE5F}"/>
              </a:ext>
            </a:extLst>
          </xdr:cNvPr>
          <xdr:cNvSpPr/>
        </xdr:nvSpPr>
        <xdr:spPr>
          <a:xfrm>
            <a:off x="4719310" y="2317432"/>
            <a:ext cx="498733" cy="906225"/>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297" name="正方形/長方形 296">
            <a:extLst>
              <a:ext uri="{FF2B5EF4-FFF2-40B4-BE49-F238E27FC236}">
                <a16:creationId xmlns:a16="http://schemas.microsoft.com/office/drawing/2014/main" id="{9EAAA515-BE72-488B-B398-AC3CD4FC59DB}"/>
              </a:ext>
            </a:extLst>
          </xdr:cNvPr>
          <xdr:cNvSpPr/>
        </xdr:nvSpPr>
        <xdr:spPr>
          <a:xfrm>
            <a:off x="5218043" y="2317432"/>
            <a:ext cx="499510" cy="906225"/>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298" name="正方形/長方形 297">
            <a:extLst>
              <a:ext uri="{FF2B5EF4-FFF2-40B4-BE49-F238E27FC236}">
                <a16:creationId xmlns:a16="http://schemas.microsoft.com/office/drawing/2014/main" id="{07F115C0-658A-4594-ABF7-2CF756ED2987}"/>
              </a:ext>
            </a:extLst>
          </xdr:cNvPr>
          <xdr:cNvSpPr/>
        </xdr:nvSpPr>
        <xdr:spPr>
          <a:xfrm>
            <a:off x="4719310" y="3223657"/>
            <a:ext cx="498733"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299" name="正方形/長方形 298">
            <a:extLst>
              <a:ext uri="{FF2B5EF4-FFF2-40B4-BE49-F238E27FC236}">
                <a16:creationId xmlns:a16="http://schemas.microsoft.com/office/drawing/2014/main" id="{8FE4A1C9-62D9-4286-AF60-870078414F66}"/>
              </a:ext>
            </a:extLst>
          </xdr:cNvPr>
          <xdr:cNvSpPr/>
        </xdr:nvSpPr>
        <xdr:spPr>
          <a:xfrm>
            <a:off x="5218043" y="3223657"/>
            <a:ext cx="499510"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300" name="正方形/長方形 299">
            <a:extLst>
              <a:ext uri="{FF2B5EF4-FFF2-40B4-BE49-F238E27FC236}">
                <a16:creationId xmlns:a16="http://schemas.microsoft.com/office/drawing/2014/main" id="{27AE4EDA-2250-4BAE-8603-8811C5280C1E}"/>
              </a:ext>
            </a:extLst>
          </xdr:cNvPr>
          <xdr:cNvSpPr/>
        </xdr:nvSpPr>
        <xdr:spPr>
          <a:xfrm>
            <a:off x="4719310" y="4123866"/>
            <a:ext cx="498733"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301" name="正方形/長方形 300">
            <a:extLst>
              <a:ext uri="{FF2B5EF4-FFF2-40B4-BE49-F238E27FC236}">
                <a16:creationId xmlns:a16="http://schemas.microsoft.com/office/drawing/2014/main" id="{5AA29DA0-8BB2-4C0A-9779-85CDA079C23F}"/>
              </a:ext>
            </a:extLst>
          </xdr:cNvPr>
          <xdr:cNvSpPr/>
        </xdr:nvSpPr>
        <xdr:spPr>
          <a:xfrm>
            <a:off x="5218043" y="4123866"/>
            <a:ext cx="499510"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grpSp>
    <xdr:clientData/>
  </xdr:twoCellAnchor>
  <xdr:twoCellAnchor>
    <xdr:from>
      <xdr:col>152</xdr:col>
      <xdr:colOff>376</xdr:colOff>
      <xdr:row>96</xdr:row>
      <xdr:rowOff>3008</xdr:rowOff>
    </xdr:from>
    <xdr:to>
      <xdr:col>159</xdr:col>
      <xdr:colOff>113829</xdr:colOff>
      <xdr:row>132</xdr:row>
      <xdr:rowOff>44794</xdr:rowOff>
    </xdr:to>
    <xdr:grpSp>
      <xdr:nvGrpSpPr>
        <xdr:cNvPr id="302" name="グループ化 301">
          <a:extLst>
            <a:ext uri="{FF2B5EF4-FFF2-40B4-BE49-F238E27FC236}">
              <a16:creationId xmlns:a16="http://schemas.microsoft.com/office/drawing/2014/main" id="{8873947B-15B4-4056-B822-8A1221378BAD}"/>
            </a:ext>
          </a:extLst>
        </xdr:cNvPr>
        <xdr:cNvGrpSpPr/>
      </xdr:nvGrpSpPr>
      <xdr:grpSpPr>
        <a:xfrm>
          <a:off x="17373976" y="11052008"/>
          <a:ext cx="913553" cy="4156586"/>
          <a:chOff x="4719310" y="505757"/>
          <a:chExt cx="998243" cy="4524335"/>
        </a:xfrm>
      </xdr:grpSpPr>
      <xdr:sp macro="" textlink="">
        <xdr:nvSpPr>
          <xdr:cNvPr id="303" name="正方形/長方形 302">
            <a:extLst>
              <a:ext uri="{FF2B5EF4-FFF2-40B4-BE49-F238E27FC236}">
                <a16:creationId xmlns:a16="http://schemas.microsoft.com/office/drawing/2014/main" id="{28FE38D9-68B4-4F81-A501-8822C765C2AA}"/>
              </a:ext>
            </a:extLst>
          </xdr:cNvPr>
          <xdr:cNvSpPr/>
        </xdr:nvSpPr>
        <xdr:spPr>
          <a:xfrm>
            <a:off x="4719310" y="505757"/>
            <a:ext cx="498733"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304" name="正方形/長方形 303">
            <a:extLst>
              <a:ext uri="{FF2B5EF4-FFF2-40B4-BE49-F238E27FC236}">
                <a16:creationId xmlns:a16="http://schemas.microsoft.com/office/drawing/2014/main" id="{D69C1844-57BA-4748-BA66-EBCD650EDBDC}"/>
              </a:ext>
            </a:extLst>
          </xdr:cNvPr>
          <xdr:cNvSpPr/>
        </xdr:nvSpPr>
        <xdr:spPr>
          <a:xfrm>
            <a:off x="5218043" y="505757"/>
            <a:ext cx="499510"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305" name="正方形/長方形 304">
            <a:extLst>
              <a:ext uri="{FF2B5EF4-FFF2-40B4-BE49-F238E27FC236}">
                <a16:creationId xmlns:a16="http://schemas.microsoft.com/office/drawing/2014/main" id="{9BE5DD18-47E9-457C-8F41-FF39FADA74B9}"/>
              </a:ext>
            </a:extLst>
          </xdr:cNvPr>
          <xdr:cNvSpPr/>
        </xdr:nvSpPr>
        <xdr:spPr>
          <a:xfrm>
            <a:off x="4719310" y="1411983"/>
            <a:ext cx="498733" cy="905449"/>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306" name="正方形/長方形 305">
            <a:extLst>
              <a:ext uri="{FF2B5EF4-FFF2-40B4-BE49-F238E27FC236}">
                <a16:creationId xmlns:a16="http://schemas.microsoft.com/office/drawing/2014/main" id="{7BD0A7F4-AE64-4792-A9B1-74FA625B2208}"/>
              </a:ext>
            </a:extLst>
          </xdr:cNvPr>
          <xdr:cNvSpPr/>
        </xdr:nvSpPr>
        <xdr:spPr>
          <a:xfrm>
            <a:off x="5218043" y="1411983"/>
            <a:ext cx="499510" cy="905449"/>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307" name="正方形/長方形 306">
            <a:extLst>
              <a:ext uri="{FF2B5EF4-FFF2-40B4-BE49-F238E27FC236}">
                <a16:creationId xmlns:a16="http://schemas.microsoft.com/office/drawing/2014/main" id="{ADF2659C-65A2-4C02-BF10-CEC4B427EA54}"/>
              </a:ext>
            </a:extLst>
          </xdr:cNvPr>
          <xdr:cNvSpPr/>
        </xdr:nvSpPr>
        <xdr:spPr>
          <a:xfrm>
            <a:off x="4719310" y="2317432"/>
            <a:ext cx="498733" cy="906225"/>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308" name="正方形/長方形 307">
            <a:extLst>
              <a:ext uri="{FF2B5EF4-FFF2-40B4-BE49-F238E27FC236}">
                <a16:creationId xmlns:a16="http://schemas.microsoft.com/office/drawing/2014/main" id="{C9E508EE-714D-469C-BE56-05620A764DC9}"/>
              </a:ext>
            </a:extLst>
          </xdr:cNvPr>
          <xdr:cNvSpPr/>
        </xdr:nvSpPr>
        <xdr:spPr>
          <a:xfrm>
            <a:off x="5218043" y="2317432"/>
            <a:ext cx="499510" cy="906225"/>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309" name="正方形/長方形 308">
            <a:extLst>
              <a:ext uri="{FF2B5EF4-FFF2-40B4-BE49-F238E27FC236}">
                <a16:creationId xmlns:a16="http://schemas.microsoft.com/office/drawing/2014/main" id="{57BB43EB-5E2B-417D-A37D-4CCD37378AD9}"/>
              </a:ext>
            </a:extLst>
          </xdr:cNvPr>
          <xdr:cNvSpPr/>
        </xdr:nvSpPr>
        <xdr:spPr>
          <a:xfrm>
            <a:off x="4719310" y="3223657"/>
            <a:ext cx="498733"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310" name="正方形/長方形 309">
            <a:extLst>
              <a:ext uri="{FF2B5EF4-FFF2-40B4-BE49-F238E27FC236}">
                <a16:creationId xmlns:a16="http://schemas.microsoft.com/office/drawing/2014/main" id="{01CFE53E-6FE5-4FFA-9909-DB5D43922EC0}"/>
              </a:ext>
            </a:extLst>
          </xdr:cNvPr>
          <xdr:cNvSpPr/>
        </xdr:nvSpPr>
        <xdr:spPr>
          <a:xfrm>
            <a:off x="5218043" y="3223657"/>
            <a:ext cx="499510"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311" name="正方形/長方形 310">
            <a:extLst>
              <a:ext uri="{FF2B5EF4-FFF2-40B4-BE49-F238E27FC236}">
                <a16:creationId xmlns:a16="http://schemas.microsoft.com/office/drawing/2014/main" id="{06174449-FA55-4D53-8EB1-C65BE13D2ED7}"/>
              </a:ext>
            </a:extLst>
          </xdr:cNvPr>
          <xdr:cNvSpPr/>
        </xdr:nvSpPr>
        <xdr:spPr>
          <a:xfrm>
            <a:off x="4719310" y="4123866"/>
            <a:ext cx="498733"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312" name="正方形/長方形 311">
            <a:extLst>
              <a:ext uri="{FF2B5EF4-FFF2-40B4-BE49-F238E27FC236}">
                <a16:creationId xmlns:a16="http://schemas.microsoft.com/office/drawing/2014/main" id="{A1E8E12B-C36A-45AE-A7DA-BE8F1C0E4E5D}"/>
              </a:ext>
            </a:extLst>
          </xdr:cNvPr>
          <xdr:cNvSpPr/>
        </xdr:nvSpPr>
        <xdr:spPr>
          <a:xfrm>
            <a:off x="5218043" y="4123866"/>
            <a:ext cx="499510"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grpSp>
    <xdr:clientData/>
  </xdr:twoCellAnchor>
  <xdr:twoCellAnchor>
    <xdr:from>
      <xdr:col>138</xdr:col>
      <xdr:colOff>5789</xdr:colOff>
      <xdr:row>96</xdr:row>
      <xdr:rowOff>3008</xdr:rowOff>
    </xdr:from>
    <xdr:to>
      <xdr:col>146</xdr:col>
      <xdr:colOff>4941</xdr:colOff>
      <xdr:row>132</xdr:row>
      <xdr:rowOff>44794</xdr:rowOff>
    </xdr:to>
    <xdr:grpSp>
      <xdr:nvGrpSpPr>
        <xdr:cNvPr id="313" name="グループ化 312">
          <a:extLst>
            <a:ext uri="{FF2B5EF4-FFF2-40B4-BE49-F238E27FC236}">
              <a16:creationId xmlns:a16="http://schemas.microsoft.com/office/drawing/2014/main" id="{61D0ABB6-2D93-4B94-9673-C3C348C6ACAD}"/>
            </a:ext>
          </a:extLst>
        </xdr:cNvPr>
        <xdr:cNvGrpSpPr/>
      </xdr:nvGrpSpPr>
      <xdr:grpSpPr>
        <a:xfrm>
          <a:off x="15779189" y="11052008"/>
          <a:ext cx="913552" cy="4156586"/>
          <a:chOff x="4719310" y="505757"/>
          <a:chExt cx="998243" cy="4524335"/>
        </a:xfrm>
      </xdr:grpSpPr>
      <xdr:sp macro="" textlink="">
        <xdr:nvSpPr>
          <xdr:cNvPr id="314" name="正方形/長方形 313">
            <a:extLst>
              <a:ext uri="{FF2B5EF4-FFF2-40B4-BE49-F238E27FC236}">
                <a16:creationId xmlns:a16="http://schemas.microsoft.com/office/drawing/2014/main" id="{11769369-2EC7-4115-B55B-B58CD0B74130}"/>
              </a:ext>
            </a:extLst>
          </xdr:cNvPr>
          <xdr:cNvSpPr/>
        </xdr:nvSpPr>
        <xdr:spPr>
          <a:xfrm>
            <a:off x="4719310" y="505757"/>
            <a:ext cx="498733"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315" name="正方形/長方形 314">
            <a:extLst>
              <a:ext uri="{FF2B5EF4-FFF2-40B4-BE49-F238E27FC236}">
                <a16:creationId xmlns:a16="http://schemas.microsoft.com/office/drawing/2014/main" id="{50E211E9-56E1-4C95-9EBA-2E5835EB6ED0}"/>
              </a:ext>
            </a:extLst>
          </xdr:cNvPr>
          <xdr:cNvSpPr/>
        </xdr:nvSpPr>
        <xdr:spPr>
          <a:xfrm>
            <a:off x="5218043" y="505757"/>
            <a:ext cx="499510"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316" name="正方形/長方形 315">
            <a:extLst>
              <a:ext uri="{FF2B5EF4-FFF2-40B4-BE49-F238E27FC236}">
                <a16:creationId xmlns:a16="http://schemas.microsoft.com/office/drawing/2014/main" id="{2ACB1CA9-3DEA-4B71-9888-2C5880266797}"/>
              </a:ext>
            </a:extLst>
          </xdr:cNvPr>
          <xdr:cNvSpPr/>
        </xdr:nvSpPr>
        <xdr:spPr>
          <a:xfrm>
            <a:off x="4719310" y="1411983"/>
            <a:ext cx="498733" cy="905449"/>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317" name="正方形/長方形 316">
            <a:extLst>
              <a:ext uri="{FF2B5EF4-FFF2-40B4-BE49-F238E27FC236}">
                <a16:creationId xmlns:a16="http://schemas.microsoft.com/office/drawing/2014/main" id="{1271988A-94D3-4134-8DA3-93E6AA1FE315}"/>
              </a:ext>
            </a:extLst>
          </xdr:cNvPr>
          <xdr:cNvSpPr/>
        </xdr:nvSpPr>
        <xdr:spPr>
          <a:xfrm>
            <a:off x="5218043" y="1411983"/>
            <a:ext cx="499510" cy="905449"/>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318" name="正方形/長方形 317">
            <a:extLst>
              <a:ext uri="{FF2B5EF4-FFF2-40B4-BE49-F238E27FC236}">
                <a16:creationId xmlns:a16="http://schemas.microsoft.com/office/drawing/2014/main" id="{A6DAAA8B-E43F-4B15-802C-CB3437FBB0F3}"/>
              </a:ext>
            </a:extLst>
          </xdr:cNvPr>
          <xdr:cNvSpPr/>
        </xdr:nvSpPr>
        <xdr:spPr>
          <a:xfrm>
            <a:off x="4719310" y="2317432"/>
            <a:ext cx="498733" cy="906225"/>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319" name="正方形/長方形 318">
            <a:extLst>
              <a:ext uri="{FF2B5EF4-FFF2-40B4-BE49-F238E27FC236}">
                <a16:creationId xmlns:a16="http://schemas.microsoft.com/office/drawing/2014/main" id="{A3CFFFB1-737C-443E-B488-4786AB6A69DA}"/>
              </a:ext>
            </a:extLst>
          </xdr:cNvPr>
          <xdr:cNvSpPr/>
        </xdr:nvSpPr>
        <xdr:spPr>
          <a:xfrm>
            <a:off x="5218043" y="2317432"/>
            <a:ext cx="499510" cy="906225"/>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320" name="正方形/長方形 319">
            <a:extLst>
              <a:ext uri="{FF2B5EF4-FFF2-40B4-BE49-F238E27FC236}">
                <a16:creationId xmlns:a16="http://schemas.microsoft.com/office/drawing/2014/main" id="{4A04A563-1CBF-4439-8145-1829E5AF6548}"/>
              </a:ext>
            </a:extLst>
          </xdr:cNvPr>
          <xdr:cNvSpPr/>
        </xdr:nvSpPr>
        <xdr:spPr>
          <a:xfrm>
            <a:off x="4719310" y="3223657"/>
            <a:ext cx="498733"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321" name="正方形/長方形 320">
            <a:extLst>
              <a:ext uri="{FF2B5EF4-FFF2-40B4-BE49-F238E27FC236}">
                <a16:creationId xmlns:a16="http://schemas.microsoft.com/office/drawing/2014/main" id="{C87C315C-34B3-4A77-90D4-F2CBF2BD3143}"/>
              </a:ext>
            </a:extLst>
          </xdr:cNvPr>
          <xdr:cNvSpPr/>
        </xdr:nvSpPr>
        <xdr:spPr>
          <a:xfrm>
            <a:off x="5218043" y="3223657"/>
            <a:ext cx="499510"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322" name="正方形/長方形 321">
            <a:extLst>
              <a:ext uri="{FF2B5EF4-FFF2-40B4-BE49-F238E27FC236}">
                <a16:creationId xmlns:a16="http://schemas.microsoft.com/office/drawing/2014/main" id="{6F3C9442-6A73-4B04-A45F-206E4359E71F}"/>
              </a:ext>
            </a:extLst>
          </xdr:cNvPr>
          <xdr:cNvSpPr/>
        </xdr:nvSpPr>
        <xdr:spPr>
          <a:xfrm>
            <a:off x="4719310" y="4123866"/>
            <a:ext cx="498733"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323" name="正方形/長方形 322">
            <a:extLst>
              <a:ext uri="{FF2B5EF4-FFF2-40B4-BE49-F238E27FC236}">
                <a16:creationId xmlns:a16="http://schemas.microsoft.com/office/drawing/2014/main" id="{22E0EF48-13F5-4BB9-A13E-2859A95AF079}"/>
              </a:ext>
            </a:extLst>
          </xdr:cNvPr>
          <xdr:cNvSpPr/>
        </xdr:nvSpPr>
        <xdr:spPr>
          <a:xfrm>
            <a:off x="5218043" y="4123866"/>
            <a:ext cx="499510"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grpSp>
    <xdr:clientData/>
  </xdr:twoCellAnchor>
  <xdr:twoCellAnchor>
    <xdr:from>
      <xdr:col>110</xdr:col>
      <xdr:colOff>2286</xdr:colOff>
      <xdr:row>96</xdr:row>
      <xdr:rowOff>3008</xdr:rowOff>
    </xdr:from>
    <xdr:to>
      <xdr:col>118</xdr:col>
      <xdr:colOff>1440</xdr:colOff>
      <xdr:row>132</xdr:row>
      <xdr:rowOff>44794</xdr:rowOff>
    </xdr:to>
    <xdr:grpSp>
      <xdr:nvGrpSpPr>
        <xdr:cNvPr id="324" name="グループ化 323">
          <a:extLst>
            <a:ext uri="{FF2B5EF4-FFF2-40B4-BE49-F238E27FC236}">
              <a16:creationId xmlns:a16="http://schemas.microsoft.com/office/drawing/2014/main" id="{F192030A-0FDD-4A52-9D8C-8C4E10BEC0C4}"/>
            </a:ext>
          </a:extLst>
        </xdr:cNvPr>
        <xdr:cNvGrpSpPr/>
      </xdr:nvGrpSpPr>
      <xdr:grpSpPr>
        <a:xfrm>
          <a:off x="12575286" y="11052008"/>
          <a:ext cx="913554" cy="4156586"/>
          <a:chOff x="4719310" y="505757"/>
          <a:chExt cx="998243" cy="4524335"/>
        </a:xfrm>
      </xdr:grpSpPr>
      <xdr:sp macro="" textlink="">
        <xdr:nvSpPr>
          <xdr:cNvPr id="325" name="正方形/長方形 324">
            <a:extLst>
              <a:ext uri="{FF2B5EF4-FFF2-40B4-BE49-F238E27FC236}">
                <a16:creationId xmlns:a16="http://schemas.microsoft.com/office/drawing/2014/main" id="{E9F2EE3F-9EA8-40FE-B790-6C84894135FF}"/>
              </a:ext>
            </a:extLst>
          </xdr:cNvPr>
          <xdr:cNvSpPr/>
        </xdr:nvSpPr>
        <xdr:spPr>
          <a:xfrm>
            <a:off x="4719310" y="505757"/>
            <a:ext cx="498733"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326" name="正方形/長方形 325">
            <a:extLst>
              <a:ext uri="{FF2B5EF4-FFF2-40B4-BE49-F238E27FC236}">
                <a16:creationId xmlns:a16="http://schemas.microsoft.com/office/drawing/2014/main" id="{2E3C7650-35EE-4BC2-ADE0-2253240D9D7E}"/>
              </a:ext>
            </a:extLst>
          </xdr:cNvPr>
          <xdr:cNvSpPr/>
        </xdr:nvSpPr>
        <xdr:spPr>
          <a:xfrm>
            <a:off x="5218043" y="505757"/>
            <a:ext cx="499510"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327" name="正方形/長方形 326">
            <a:extLst>
              <a:ext uri="{FF2B5EF4-FFF2-40B4-BE49-F238E27FC236}">
                <a16:creationId xmlns:a16="http://schemas.microsoft.com/office/drawing/2014/main" id="{693EAD10-BBD7-4C79-8CAB-7453FD8940A8}"/>
              </a:ext>
            </a:extLst>
          </xdr:cNvPr>
          <xdr:cNvSpPr/>
        </xdr:nvSpPr>
        <xdr:spPr>
          <a:xfrm>
            <a:off x="4719310" y="1411983"/>
            <a:ext cx="498733" cy="905449"/>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328" name="正方形/長方形 327">
            <a:extLst>
              <a:ext uri="{FF2B5EF4-FFF2-40B4-BE49-F238E27FC236}">
                <a16:creationId xmlns:a16="http://schemas.microsoft.com/office/drawing/2014/main" id="{4F4B8EAC-8121-4FF5-B2C0-EA3C92D4CD38}"/>
              </a:ext>
            </a:extLst>
          </xdr:cNvPr>
          <xdr:cNvSpPr/>
        </xdr:nvSpPr>
        <xdr:spPr>
          <a:xfrm>
            <a:off x="5218043" y="1411983"/>
            <a:ext cx="499510" cy="905449"/>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329" name="正方形/長方形 328">
            <a:extLst>
              <a:ext uri="{FF2B5EF4-FFF2-40B4-BE49-F238E27FC236}">
                <a16:creationId xmlns:a16="http://schemas.microsoft.com/office/drawing/2014/main" id="{5FB935D3-CBD6-458C-9B6D-B532D2ACEF08}"/>
              </a:ext>
            </a:extLst>
          </xdr:cNvPr>
          <xdr:cNvSpPr/>
        </xdr:nvSpPr>
        <xdr:spPr>
          <a:xfrm>
            <a:off x="4719310" y="2317432"/>
            <a:ext cx="498733" cy="906225"/>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330" name="正方形/長方形 329">
            <a:extLst>
              <a:ext uri="{FF2B5EF4-FFF2-40B4-BE49-F238E27FC236}">
                <a16:creationId xmlns:a16="http://schemas.microsoft.com/office/drawing/2014/main" id="{AA1E296E-9025-458E-A146-E3E97BC1FDFF}"/>
              </a:ext>
            </a:extLst>
          </xdr:cNvPr>
          <xdr:cNvSpPr/>
        </xdr:nvSpPr>
        <xdr:spPr>
          <a:xfrm>
            <a:off x="5218043" y="2317432"/>
            <a:ext cx="499510" cy="906225"/>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331" name="正方形/長方形 330">
            <a:extLst>
              <a:ext uri="{FF2B5EF4-FFF2-40B4-BE49-F238E27FC236}">
                <a16:creationId xmlns:a16="http://schemas.microsoft.com/office/drawing/2014/main" id="{397C8B17-01C8-431E-9E34-959411234316}"/>
              </a:ext>
            </a:extLst>
          </xdr:cNvPr>
          <xdr:cNvSpPr/>
        </xdr:nvSpPr>
        <xdr:spPr>
          <a:xfrm>
            <a:off x="4719310" y="3223657"/>
            <a:ext cx="498733"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332" name="正方形/長方形 331">
            <a:extLst>
              <a:ext uri="{FF2B5EF4-FFF2-40B4-BE49-F238E27FC236}">
                <a16:creationId xmlns:a16="http://schemas.microsoft.com/office/drawing/2014/main" id="{6FA19D38-1437-410A-A1A4-411AB17B33DD}"/>
              </a:ext>
            </a:extLst>
          </xdr:cNvPr>
          <xdr:cNvSpPr/>
        </xdr:nvSpPr>
        <xdr:spPr>
          <a:xfrm>
            <a:off x="5218043" y="3223657"/>
            <a:ext cx="499510"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333" name="正方形/長方形 332">
            <a:extLst>
              <a:ext uri="{FF2B5EF4-FFF2-40B4-BE49-F238E27FC236}">
                <a16:creationId xmlns:a16="http://schemas.microsoft.com/office/drawing/2014/main" id="{B82AA5D5-5A6F-427E-945C-F9DBF3A13D4F}"/>
              </a:ext>
            </a:extLst>
          </xdr:cNvPr>
          <xdr:cNvSpPr/>
        </xdr:nvSpPr>
        <xdr:spPr>
          <a:xfrm>
            <a:off x="4719310" y="4123866"/>
            <a:ext cx="498733"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334" name="正方形/長方形 333">
            <a:extLst>
              <a:ext uri="{FF2B5EF4-FFF2-40B4-BE49-F238E27FC236}">
                <a16:creationId xmlns:a16="http://schemas.microsoft.com/office/drawing/2014/main" id="{54E620B3-90F2-4976-BD38-E57992368DC3}"/>
              </a:ext>
            </a:extLst>
          </xdr:cNvPr>
          <xdr:cNvSpPr/>
        </xdr:nvSpPr>
        <xdr:spPr>
          <a:xfrm>
            <a:off x="5218043" y="4123866"/>
            <a:ext cx="499510"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grpSp>
    <xdr:clientData/>
  </xdr:twoCellAnchor>
  <xdr:twoCellAnchor>
    <xdr:from>
      <xdr:col>96</xdr:col>
      <xdr:colOff>9992</xdr:colOff>
      <xdr:row>96</xdr:row>
      <xdr:rowOff>3008</xdr:rowOff>
    </xdr:from>
    <xdr:to>
      <xdr:col>104</xdr:col>
      <xdr:colOff>9146</xdr:colOff>
      <xdr:row>132</xdr:row>
      <xdr:rowOff>44794</xdr:rowOff>
    </xdr:to>
    <xdr:grpSp>
      <xdr:nvGrpSpPr>
        <xdr:cNvPr id="335" name="グループ化 334">
          <a:extLst>
            <a:ext uri="{FF2B5EF4-FFF2-40B4-BE49-F238E27FC236}">
              <a16:creationId xmlns:a16="http://schemas.microsoft.com/office/drawing/2014/main" id="{078DED20-702E-4BBE-B60A-93A4F86BFE21}"/>
            </a:ext>
          </a:extLst>
        </xdr:cNvPr>
        <xdr:cNvGrpSpPr/>
      </xdr:nvGrpSpPr>
      <xdr:grpSpPr>
        <a:xfrm>
          <a:off x="10982792" y="11052008"/>
          <a:ext cx="913554" cy="4156586"/>
          <a:chOff x="4719310" y="505757"/>
          <a:chExt cx="998243" cy="4524335"/>
        </a:xfrm>
      </xdr:grpSpPr>
      <xdr:sp macro="" textlink="">
        <xdr:nvSpPr>
          <xdr:cNvPr id="336" name="正方形/長方形 335">
            <a:extLst>
              <a:ext uri="{FF2B5EF4-FFF2-40B4-BE49-F238E27FC236}">
                <a16:creationId xmlns:a16="http://schemas.microsoft.com/office/drawing/2014/main" id="{DEAB9896-C4B5-4F82-BE43-FD2E7DD9D2EE}"/>
              </a:ext>
            </a:extLst>
          </xdr:cNvPr>
          <xdr:cNvSpPr/>
        </xdr:nvSpPr>
        <xdr:spPr>
          <a:xfrm>
            <a:off x="4719310" y="505757"/>
            <a:ext cx="498733"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337" name="正方形/長方形 336">
            <a:extLst>
              <a:ext uri="{FF2B5EF4-FFF2-40B4-BE49-F238E27FC236}">
                <a16:creationId xmlns:a16="http://schemas.microsoft.com/office/drawing/2014/main" id="{498851A4-1DD4-4853-96DF-2162A5E5C912}"/>
              </a:ext>
            </a:extLst>
          </xdr:cNvPr>
          <xdr:cNvSpPr/>
        </xdr:nvSpPr>
        <xdr:spPr>
          <a:xfrm>
            <a:off x="5218043" y="505757"/>
            <a:ext cx="499510"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338" name="正方形/長方形 337">
            <a:extLst>
              <a:ext uri="{FF2B5EF4-FFF2-40B4-BE49-F238E27FC236}">
                <a16:creationId xmlns:a16="http://schemas.microsoft.com/office/drawing/2014/main" id="{1E9CA7E3-2558-4ECC-AA23-5EB7A06B1369}"/>
              </a:ext>
            </a:extLst>
          </xdr:cNvPr>
          <xdr:cNvSpPr/>
        </xdr:nvSpPr>
        <xdr:spPr>
          <a:xfrm>
            <a:off x="4719310" y="1411983"/>
            <a:ext cx="498733" cy="905449"/>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339" name="正方形/長方形 338">
            <a:extLst>
              <a:ext uri="{FF2B5EF4-FFF2-40B4-BE49-F238E27FC236}">
                <a16:creationId xmlns:a16="http://schemas.microsoft.com/office/drawing/2014/main" id="{AC64F70D-A7B4-4628-AD95-E2B3314D070B}"/>
              </a:ext>
            </a:extLst>
          </xdr:cNvPr>
          <xdr:cNvSpPr/>
        </xdr:nvSpPr>
        <xdr:spPr>
          <a:xfrm>
            <a:off x="5218043" y="1411983"/>
            <a:ext cx="499510" cy="905449"/>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340" name="正方形/長方形 339">
            <a:extLst>
              <a:ext uri="{FF2B5EF4-FFF2-40B4-BE49-F238E27FC236}">
                <a16:creationId xmlns:a16="http://schemas.microsoft.com/office/drawing/2014/main" id="{AE68F628-5BBB-46CC-B6BF-50E5D4A3EFDD}"/>
              </a:ext>
            </a:extLst>
          </xdr:cNvPr>
          <xdr:cNvSpPr/>
        </xdr:nvSpPr>
        <xdr:spPr>
          <a:xfrm>
            <a:off x="4719310" y="2317432"/>
            <a:ext cx="498733" cy="906225"/>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341" name="正方形/長方形 340">
            <a:extLst>
              <a:ext uri="{FF2B5EF4-FFF2-40B4-BE49-F238E27FC236}">
                <a16:creationId xmlns:a16="http://schemas.microsoft.com/office/drawing/2014/main" id="{0F1F2992-03A4-49BC-BC27-40C76DCD2B27}"/>
              </a:ext>
            </a:extLst>
          </xdr:cNvPr>
          <xdr:cNvSpPr/>
        </xdr:nvSpPr>
        <xdr:spPr>
          <a:xfrm>
            <a:off x="5218043" y="2317432"/>
            <a:ext cx="499510" cy="906225"/>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342" name="正方形/長方形 341">
            <a:extLst>
              <a:ext uri="{FF2B5EF4-FFF2-40B4-BE49-F238E27FC236}">
                <a16:creationId xmlns:a16="http://schemas.microsoft.com/office/drawing/2014/main" id="{F87B3386-E6F4-443F-9522-ABA863A9525B}"/>
              </a:ext>
            </a:extLst>
          </xdr:cNvPr>
          <xdr:cNvSpPr/>
        </xdr:nvSpPr>
        <xdr:spPr>
          <a:xfrm>
            <a:off x="4719310" y="3223657"/>
            <a:ext cx="498733"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343" name="正方形/長方形 342">
            <a:extLst>
              <a:ext uri="{FF2B5EF4-FFF2-40B4-BE49-F238E27FC236}">
                <a16:creationId xmlns:a16="http://schemas.microsoft.com/office/drawing/2014/main" id="{52936071-22DA-42A2-9702-46026F55C3AE}"/>
              </a:ext>
            </a:extLst>
          </xdr:cNvPr>
          <xdr:cNvSpPr/>
        </xdr:nvSpPr>
        <xdr:spPr>
          <a:xfrm>
            <a:off x="5218043" y="3223657"/>
            <a:ext cx="499510"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344" name="正方形/長方形 343">
            <a:extLst>
              <a:ext uri="{FF2B5EF4-FFF2-40B4-BE49-F238E27FC236}">
                <a16:creationId xmlns:a16="http://schemas.microsoft.com/office/drawing/2014/main" id="{B6439F83-02EA-44CE-AA20-CDFF23A6285A}"/>
              </a:ext>
            </a:extLst>
          </xdr:cNvPr>
          <xdr:cNvSpPr/>
        </xdr:nvSpPr>
        <xdr:spPr>
          <a:xfrm>
            <a:off x="4719310" y="4123866"/>
            <a:ext cx="498733"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345" name="正方形/長方形 344">
            <a:extLst>
              <a:ext uri="{FF2B5EF4-FFF2-40B4-BE49-F238E27FC236}">
                <a16:creationId xmlns:a16="http://schemas.microsoft.com/office/drawing/2014/main" id="{6BE799E7-809F-48BE-A755-DBFD648C69E0}"/>
              </a:ext>
            </a:extLst>
          </xdr:cNvPr>
          <xdr:cNvSpPr/>
        </xdr:nvSpPr>
        <xdr:spPr>
          <a:xfrm>
            <a:off x="5218043" y="4123866"/>
            <a:ext cx="499510"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grpSp>
    <xdr:clientData/>
  </xdr:twoCellAnchor>
  <xdr:twoCellAnchor>
    <xdr:from>
      <xdr:col>82</xdr:col>
      <xdr:colOff>32121</xdr:colOff>
      <xdr:row>96</xdr:row>
      <xdr:rowOff>3008</xdr:rowOff>
    </xdr:from>
    <xdr:to>
      <xdr:col>90</xdr:col>
      <xdr:colOff>31274</xdr:colOff>
      <xdr:row>132</xdr:row>
      <xdr:rowOff>44794</xdr:rowOff>
    </xdr:to>
    <xdr:grpSp>
      <xdr:nvGrpSpPr>
        <xdr:cNvPr id="346" name="グループ化 345">
          <a:extLst>
            <a:ext uri="{FF2B5EF4-FFF2-40B4-BE49-F238E27FC236}">
              <a16:creationId xmlns:a16="http://schemas.microsoft.com/office/drawing/2014/main" id="{98E5ED09-D302-4B7A-BEBA-C53FCF98A67E}"/>
            </a:ext>
          </a:extLst>
        </xdr:cNvPr>
        <xdr:cNvGrpSpPr/>
      </xdr:nvGrpSpPr>
      <xdr:grpSpPr>
        <a:xfrm>
          <a:off x="9404721" y="11052008"/>
          <a:ext cx="913553" cy="4156586"/>
          <a:chOff x="4719310" y="505757"/>
          <a:chExt cx="998243" cy="4524335"/>
        </a:xfrm>
      </xdr:grpSpPr>
      <xdr:sp macro="" textlink="">
        <xdr:nvSpPr>
          <xdr:cNvPr id="347" name="正方形/長方形 346">
            <a:extLst>
              <a:ext uri="{FF2B5EF4-FFF2-40B4-BE49-F238E27FC236}">
                <a16:creationId xmlns:a16="http://schemas.microsoft.com/office/drawing/2014/main" id="{E5F30BEA-BAE5-497F-A028-FFAE9C147998}"/>
              </a:ext>
            </a:extLst>
          </xdr:cNvPr>
          <xdr:cNvSpPr/>
        </xdr:nvSpPr>
        <xdr:spPr>
          <a:xfrm>
            <a:off x="4719310" y="505757"/>
            <a:ext cx="498733"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348" name="正方形/長方形 347">
            <a:extLst>
              <a:ext uri="{FF2B5EF4-FFF2-40B4-BE49-F238E27FC236}">
                <a16:creationId xmlns:a16="http://schemas.microsoft.com/office/drawing/2014/main" id="{3E396C22-CFCC-4FFB-8FA5-E90251916237}"/>
              </a:ext>
            </a:extLst>
          </xdr:cNvPr>
          <xdr:cNvSpPr/>
        </xdr:nvSpPr>
        <xdr:spPr>
          <a:xfrm>
            <a:off x="5218043" y="505757"/>
            <a:ext cx="499510"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349" name="正方形/長方形 348">
            <a:extLst>
              <a:ext uri="{FF2B5EF4-FFF2-40B4-BE49-F238E27FC236}">
                <a16:creationId xmlns:a16="http://schemas.microsoft.com/office/drawing/2014/main" id="{F1E983FF-779F-4437-86C7-1BEDCBD42CD5}"/>
              </a:ext>
            </a:extLst>
          </xdr:cNvPr>
          <xdr:cNvSpPr/>
        </xdr:nvSpPr>
        <xdr:spPr>
          <a:xfrm>
            <a:off x="4719310" y="1411983"/>
            <a:ext cx="498733" cy="905449"/>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350" name="正方形/長方形 349">
            <a:extLst>
              <a:ext uri="{FF2B5EF4-FFF2-40B4-BE49-F238E27FC236}">
                <a16:creationId xmlns:a16="http://schemas.microsoft.com/office/drawing/2014/main" id="{FDF35BD3-A87A-495C-ACC8-5A8799A2A880}"/>
              </a:ext>
            </a:extLst>
          </xdr:cNvPr>
          <xdr:cNvSpPr/>
        </xdr:nvSpPr>
        <xdr:spPr>
          <a:xfrm>
            <a:off x="5218043" y="1411983"/>
            <a:ext cx="499510" cy="905449"/>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351" name="正方形/長方形 350">
            <a:extLst>
              <a:ext uri="{FF2B5EF4-FFF2-40B4-BE49-F238E27FC236}">
                <a16:creationId xmlns:a16="http://schemas.microsoft.com/office/drawing/2014/main" id="{F3E696EA-6408-41B0-AF44-2D9A6872F1DB}"/>
              </a:ext>
            </a:extLst>
          </xdr:cNvPr>
          <xdr:cNvSpPr/>
        </xdr:nvSpPr>
        <xdr:spPr>
          <a:xfrm>
            <a:off x="4719310" y="2317432"/>
            <a:ext cx="498733" cy="906225"/>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352" name="正方形/長方形 351">
            <a:extLst>
              <a:ext uri="{FF2B5EF4-FFF2-40B4-BE49-F238E27FC236}">
                <a16:creationId xmlns:a16="http://schemas.microsoft.com/office/drawing/2014/main" id="{770AFAD9-A9F8-4A7F-B441-66AF1083CC46}"/>
              </a:ext>
            </a:extLst>
          </xdr:cNvPr>
          <xdr:cNvSpPr/>
        </xdr:nvSpPr>
        <xdr:spPr>
          <a:xfrm>
            <a:off x="5218043" y="2317432"/>
            <a:ext cx="499510" cy="906225"/>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353" name="正方形/長方形 352">
            <a:extLst>
              <a:ext uri="{FF2B5EF4-FFF2-40B4-BE49-F238E27FC236}">
                <a16:creationId xmlns:a16="http://schemas.microsoft.com/office/drawing/2014/main" id="{4596BAAB-D7B5-4CA9-85D5-DA7599BB4C0F}"/>
              </a:ext>
            </a:extLst>
          </xdr:cNvPr>
          <xdr:cNvSpPr/>
        </xdr:nvSpPr>
        <xdr:spPr>
          <a:xfrm>
            <a:off x="4719310" y="3223657"/>
            <a:ext cx="498733"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354" name="正方形/長方形 353">
            <a:extLst>
              <a:ext uri="{FF2B5EF4-FFF2-40B4-BE49-F238E27FC236}">
                <a16:creationId xmlns:a16="http://schemas.microsoft.com/office/drawing/2014/main" id="{BB7BC59B-1674-48C9-99A5-D982D4E3225A}"/>
              </a:ext>
            </a:extLst>
          </xdr:cNvPr>
          <xdr:cNvSpPr/>
        </xdr:nvSpPr>
        <xdr:spPr>
          <a:xfrm>
            <a:off x="5218043" y="3223657"/>
            <a:ext cx="499510"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355" name="正方形/長方形 354">
            <a:extLst>
              <a:ext uri="{FF2B5EF4-FFF2-40B4-BE49-F238E27FC236}">
                <a16:creationId xmlns:a16="http://schemas.microsoft.com/office/drawing/2014/main" id="{A3F3AEAA-6DF8-4EB2-BE9E-566A4F5D11BB}"/>
              </a:ext>
            </a:extLst>
          </xdr:cNvPr>
          <xdr:cNvSpPr/>
        </xdr:nvSpPr>
        <xdr:spPr>
          <a:xfrm>
            <a:off x="4719310" y="4123866"/>
            <a:ext cx="498733"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356" name="正方形/長方形 355">
            <a:extLst>
              <a:ext uri="{FF2B5EF4-FFF2-40B4-BE49-F238E27FC236}">
                <a16:creationId xmlns:a16="http://schemas.microsoft.com/office/drawing/2014/main" id="{1B3D45AC-69A3-4C72-BA8B-ECFD3B24B2D4}"/>
              </a:ext>
            </a:extLst>
          </xdr:cNvPr>
          <xdr:cNvSpPr/>
        </xdr:nvSpPr>
        <xdr:spPr>
          <a:xfrm>
            <a:off x="5218043" y="4123866"/>
            <a:ext cx="499510"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grpSp>
    <xdr:clientData/>
  </xdr:twoCellAnchor>
  <xdr:twoCellAnchor>
    <xdr:from>
      <xdr:col>68</xdr:col>
      <xdr:colOff>39827</xdr:colOff>
      <xdr:row>96</xdr:row>
      <xdr:rowOff>3008</xdr:rowOff>
    </xdr:from>
    <xdr:to>
      <xdr:col>76</xdr:col>
      <xdr:colOff>38981</xdr:colOff>
      <xdr:row>132</xdr:row>
      <xdr:rowOff>44794</xdr:rowOff>
    </xdr:to>
    <xdr:grpSp>
      <xdr:nvGrpSpPr>
        <xdr:cNvPr id="357" name="グループ化 356">
          <a:extLst>
            <a:ext uri="{FF2B5EF4-FFF2-40B4-BE49-F238E27FC236}">
              <a16:creationId xmlns:a16="http://schemas.microsoft.com/office/drawing/2014/main" id="{17168E28-4F43-4A79-A049-CF2EC0B80958}"/>
            </a:ext>
          </a:extLst>
        </xdr:cNvPr>
        <xdr:cNvGrpSpPr/>
      </xdr:nvGrpSpPr>
      <xdr:grpSpPr>
        <a:xfrm>
          <a:off x="7812227" y="11052008"/>
          <a:ext cx="913554" cy="4156586"/>
          <a:chOff x="4719310" y="505757"/>
          <a:chExt cx="998243" cy="4524335"/>
        </a:xfrm>
      </xdr:grpSpPr>
      <xdr:sp macro="" textlink="">
        <xdr:nvSpPr>
          <xdr:cNvPr id="358" name="正方形/長方形 357">
            <a:extLst>
              <a:ext uri="{FF2B5EF4-FFF2-40B4-BE49-F238E27FC236}">
                <a16:creationId xmlns:a16="http://schemas.microsoft.com/office/drawing/2014/main" id="{F356A70A-67C4-44F5-AFA2-3C7E97E0721F}"/>
              </a:ext>
            </a:extLst>
          </xdr:cNvPr>
          <xdr:cNvSpPr/>
        </xdr:nvSpPr>
        <xdr:spPr>
          <a:xfrm>
            <a:off x="4719310" y="505757"/>
            <a:ext cx="498733"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359" name="正方形/長方形 358">
            <a:extLst>
              <a:ext uri="{FF2B5EF4-FFF2-40B4-BE49-F238E27FC236}">
                <a16:creationId xmlns:a16="http://schemas.microsoft.com/office/drawing/2014/main" id="{A4AF49CE-06E8-4D87-99CE-C4E27BFC073C}"/>
              </a:ext>
            </a:extLst>
          </xdr:cNvPr>
          <xdr:cNvSpPr/>
        </xdr:nvSpPr>
        <xdr:spPr>
          <a:xfrm>
            <a:off x="5218043" y="505757"/>
            <a:ext cx="499510"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360" name="正方形/長方形 359">
            <a:extLst>
              <a:ext uri="{FF2B5EF4-FFF2-40B4-BE49-F238E27FC236}">
                <a16:creationId xmlns:a16="http://schemas.microsoft.com/office/drawing/2014/main" id="{7F7F7946-5A38-410D-89DC-799296BB579D}"/>
              </a:ext>
            </a:extLst>
          </xdr:cNvPr>
          <xdr:cNvSpPr/>
        </xdr:nvSpPr>
        <xdr:spPr>
          <a:xfrm>
            <a:off x="4719310" y="1411983"/>
            <a:ext cx="498733" cy="905449"/>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361" name="正方形/長方形 360">
            <a:extLst>
              <a:ext uri="{FF2B5EF4-FFF2-40B4-BE49-F238E27FC236}">
                <a16:creationId xmlns:a16="http://schemas.microsoft.com/office/drawing/2014/main" id="{4D1599CD-5F52-4A5D-BB99-49490089273A}"/>
              </a:ext>
            </a:extLst>
          </xdr:cNvPr>
          <xdr:cNvSpPr/>
        </xdr:nvSpPr>
        <xdr:spPr>
          <a:xfrm>
            <a:off x="5218043" y="1411983"/>
            <a:ext cx="499510" cy="905449"/>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362" name="正方形/長方形 361">
            <a:extLst>
              <a:ext uri="{FF2B5EF4-FFF2-40B4-BE49-F238E27FC236}">
                <a16:creationId xmlns:a16="http://schemas.microsoft.com/office/drawing/2014/main" id="{4D791916-E537-48FD-B6A1-5395ABA7306E}"/>
              </a:ext>
            </a:extLst>
          </xdr:cNvPr>
          <xdr:cNvSpPr/>
        </xdr:nvSpPr>
        <xdr:spPr>
          <a:xfrm>
            <a:off x="4719310" y="2317432"/>
            <a:ext cx="498733" cy="906225"/>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363" name="正方形/長方形 362">
            <a:extLst>
              <a:ext uri="{FF2B5EF4-FFF2-40B4-BE49-F238E27FC236}">
                <a16:creationId xmlns:a16="http://schemas.microsoft.com/office/drawing/2014/main" id="{B4ECC65B-78BF-477E-B957-77E1CAC2B552}"/>
              </a:ext>
            </a:extLst>
          </xdr:cNvPr>
          <xdr:cNvSpPr/>
        </xdr:nvSpPr>
        <xdr:spPr>
          <a:xfrm>
            <a:off x="5218043" y="2317432"/>
            <a:ext cx="499510" cy="906225"/>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364" name="正方形/長方形 363">
            <a:extLst>
              <a:ext uri="{FF2B5EF4-FFF2-40B4-BE49-F238E27FC236}">
                <a16:creationId xmlns:a16="http://schemas.microsoft.com/office/drawing/2014/main" id="{57E361F6-6B76-44B0-B650-6FA37F2583B8}"/>
              </a:ext>
            </a:extLst>
          </xdr:cNvPr>
          <xdr:cNvSpPr/>
        </xdr:nvSpPr>
        <xdr:spPr>
          <a:xfrm>
            <a:off x="4719310" y="3223657"/>
            <a:ext cx="498733"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365" name="正方形/長方形 364">
            <a:extLst>
              <a:ext uri="{FF2B5EF4-FFF2-40B4-BE49-F238E27FC236}">
                <a16:creationId xmlns:a16="http://schemas.microsoft.com/office/drawing/2014/main" id="{10A289E0-D747-4B24-A5A1-862BA1A55CEF}"/>
              </a:ext>
            </a:extLst>
          </xdr:cNvPr>
          <xdr:cNvSpPr/>
        </xdr:nvSpPr>
        <xdr:spPr>
          <a:xfrm>
            <a:off x="5218043" y="3223657"/>
            <a:ext cx="499510"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366" name="正方形/長方形 365">
            <a:extLst>
              <a:ext uri="{FF2B5EF4-FFF2-40B4-BE49-F238E27FC236}">
                <a16:creationId xmlns:a16="http://schemas.microsoft.com/office/drawing/2014/main" id="{24A2FB59-C2FC-4B55-886C-795ECA48F92D}"/>
              </a:ext>
            </a:extLst>
          </xdr:cNvPr>
          <xdr:cNvSpPr/>
        </xdr:nvSpPr>
        <xdr:spPr>
          <a:xfrm>
            <a:off x="4719310" y="4123866"/>
            <a:ext cx="498733"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367" name="正方形/長方形 366">
            <a:extLst>
              <a:ext uri="{FF2B5EF4-FFF2-40B4-BE49-F238E27FC236}">
                <a16:creationId xmlns:a16="http://schemas.microsoft.com/office/drawing/2014/main" id="{80215C10-E4AB-4783-9A15-3EC2D5AF4348}"/>
              </a:ext>
            </a:extLst>
          </xdr:cNvPr>
          <xdr:cNvSpPr/>
        </xdr:nvSpPr>
        <xdr:spPr>
          <a:xfrm>
            <a:off x="5218043" y="4123866"/>
            <a:ext cx="499510"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grpSp>
    <xdr:clientData/>
  </xdr:twoCellAnchor>
  <xdr:twoCellAnchor>
    <xdr:from>
      <xdr:col>54</xdr:col>
      <xdr:colOff>39827</xdr:colOff>
      <xdr:row>96</xdr:row>
      <xdr:rowOff>3008</xdr:rowOff>
    </xdr:from>
    <xdr:to>
      <xdr:col>62</xdr:col>
      <xdr:colOff>38981</xdr:colOff>
      <xdr:row>132</xdr:row>
      <xdr:rowOff>44794</xdr:rowOff>
    </xdr:to>
    <xdr:grpSp>
      <xdr:nvGrpSpPr>
        <xdr:cNvPr id="368" name="グループ化 367">
          <a:extLst>
            <a:ext uri="{FF2B5EF4-FFF2-40B4-BE49-F238E27FC236}">
              <a16:creationId xmlns:a16="http://schemas.microsoft.com/office/drawing/2014/main" id="{FD5DE081-229F-4607-ADD7-E017CD6D047D}"/>
            </a:ext>
          </a:extLst>
        </xdr:cNvPr>
        <xdr:cNvGrpSpPr/>
      </xdr:nvGrpSpPr>
      <xdr:grpSpPr>
        <a:xfrm>
          <a:off x="6212027" y="11052008"/>
          <a:ext cx="913554" cy="4156586"/>
          <a:chOff x="4719310" y="505757"/>
          <a:chExt cx="998243" cy="4524335"/>
        </a:xfrm>
      </xdr:grpSpPr>
      <xdr:sp macro="" textlink="">
        <xdr:nvSpPr>
          <xdr:cNvPr id="369" name="正方形/長方形 368">
            <a:extLst>
              <a:ext uri="{FF2B5EF4-FFF2-40B4-BE49-F238E27FC236}">
                <a16:creationId xmlns:a16="http://schemas.microsoft.com/office/drawing/2014/main" id="{F995AB46-A33B-46A2-B6D1-F314CA38D3BB}"/>
              </a:ext>
            </a:extLst>
          </xdr:cNvPr>
          <xdr:cNvSpPr/>
        </xdr:nvSpPr>
        <xdr:spPr>
          <a:xfrm>
            <a:off x="4719310" y="505757"/>
            <a:ext cx="498733"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370" name="正方形/長方形 369">
            <a:extLst>
              <a:ext uri="{FF2B5EF4-FFF2-40B4-BE49-F238E27FC236}">
                <a16:creationId xmlns:a16="http://schemas.microsoft.com/office/drawing/2014/main" id="{7135B0BA-8BA3-460E-A02D-FA3B95561EA8}"/>
              </a:ext>
            </a:extLst>
          </xdr:cNvPr>
          <xdr:cNvSpPr/>
        </xdr:nvSpPr>
        <xdr:spPr>
          <a:xfrm>
            <a:off x="5218043" y="505757"/>
            <a:ext cx="499510"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371" name="正方形/長方形 370">
            <a:extLst>
              <a:ext uri="{FF2B5EF4-FFF2-40B4-BE49-F238E27FC236}">
                <a16:creationId xmlns:a16="http://schemas.microsoft.com/office/drawing/2014/main" id="{73C36917-9007-432C-B476-9469B4B9D0E2}"/>
              </a:ext>
            </a:extLst>
          </xdr:cNvPr>
          <xdr:cNvSpPr/>
        </xdr:nvSpPr>
        <xdr:spPr>
          <a:xfrm>
            <a:off x="4719310" y="1411983"/>
            <a:ext cx="498733" cy="905449"/>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372" name="正方形/長方形 371">
            <a:extLst>
              <a:ext uri="{FF2B5EF4-FFF2-40B4-BE49-F238E27FC236}">
                <a16:creationId xmlns:a16="http://schemas.microsoft.com/office/drawing/2014/main" id="{4D37CEAA-C722-4C5A-8531-D4A21E3AACF0}"/>
              </a:ext>
            </a:extLst>
          </xdr:cNvPr>
          <xdr:cNvSpPr/>
        </xdr:nvSpPr>
        <xdr:spPr>
          <a:xfrm>
            <a:off x="5218043" y="1411983"/>
            <a:ext cx="499510" cy="905449"/>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373" name="正方形/長方形 372">
            <a:extLst>
              <a:ext uri="{FF2B5EF4-FFF2-40B4-BE49-F238E27FC236}">
                <a16:creationId xmlns:a16="http://schemas.microsoft.com/office/drawing/2014/main" id="{F8A9ADAE-92A9-47F1-B82C-CAA342123B68}"/>
              </a:ext>
            </a:extLst>
          </xdr:cNvPr>
          <xdr:cNvSpPr/>
        </xdr:nvSpPr>
        <xdr:spPr>
          <a:xfrm>
            <a:off x="4719310" y="2317432"/>
            <a:ext cx="498733" cy="906225"/>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374" name="正方形/長方形 373">
            <a:extLst>
              <a:ext uri="{FF2B5EF4-FFF2-40B4-BE49-F238E27FC236}">
                <a16:creationId xmlns:a16="http://schemas.microsoft.com/office/drawing/2014/main" id="{72AF5A78-74A5-4884-8AFD-B71F594EDF2F}"/>
              </a:ext>
            </a:extLst>
          </xdr:cNvPr>
          <xdr:cNvSpPr/>
        </xdr:nvSpPr>
        <xdr:spPr>
          <a:xfrm>
            <a:off x="5218043" y="2317432"/>
            <a:ext cx="499510" cy="906225"/>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375" name="正方形/長方形 374">
            <a:extLst>
              <a:ext uri="{FF2B5EF4-FFF2-40B4-BE49-F238E27FC236}">
                <a16:creationId xmlns:a16="http://schemas.microsoft.com/office/drawing/2014/main" id="{483D3949-2BB4-41DF-B8C5-9230F330730E}"/>
              </a:ext>
            </a:extLst>
          </xdr:cNvPr>
          <xdr:cNvSpPr/>
        </xdr:nvSpPr>
        <xdr:spPr>
          <a:xfrm>
            <a:off x="4719310" y="3223657"/>
            <a:ext cx="498733"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376" name="正方形/長方形 375">
            <a:extLst>
              <a:ext uri="{FF2B5EF4-FFF2-40B4-BE49-F238E27FC236}">
                <a16:creationId xmlns:a16="http://schemas.microsoft.com/office/drawing/2014/main" id="{4A0AA90B-1E90-47F7-A52D-A954B07B52CD}"/>
              </a:ext>
            </a:extLst>
          </xdr:cNvPr>
          <xdr:cNvSpPr/>
        </xdr:nvSpPr>
        <xdr:spPr>
          <a:xfrm>
            <a:off x="5218043" y="3223657"/>
            <a:ext cx="499510"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377" name="正方形/長方形 376">
            <a:extLst>
              <a:ext uri="{FF2B5EF4-FFF2-40B4-BE49-F238E27FC236}">
                <a16:creationId xmlns:a16="http://schemas.microsoft.com/office/drawing/2014/main" id="{CCD12AA0-FFEF-4BA7-8069-367E50E8376C}"/>
              </a:ext>
            </a:extLst>
          </xdr:cNvPr>
          <xdr:cNvSpPr/>
        </xdr:nvSpPr>
        <xdr:spPr>
          <a:xfrm>
            <a:off x="4719310" y="4123866"/>
            <a:ext cx="498733"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378" name="正方形/長方形 377">
            <a:extLst>
              <a:ext uri="{FF2B5EF4-FFF2-40B4-BE49-F238E27FC236}">
                <a16:creationId xmlns:a16="http://schemas.microsoft.com/office/drawing/2014/main" id="{9DC9ED8C-1F13-44CA-9A85-8DEA493F9F2C}"/>
              </a:ext>
            </a:extLst>
          </xdr:cNvPr>
          <xdr:cNvSpPr/>
        </xdr:nvSpPr>
        <xdr:spPr>
          <a:xfrm>
            <a:off x="5218043" y="4123866"/>
            <a:ext cx="499510"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grpSp>
    <xdr:clientData/>
  </xdr:twoCellAnchor>
  <xdr:twoCellAnchor editAs="absolute">
    <xdr:from>
      <xdr:col>178</xdr:col>
      <xdr:colOff>53808</xdr:colOff>
      <xdr:row>3</xdr:row>
      <xdr:rowOff>0</xdr:rowOff>
    </xdr:from>
    <xdr:to>
      <xdr:col>184</xdr:col>
      <xdr:colOff>35445</xdr:colOff>
      <xdr:row>3</xdr:row>
      <xdr:rowOff>0</xdr:rowOff>
    </xdr:to>
    <xdr:cxnSp macro="">
      <xdr:nvCxnSpPr>
        <xdr:cNvPr id="379" name="直線コネクタ 378">
          <a:extLst>
            <a:ext uri="{FF2B5EF4-FFF2-40B4-BE49-F238E27FC236}">
              <a16:creationId xmlns:a16="http://schemas.microsoft.com/office/drawing/2014/main" id="{D803EA5A-7DAE-4BC5-AF63-0F929DD6DA61}"/>
            </a:ext>
          </a:extLst>
        </xdr:cNvPr>
        <xdr:cNvCxnSpPr/>
      </xdr:nvCxnSpPr>
      <xdr:spPr>
        <a:xfrm>
          <a:off x="22094658" y="419100"/>
          <a:ext cx="724587" cy="0"/>
        </a:xfrm>
        <a:prstGeom prst="line">
          <a:avLst/>
        </a:prstGeom>
        <a:ln w="9525">
          <a:solidFill>
            <a:sysClr val="windowText" lastClr="000000"/>
          </a:solidFill>
          <a:prstDash val="solid"/>
          <a:headEnd type="diamond" w="med" len="med"/>
          <a:tailEnd type="diamond"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184</xdr:col>
      <xdr:colOff>35445</xdr:colOff>
      <xdr:row>3</xdr:row>
      <xdr:rowOff>0</xdr:rowOff>
    </xdr:from>
    <xdr:to>
      <xdr:col>190</xdr:col>
      <xdr:colOff>12317</xdr:colOff>
      <xdr:row>3</xdr:row>
      <xdr:rowOff>0</xdr:rowOff>
    </xdr:to>
    <xdr:cxnSp macro="">
      <xdr:nvCxnSpPr>
        <xdr:cNvPr id="380" name="直線コネクタ 379">
          <a:extLst>
            <a:ext uri="{FF2B5EF4-FFF2-40B4-BE49-F238E27FC236}">
              <a16:creationId xmlns:a16="http://schemas.microsoft.com/office/drawing/2014/main" id="{80C5DA3E-4319-4BD6-81A5-DAF4BD3724EA}"/>
            </a:ext>
          </a:extLst>
        </xdr:cNvPr>
        <xdr:cNvCxnSpPr/>
      </xdr:nvCxnSpPr>
      <xdr:spPr>
        <a:xfrm>
          <a:off x="22819245" y="419100"/>
          <a:ext cx="719822" cy="0"/>
        </a:xfrm>
        <a:prstGeom prst="line">
          <a:avLst/>
        </a:prstGeom>
        <a:ln w="9525">
          <a:solidFill>
            <a:sysClr val="windowText" lastClr="000000"/>
          </a:solidFill>
          <a:prstDash val="solid"/>
          <a:headEnd type="diamond" w="med" len="med"/>
          <a:tailEnd type="diamond"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190</xdr:col>
      <xdr:colOff>13279</xdr:colOff>
      <xdr:row>3</xdr:row>
      <xdr:rowOff>0</xdr:rowOff>
    </xdr:from>
    <xdr:to>
      <xdr:col>196</xdr:col>
      <xdr:colOff>4715</xdr:colOff>
      <xdr:row>3</xdr:row>
      <xdr:rowOff>0</xdr:rowOff>
    </xdr:to>
    <xdr:cxnSp macro="">
      <xdr:nvCxnSpPr>
        <xdr:cNvPr id="381" name="直線コネクタ 380">
          <a:extLst>
            <a:ext uri="{FF2B5EF4-FFF2-40B4-BE49-F238E27FC236}">
              <a16:creationId xmlns:a16="http://schemas.microsoft.com/office/drawing/2014/main" id="{16B430B5-9A8A-4344-8964-CB6BAAE4D0BA}"/>
            </a:ext>
          </a:extLst>
        </xdr:cNvPr>
        <xdr:cNvCxnSpPr/>
      </xdr:nvCxnSpPr>
      <xdr:spPr>
        <a:xfrm>
          <a:off x="23540029" y="419100"/>
          <a:ext cx="734386" cy="0"/>
        </a:xfrm>
        <a:prstGeom prst="line">
          <a:avLst/>
        </a:prstGeom>
        <a:ln w="9525">
          <a:solidFill>
            <a:sysClr val="windowText" lastClr="000000"/>
          </a:solidFill>
          <a:prstDash val="solid"/>
          <a:headEnd type="diamond" w="med" len="med"/>
          <a:tailEnd type="diamond"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196</xdr:col>
      <xdr:colOff>4715</xdr:colOff>
      <xdr:row>3</xdr:row>
      <xdr:rowOff>0</xdr:rowOff>
    </xdr:from>
    <xdr:to>
      <xdr:col>201</xdr:col>
      <xdr:colOff>100193</xdr:colOff>
      <xdr:row>3</xdr:row>
      <xdr:rowOff>0</xdr:rowOff>
    </xdr:to>
    <xdr:cxnSp macro="">
      <xdr:nvCxnSpPr>
        <xdr:cNvPr id="382" name="直線コネクタ 381">
          <a:extLst>
            <a:ext uri="{FF2B5EF4-FFF2-40B4-BE49-F238E27FC236}">
              <a16:creationId xmlns:a16="http://schemas.microsoft.com/office/drawing/2014/main" id="{4BBFE981-94B8-44AB-91B6-EB2A365511BA}"/>
            </a:ext>
          </a:extLst>
        </xdr:cNvPr>
        <xdr:cNvCxnSpPr/>
      </xdr:nvCxnSpPr>
      <xdr:spPr>
        <a:xfrm>
          <a:off x="24274415" y="419100"/>
          <a:ext cx="714603" cy="0"/>
        </a:xfrm>
        <a:prstGeom prst="line">
          <a:avLst/>
        </a:prstGeom>
        <a:ln w="9525">
          <a:solidFill>
            <a:sysClr val="windowText" lastClr="000000"/>
          </a:solidFill>
          <a:prstDash val="solid"/>
          <a:headEnd type="diamond" w="med" len="med"/>
          <a:tailEnd type="diamond"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201</xdr:col>
      <xdr:colOff>100193</xdr:colOff>
      <xdr:row>3</xdr:row>
      <xdr:rowOff>0</xdr:rowOff>
    </xdr:from>
    <xdr:to>
      <xdr:col>207</xdr:col>
      <xdr:colOff>84702</xdr:colOff>
      <xdr:row>3</xdr:row>
      <xdr:rowOff>0</xdr:rowOff>
    </xdr:to>
    <xdr:cxnSp macro="">
      <xdr:nvCxnSpPr>
        <xdr:cNvPr id="383" name="直線コネクタ 382">
          <a:extLst>
            <a:ext uri="{FF2B5EF4-FFF2-40B4-BE49-F238E27FC236}">
              <a16:creationId xmlns:a16="http://schemas.microsoft.com/office/drawing/2014/main" id="{2F00BE48-3A15-4A54-8DF3-57A652C15D3F}"/>
            </a:ext>
          </a:extLst>
        </xdr:cNvPr>
        <xdr:cNvCxnSpPr/>
      </xdr:nvCxnSpPr>
      <xdr:spPr>
        <a:xfrm>
          <a:off x="24989018" y="419100"/>
          <a:ext cx="727459" cy="0"/>
        </a:xfrm>
        <a:prstGeom prst="line">
          <a:avLst/>
        </a:prstGeom>
        <a:ln w="9525">
          <a:solidFill>
            <a:sysClr val="windowText" lastClr="000000"/>
          </a:solidFill>
          <a:prstDash val="solid"/>
          <a:headEnd type="diamond" w="med" len="med"/>
          <a:tailEnd type="diamond"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183</xdr:col>
      <xdr:colOff>102055</xdr:colOff>
      <xdr:row>1</xdr:row>
      <xdr:rowOff>0</xdr:rowOff>
    </xdr:from>
    <xdr:to>
      <xdr:col>186</xdr:col>
      <xdr:colOff>102055</xdr:colOff>
      <xdr:row>3</xdr:row>
      <xdr:rowOff>0</xdr:rowOff>
    </xdr:to>
    <xdr:sp macro="" textlink="">
      <xdr:nvSpPr>
        <xdr:cNvPr id="384" name="テキスト ボックス 383">
          <a:extLst>
            <a:ext uri="{FF2B5EF4-FFF2-40B4-BE49-F238E27FC236}">
              <a16:creationId xmlns:a16="http://schemas.microsoft.com/office/drawing/2014/main" id="{964757E7-40FB-4E7E-80B6-BEE22B9ACA35}"/>
            </a:ext>
          </a:extLst>
        </xdr:cNvPr>
        <xdr:cNvSpPr txBox="1"/>
      </xdr:nvSpPr>
      <xdr:spPr>
        <a:xfrm>
          <a:off x="22762030" y="171450"/>
          <a:ext cx="37147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31</a:t>
          </a:r>
        </a:p>
      </xdr:txBody>
    </xdr:sp>
    <xdr:clientData/>
  </xdr:twoCellAnchor>
  <xdr:twoCellAnchor>
    <xdr:from>
      <xdr:col>189</xdr:col>
      <xdr:colOff>79109</xdr:colOff>
      <xdr:row>1</xdr:row>
      <xdr:rowOff>0</xdr:rowOff>
    </xdr:from>
    <xdr:to>
      <xdr:col>192</xdr:col>
      <xdr:colOff>79110</xdr:colOff>
      <xdr:row>3</xdr:row>
      <xdr:rowOff>0</xdr:rowOff>
    </xdr:to>
    <xdr:sp macro="" textlink="">
      <xdr:nvSpPr>
        <xdr:cNvPr id="385" name="テキスト ボックス 384">
          <a:extLst>
            <a:ext uri="{FF2B5EF4-FFF2-40B4-BE49-F238E27FC236}">
              <a16:creationId xmlns:a16="http://schemas.microsoft.com/office/drawing/2014/main" id="{E89F3A0B-1935-4601-B395-D8BB1090170F}"/>
            </a:ext>
          </a:extLst>
        </xdr:cNvPr>
        <xdr:cNvSpPr txBox="1"/>
      </xdr:nvSpPr>
      <xdr:spPr>
        <a:xfrm>
          <a:off x="23482034" y="171450"/>
          <a:ext cx="37147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32</a:t>
          </a:r>
        </a:p>
      </xdr:txBody>
    </xdr:sp>
    <xdr:clientData/>
  </xdr:twoCellAnchor>
  <xdr:twoCellAnchor>
    <xdr:from>
      <xdr:col>195</xdr:col>
      <xdr:colOff>65971</xdr:colOff>
      <xdr:row>1</xdr:row>
      <xdr:rowOff>0</xdr:rowOff>
    </xdr:from>
    <xdr:to>
      <xdr:col>198</xdr:col>
      <xdr:colOff>65974</xdr:colOff>
      <xdr:row>3</xdr:row>
      <xdr:rowOff>0</xdr:rowOff>
    </xdr:to>
    <xdr:sp macro="" textlink="">
      <xdr:nvSpPr>
        <xdr:cNvPr id="386" name="テキスト ボックス 385">
          <a:extLst>
            <a:ext uri="{FF2B5EF4-FFF2-40B4-BE49-F238E27FC236}">
              <a16:creationId xmlns:a16="http://schemas.microsoft.com/office/drawing/2014/main" id="{65010F47-4B97-4DBD-98AD-9FA7EBE9C2C0}"/>
            </a:ext>
          </a:extLst>
        </xdr:cNvPr>
        <xdr:cNvSpPr txBox="1"/>
      </xdr:nvSpPr>
      <xdr:spPr>
        <a:xfrm>
          <a:off x="24211846" y="171450"/>
          <a:ext cx="371478"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33</a:t>
          </a:r>
        </a:p>
      </xdr:txBody>
    </xdr:sp>
    <xdr:clientData/>
  </xdr:twoCellAnchor>
  <xdr:twoCellAnchor>
    <xdr:from>
      <xdr:col>201</xdr:col>
      <xdr:colOff>47492</xdr:colOff>
      <xdr:row>1</xdr:row>
      <xdr:rowOff>0</xdr:rowOff>
    </xdr:from>
    <xdr:to>
      <xdr:col>204</xdr:col>
      <xdr:colOff>47493</xdr:colOff>
      <xdr:row>3</xdr:row>
      <xdr:rowOff>0</xdr:rowOff>
    </xdr:to>
    <xdr:sp macro="" textlink="">
      <xdr:nvSpPr>
        <xdr:cNvPr id="387" name="テキスト ボックス 386">
          <a:extLst>
            <a:ext uri="{FF2B5EF4-FFF2-40B4-BE49-F238E27FC236}">
              <a16:creationId xmlns:a16="http://schemas.microsoft.com/office/drawing/2014/main" id="{FE987CEC-490B-47D4-BF4C-19F4123070EE}"/>
            </a:ext>
          </a:extLst>
        </xdr:cNvPr>
        <xdr:cNvSpPr txBox="1"/>
      </xdr:nvSpPr>
      <xdr:spPr>
        <a:xfrm>
          <a:off x="24936317" y="171450"/>
          <a:ext cx="37147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34</a:t>
          </a:r>
        </a:p>
      </xdr:txBody>
    </xdr:sp>
    <xdr:clientData/>
  </xdr:twoCellAnchor>
  <xdr:twoCellAnchor>
    <xdr:from>
      <xdr:col>206</xdr:col>
      <xdr:colOff>108623</xdr:colOff>
      <xdr:row>1</xdr:row>
      <xdr:rowOff>0</xdr:rowOff>
    </xdr:from>
    <xdr:to>
      <xdr:col>211</xdr:col>
      <xdr:colOff>92248</xdr:colOff>
      <xdr:row>3</xdr:row>
      <xdr:rowOff>0</xdr:rowOff>
    </xdr:to>
    <xdr:sp macro="" textlink="">
      <xdr:nvSpPr>
        <xdr:cNvPr id="388" name="テキスト ボックス 387">
          <a:extLst>
            <a:ext uri="{FF2B5EF4-FFF2-40B4-BE49-F238E27FC236}">
              <a16:creationId xmlns:a16="http://schemas.microsoft.com/office/drawing/2014/main" id="{3AAC29F7-35AA-46BE-AFD9-F341D528B33A}"/>
            </a:ext>
          </a:extLst>
        </xdr:cNvPr>
        <xdr:cNvSpPr txBox="1"/>
      </xdr:nvSpPr>
      <xdr:spPr>
        <a:xfrm>
          <a:off x="25616573" y="171450"/>
          <a:ext cx="6027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35(m)</a:t>
          </a:r>
        </a:p>
      </xdr:txBody>
    </xdr:sp>
    <xdr:clientData/>
  </xdr:twoCellAnchor>
  <xdr:twoCellAnchor>
    <xdr:from>
      <xdr:col>22</xdr:col>
      <xdr:colOff>0</xdr:colOff>
      <xdr:row>141</xdr:row>
      <xdr:rowOff>0</xdr:rowOff>
    </xdr:from>
    <xdr:to>
      <xdr:col>30</xdr:col>
      <xdr:colOff>0</xdr:colOff>
      <xdr:row>143</xdr:row>
      <xdr:rowOff>76200</xdr:rowOff>
    </xdr:to>
    <xdr:grpSp>
      <xdr:nvGrpSpPr>
        <xdr:cNvPr id="389" name="グループ化 388">
          <a:extLst>
            <a:ext uri="{FF2B5EF4-FFF2-40B4-BE49-F238E27FC236}">
              <a16:creationId xmlns:a16="http://schemas.microsoft.com/office/drawing/2014/main" id="{58ECC6D8-F107-49BB-A3F3-481A42C09578}"/>
            </a:ext>
          </a:extLst>
        </xdr:cNvPr>
        <xdr:cNvGrpSpPr/>
      </xdr:nvGrpSpPr>
      <xdr:grpSpPr>
        <a:xfrm>
          <a:off x="2514600" y="16192500"/>
          <a:ext cx="914400" cy="304800"/>
          <a:chOff x="2733261" y="17567413"/>
          <a:chExt cx="993913" cy="324678"/>
        </a:xfrm>
      </xdr:grpSpPr>
      <xdr:cxnSp macro="">
        <xdr:nvCxnSpPr>
          <xdr:cNvPr id="390" name="直線コネクタ 389">
            <a:extLst>
              <a:ext uri="{FF2B5EF4-FFF2-40B4-BE49-F238E27FC236}">
                <a16:creationId xmlns:a16="http://schemas.microsoft.com/office/drawing/2014/main" id="{F2803511-5708-4D26-9479-666816DA1068}"/>
              </a:ext>
            </a:extLst>
          </xdr:cNvPr>
          <xdr:cNvCxnSpPr/>
        </xdr:nvCxnSpPr>
        <xdr:spPr>
          <a:xfrm flipV="1">
            <a:off x="2733261" y="17567413"/>
            <a:ext cx="0" cy="324678"/>
          </a:xfrm>
          <a:prstGeom prst="line">
            <a:avLst/>
          </a:prstGeom>
          <a:ln w="38100">
            <a:solidFill>
              <a:sysClr val="windowText" lastClr="000000"/>
            </a:solidFill>
            <a:prstDash val="solid"/>
            <a:headEnd type="none" w="med" len="med"/>
            <a:tailEnd type="oval" w="med" len="med"/>
          </a:ln>
        </xdr:spPr>
        <xdr:style>
          <a:lnRef idx="1">
            <a:schemeClr val="accent1"/>
          </a:lnRef>
          <a:fillRef idx="0">
            <a:schemeClr val="accent1"/>
          </a:fillRef>
          <a:effectRef idx="0">
            <a:schemeClr val="accent1"/>
          </a:effectRef>
          <a:fontRef idx="minor">
            <a:schemeClr val="tx1"/>
          </a:fontRef>
        </xdr:style>
      </xdr:cxnSp>
      <xdr:cxnSp macro="">
        <xdr:nvCxnSpPr>
          <xdr:cNvPr id="391" name="直線コネクタ 390">
            <a:extLst>
              <a:ext uri="{FF2B5EF4-FFF2-40B4-BE49-F238E27FC236}">
                <a16:creationId xmlns:a16="http://schemas.microsoft.com/office/drawing/2014/main" id="{BFCAB5B3-4C85-483D-BDA5-AA16B94403B1}"/>
              </a:ext>
            </a:extLst>
          </xdr:cNvPr>
          <xdr:cNvCxnSpPr/>
        </xdr:nvCxnSpPr>
        <xdr:spPr>
          <a:xfrm flipV="1">
            <a:off x="3727174" y="17572611"/>
            <a:ext cx="0" cy="319480"/>
          </a:xfrm>
          <a:prstGeom prst="line">
            <a:avLst/>
          </a:prstGeom>
          <a:ln w="38100">
            <a:solidFill>
              <a:sysClr val="windowText" lastClr="000000"/>
            </a:solidFill>
            <a:prstDash val="solid"/>
            <a:headEnd type="none" w="med" len="med"/>
            <a:tailEnd type="oval" w="med" len="med"/>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20</xdr:col>
      <xdr:colOff>47656</xdr:colOff>
      <xdr:row>132</xdr:row>
      <xdr:rowOff>76129</xdr:rowOff>
    </xdr:from>
    <xdr:ext cx="1453784" cy="1026050"/>
    <xdr:sp macro="" textlink="">
      <xdr:nvSpPr>
        <xdr:cNvPr id="392" name="正方形/長方形 391">
          <a:extLst>
            <a:ext uri="{FF2B5EF4-FFF2-40B4-BE49-F238E27FC236}">
              <a16:creationId xmlns:a16="http://schemas.microsoft.com/office/drawing/2014/main" id="{077A5192-D570-48EC-8D1E-3B29695BE0F0}"/>
            </a:ext>
          </a:extLst>
        </xdr:cNvPr>
        <xdr:cNvSpPr/>
      </xdr:nvSpPr>
      <xdr:spPr>
        <a:xfrm>
          <a:off x="2524156" y="16468654"/>
          <a:ext cx="1453784" cy="1026050"/>
        </a:xfrm>
        <a:prstGeom prst="rect">
          <a:avLst/>
        </a:prstGeom>
        <a:no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ctr"/>
          <a:r>
            <a:rPr kumimoji="1" lang="ja-JP" altLang="en-US" sz="2800">
              <a:solidFill>
                <a:sysClr val="windowText" lastClr="000000"/>
              </a:solidFill>
            </a:rPr>
            <a:t>来客</a:t>
          </a:r>
          <a:endParaRPr kumimoji="1" lang="en-US" altLang="ja-JP" sz="2800">
            <a:solidFill>
              <a:sysClr val="windowText" lastClr="000000"/>
            </a:solidFill>
          </a:endParaRPr>
        </a:p>
        <a:p>
          <a:pPr algn="ctr"/>
          <a:r>
            <a:rPr kumimoji="1" lang="ja-JP" altLang="en-US" sz="2800">
              <a:solidFill>
                <a:sysClr val="windowText" lastClr="000000"/>
              </a:solidFill>
            </a:rPr>
            <a:t>出入口</a:t>
          </a:r>
        </a:p>
      </xdr:txBody>
    </xdr:sp>
    <xdr:clientData/>
  </xdr:oneCellAnchor>
  <xdr:twoCellAnchor>
    <xdr:from>
      <xdr:col>32</xdr:col>
      <xdr:colOff>0</xdr:colOff>
      <xdr:row>52</xdr:row>
      <xdr:rowOff>118664</xdr:rowOff>
    </xdr:from>
    <xdr:to>
      <xdr:col>32</xdr:col>
      <xdr:colOff>0</xdr:colOff>
      <xdr:row>143</xdr:row>
      <xdr:rowOff>76200</xdr:rowOff>
    </xdr:to>
    <xdr:cxnSp macro="">
      <xdr:nvCxnSpPr>
        <xdr:cNvPr id="393" name="直線コネクタ 392">
          <a:extLst>
            <a:ext uri="{FF2B5EF4-FFF2-40B4-BE49-F238E27FC236}">
              <a16:creationId xmlns:a16="http://schemas.microsoft.com/office/drawing/2014/main" id="{B2787847-23F4-4642-9EDE-52E9B7690949}"/>
            </a:ext>
          </a:extLst>
        </xdr:cNvPr>
        <xdr:cNvCxnSpPr/>
      </xdr:nvCxnSpPr>
      <xdr:spPr>
        <a:xfrm>
          <a:off x="3962400" y="6605189"/>
          <a:ext cx="0" cy="11225611"/>
        </a:xfrm>
        <a:prstGeom prst="line">
          <a:avLst/>
        </a:prstGeom>
        <a:ln w="38100">
          <a:solidFill>
            <a:sysClr val="windowText" lastClr="000000"/>
          </a:solidFill>
          <a:prstDash val="soli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13607</xdr:colOff>
      <xdr:row>5</xdr:row>
      <xdr:rowOff>0</xdr:rowOff>
    </xdr:from>
    <xdr:to>
      <xdr:col>20</xdr:col>
      <xdr:colOff>13607</xdr:colOff>
      <xdr:row>143</xdr:row>
      <xdr:rowOff>76200</xdr:rowOff>
    </xdr:to>
    <xdr:cxnSp macro="">
      <xdr:nvCxnSpPr>
        <xdr:cNvPr id="394" name="直線コネクタ 393">
          <a:extLst>
            <a:ext uri="{FF2B5EF4-FFF2-40B4-BE49-F238E27FC236}">
              <a16:creationId xmlns:a16="http://schemas.microsoft.com/office/drawing/2014/main" id="{85FFFE00-A565-4633-B976-2CD725782DEE}"/>
            </a:ext>
          </a:extLst>
        </xdr:cNvPr>
        <xdr:cNvCxnSpPr/>
      </xdr:nvCxnSpPr>
      <xdr:spPr>
        <a:xfrm>
          <a:off x="2490107" y="666750"/>
          <a:ext cx="0" cy="17164050"/>
        </a:xfrm>
        <a:prstGeom prst="line">
          <a:avLst/>
        </a:prstGeom>
        <a:ln w="38100">
          <a:solidFill>
            <a:sysClr val="windowText" lastClr="000000"/>
          </a:solidFill>
          <a:prstDash val="soli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88</xdr:row>
      <xdr:rowOff>123446</xdr:rowOff>
    </xdr:from>
    <xdr:to>
      <xdr:col>20</xdr:col>
      <xdr:colOff>13607</xdr:colOff>
      <xdr:row>112</xdr:row>
      <xdr:rowOff>116745</xdr:rowOff>
    </xdr:to>
    <xdr:sp macro="" textlink="">
      <xdr:nvSpPr>
        <xdr:cNvPr id="395" name="正方形/長方形 394">
          <a:extLst>
            <a:ext uri="{FF2B5EF4-FFF2-40B4-BE49-F238E27FC236}">
              <a16:creationId xmlns:a16="http://schemas.microsoft.com/office/drawing/2014/main" id="{681CE76F-7076-445C-A582-AAEC33EFE54F}"/>
            </a:ext>
          </a:extLst>
        </xdr:cNvPr>
        <xdr:cNvSpPr/>
      </xdr:nvSpPr>
      <xdr:spPr>
        <a:xfrm>
          <a:off x="371475" y="11067671"/>
          <a:ext cx="2118632" cy="2965099"/>
        </a:xfrm>
        <a:prstGeom prst="rect">
          <a:avLst/>
        </a:prstGeom>
        <a:solidFill>
          <a:schemeClr val="bg1"/>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000">
              <a:solidFill>
                <a:sysClr val="windowText" lastClr="000000"/>
              </a:solidFill>
            </a:rPr>
            <a:t>会議室</a:t>
          </a:r>
          <a:endParaRPr kumimoji="1" lang="en-US" altLang="ja-JP" sz="4000">
            <a:solidFill>
              <a:sysClr val="windowText" lastClr="000000"/>
            </a:solidFill>
          </a:endParaRPr>
        </a:p>
        <a:p>
          <a:pPr algn="ctr"/>
          <a:r>
            <a:rPr kumimoji="1" lang="ja-JP" altLang="en-US" sz="4000">
              <a:solidFill>
                <a:sysClr val="windowText" lastClr="000000"/>
              </a:solidFill>
            </a:rPr>
            <a:t>Ｂ</a:t>
          </a:r>
        </a:p>
      </xdr:txBody>
    </xdr:sp>
    <xdr:clientData/>
  </xdr:twoCellAnchor>
  <xdr:twoCellAnchor>
    <xdr:from>
      <xdr:col>3</xdr:col>
      <xdr:colOff>0</xdr:colOff>
      <xdr:row>65</xdr:row>
      <xdr:rowOff>13443</xdr:rowOff>
    </xdr:from>
    <xdr:to>
      <xdr:col>20</xdr:col>
      <xdr:colOff>13607</xdr:colOff>
      <xdr:row>89</xdr:row>
      <xdr:rowOff>6742</xdr:rowOff>
    </xdr:to>
    <xdr:sp macro="" textlink="">
      <xdr:nvSpPr>
        <xdr:cNvPr id="396" name="正方形/長方形 395">
          <a:extLst>
            <a:ext uri="{FF2B5EF4-FFF2-40B4-BE49-F238E27FC236}">
              <a16:creationId xmlns:a16="http://schemas.microsoft.com/office/drawing/2014/main" id="{F3DB9A88-C156-4F19-B2AB-90AA39FE084A}"/>
            </a:ext>
          </a:extLst>
        </xdr:cNvPr>
        <xdr:cNvSpPr/>
      </xdr:nvSpPr>
      <xdr:spPr>
        <a:xfrm>
          <a:off x="371475" y="8109693"/>
          <a:ext cx="2118632" cy="2965099"/>
        </a:xfrm>
        <a:prstGeom prst="rect">
          <a:avLst/>
        </a:prstGeom>
        <a:solidFill>
          <a:schemeClr val="bg1"/>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000">
              <a:solidFill>
                <a:sysClr val="windowText" lastClr="000000"/>
              </a:solidFill>
            </a:rPr>
            <a:t>会議室</a:t>
          </a:r>
          <a:endParaRPr kumimoji="1" lang="en-US" altLang="ja-JP" sz="4000">
            <a:solidFill>
              <a:sysClr val="windowText" lastClr="000000"/>
            </a:solidFill>
          </a:endParaRPr>
        </a:p>
        <a:p>
          <a:pPr algn="ctr"/>
          <a:r>
            <a:rPr kumimoji="1" lang="ja-JP" altLang="en-US" sz="4000">
              <a:solidFill>
                <a:sysClr val="windowText" lastClr="000000"/>
              </a:solidFill>
            </a:rPr>
            <a:t>Ｃ</a:t>
          </a:r>
        </a:p>
      </xdr:txBody>
    </xdr:sp>
    <xdr:clientData/>
  </xdr:twoCellAnchor>
  <xdr:twoCellAnchor>
    <xdr:from>
      <xdr:col>3</xdr:col>
      <xdr:colOff>0</xdr:colOff>
      <xdr:row>41</xdr:row>
      <xdr:rowOff>20144</xdr:rowOff>
    </xdr:from>
    <xdr:to>
      <xdr:col>20</xdr:col>
      <xdr:colOff>13607</xdr:colOff>
      <xdr:row>65</xdr:row>
      <xdr:rowOff>13443</xdr:rowOff>
    </xdr:to>
    <xdr:sp macro="" textlink="">
      <xdr:nvSpPr>
        <xdr:cNvPr id="397" name="正方形/長方形 396">
          <a:extLst>
            <a:ext uri="{FF2B5EF4-FFF2-40B4-BE49-F238E27FC236}">
              <a16:creationId xmlns:a16="http://schemas.microsoft.com/office/drawing/2014/main" id="{5C9AE206-684D-4E7C-BA36-90E937286F37}"/>
            </a:ext>
          </a:extLst>
        </xdr:cNvPr>
        <xdr:cNvSpPr/>
      </xdr:nvSpPr>
      <xdr:spPr>
        <a:xfrm>
          <a:off x="371475" y="5144594"/>
          <a:ext cx="2118632" cy="2965099"/>
        </a:xfrm>
        <a:prstGeom prst="rect">
          <a:avLst/>
        </a:prstGeom>
        <a:solidFill>
          <a:schemeClr val="bg1"/>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000">
              <a:solidFill>
                <a:sysClr val="windowText" lastClr="000000"/>
              </a:solidFill>
            </a:rPr>
            <a:t>会議室</a:t>
          </a:r>
          <a:endParaRPr kumimoji="1" lang="en-US" altLang="ja-JP" sz="4000">
            <a:solidFill>
              <a:sysClr val="windowText" lastClr="000000"/>
            </a:solidFill>
          </a:endParaRPr>
        </a:p>
        <a:p>
          <a:pPr algn="ctr"/>
          <a:r>
            <a:rPr kumimoji="1" lang="ja-JP" altLang="en-US" sz="4000">
              <a:solidFill>
                <a:sysClr val="windowText" lastClr="000000"/>
              </a:solidFill>
            </a:rPr>
            <a:t>Ｄ</a:t>
          </a:r>
        </a:p>
      </xdr:txBody>
    </xdr:sp>
    <xdr:clientData/>
  </xdr:twoCellAnchor>
  <xdr:twoCellAnchor>
    <xdr:from>
      <xdr:col>3</xdr:col>
      <xdr:colOff>0</xdr:colOff>
      <xdr:row>5</xdr:row>
      <xdr:rowOff>571</xdr:rowOff>
    </xdr:from>
    <xdr:to>
      <xdr:col>20</xdr:col>
      <xdr:colOff>13607</xdr:colOff>
      <xdr:row>41</xdr:row>
      <xdr:rowOff>20144</xdr:rowOff>
    </xdr:to>
    <xdr:sp macro="" textlink="">
      <xdr:nvSpPr>
        <xdr:cNvPr id="398" name="正方形/長方形 397">
          <a:extLst>
            <a:ext uri="{FF2B5EF4-FFF2-40B4-BE49-F238E27FC236}">
              <a16:creationId xmlns:a16="http://schemas.microsoft.com/office/drawing/2014/main" id="{BCBAE5E4-43B8-4A09-8F00-245676654805}"/>
            </a:ext>
          </a:extLst>
        </xdr:cNvPr>
        <xdr:cNvSpPr/>
      </xdr:nvSpPr>
      <xdr:spPr>
        <a:xfrm>
          <a:off x="371475" y="667321"/>
          <a:ext cx="2118632" cy="4477273"/>
        </a:xfrm>
        <a:prstGeom prst="rect">
          <a:avLst/>
        </a:prstGeom>
        <a:solidFill>
          <a:schemeClr val="bg1"/>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000">
              <a:solidFill>
                <a:sysClr val="windowText" lastClr="000000"/>
              </a:solidFill>
            </a:rPr>
            <a:t>会議室</a:t>
          </a:r>
          <a:endParaRPr kumimoji="1" lang="en-US" altLang="ja-JP" sz="4000">
            <a:solidFill>
              <a:sysClr val="windowText" lastClr="000000"/>
            </a:solidFill>
          </a:endParaRPr>
        </a:p>
        <a:p>
          <a:pPr algn="ctr"/>
          <a:r>
            <a:rPr kumimoji="1" lang="ja-JP" altLang="en-US" sz="4000">
              <a:solidFill>
                <a:sysClr val="windowText" lastClr="000000"/>
              </a:solidFill>
            </a:rPr>
            <a:t>Ｅ</a:t>
          </a:r>
          <a:endParaRPr kumimoji="1" lang="en-US" altLang="ja-JP" sz="4000">
            <a:solidFill>
              <a:sysClr val="windowText" lastClr="000000"/>
            </a:solidFill>
          </a:endParaRPr>
        </a:p>
      </xdr:txBody>
    </xdr:sp>
    <xdr:clientData/>
  </xdr:twoCellAnchor>
  <xdr:twoCellAnchor>
    <xdr:from>
      <xdr:col>131</xdr:col>
      <xdr:colOff>74417</xdr:colOff>
      <xdr:row>16</xdr:row>
      <xdr:rowOff>115911</xdr:rowOff>
    </xdr:from>
    <xdr:to>
      <xdr:col>147</xdr:col>
      <xdr:colOff>67734</xdr:colOff>
      <xdr:row>33</xdr:row>
      <xdr:rowOff>14191</xdr:rowOff>
    </xdr:to>
    <xdr:sp macro="" textlink="">
      <xdr:nvSpPr>
        <xdr:cNvPr id="399" name="正方形/長方形 398">
          <a:extLst>
            <a:ext uri="{FF2B5EF4-FFF2-40B4-BE49-F238E27FC236}">
              <a16:creationId xmlns:a16="http://schemas.microsoft.com/office/drawing/2014/main" id="{DA9DD7F9-6127-4381-89F8-8B7BDC9472F5}"/>
            </a:ext>
          </a:extLst>
        </xdr:cNvPr>
        <xdr:cNvSpPr/>
      </xdr:nvSpPr>
      <xdr:spPr>
        <a:xfrm>
          <a:off x="16295492" y="2144736"/>
          <a:ext cx="1974517" cy="2003305"/>
        </a:xfrm>
        <a:prstGeom prst="rect">
          <a:avLst/>
        </a:prstGeom>
        <a:solidFill>
          <a:schemeClr val="bg1"/>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ysClr val="windowText" lastClr="000000"/>
              </a:solidFill>
            </a:rPr>
            <a:t>業務用</a:t>
          </a:r>
          <a:endParaRPr kumimoji="1" lang="en-US" altLang="ja-JP" sz="2800">
            <a:solidFill>
              <a:sysClr val="windowText" lastClr="000000"/>
            </a:solidFill>
          </a:endParaRPr>
        </a:p>
        <a:p>
          <a:pPr algn="ctr"/>
          <a:r>
            <a:rPr kumimoji="1" lang="ja-JP" altLang="en-US" sz="2800">
              <a:solidFill>
                <a:sysClr val="windowText" lastClr="000000"/>
              </a:solidFill>
            </a:rPr>
            <a:t>エレベータ</a:t>
          </a:r>
        </a:p>
      </xdr:txBody>
    </xdr:sp>
    <xdr:clientData/>
  </xdr:twoCellAnchor>
  <xdr:twoCellAnchor>
    <xdr:from>
      <xdr:col>131</xdr:col>
      <xdr:colOff>74417</xdr:colOff>
      <xdr:row>5</xdr:row>
      <xdr:rowOff>6513</xdr:rowOff>
    </xdr:from>
    <xdr:to>
      <xdr:col>147</xdr:col>
      <xdr:colOff>67733</xdr:colOff>
      <xdr:row>16</xdr:row>
      <xdr:rowOff>115911</xdr:rowOff>
    </xdr:to>
    <xdr:sp macro="" textlink="">
      <xdr:nvSpPr>
        <xdr:cNvPr id="400" name="正方形/長方形 399">
          <a:extLst>
            <a:ext uri="{FF2B5EF4-FFF2-40B4-BE49-F238E27FC236}">
              <a16:creationId xmlns:a16="http://schemas.microsoft.com/office/drawing/2014/main" id="{D28AFD91-D9AD-41A9-94BF-8E4C9A2B3539}"/>
            </a:ext>
          </a:extLst>
        </xdr:cNvPr>
        <xdr:cNvSpPr/>
      </xdr:nvSpPr>
      <xdr:spPr>
        <a:xfrm>
          <a:off x="16295492" y="673263"/>
          <a:ext cx="1974516" cy="1471473"/>
        </a:xfrm>
        <a:prstGeom prst="rect">
          <a:avLst/>
        </a:prstGeom>
        <a:solidFill>
          <a:schemeClr val="bg1"/>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ysClr val="windowText" lastClr="000000"/>
              </a:solidFill>
            </a:rPr>
            <a:t>非常階段</a:t>
          </a:r>
        </a:p>
      </xdr:txBody>
    </xdr:sp>
    <xdr:clientData/>
  </xdr:twoCellAnchor>
  <xdr:twoCellAnchor>
    <xdr:from>
      <xdr:col>17</xdr:col>
      <xdr:colOff>61649</xdr:colOff>
      <xdr:row>114</xdr:row>
      <xdr:rowOff>5984</xdr:rowOff>
    </xdr:from>
    <xdr:to>
      <xdr:col>20</xdr:col>
      <xdr:colOff>13609</xdr:colOff>
      <xdr:row>122</xdr:row>
      <xdr:rowOff>5984</xdr:rowOff>
    </xdr:to>
    <xdr:grpSp>
      <xdr:nvGrpSpPr>
        <xdr:cNvPr id="401" name="グループ化 400">
          <a:extLst>
            <a:ext uri="{FF2B5EF4-FFF2-40B4-BE49-F238E27FC236}">
              <a16:creationId xmlns:a16="http://schemas.microsoft.com/office/drawing/2014/main" id="{8D9E2066-233D-4FF2-985E-28DD0AB8171C}"/>
            </a:ext>
          </a:extLst>
        </xdr:cNvPr>
        <xdr:cNvGrpSpPr/>
      </xdr:nvGrpSpPr>
      <xdr:grpSpPr>
        <a:xfrm rot="16200000">
          <a:off x="1694979" y="13422154"/>
          <a:ext cx="914400" cy="294860"/>
          <a:chOff x="2733261" y="17567413"/>
          <a:chExt cx="993913" cy="324678"/>
        </a:xfrm>
      </xdr:grpSpPr>
      <xdr:cxnSp macro="">
        <xdr:nvCxnSpPr>
          <xdr:cNvPr id="402" name="直線コネクタ 401">
            <a:extLst>
              <a:ext uri="{FF2B5EF4-FFF2-40B4-BE49-F238E27FC236}">
                <a16:creationId xmlns:a16="http://schemas.microsoft.com/office/drawing/2014/main" id="{A09CB74B-98EE-4A93-859E-8C06DAB5E8F3}"/>
              </a:ext>
            </a:extLst>
          </xdr:cNvPr>
          <xdr:cNvCxnSpPr/>
        </xdr:nvCxnSpPr>
        <xdr:spPr>
          <a:xfrm flipV="1">
            <a:off x="2733261" y="17567413"/>
            <a:ext cx="0" cy="324678"/>
          </a:xfrm>
          <a:prstGeom prst="line">
            <a:avLst/>
          </a:prstGeom>
          <a:ln w="38100">
            <a:solidFill>
              <a:sysClr val="windowText" lastClr="000000"/>
            </a:solidFill>
            <a:prstDash val="solid"/>
            <a:headEnd type="none" w="med" len="med"/>
            <a:tailEnd type="oval" w="med" len="med"/>
          </a:ln>
        </xdr:spPr>
        <xdr:style>
          <a:lnRef idx="1">
            <a:schemeClr val="accent1"/>
          </a:lnRef>
          <a:fillRef idx="0">
            <a:schemeClr val="accent1"/>
          </a:fillRef>
          <a:effectRef idx="0">
            <a:schemeClr val="accent1"/>
          </a:effectRef>
          <a:fontRef idx="minor">
            <a:schemeClr val="tx1"/>
          </a:fontRef>
        </xdr:style>
      </xdr:cxnSp>
      <xdr:cxnSp macro="">
        <xdr:nvCxnSpPr>
          <xdr:cNvPr id="403" name="直線コネクタ 402">
            <a:extLst>
              <a:ext uri="{FF2B5EF4-FFF2-40B4-BE49-F238E27FC236}">
                <a16:creationId xmlns:a16="http://schemas.microsoft.com/office/drawing/2014/main" id="{732A235B-2E0F-4EB4-8C85-E9270D5D990B}"/>
              </a:ext>
            </a:extLst>
          </xdr:cNvPr>
          <xdr:cNvCxnSpPr/>
        </xdr:nvCxnSpPr>
        <xdr:spPr>
          <a:xfrm flipV="1">
            <a:off x="3727174" y="17572611"/>
            <a:ext cx="0" cy="319480"/>
          </a:xfrm>
          <a:prstGeom prst="line">
            <a:avLst/>
          </a:prstGeom>
          <a:ln w="38100">
            <a:solidFill>
              <a:sysClr val="windowText" lastClr="000000"/>
            </a:solidFill>
            <a:prstDash val="solid"/>
            <a:headEnd type="none" w="med" len="med"/>
            <a:tailEnd type="oval"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61650</xdr:colOff>
      <xdr:row>104</xdr:row>
      <xdr:rowOff>0</xdr:rowOff>
    </xdr:from>
    <xdr:to>
      <xdr:col>20</xdr:col>
      <xdr:colOff>13610</xdr:colOff>
      <xdr:row>112</xdr:row>
      <xdr:rowOff>0</xdr:rowOff>
    </xdr:to>
    <xdr:grpSp>
      <xdr:nvGrpSpPr>
        <xdr:cNvPr id="404" name="グループ化 403">
          <a:extLst>
            <a:ext uri="{FF2B5EF4-FFF2-40B4-BE49-F238E27FC236}">
              <a16:creationId xmlns:a16="http://schemas.microsoft.com/office/drawing/2014/main" id="{F777755A-3BF2-4360-8372-D9BCF47A41B4}"/>
            </a:ext>
          </a:extLst>
        </xdr:cNvPr>
        <xdr:cNvGrpSpPr/>
      </xdr:nvGrpSpPr>
      <xdr:grpSpPr>
        <a:xfrm rot="16200000">
          <a:off x="1694980" y="12273170"/>
          <a:ext cx="914400" cy="294860"/>
          <a:chOff x="2733261" y="17567413"/>
          <a:chExt cx="993913" cy="324678"/>
        </a:xfrm>
      </xdr:grpSpPr>
      <xdr:cxnSp macro="">
        <xdr:nvCxnSpPr>
          <xdr:cNvPr id="405" name="直線コネクタ 404">
            <a:extLst>
              <a:ext uri="{FF2B5EF4-FFF2-40B4-BE49-F238E27FC236}">
                <a16:creationId xmlns:a16="http://schemas.microsoft.com/office/drawing/2014/main" id="{39A1ABD0-74A4-4B0A-BBBD-C0BEA946A3DE}"/>
              </a:ext>
            </a:extLst>
          </xdr:cNvPr>
          <xdr:cNvCxnSpPr/>
        </xdr:nvCxnSpPr>
        <xdr:spPr>
          <a:xfrm flipV="1">
            <a:off x="2733261" y="17567413"/>
            <a:ext cx="0" cy="324678"/>
          </a:xfrm>
          <a:prstGeom prst="line">
            <a:avLst/>
          </a:prstGeom>
          <a:ln w="38100">
            <a:solidFill>
              <a:sysClr val="windowText" lastClr="000000"/>
            </a:solidFill>
            <a:prstDash val="solid"/>
            <a:headEnd type="none" w="med" len="med"/>
            <a:tailEnd type="oval" w="med" len="med"/>
          </a:ln>
        </xdr:spPr>
        <xdr:style>
          <a:lnRef idx="1">
            <a:schemeClr val="accent1"/>
          </a:lnRef>
          <a:fillRef idx="0">
            <a:schemeClr val="accent1"/>
          </a:fillRef>
          <a:effectRef idx="0">
            <a:schemeClr val="accent1"/>
          </a:effectRef>
          <a:fontRef idx="minor">
            <a:schemeClr val="tx1"/>
          </a:fontRef>
        </xdr:style>
      </xdr:cxnSp>
      <xdr:cxnSp macro="">
        <xdr:nvCxnSpPr>
          <xdr:cNvPr id="406" name="直線コネクタ 405">
            <a:extLst>
              <a:ext uri="{FF2B5EF4-FFF2-40B4-BE49-F238E27FC236}">
                <a16:creationId xmlns:a16="http://schemas.microsoft.com/office/drawing/2014/main" id="{9C7781CB-9EA8-49B9-98D7-1B636991403A}"/>
              </a:ext>
            </a:extLst>
          </xdr:cNvPr>
          <xdr:cNvCxnSpPr/>
        </xdr:nvCxnSpPr>
        <xdr:spPr>
          <a:xfrm flipV="1">
            <a:off x="3727174" y="17572611"/>
            <a:ext cx="0" cy="319480"/>
          </a:xfrm>
          <a:prstGeom prst="line">
            <a:avLst/>
          </a:prstGeom>
          <a:ln w="38100">
            <a:solidFill>
              <a:sysClr val="windowText" lastClr="000000"/>
            </a:solidFill>
            <a:prstDash val="solid"/>
            <a:headEnd type="none" w="med" len="med"/>
            <a:tailEnd type="oval"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61651</xdr:colOff>
      <xdr:row>80</xdr:row>
      <xdr:rowOff>0</xdr:rowOff>
    </xdr:from>
    <xdr:to>
      <xdr:col>20</xdr:col>
      <xdr:colOff>13611</xdr:colOff>
      <xdr:row>88</xdr:row>
      <xdr:rowOff>0</xdr:rowOff>
    </xdr:to>
    <xdr:grpSp>
      <xdr:nvGrpSpPr>
        <xdr:cNvPr id="407" name="グループ化 406">
          <a:extLst>
            <a:ext uri="{FF2B5EF4-FFF2-40B4-BE49-F238E27FC236}">
              <a16:creationId xmlns:a16="http://schemas.microsoft.com/office/drawing/2014/main" id="{9299816C-7B1F-4992-A3BB-EB50982683ED}"/>
            </a:ext>
          </a:extLst>
        </xdr:cNvPr>
        <xdr:cNvGrpSpPr/>
      </xdr:nvGrpSpPr>
      <xdr:grpSpPr>
        <a:xfrm rot="16200000">
          <a:off x="1694981" y="9529970"/>
          <a:ext cx="914400" cy="294860"/>
          <a:chOff x="2733261" y="17567413"/>
          <a:chExt cx="993913" cy="324678"/>
        </a:xfrm>
      </xdr:grpSpPr>
      <xdr:cxnSp macro="">
        <xdr:nvCxnSpPr>
          <xdr:cNvPr id="408" name="直線コネクタ 407">
            <a:extLst>
              <a:ext uri="{FF2B5EF4-FFF2-40B4-BE49-F238E27FC236}">
                <a16:creationId xmlns:a16="http://schemas.microsoft.com/office/drawing/2014/main" id="{5690ABFA-E658-4038-BCE2-962C84F7FFBA}"/>
              </a:ext>
            </a:extLst>
          </xdr:cNvPr>
          <xdr:cNvCxnSpPr/>
        </xdr:nvCxnSpPr>
        <xdr:spPr>
          <a:xfrm flipV="1">
            <a:off x="2733261" y="17567413"/>
            <a:ext cx="0" cy="324678"/>
          </a:xfrm>
          <a:prstGeom prst="line">
            <a:avLst/>
          </a:prstGeom>
          <a:ln w="38100">
            <a:solidFill>
              <a:sysClr val="windowText" lastClr="000000"/>
            </a:solidFill>
            <a:prstDash val="solid"/>
            <a:headEnd type="none" w="med" len="med"/>
            <a:tailEnd type="oval" w="med" len="med"/>
          </a:ln>
        </xdr:spPr>
        <xdr:style>
          <a:lnRef idx="1">
            <a:schemeClr val="accent1"/>
          </a:lnRef>
          <a:fillRef idx="0">
            <a:schemeClr val="accent1"/>
          </a:fillRef>
          <a:effectRef idx="0">
            <a:schemeClr val="accent1"/>
          </a:effectRef>
          <a:fontRef idx="minor">
            <a:schemeClr val="tx1"/>
          </a:fontRef>
        </xdr:style>
      </xdr:cxnSp>
      <xdr:cxnSp macro="">
        <xdr:nvCxnSpPr>
          <xdr:cNvPr id="409" name="直線コネクタ 408">
            <a:extLst>
              <a:ext uri="{FF2B5EF4-FFF2-40B4-BE49-F238E27FC236}">
                <a16:creationId xmlns:a16="http://schemas.microsoft.com/office/drawing/2014/main" id="{643182DA-CE23-4E1A-ABE2-A0CB68E57E22}"/>
              </a:ext>
            </a:extLst>
          </xdr:cNvPr>
          <xdr:cNvCxnSpPr/>
        </xdr:nvCxnSpPr>
        <xdr:spPr>
          <a:xfrm flipV="1">
            <a:off x="3727174" y="17572611"/>
            <a:ext cx="0" cy="319480"/>
          </a:xfrm>
          <a:prstGeom prst="line">
            <a:avLst/>
          </a:prstGeom>
          <a:ln w="38100">
            <a:solidFill>
              <a:sysClr val="windowText" lastClr="000000"/>
            </a:solidFill>
            <a:prstDash val="solid"/>
            <a:headEnd type="none" w="med" len="med"/>
            <a:tailEnd type="oval"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61653</xdr:colOff>
      <xdr:row>32</xdr:row>
      <xdr:rowOff>1956</xdr:rowOff>
    </xdr:from>
    <xdr:to>
      <xdr:col>20</xdr:col>
      <xdr:colOff>13613</xdr:colOff>
      <xdr:row>40</xdr:row>
      <xdr:rowOff>1956</xdr:rowOff>
    </xdr:to>
    <xdr:grpSp>
      <xdr:nvGrpSpPr>
        <xdr:cNvPr id="410" name="グループ化 409">
          <a:extLst>
            <a:ext uri="{FF2B5EF4-FFF2-40B4-BE49-F238E27FC236}">
              <a16:creationId xmlns:a16="http://schemas.microsoft.com/office/drawing/2014/main" id="{7D85F5CC-C884-4659-969E-41A8248087B8}"/>
            </a:ext>
          </a:extLst>
        </xdr:cNvPr>
        <xdr:cNvGrpSpPr/>
      </xdr:nvGrpSpPr>
      <xdr:grpSpPr>
        <a:xfrm rot="16200000">
          <a:off x="1694983" y="4045526"/>
          <a:ext cx="914400" cy="294860"/>
          <a:chOff x="2733261" y="17567413"/>
          <a:chExt cx="993913" cy="324678"/>
        </a:xfrm>
      </xdr:grpSpPr>
      <xdr:cxnSp macro="">
        <xdr:nvCxnSpPr>
          <xdr:cNvPr id="411" name="直線コネクタ 410">
            <a:extLst>
              <a:ext uri="{FF2B5EF4-FFF2-40B4-BE49-F238E27FC236}">
                <a16:creationId xmlns:a16="http://schemas.microsoft.com/office/drawing/2014/main" id="{E776D8B9-E410-4295-9420-8CC95D6D954E}"/>
              </a:ext>
            </a:extLst>
          </xdr:cNvPr>
          <xdr:cNvCxnSpPr/>
        </xdr:nvCxnSpPr>
        <xdr:spPr>
          <a:xfrm flipV="1">
            <a:off x="2733261" y="17567413"/>
            <a:ext cx="0" cy="324678"/>
          </a:xfrm>
          <a:prstGeom prst="line">
            <a:avLst/>
          </a:prstGeom>
          <a:ln w="38100">
            <a:solidFill>
              <a:sysClr val="windowText" lastClr="000000"/>
            </a:solidFill>
            <a:prstDash val="solid"/>
            <a:headEnd type="none" w="med" len="med"/>
            <a:tailEnd type="oval" w="med" len="med"/>
          </a:ln>
        </xdr:spPr>
        <xdr:style>
          <a:lnRef idx="1">
            <a:schemeClr val="accent1"/>
          </a:lnRef>
          <a:fillRef idx="0">
            <a:schemeClr val="accent1"/>
          </a:fillRef>
          <a:effectRef idx="0">
            <a:schemeClr val="accent1"/>
          </a:effectRef>
          <a:fontRef idx="minor">
            <a:schemeClr val="tx1"/>
          </a:fontRef>
        </xdr:style>
      </xdr:cxnSp>
      <xdr:cxnSp macro="">
        <xdr:nvCxnSpPr>
          <xdr:cNvPr id="412" name="直線コネクタ 411">
            <a:extLst>
              <a:ext uri="{FF2B5EF4-FFF2-40B4-BE49-F238E27FC236}">
                <a16:creationId xmlns:a16="http://schemas.microsoft.com/office/drawing/2014/main" id="{6C52A176-2750-4A1E-9FA9-494C94E84B5B}"/>
              </a:ext>
            </a:extLst>
          </xdr:cNvPr>
          <xdr:cNvCxnSpPr/>
        </xdr:nvCxnSpPr>
        <xdr:spPr>
          <a:xfrm flipV="1">
            <a:off x="3727174" y="17572611"/>
            <a:ext cx="0" cy="319480"/>
          </a:xfrm>
          <a:prstGeom prst="line">
            <a:avLst/>
          </a:prstGeom>
          <a:ln w="38100">
            <a:solidFill>
              <a:sysClr val="windowText" lastClr="000000"/>
            </a:solidFill>
            <a:prstDash val="solid"/>
            <a:headEnd type="none" w="med" len="med"/>
            <a:tailEnd type="oval"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61652</xdr:colOff>
      <xdr:row>56</xdr:row>
      <xdr:rowOff>413</xdr:rowOff>
    </xdr:from>
    <xdr:to>
      <xdr:col>20</xdr:col>
      <xdr:colOff>13612</xdr:colOff>
      <xdr:row>64</xdr:row>
      <xdr:rowOff>413</xdr:rowOff>
    </xdr:to>
    <xdr:grpSp>
      <xdr:nvGrpSpPr>
        <xdr:cNvPr id="413" name="グループ化 412">
          <a:extLst>
            <a:ext uri="{FF2B5EF4-FFF2-40B4-BE49-F238E27FC236}">
              <a16:creationId xmlns:a16="http://schemas.microsoft.com/office/drawing/2014/main" id="{434CB378-7B10-49DA-AC99-DFE01BB1CE6B}"/>
            </a:ext>
          </a:extLst>
        </xdr:cNvPr>
        <xdr:cNvGrpSpPr/>
      </xdr:nvGrpSpPr>
      <xdr:grpSpPr>
        <a:xfrm rot="16200000">
          <a:off x="1694982" y="6787183"/>
          <a:ext cx="914400" cy="294860"/>
          <a:chOff x="2733261" y="17567413"/>
          <a:chExt cx="993913" cy="324678"/>
        </a:xfrm>
      </xdr:grpSpPr>
      <xdr:cxnSp macro="">
        <xdr:nvCxnSpPr>
          <xdr:cNvPr id="414" name="直線コネクタ 413">
            <a:extLst>
              <a:ext uri="{FF2B5EF4-FFF2-40B4-BE49-F238E27FC236}">
                <a16:creationId xmlns:a16="http://schemas.microsoft.com/office/drawing/2014/main" id="{6E4558F8-5902-49C6-9AE1-4F6296FD4949}"/>
              </a:ext>
            </a:extLst>
          </xdr:cNvPr>
          <xdr:cNvCxnSpPr/>
        </xdr:nvCxnSpPr>
        <xdr:spPr>
          <a:xfrm flipV="1">
            <a:off x="2733261" y="17567413"/>
            <a:ext cx="0" cy="324678"/>
          </a:xfrm>
          <a:prstGeom prst="line">
            <a:avLst/>
          </a:prstGeom>
          <a:ln w="38100">
            <a:solidFill>
              <a:sysClr val="windowText" lastClr="000000"/>
            </a:solidFill>
            <a:prstDash val="solid"/>
            <a:headEnd type="none" w="med" len="med"/>
            <a:tailEnd type="oval" w="med" len="med"/>
          </a:ln>
        </xdr:spPr>
        <xdr:style>
          <a:lnRef idx="1">
            <a:schemeClr val="accent1"/>
          </a:lnRef>
          <a:fillRef idx="0">
            <a:schemeClr val="accent1"/>
          </a:fillRef>
          <a:effectRef idx="0">
            <a:schemeClr val="accent1"/>
          </a:effectRef>
          <a:fontRef idx="minor">
            <a:schemeClr val="tx1"/>
          </a:fontRef>
        </xdr:style>
      </xdr:cxnSp>
      <xdr:cxnSp macro="">
        <xdr:nvCxnSpPr>
          <xdr:cNvPr id="415" name="直線コネクタ 414">
            <a:extLst>
              <a:ext uri="{FF2B5EF4-FFF2-40B4-BE49-F238E27FC236}">
                <a16:creationId xmlns:a16="http://schemas.microsoft.com/office/drawing/2014/main" id="{D192AE35-BC3F-47F0-8B43-69C28ACE9A4A}"/>
              </a:ext>
            </a:extLst>
          </xdr:cNvPr>
          <xdr:cNvCxnSpPr/>
        </xdr:nvCxnSpPr>
        <xdr:spPr>
          <a:xfrm flipV="1">
            <a:off x="3727174" y="17572611"/>
            <a:ext cx="0" cy="319480"/>
          </a:xfrm>
          <a:prstGeom prst="line">
            <a:avLst/>
          </a:prstGeom>
          <a:ln w="38100">
            <a:solidFill>
              <a:sysClr val="windowText" lastClr="000000"/>
            </a:solidFill>
            <a:prstDash val="solid"/>
            <a:headEnd type="none" w="med" len="med"/>
            <a:tailEnd type="oval"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18364</xdr:colOff>
      <xdr:row>20</xdr:row>
      <xdr:rowOff>0</xdr:rowOff>
    </xdr:from>
    <xdr:to>
      <xdr:col>34</xdr:col>
      <xdr:colOff>94564</xdr:colOff>
      <xdr:row>28</xdr:row>
      <xdr:rowOff>0</xdr:rowOff>
    </xdr:to>
    <xdr:grpSp>
      <xdr:nvGrpSpPr>
        <xdr:cNvPr id="416" name="グループ化 415">
          <a:extLst>
            <a:ext uri="{FF2B5EF4-FFF2-40B4-BE49-F238E27FC236}">
              <a16:creationId xmlns:a16="http://schemas.microsoft.com/office/drawing/2014/main" id="{8BA7F239-C45B-4533-AD00-32EED8569011}"/>
            </a:ext>
          </a:extLst>
        </xdr:cNvPr>
        <xdr:cNvGrpSpPr/>
      </xdr:nvGrpSpPr>
      <xdr:grpSpPr>
        <a:xfrm rot="5400000" flipH="1">
          <a:off x="3371164" y="2667000"/>
          <a:ext cx="914400" cy="304800"/>
          <a:chOff x="2733261" y="17567413"/>
          <a:chExt cx="993913" cy="324678"/>
        </a:xfrm>
      </xdr:grpSpPr>
      <xdr:cxnSp macro="">
        <xdr:nvCxnSpPr>
          <xdr:cNvPr id="417" name="直線コネクタ 416">
            <a:extLst>
              <a:ext uri="{FF2B5EF4-FFF2-40B4-BE49-F238E27FC236}">
                <a16:creationId xmlns:a16="http://schemas.microsoft.com/office/drawing/2014/main" id="{443F7A57-A6A2-49FC-8A58-D6DD6345555D}"/>
              </a:ext>
            </a:extLst>
          </xdr:cNvPr>
          <xdr:cNvCxnSpPr/>
        </xdr:nvCxnSpPr>
        <xdr:spPr>
          <a:xfrm flipV="1">
            <a:off x="2733261" y="17567413"/>
            <a:ext cx="0" cy="324678"/>
          </a:xfrm>
          <a:prstGeom prst="line">
            <a:avLst/>
          </a:prstGeom>
          <a:ln w="38100">
            <a:solidFill>
              <a:sysClr val="windowText" lastClr="000000"/>
            </a:solidFill>
            <a:prstDash val="solid"/>
            <a:headEnd type="none" w="med" len="med"/>
            <a:tailEnd type="oval" w="med" len="med"/>
          </a:ln>
        </xdr:spPr>
        <xdr:style>
          <a:lnRef idx="1">
            <a:schemeClr val="accent1"/>
          </a:lnRef>
          <a:fillRef idx="0">
            <a:schemeClr val="accent1"/>
          </a:fillRef>
          <a:effectRef idx="0">
            <a:schemeClr val="accent1"/>
          </a:effectRef>
          <a:fontRef idx="minor">
            <a:schemeClr val="tx1"/>
          </a:fontRef>
        </xdr:style>
      </xdr:cxnSp>
      <xdr:cxnSp macro="">
        <xdr:nvCxnSpPr>
          <xdr:cNvPr id="418" name="直線コネクタ 417">
            <a:extLst>
              <a:ext uri="{FF2B5EF4-FFF2-40B4-BE49-F238E27FC236}">
                <a16:creationId xmlns:a16="http://schemas.microsoft.com/office/drawing/2014/main" id="{88733905-26CA-408C-98B9-47BAF2F8626A}"/>
              </a:ext>
            </a:extLst>
          </xdr:cNvPr>
          <xdr:cNvCxnSpPr/>
        </xdr:nvCxnSpPr>
        <xdr:spPr>
          <a:xfrm flipV="1">
            <a:off x="3727174" y="17572611"/>
            <a:ext cx="0" cy="319480"/>
          </a:xfrm>
          <a:prstGeom prst="line">
            <a:avLst/>
          </a:prstGeom>
          <a:ln w="38100">
            <a:solidFill>
              <a:sysClr val="windowText" lastClr="000000"/>
            </a:solidFill>
            <a:prstDash val="solid"/>
            <a:headEnd type="none" w="med" len="med"/>
            <a:tailEnd type="oval"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2650</xdr:colOff>
      <xdr:row>44</xdr:row>
      <xdr:rowOff>1057</xdr:rowOff>
    </xdr:from>
    <xdr:to>
      <xdr:col>34</xdr:col>
      <xdr:colOff>68911</xdr:colOff>
      <xdr:row>52</xdr:row>
      <xdr:rowOff>1057</xdr:rowOff>
    </xdr:to>
    <xdr:grpSp>
      <xdr:nvGrpSpPr>
        <xdr:cNvPr id="419" name="グループ化 418">
          <a:extLst>
            <a:ext uri="{FF2B5EF4-FFF2-40B4-BE49-F238E27FC236}">
              <a16:creationId xmlns:a16="http://schemas.microsoft.com/office/drawing/2014/main" id="{2D88306B-7FD4-438F-BD64-E74246ACD5C8}"/>
            </a:ext>
          </a:extLst>
        </xdr:cNvPr>
        <xdr:cNvGrpSpPr/>
      </xdr:nvGrpSpPr>
      <xdr:grpSpPr>
        <a:xfrm rot="5400000" flipH="1">
          <a:off x="3350481" y="5416226"/>
          <a:ext cx="914400" cy="294861"/>
          <a:chOff x="2733261" y="17567413"/>
          <a:chExt cx="993913" cy="324678"/>
        </a:xfrm>
      </xdr:grpSpPr>
      <xdr:cxnSp macro="">
        <xdr:nvCxnSpPr>
          <xdr:cNvPr id="420" name="直線コネクタ 419">
            <a:extLst>
              <a:ext uri="{FF2B5EF4-FFF2-40B4-BE49-F238E27FC236}">
                <a16:creationId xmlns:a16="http://schemas.microsoft.com/office/drawing/2014/main" id="{62A50312-EDC3-44E1-BD97-0B28FD94FBE3}"/>
              </a:ext>
            </a:extLst>
          </xdr:cNvPr>
          <xdr:cNvCxnSpPr/>
        </xdr:nvCxnSpPr>
        <xdr:spPr>
          <a:xfrm flipV="1">
            <a:off x="2733261" y="17567413"/>
            <a:ext cx="0" cy="324678"/>
          </a:xfrm>
          <a:prstGeom prst="line">
            <a:avLst/>
          </a:prstGeom>
          <a:ln w="38100">
            <a:solidFill>
              <a:sysClr val="windowText" lastClr="000000"/>
            </a:solidFill>
            <a:prstDash val="solid"/>
            <a:headEnd type="none" w="med" len="med"/>
            <a:tailEnd type="oval" w="med" len="med"/>
          </a:ln>
        </xdr:spPr>
        <xdr:style>
          <a:lnRef idx="1">
            <a:schemeClr val="accent1"/>
          </a:lnRef>
          <a:fillRef idx="0">
            <a:schemeClr val="accent1"/>
          </a:fillRef>
          <a:effectRef idx="0">
            <a:schemeClr val="accent1"/>
          </a:effectRef>
          <a:fontRef idx="minor">
            <a:schemeClr val="tx1"/>
          </a:fontRef>
        </xdr:style>
      </xdr:cxnSp>
      <xdr:cxnSp macro="">
        <xdr:nvCxnSpPr>
          <xdr:cNvPr id="421" name="直線コネクタ 420">
            <a:extLst>
              <a:ext uri="{FF2B5EF4-FFF2-40B4-BE49-F238E27FC236}">
                <a16:creationId xmlns:a16="http://schemas.microsoft.com/office/drawing/2014/main" id="{F91B7FBA-120B-4FDB-B464-CE14CC646D2C}"/>
              </a:ext>
            </a:extLst>
          </xdr:cNvPr>
          <xdr:cNvCxnSpPr/>
        </xdr:nvCxnSpPr>
        <xdr:spPr>
          <a:xfrm flipV="1">
            <a:off x="3727174" y="17572611"/>
            <a:ext cx="0" cy="319480"/>
          </a:xfrm>
          <a:prstGeom prst="line">
            <a:avLst/>
          </a:prstGeom>
          <a:ln w="38100">
            <a:solidFill>
              <a:sysClr val="windowText" lastClr="000000"/>
            </a:solidFill>
            <a:prstDash val="solid"/>
            <a:headEnd type="none" w="med" len="med"/>
            <a:tailEnd type="oval"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2650</xdr:colOff>
      <xdr:row>54</xdr:row>
      <xdr:rowOff>12951</xdr:rowOff>
    </xdr:from>
    <xdr:to>
      <xdr:col>34</xdr:col>
      <xdr:colOff>68911</xdr:colOff>
      <xdr:row>62</xdr:row>
      <xdr:rowOff>12951</xdr:rowOff>
    </xdr:to>
    <xdr:grpSp>
      <xdr:nvGrpSpPr>
        <xdr:cNvPr id="422" name="グループ化 421">
          <a:extLst>
            <a:ext uri="{FF2B5EF4-FFF2-40B4-BE49-F238E27FC236}">
              <a16:creationId xmlns:a16="http://schemas.microsoft.com/office/drawing/2014/main" id="{E511F860-6D60-49E2-90BC-8578D9AACCFB}"/>
            </a:ext>
          </a:extLst>
        </xdr:cNvPr>
        <xdr:cNvGrpSpPr/>
      </xdr:nvGrpSpPr>
      <xdr:grpSpPr>
        <a:xfrm rot="5400000" flipH="1">
          <a:off x="3350481" y="6571120"/>
          <a:ext cx="914400" cy="294861"/>
          <a:chOff x="2733261" y="17567413"/>
          <a:chExt cx="993913" cy="324678"/>
        </a:xfrm>
      </xdr:grpSpPr>
      <xdr:cxnSp macro="">
        <xdr:nvCxnSpPr>
          <xdr:cNvPr id="423" name="直線コネクタ 422">
            <a:extLst>
              <a:ext uri="{FF2B5EF4-FFF2-40B4-BE49-F238E27FC236}">
                <a16:creationId xmlns:a16="http://schemas.microsoft.com/office/drawing/2014/main" id="{255FDFE5-6F6B-41B3-8D2F-1AC600F8C0FA}"/>
              </a:ext>
            </a:extLst>
          </xdr:cNvPr>
          <xdr:cNvCxnSpPr/>
        </xdr:nvCxnSpPr>
        <xdr:spPr>
          <a:xfrm flipV="1">
            <a:off x="2733261" y="17567413"/>
            <a:ext cx="0" cy="324678"/>
          </a:xfrm>
          <a:prstGeom prst="line">
            <a:avLst/>
          </a:prstGeom>
          <a:ln w="38100">
            <a:solidFill>
              <a:sysClr val="windowText" lastClr="000000"/>
            </a:solidFill>
            <a:prstDash val="solid"/>
            <a:headEnd type="none" w="med" len="med"/>
            <a:tailEnd type="oval" w="med" len="med"/>
          </a:ln>
        </xdr:spPr>
        <xdr:style>
          <a:lnRef idx="1">
            <a:schemeClr val="accent1"/>
          </a:lnRef>
          <a:fillRef idx="0">
            <a:schemeClr val="accent1"/>
          </a:fillRef>
          <a:effectRef idx="0">
            <a:schemeClr val="accent1"/>
          </a:effectRef>
          <a:fontRef idx="minor">
            <a:schemeClr val="tx1"/>
          </a:fontRef>
        </xdr:style>
      </xdr:cxnSp>
      <xdr:cxnSp macro="">
        <xdr:nvCxnSpPr>
          <xdr:cNvPr id="424" name="直線コネクタ 423">
            <a:extLst>
              <a:ext uri="{FF2B5EF4-FFF2-40B4-BE49-F238E27FC236}">
                <a16:creationId xmlns:a16="http://schemas.microsoft.com/office/drawing/2014/main" id="{D91DFB89-4C48-4A62-8595-C2763E7E803C}"/>
              </a:ext>
            </a:extLst>
          </xdr:cNvPr>
          <xdr:cNvCxnSpPr/>
        </xdr:nvCxnSpPr>
        <xdr:spPr>
          <a:xfrm flipV="1">
            <a:off x="3727174" y="17572611"/>
            <a:ext cx="0" cy="319480"/>
          </a:xfrm>
          <a:prstGeom prst="line">
            <a:avLst/>
          </a:prstGeom>
          <a:ln w="38100">
            <a:solidFill>
              <a:sysClr val="windowText" lastClr="000000"/>
            </a:solidFill>
            <a:prstDash val="solid"/>
            <a:headEnd type="none" w="med" len="med"/>
            <a:tailEnd type="oval"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33</xdr:col>
      <xdr:colOff>44760</xdr:colOff>
      <xdr:row>141</xdr:row>
      <xdr:rowOff>5198</xdr:rowOff>
    </xdr:from>
    <xdr:to>
      <xdr:col>41</xdr:col>
      <xdr:colOff>44759</xdr:colOff>
      <xdr:row>143</xdr:row>
      <xdr:rowOff>81398</xdr:rowOff>
    </xdr:to>
    <xdr:grpSp>
      <xdr:nvGrpSpPr>
        <xdr:cNvPr id="425" name="グループ化 424">
          <a:extLst>
            <a:ext uri="{FF2B5EF4-FFF2-40B4-BE49-F238E27FC236}">
              <a16:creationId xmlns:a16="http://schemas.microsoft.com/office/drawing/2014/main" id="{9DEFAE40-6BBD-48FD-9635-900276E6E828}"/>
            </a:ext>
          </a:extLst>
        </xdr:cNvPr>
        <xdr:cNvGrpSpPr/>
      </xdr:nvGrpSpPr>
      <xdr:grpSpPr>
        <a:xfrm>
          <a:off x="3816660" y="16197698"/>
          <a:ext cx="914399" cy="304800"/>
          <a:chOff x="2733261" y="17567413"/>
          <a:chExt cx="993913" cy="324678"/>
        </a:xfrm>
      </xdr:grpSpPr>
      <xdr:cxnSp macro="">
        <xdr:nvCxnSpPr>
          <xdr:cNvPr id="426" name="直線コネクタ 425">
            <a:extLst>
              <a:ext uri="{FF2B5EF4-FFF2-40B4-BE49-F238E27FC236}">
                <a16:creationId xmlns:a16="http://schemas.microsoft.com/office/drawing/2014/main" id="{08AC78F7-314C-4987-A1FC-7C1FCD8D45F2}"/>
              </a:ext>
            </a:extLst>
          </xdr:cNvPr>
          <xdr:cNvCxnSpPr/>
        </xdr:nvCxnSpPr>
        <xdr:spPr>
          <a:xfrm flipV="1">
            <a:off x="2733261" y="17567413"/>
            <a:ext cx="0" cy="324678"/>
          </a:xfrm>
          <a:prstGeom prst="line">
            <a:avLst/>
          </a:prstGeom>
          <a:ln w="38100">
            <a:solidFill>
              <a:sysClr val="windowText" lastClr="000000"/>
            </a:solidFill>
            <a:prstDash val="solid"/>
            <a:headEnd type="none" w="med" len="med"/>
            <a:tailEnd type="oval" w="med" len="med"/>
          </a:ln>
        </xdr:spPr>
        <xdr:style>
          <a:lnRef idx="1">
            <a:schemeClr val="accent1"/>
          </a:lnRef>
          <a:fillRef idx="0">
            <a:schemeClr val="accent1"/>
          </a:fillRef>
          <a:effectRef idx="0">
            <a:schemeClr val="accent1"/>
          </a:effectRef>
          <a:fontRef idx="minor">
            <a:schemeClr val="tx1"/>
          </a:fontRef>
        </xdr:style>
      </xdr:cxnSp>
      <xdr:cxnSp macro="">
        <xdr:nvCxnSpPr>
          <xdr:cNvPr id="427" name="直線コネクタ 426">
            <a:extLst>
              <a:ext uri="{FF2B5EF4-FFF2-40B4-BE49-F238E27FC236}">
                <a16:creationId xmlns:a16="http://schemas.microsoft.com/office/drawing/2014/main" id="{E2DAEEDC-196A-4CFD-914F-5597EFC646B8}"/>
              </a:ext>
            </a:extLst>
          </xdr:cNvPr>
          <xdr:cNvCxnSpPr/>
        </xdr:nvCxnSpPr>
        <xdr:spPr>
          <a:xfrm flipV="1">
            <a:off x="3727174" y="17572611"/>
            <a:ext cx="0" cy="319480"/>
          </a:xfrm>
          <a:prstGeom prst="line">
            <a:avLst/>
          </a:prstGeom>
          <a:ln w="38100">
            <a:solidFill>
              <a:sysClr val="windowText" lastClr="000000"/>
            </a:solidFill>
            <a:prstDash val="solid"/>
            <a:headEnd type="none" w="med" len="med"/>
            <a:tailEnd type="oval"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13608</xdr:colOff>
      <xdr:row>87</xdr:row>
      <xdr:rowOff>69228</xdr:rowOff>
    </xdr:from>
    <xdr:to>
      <xdr:col>16</xdr:col>
      <xdr:colOff>13606</xdr:colOff>
      <xdr:row>90</xdr:row>
      <xdr:rowOff>69227</xdr:rowOff>
    </xdr:to>
    <xdr:sp macro="" textlink="">
      <xdr:nvSpPr>
        <xdr:cNvPr id="428" name="角丸四角形 1157">
          <a:extLst>
            <a:ext uri="{FF2B5EF4-FFF2-40B4-BE49-F238E27FC236}">
              <a16:creationId xmlns:a16="http://schemas.microsoft.com/office/drawing/2014/main" id="{49C0936B-38C6-4A48-A06A-3E5EDF9BB8F5}"/>
            </a:ext>
          </a:extLst>
        </xdr:cNvPr>
        <xdr:cNvSpPr/>
      </xdr:nvSpPr>
      <xdr:spPr>
        <a:xfrm>
          <a:off x="756558" y="10889628"/>
          <a:ext cx="1238248" cy="371474"/>
        </a:xfrm>
        <a:prstGeom prst="roundRect">
          <a:avLst/>
        </a:prstGeom>
        <a:solidFill>
          <a:schemeClr val="bg1"/>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rgbClr val="0070C0"/>
              </a:solidFill>
            </a:rPr>
            <a:t>移動式壁</a:t>
          </a:r>
        </a:p>
      </xdr:txBody>
    </xdr:sp>
    <xdr:clientData/>
  </xdr:twoCellAnchor>
  <xdr:twoCellAnchor>
    <xdr:from>
      <xdr:col>6</xdr:col>
      <xdr:colOff>13608</xdr:colOff>
      <xdr:row>63</xdr:row>
      <xdr:rowOff>96441</xdr:rowOff>
    </xdr:from>
    <xdr:to>
      <xdr:col>16</xdr:col>
      <xdr:colOff>13606</xdr:colOff>
      <xdr:row>66</xdr:row>
      <xdr:rowOff>96441</xdr:rowOff>
    </xdr:to>
    <xdr:sp macro="" textlink="">
      <xdr:nvSpPr>
        <xdr:cNvPr id="429" name="角丸四角形 1158">
          <a:extLst>
            <a:ext uri="{FF2B5EF4-FFF2-40B4-BE49-F238E27FC236}">
              <a16:creationId xmlns:a16="http://schemas.microsoft.com/office/drawing/2014/main" id="{B1BE2A80-ED79-4048-9430-56C45F911BAC}"/>
            </a:ext>
          </a:extLst>
        </xdr:cNvPr>
        <xdr:cNvSpPr/>
      </xdr:nvSpPr>
      <xdr:spPr>
        <a:xfrm>
          <a:off x="756558" y="7945041"/>
          <a:ext cx="1238248" cy="371475"/>
        </a:xfrm>
        <a:prstGeom prst="roundRect">
          <a:avLst/>
        </a:prstGeom>
        <a:solidFill>
          <a:schemeClr val="bg1"/>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rgbClr val="0070C0"/>
              </a:solidFill>
            </a:rPr>
            <a:t>移動式壁</a:t>
          </a:r>
        </a:p>
      </xdr:txBody>
    </xdr:sp>
    <xdr:clientData/>
  </xdr:twoCellAnchor>
  <xdr:twoCellAnchor>
    <xdr:from>
      <xdr:col>32</xdr:col>
      <xdr:colOff>0</xdr:colOff>
      <xdr:row>64</xdr:row>
      <xdr:rowOff>0</xdr:rowOff>
    </xdr:from>
    <xdr:to>
      <xdr:col>38</xdr:col>
      <xdr:colOff>0</xdr:colOff>
      <xdr:row>75</xdr:row>
      <xdr:rowOff>114958</xdr:rowOff>
    </xdr:to>
    <xdr:sp macro="" textlink="">
      <xdr:nvSpPr>
        <xdr:cNvPr id="430" name="正方形/長方形 429">
          <a:extLst>
            <a:ext uri="{FF2B5EF4-FFF2-40B4-BE49-F238E27FC236}">
              <a16:creationId xmlns:a16="http://schemas.microsoft.com/office/drawing/2014/main" id="{55464BE8-BDE6-4E95-9FF4-ACFEA9F030B5}"/>
            </a:ext>
          </a:extLst>
        </xdr:cNvPr>
        <xdr:cNvSpPr/>
      </xdr:nvSpPr>
      <xdr:spPr>
        <a:xfrm>
          <a:off x="3962400" y="7972425"/>
          <a:ext cx="742950" cy="1477033"/>
        </a:xfrm>
        <a:prstGeom prst="rect">
          <a:avLst/>
        </a:prstGeom>
        <a:solidFill>
          <a:schemeClr val="bg1"/>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lstStyle/>
        <a:p>
          <a:pPr algn="ctr"/>
          <a:r>
            <a:rPr kumimoji="1" lang="ja-JP" altLang="en-US" sz="2400">
              <a:solidFill>
                <a:sysClr val="windowText" lastClr="000000"/>
              </a:solidFill>
            </a:rPr>
            <a:t>書棚</a:t>
          </a:r>
        </a:p>
      </xdr:txBody>
    </xdr:sp>
    <xdr:clientData/>
  </xdr:twoCellAnchor>
  <xdr:twoCellAnchor>
    <xdr:from>
      <xdr:col>38</xdr:col>
      <xdr:colOff>0</xdr:colOff>
      <xdr:row>64</xdr:row>
      <xdr:rowOff>0</xdr:rowOff>
    </xdr:from>
    <xdr:to>
      <xdr:col>44</xdr:col>
      <xdr:colOff>0</xdr:colOff>
      <xdr:row>75</xdr:row>
      <xdr:rowOff>114958</xdr:rowOff>
    </xdr:to>
    <xdr:sp macro="" textlink="">
      <xdr:nvSpPr>
        <xdr:cNvPr id="431" name="正方形/長方形 430">
          <a:extLst>
            <a:ext uri="{FF2B5EF4-FFF2-40B4-BE49-F238E27FC236}">
              <a16:creationId xmlns:a16="http://schemas.microsoft.com/office/drawing/2014/main" id="{F20BEC50-94EA-4C88-826C-86B36931958E}"/>
            </a:ext>
          </a:extLst>
        </xdr:cNvPr>
        <xdr:cNvSpPr/>
      </xdr:nvSpPr>
      <xdr:spPr>
        <a:xfrm>
          <a:off x="4705350" y="7972425"/>
          <a:ext cx="742950" cy="1477033"/>
        </a:xfrm>
        <a:prstGeom prst="rect">
          <a:avLst/>
        </a:prstGeom>
        <a:solidFill>
          <a:schemeClr val="bg1"/>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lstStyle/>
        <a:p>
          <a:pPr algn="ctr"/>
          <a:r>
            <a:rPr kumimoji="1" lang="ja-JP" altLang="en-US" sz="1600">
              <a:solidFill>
                <a:sysClr val="windowText" lastClr="000000"/>
              </a:solidFill>
            </a:rPr>
            <a:t>移動式書棚</a:t>
          </a:r>
        </a:p>
      </xdr:txBody>
    </xdr:sp>
    <xdr:clientData/>
  </xdr:twoCellAnchor>
  <xdr:twoCellAnchor>
    <xdr:from>
      <xdr:col>147</xdr:col>
      <xdr:colOff>85390</xdr:colOff>
      <xdr:row>5</xdr:row>
      <xdr:rowOff>15559</xdr:rowOff>
    </xdr:from>
    <xdr:to>
      <xdr:col>153</xdr:col>
      <xdr:colOff>85390</xdr:colOff>
      <xdr:row>17</xdr:row>
      <xdr:rowOff>7251</xdr:rowOff>
    </xdr:to>
    <xdr:sp macro="" textlink="">
      <xdr:nvSpPr>
        <xdr:cNvPr id="432" name="正方形/長方形 431">
          <a:extLst>
            <a:ext uri="{FF2B5EF4-FFF2-40B4-BE49-F238E27FC236}">
              <a16:creationId xmlns:a16="http://schemas.microsoft.com/office/drawing/2014/main" id="{E8206F8B-930A-49F8-B4E8-FC7FB622F7C2}"/>
            </a:ext>
          </a:extLst>
        </xdr:cNvPr>
        <xdr:cNvSpPr/>
      </xdr:nvSpPr>
      <xdr:spPr>
        <a:xfrm>
          <a:off x="18287665" y="682309"/>
          <a:ext cx="742950" cy="1477592"/>
        </a:xfrm>
        <a:prstGeom prst="rect">
          <a:avLst/>
        </a:prstGeom>
        <a:solidFill>
          <a:schemeClr val="bg1"/>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lstStyle/>
        <a:p>
          <a:pPr algn="ctr"/>
          <a:r>
            <a:rPr kumimoji="1" lang="ja-JP" altLang="en-US" sz="2400">
              <a:solidFill>
                <a:sysClr val="windowText" lastClr="000000"/>
              </a:solidFill>
            </a:rPr>
            <a:t>書棚</a:t>
          </a:r>
        </a:p>
      </xdr:txBody>
    </xdr:sp>
    <xdr:clientData/>
  </xdr:twoCellAnchor>
  <xdr:twoCellAnchor>
    <xdr:from>
      <xdr:col>147</xdr:col>
      <xdr:colOff>85390</xdr:colOff>
      <xdr:row>17</xdr:row>
      <xdr:rowOff>10150</xdr:rowOff>
    </xdr:from>
    <xdr:to>
      <xdr:col>153</xdr:col>
      <xdr:colOff>85390</xdr:colOff>
      <xdr:row>29</xdr:row>
      <xdr:rowOff>1843</xdr:rowOff>
    </xdr:to>
    <xdr:sp macro="" textlink="">
      <xdr:nvSpPr>
        <xdr:cNvPr id="433" name="正方形/長方形 432">
          <a:extLst>
            <a:ext uri="{FF2B5EF4-FFF2-40B4-BE49-F238E27FC236}">
              <a16:creationId xmlns:a16="http://schemas.microsoft.com/office/drawing/2014/main" id="{5677400E-D9B2-4F07-B3EC-D99ED0041A30}"/>
            </a:ext>
          </a:extLst>
        </xdr:cNvPr>
        <xdr:cNvSpPr/>
      </xdr:nvSpPr>
      <xdr:spPr>
        <a:xfrm>
          <a:off x="18287665" y="2162800"/>
          <a:ext cx="742950" cy="1477593"/>
        </a:xfrm>
        <a:prstGeom prst="rect">
          <a:avLst/>
        </a:prstGeom>
        <a:solidFill>
          <a:schemeClr val="bg1"/>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lstStyle/>
        <a:p>
          <a:pPr algn="ctr"/>
          <a:r>
            <a:rPr kumimoji="1" lang="ja-JP" altLang="en-US" sz="2400">
              <a:solidFill>
                <a:sysClr val="windowText" lastClr="000000"/>
              </a:solidFill>
            </a:rPr>
            <a:t>書棚</a:t>
          </a:r>
        </a:p>
      </xdr:txBody>
    </xdr:sp>
    <xdr:clientData/>
  </xdr:twoCellAnchor>
  <xdr:twoCellAnchor>
    <xdr:from>
      <xdr:col>147</xdr:col>
      <xdr:colOff>85390</xdr:colOff>
      <xdr:row>29</xdr:row>
      <xdr:rowOff>5347</xdr:rowOff>
    </xdr:from>
    <xdr:to>
      <xdr:col>153</xdr:col>
      <xdr:colOff>85390</xdr:colOff>
      <xdr:row>40</xdr:row>
      <xdr:rowOff>120864</xdr:rowOff>
    </xdr:to>
    <xdr:sp macro="" textlink="">
      <xdr:nvSpPr>
        <xdr:cNvPr id="434" name="正方形/長方形 433">
          <a:extLst>
            <a:ext uri="{FF2B5EF4-FFF2-40B4-BE49-F238E27FC236}">
              <a16:creationId xmlns:a16="http://schemas.microsoft.com/office/drawing/2014/main" id="{0818AEF6-4D5D-4CA8-BD4B-C434545DF3CE}"/>
            </a:ext>
          </a:extLst>
        </xdr:cNvPr>
        <xdr:cNvSpPr/>
      </xdr:nvSpPr>
      <xdr:spPr>
        <a:xfrm>
          <a:off x="18287665" y="3643897"/>
          <a:ext cx="742950" cy="1477592"/>
        </a:xfrm>
        <a:prstGeom prst="rect">
          <a:avLst/>
        </a:prstGeom>
        <a:solidFill>
          <a:schemeClr val="bg1"/>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lstStyle/>
        <a:p>
          <a:pPr algn="ctr"/>
          <a:r>
            <a:rPr kumimoji="1" lang="ja-JP" altLang="en-US" sz="2400">
              <a:solidFill>
                <a:sysClr val="windowText" lastClr="000000"/>
              </a:solidFill>
            </a:rPr>
            <a:t>書棚</a:t>
          </a:r>
        </a:p>
      </xdr:txBody>
    </xdr:sp>
    <xdr:clientData/>
  </xdr:twoCellAnchor>
  <xdr:twoCellAnchor>
    <xdr:from>
      <xdr:col>38</xdr:col>
      <xdr:colOff>0</xdr:colOff>
      <xdr:row>75</xdr:row>
      <xdr:rowOff>112059</xdr:rowOff>
    </xdr:from>
    <xdr:to>
      <xdr:col>44</xdr:col>
      <xdr:colOff>0</xdr:colOff>
      <xdr:row>87</xdr:row>
      <xdr:rowOff>103751</xdr:rowOff>
    </xdr:to>
    <xdr:sp macro="" textlink="">
      <xdr:nvSpPr>
        <xdr:cNvPr id="435" name="正方形/長方形 434">
          <a:extLst>
            <a:ext uri="{FF2B5EF4-FFF2-40B4-BE49-F238E27FC236}">
              <a16:creationId xmlns:a16="http://schemas.microsoft.com/office/drawing/2014/main" id="{8DD4DDA2-BE20-4523-B22D-347167347979}"/>
            </a:ext>
          </a:extLst>
        </xdr:cNvPr>
        <xdr:cNvSpPr/>
      </xdr:nvSpPr>
      <xdr:spPr>
        <a:xfrm>
          <a:off x="4705350" y="9446559"/>
          <a:ext cx="742950" cy="1477592"/>
        </a:xfrm>
        <a:prstGeom prst="rect">
          <a:avLst/>
        </a:prstGeom>
        <a:solidFill>
          <a:schemeClr val="bg1"/>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lstStyle/>
        <a:p>
          <a:pPr algn="ctr"/>
          <a:r>
            <a:rPr kumimoji="1" lang="ja-JP" altLang="en-US" sz="1600">
              <a:solidFill>
                <a:sysClr val="windowText" lastClr="000000"/>
              </a:solidFill>
            </a:rPr>
            <a:t>移動式書棚</a:t>
          </a:r>
        </a:p>
      </xdr:txBody>
    </xdr:sp>
    <xdr:clientData/>
  </xdr:twoCellAnchor>
  <xdr:twoCellAnchor>
    <xdr:from>
      <xdr:col>38</xdr:col>
      <xdr:colOff>0</xdr:colOff>
      <xdr:row>87</xdr:row>
      <xdr:rowOff>110154</xdr:rowOff>
    </xdr:from>
    <xdr:to>
      <xdr:col>44</xdr:col>
      <xdr:colOff>0</xdr:colOff>
      <xdr:row>99</xdr:row>
      <xdr:rowOff>101847</xdr:rowOff>
    </xdr:to>
    <xdr:sp macro="" textlink="">
      <xdr:nvSpPr>
        <xdr:cNvPr id="436" name="正方形/長方形 435">
          <a:extLst>
            <a:ext uri="{FF2B5EF4-FFF2-40B4-BE49-F238E27FC236}">
              <a16:creationId xmlns:a16="http://schemas.microsoft.com/office/drawing/2014/main" id="{68096A5E-F6BD-476F-A66B-C9D6258B9C8F}"/>
            </a:ext>
          </a:extLst>
        </xdr:cNvPr>
        <xdr:cNvSpPr/>
      </xdr:nvSpPr>
      <xdr:spPr>
        <a:xfrm>
          <a:off x="4705350" y="10930554"/>
          <a:ext cx="742950" cy="1477593"/>
        </a:xfrm>
        <a:prstGeom prst="rect">
          <a:avLst/>
        </a:prstGeom>
        <a:solidFill>
          <a:schemeClr val="bg1"/>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lstStyle/>
        <a:p>
          <a:pPr algn="ctr"/>
          <a:r>
            <a:rPr kumimoji="1" lang="ja-JP" altLang="en-US" sz="1600">
              <a:solidFill>
                <a:sysClr val="windowText" lastClr="000000"/>
              </a:solidFill>
            </a:rPr>
            <a:t>移動式書棚</a:t>
          </a:r>
        </a:p>
      </xdr:txBody>
    </xdr:sp>
    <xdr:clientData/>
  </xdr:twoCellAnchor>
  <xdr:twoCellAnchor>
    <xdr:from>
      <xdr:col>153</xdr:col>
      <xdr:colOff>85390</xdr:colOff>
      <xdr:row>5</xdr:row>
      <xdr:rowOff>15559</xdr:rowOff>
    </xdr:from>
    <xdr:to>
      <xdr:col>159</xdr:col>
      <xdr:colOff>85390</xdr:colOff>
      <xdr:row>17</xdr:row>
      <xdr:rowOff>7251</xdr:rowOff>
    </xdr:to>
    <xdr:sp macro="" textlink="">
      <xdr:nvSpPr>
        <xdr:cNvPr id="437" name="正方形/長方形 436">
          <a:extLst>
            <a:ext uri="{FF2B5EF4-FFF2-40B4-BE49-F238E27FC236}">
              <a16:creationId xmlns:a16="http://schemas.microsoft.com/office/drawing/2014/main" id="{2A2C7D88-8364-4696-93DC-E053042BEFBD}"/>
            </a:ext>
          </a:extLst>
        </xdr:cNvPr>
        <xdr:cNvSpPr/>
      </xdr:nvSpPr>
      <xdr:spPr>
        <a:xfrm>
          <a:off x="19030615" y="682309"/>
          <a:ext cx="742950" cy="1477592"/>
        </a:xfrm>
        <a:prstGeom prst="rect">
          <a:avLst/>
        </a:prstGeom>
        <a:solidFill>
          <a:schemeClr val="bg1"/>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lstStyle/>
        <a:p>
          <a:pPr algn="ctr"/>
          <a:r>
            <a:rPr kumimoji="1" lang="ja-JP" altLang="en-US" sz="1600">
              <a:solidFill>
                <a:sysClr val="windowText" lastClr="000000"/>
              </a:solidFill>
            </a:rPr>
            <a:t>移動式書棚</a:t>
          </a:r>
        </a:p>
      </xdr:txBody>
    </xdr:sp>
    <xdr:clientData/>
  </xdr:twoCellAnchor>
  <xdr:twoCellAnchor>
    <xdr:from>
      <xdr:col>153</xdr:col>
      <xdr:colOff>85390</xdr:colOff>
      <xdr:row>17</xdr:row>
      <xdr:rowOff>10150</xdr:rowOff>
    </xdr:from>
    <xdr:to>
      <xdr:col>159</xdr:col>
      <xdr:colOff>85390</xdr:colOff>
      <xdr:row>29</xdr:row>
      <xdr:rowOff>1843</xdr:rowOff>
    </xdr:to>
    <xdr:sp macro="" textlink="">
      <xdr:nvSpPr>
        <xdr:cNvPr id="438" name="正方形/長方形 437">
          <a:extLst>
            <a:ext uri="{FF2B5EF4-FFF2-40B4-BE49-F238E27FC236}">
              <a16:creationId xmlns:a16="http://schemas.microsoft.com/office/drawing/2014/main" id="{4697C0BC-0B9F-4DE9-B858-5D55EC3418BE}"/>
            </a:ext>
          </a:extLst>
        </xdr:cNvPr>
        <xdr:cNvSpPr/>
      </xdr:nvSpPr>
      <xdr:spPr>
        <a:xfrm>
          <a:off x="19030615" y="2162800"/>
          <a:ext cx="742950" cy="1477593"/>
        </a:xfrm>
        <a:prstGeom prst="rect">
          <a:avLst/>
        </a:prstGeom>
        <a:solidFill>
          <a:schemeClr val="bg1"/>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lstStyle/>
        <a:p>
          <a:pPr algn="ctr"/>
          <a:r>
            <a:rPr kumimoji="1" lang="ja-JP" altLang="en-US" sz="1600">
              <a:solidFill>
                <a:sysClr val="windowText" lastClr="000000"/>
              </a:solidFill>
            </a:rPr>
            <a:t>移動式書棚</a:t>
          </a:r>
        </a:p>
      </xdr:txBody>
    </xdr:sp>
    <xdr:clientData/>
  </xdr:twoCellAnchor>
  <xdr:twoCellAnchor>
    <xdr:from>
      <xdr:col>153</xdr:col>
      <xdr:colOff>85390</xdr:colOff>
      <xdr:row>29</xdr:row>
      <xdr:rowOff>5347</xdr:rowOff>
    </xdr:from>
    <xdr:to>
      <xdr:col>159</xdr:col>
      <xdr:colOff>85390</xdr:colOff>
      <xdr:row>40</xdr:row>
      <xdr:rowOff>120864</xdr:rowOff>
    </xdr:to>
    <xdr:sp macro="" textlink="">
      <xdr:nvSpPr>
        <xdr:cNvPr id="439" name="正方形/長方形 438">
          <a:extLst>
            <a:ext uri="{FF2B5EF4-FFF2-40B4-BE49-F238E27FC236}">
              <a16:creationId xmlns:a16="http://schemas.microsoft.com/office/drawing/2014/main" id="{1BC97EFC-6F5A-4BDD-A71A-4A16804B9F5E}"/>
            </a:ext>
          </a:extLst>
        </xdr:cNvPr>
        <xdr:cNvSpPr/>
      </xdr:nvSpPr>
      <xdr:spPr>
        <a:xfrm>
          <a:off x="19030615" y="3643897"/>
          <a:ext cx="742950" cy="1477592"/>
        </a:xfrm>
        <a:prstGeom prst="rect">
          <a:avLst/>
        </a:prstGeom>
        <a:solidFill>
          <a:schemeClr val="bg1"/>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lstStyle/>
        <a:p>
          <a:pPr algn="ctr"/>
          <a:r>
            <a:rPr kumimoji="1" lang="ja-JP" altLang="en-US" sz="1600">
              <a:solidFill>
                <a:sysClr val="windowText" lastClr="000000"/>
              </a:solidFill>
            </a:rPr>
            <a:t>（床レール）</a:t>
          </a:r>
        </a:p>
      </xdr:txBody>
    </xdr:sp>
    <xdr:clientData/>
  </xdr:twoCellAnchor>
  <xdr:twoCellAnchor>
    <xdr:from>
      <xdr:col>193</xdr:col>
      <xdr:colOff>101040</xdr:colOff>
      <xdr:row>5</xdr:row>
      <xdr:rowOff>15559</xdr:rowOff>
    </xdr:from>
    <xdr:to>
      <xdr:col>201</xdr:col>
      <xdr:colOff>100193</xdr:colOff>
      <xdr:row>41</xdr:row>
      <xdr:rowOff>62108</xdr:rowOff>
    </xdr:to>
    <xdr:grpSp>
      <xdr:nvGrpSpPr>
        <xdr:cNvPr id="440" name="グループ化 439">
          <a:extLst>
            <a:ext uri="{FF2B5EF4-FFF2-40B4-BE49-F238E27FC236}">
              <a16:creationId xmlns:a16="http://schemas.microsoft.com/office/drawing/2014/main" id="{6AED79B9-E97D-4F51-A5F2-3FEA2BA0519F}"/>
            </a:ext>
          </a:extLst>
        </xdr:cNvPr>
        <xdr:cNvGrpSpPr/>
      </xdr:nvGrpSpPr>
      <xdr:grpSpPr>
        <a:xfrm>
          <a:off x="22160940" y="663259"/>
          <a:ext cx="913553" cy="4161349"/>
          <a:chOff x="4719310" y="505757"/>
          <a:chExt cx="998243" cy="4524335"/>
        </a:xfrm>
      </xdr:grpSpPr>
      <xdr:sp macro="" textlink="">
        <xdr:nvSpPr>
          <xdr:cNvPr id="441" name="正方形/長方形 440">
            <a:extLst>
              <a:ext uri="{FF2B5EF4-FFF2-40B4-BE49-F238E27FC236}">
                <a16:creationId xmlns:a16="http://schemas.microsoft.com/office/drawing/2014/main" id="{8C6490BB-53B5-4C55-85B1-1FE035BF53D3}"/>
              </a:ext>
            </a:extLst>
          </xdr:cNvPr>
          <xdr:cNvSpPr/>
        </xdr:nvSpPr>
        <xdr:spPr>
          <a:xfrm>
            <a:off x="4719310" y="505757"/>
            <a:ext cx="498733"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442" name="正方形/長方形 441">
            <a:extLst>
              <a:ext uri="{FF2B5EF4-FFF2-40B4-BE49-F238E27FC236}">
                <a16:creationId xmlns:a16="http://schemas.microsoft.com/office/drawing/2014/main" id="{BFF08A76-AA9C-4B79-A597-144A02012D71}"/>
              </a:ext>
            </a:extLst>
          </xdr:cNvPr>
          <xdr:cNvSpPr/>
        </xdr:nvSpPr>
        <xdr:spPr>
          <a:xfrm>
            <a:off x="5218043" y="505757"/>
            <a:ext cx="499510"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443" name="正方形/長方形 442">
            <a:extLst>
              <a:ext uri="{FF2B5EF4-FFF2-40B4-BE49-F238E27FC236}">
                <a16:creationId xmlns:a16="http://schemas.microsoft.com/office/drawing/2014/main" id="{1CEA7E1B-AEBE-4707-858D-C046C5455B82}"/>
              </a:ext>
            </a:extLst>
          </xdr:cNvPr>
          <xdr:cNvSpPr/>
        </xdr:nvSpPr>
        <xdr:spPr>
          <a:xfrm>
            <a:off x="4719310" y="1411983"/>
            <a:ext cx="498733" cy="905449"/>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444" name="正方形/長方形 443">
            <a:extLst>
              <a:ext uri="{FF2B5EF4-FFF2-40B4-BE49-F238E27FC236}">
                <a16:creationId xmlns:a16="http://schemas.microsoft.com/office/drawing/2014/main" id="{8670C327-CFAA-4254-8A43-9D1CDA9B01A6}"/>
              </a:ext>
            </a:extLst>
          </xdr:cNvPr>
          <xdr:cNvSpPr/>
        </xdr:nvSpPr>
        <xdr:spPr>
          <a:xfrm>
            <a:off x="5218043" y="1411983"/>
            <a:ext cx="499510" cy="905449"/>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445" name="正方形/長方形 444">
            <a:extLst>
              <a:ext uri="{FF2B5EF4-FFF2-40B4-BE49-F238E27FC236}">
                <a16:creationId xmlns:a16="http://schemas.microsoft.com/office/drawing/2014/main" id="{52B5C982-EC0C-4BF6-B391-4ACCDB8D90D9}"/>
              </a:ext>
            </a:extLst>
          </xdr:cNvPr>
          <xdr:cNvSpPr/>
        </xdr:nvSpPr>
        <xdr:spPr>
          <a:xfrm>
            <a:off x="4719310" y="2317432"/>
            <a:ext cx="498733" cy="906225"/>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446" name="正方形/長方形 445">
            <a:extLst>
              <a:ext uri="{FF2B5EF4-FFF2-40B4-BE49-F238E27FC236}">
                <a16:creationId xmlns:a16="http://schemas.microsoft.com/office/drawing/2014/main" id="{ACD9725B-E39C-494F-BAA8-7D59B766CCC5}"/>
              </a:ext>
            </a:extLst>
          </xdr:cNvPr>
          <xdr:cNvSpPr/>
        </xdr:nvSpPr>
        <xdr:spPr>
          <a:xfrm>
            <a:off x="5218043" y="2317432"/>
            <a:ext cx="499510" cy="906225"/>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447" name="正方形/長方形 446">
            <a:extLst>
              <a:ext uri="{FF2B5EF4-FFF2-40B4-BE49-F238E27FC236}">
                <a16:creationId xmlns:a16="http://schemas.microsoft.com/office/drawing/2014/main" id="{B00DABE0-9E57-4000-A943-3A730FC38C2A}"/>
              </a:ext>
            </a:extLst>
          </xdr:cNvPr>
          <xdr:cNvSpPr/>
        </xdr:nvSpPr>
        <xdr:spPr>
          <a:xfrm>
            <a:off x="4719310" y="3223657"/>
            <a:ext cx="498733"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448" name="正方形/長方形 447">
            <a:extLst>
              <a:ext uri="{FF2B5EF4-FFF2-40B4-BE49-F238E27FC236}">
                <a16:creationId xmlns:a16="http://schemas.microsoft.com/office/drawing/2014/main" id="{B08ED227-2429-4C4C-BFF1-DF74466BE820}"/>
              </a:ext>
            </a:extLst>
          </xdr:cNvPr>
          <xdr:cNvSpPr/>
        </xdr:nvSpPr>
        <xdr:spPr>
          <a:xfrm>
            <a:off x="5218043" y="3223657"/>
            <a:ext cx="499510"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449" name="正方形/長方形 448">
            <a:extLst>
              <a:ext uri="{FF2B5EF4-FFF2-40B4-BE49-F238E27FC236}">
                <a16:creationId xmlns:a16="http://schemas.microsoft.com/office/drawing/2014/main" id="{ADE0A7C4-F694-4DF2-8410-7CAF3A4940D8}"/>
              </a:ext>
            </a:extLst>
          </xdr:cNvPr>
          <xdr:cNvSpPr/>
        </xdr:nvSpPr>
        <xdr:spPr>
          <a:xfrm>
            <a:off x="4719310" y="4123866"/>
            <a:ext cx="498733"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450" name="正方形/長方形 449">
            <a:extLst>
              <a:ext uri="{FF2B5EF4-FFF2-40B4-BE49-F238E27FC236}">
                <a16:creationId xmlns:a16="http://schemas.microsoft.com/office/drawing/2014/main" id="{DCF15540-CD4F-4444-8ADB-02E3F3BA4FF5}"/>
              </a:ext>
            </a:extLst>
          </xdr:cNvPr>
          <xdr:cNvSpPr/>
        </xdr:nvSpPr>
        <xdr:spPr>
          <a:xfrm>
            <a:off x="5218043" y="4123866"/>
            <a:ext cx="499510"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grpSp>
    <xdr:clientData/>
  </xdr:twoCellAnchor>
  <xdr:twoCellAnchor>
    <xdr:from>
      <xdr:col>179</xdr:col>
      <xdr:colOff>106970</xdr:colOff>
      <xdr:row>5</xdr:row>
      <xdr:rowOff>15559</xdr:rowOff>
    </xdr:from>
    <xdr:to>
      <xdr:col>187</xdr:col>
      <xdr:colOff>106123</xdr:colOff>
      <xdr:row>41</xdr:row>
      <xdr:rowOff>62108</xdr:rowOff>
    </xdr:to>
    <xdr:grpSp>
      <xdr:nvGrpSpPr>
        <xdr:cNvPr id="451" name="グループ化 450">
          <a:extLst>
            <a:ext uri="{FF2B5EF4-FFF2-40B4-BE49-F238E27FC236}">
              <a16:creationId xmlns:a16="http://schemas.microsoft.com/office/drawing/2014/main" id="{4E246F3A-B107-419E-9D91-0E74E3AE76E0}"/>
            </a:ext>
          </a:extLst>
        </xdr:cNvPr>
        <xdr:cNvGrpSpPr/>
      </xdr:nvGrpSpPr>
      <xdr:grpSpPr>
        <a:xfrm>
          <a:off x="20566670" y="663259"/>
          <a:ext cx="913553" cy="4161349"/>
          <a:chOff x="4719310" y="505757"/>
          <a:chExt cx="998243" cy="4524335"/>
        </a:xfrm>
      </xdr:grpSpPr>
      <xdr:sp macro="" textlink="">
        <xdr:nvSpPr>
          <xdr:cNvPr id="452" name="正方形/長方形 451">
            <a:extLst>
              <a:ext uri="{FF2B5EF4-FFF2-40B4-BE49-F238E27FC236}">
                <a16:creationId xmlns:a16="http://schemas.microsoft.com/office/drawing/2014/main" id="{0C7F2D8F-71C7-4EE4-8877-DEF9FEAC7930}"/>
              </a:ext>
            </a:extLst>
          </xdr:cNvPr>
          <xdr:cNvSpPr/>
        </xdr:nvSpPr>
        <xdr:spPr>
          <a:xfrm>
            <a:off x="4719310" y="505757"/>
            <a:ext cx="498733"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453" name="正方形/長方形 452">
            <a:extLst>
              <a:ext uri="{FF2B5EF4-FFF2-40B4-BE49-F238E27FC236}">
                <a16:creationId xmlns:a16="http://schemas.microsoft.com/office/drawing/2014/main" id="{87C89EE6-D42B-4462-A26C-F094D1C575B8}"/>
              </a:ext>
            </a:extLst>
          </xdr:cNvPr>
          <xdr:cNvSpPr/>
        </xdr:nvSpPr>
        <xdr:spPr>
          <a:xfrm>
            <a:off x="5218043" y="505757"/>
            <a:ext cx="499510"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454" name="正方形/長方形 453">
            <a:extLst>
              <a:ext uri="{FF2B5EF4-FFF2-40B4-BE49-F238E27FC236}">
                <a16:creationId xmlns:a16="http://schemas.microsoft.com/office/drawing/2014/main" id="{F84ACB42-C156-4DB8-8AEF-C49B49EE28A4}"/>
              </a:ext>
            </a:extLst>
          </xdr:cNvPr>
          <xdr:cNvSpPr/>
        </xdr:nvSpPr>
        <xdr:spPr>
          <a:xfrm>
            <a:off x="4719310" y="1411983"/>
            <a:ext cx="498733" cy="905449"/>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455" name="正方形/長方形 454">
            <a:extLst>
              <a:ext uri="{FF2B5EF4-FFF2-40B4-BE49-F238E27FC236}">
                <a16:creationId xmlns:a16="http://schemas.microsoft.com/office/drawing/2014/main" id="{F2FD687C-3637-4AB7-9D7F-064FFE484447}"/>
              </a:ext>
            </a:extLst>
          </xdr:cNvPr>
          <xdr:cNvSpPr/>
        </xdr:nvSpPr>
        <xdr:spPr>
          <a:xfrm>
            <a:off x="5218043" y="1411983"/>
            <a:ext cx="499510" cy="905449"/>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456" name="正方形/長方形 455">
            <a:extLst>
              <a:ext uri="{FF2B5EF4-FFF2-40B4-BE49-F238E27FC236}">
                <a16:creationId xmlns:a16="http://schemas.microsoft.com/office/drawing/2014/main" id="{639F6481-0FC1-430C-A77E-59F059C4D4B4}"/>
              </a:ext>
            </a:extLst>
          </xdr:cNvPr>
          <xdr:cNvSpPr/>
        </xdr:nvSpPr>
        <xdr:spPr>
          <a:xfrm>
            <a:off x="4719310" y="2317432"/>
            <a:ext cx="498733" cy="906225"/>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457" name="正方形/長方形 456">
            <a:extLst>
              <a:ext uri="{FF2B5EF4-FFF2-40B4-BE49-F238E27FC236}">
                <a16:creationId xmlns:a16="http://schemas.microsoft.com/office/drawing/2014/main" id="{ADB3A4EA-407F-47BE-B520-FA8674E75593}"/>
              </a:ext>
            </a:extLst>
          </xdr:cNvPr>
          <xdr:cNvSpPr/>
        </xdr:nvSpPr>
        <xdr:spPr>
          <a:xfrm>
            <a:off x="5218043" y="2317432"/>
            <a:ext cx="499510" cy="906225"/>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458" name="正方形/長方形 457">
            <a:extLst>
              <a:ext uri="{FF2B5EF4-FFF2-40B4-BE49-F238E27FC236}">
                <a16:creationId xmlns:a16="http://schemas.microsoft.com/office/drawing/2014/main" id="{28B2ABCD-D93F-4797-8C01-1134A54C1F7F}"/>
              </a:ext>
            </a:extLst>
          </xdr:cNvPr>
          <xdr:cNvSpPr/>
        </xdr:nvSpPr>
        <xdr:spPr>
          <a:xfrm>
            <a:off x="4719310" y="3223657"/>
            <a:ext cx="498733"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459" name="正方形/長方形 458">
            <a:extLst>
              <a:ext uri="{FF2B5EF4-FFF2-40B4-BE49-F238E27FC236}">
                <a16:creationId xmlns:a16="http://schemas.microsoft.com/office/drawing/2014/main" id="{3B1DF79B-BB06-4EEF-BFAB-2CEB313B3A24}"/>
              </a:ext>
            </a:extLst>
          </xdr:cNvPr>
          <xdr:cNvSpPr/>
        </xdr:nvSpPr>
        <xdr:spPr>
          <a:xfrm>
            <a:off x="5218043" y="3223657"/>
            <a:ext cx="499510"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460" name="正方形/長方形 459">
            <a:extLst>
              <a:ext uri="{FF2B5EF4-FFF2-40B4-BE49-F238E27FC236}">
                <a16:creationId xmlns:a16="http://schemas.microsoft.com/office/drawing/2014/main" id="{D871B3EB-0D7F-4D81-8DC6-D0BC8C2FEB69}"/>
              </a:ext>
            </a:extLst>
          </xdr:cNvPr>
          <xdr:cNvSpPr/>
        </xdr:nvSpPr>
        <xdr:spPr>
          <a:xfrm>
            <a:off x="4719310" y="4123866"/>
            <a:ext cx="498733"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461" name="正方形/長方形 460">
            <a:extLst>
              <a:ext uri="{FF2B5EF4-FFF2-40B4-BE49-F238E27FC236}">
                <a16:creationId xmlns:a16="http://schemas.microsoft.com/office/drawing/2014/main" id="{50291D53-FDC7-4949-AFFF-D4279B67E50D}"/>
              </a:ext>
            </a:extLst>
          </xdr:cNvPr>
          <xdr:cNvSpPr/>
        </xdr:nvSpPr>
        <xdr:spPr>
          <a:xfrm>
            <a:off x="5218043" y="4123866"/>
            <a:ext cx="499510"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grpSp>
    <xdr:clientData/>
  </xdr:twoCellAnchor>
  <xdr:twoCellAnchor>
    <xdr:from>
      <xdr:col>165</xdr:col>
      <xdr:colOff>106970</xdr:colOff>
      <xdr:row>5</xdr:row>
      <xdr:rowOff>15559</xdr:rowOff>
    </xdr:from>
    <xdr:to>
      <xdr:col>173</xdr:col>
      <xdr:colOff>106123</xdr:colOff>
      <xdr:row>41</xdr:row>
      <xdr:rowOff>62108</xdr:rowOff>
    </xdr:to>
    <xdr:grpSp>
      <xdr:nvGrpSpPr>
        <xdr:cNvPr id="462" name="グループ化 461">
          <a:extLst>
            <a:ext uri="{FF2B5EF4-FFF2-40B4-BE49-F238E27FC236}">
              <a16:creationId xmlns:a16="http://schemas.microsoft.com/office/drawing/2014/main" id="{F0A72E40-3E98-49BE-9B5E-B45058FF6452}"/>
            </a:ext>
          </a:extLst>
        </xdr:cNvPr>
        <xdr:cNvGrpSpPr/>
      </xdr:nvGrpSpPr>
      <xdr:grpSpPr>
        <a:xfrm>
          <a:off x="18966470" y="663259"/>
          <a:ext cx="913553" cy="4161349"/>
          <a:chOff x="4719310" y="505757"/>
          <a:chExt cx="998243" cy="4524335"/>
        </a:xfrm>
      </xdr:grpSpPr>
      <xdr:sp macro="" textlink="">
        <xdr:nvSpPr>
          <xdr:cNvPr id="463" name="正方形/長方形 462">
            <a:extLst>
              <a:ext uri="{FF2B5EF4-FFF2-40B4-BE49-F238E27FC236}">
                <a16:creationId xmlns:a16="http://schemas.microsoft.com/office/drawing/2014/main" id="{B85BA17D-C471-42C5-B214-2DB92626996A}"/>
              </a:ext>
            </a:extLst>
          </xdr:cNvPr>
          <xdr:cNvSpPr/>
        </xdr:nvSpPr>
        <xdr:spPr>
          <a:xfrm>
            <a:off x="4719310" y="505757"/>
            <a:ext cx="498733"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464" name="正方形/長方形 463">
            <a:extLst>
              <a:ext uri="{FF2B5EF4-FFF2-40B4-BE49-F238E27FC236}">
                <a16:creationId xmlns:a16="http://schemas.microsoft.com/office/drawing/2014/main" id="{E6FFCFD5-4D88-4630-9E44-00EE209B4708}"/>
              </a:ext>
            </a:extLst>
          </xdr:cNvPr>
          <xdr:cNvSpPr/>
        </xdr:nvSpPr>
        <xdr:spPr>
          <a:xfrm>
            <a:off x="5218043" y="505757"/>
            <a:ext cx="499510"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465" name="正方形/長方形 464">
            <a:extLst>
              <a:ext uri="{FF2B5EF4-FFF2-40B4-BE49-F238E27FC236}">
                <a16:creationId xmlns:a16="http://schemas.microsoft.com/office/drawing/2014/main" id="{55B198B2-3D19-45C9-BC1D-EF2072C33D5D}"/>
              </a:ext>
            </a:extLst>
          </xdr:cNvPr>
          <xdr:cNvSpPr/>
        </xdr:nvSpPr>
        <xdr:spPr>
          <a:xfrm>
            <a:off x="4719310" y="1411983"/>
            <a:ext cx="498733" cy="905449"/>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466" name="正方形/長方形 465">
            <a:extLst>
              <a:ext uri="{FF2B5EF4-FFF2-40B4-BE49-F238E27FC236}">
                <a16:creationId xmlns:a16="http://schemas.microsoft.com/office/drawing/2014/main" id="{F1BBB741-449A-4632-938F-3D803B55624B}"/>
              </a:ext>
            </a:extLst>
          </xdr:cNvPr>
          <xdr:cNvSpPr/>
        </xdr:nvSpPr>
        <xdr:spPr>
          <a:xfrm>
            <a:off x="5218043" y="1411983"/>
            <a:ext cx="499510" cy="905449"/>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467" name="正方形/長方形 466">
            <a:extLst>
              <a:ext uri="{FF2B5EF4-FFF2-40B4-BE49-F238E27FC236}">
                <a16:creationId xmlns:a16="http://schemas.microsoft.com/office/drawing/2014/main" id="{A34C7A31-039E-47EE-A1B3-AB0486C72C4D}"/>
              </a:ext>
            </a:extLst>
          </xdr:cNvPr>
          <xdr:cNvSpPr/>
        </xdr:nvSpPr>
        <xdr:spPr>
          <a:xfrm>
            <a:off x="4719310" y="2317432"/>
            <a:ext cx="498733" cy="906225"/>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468" name="正方形/長方形 467">
            <a:extLst>
              <a:ext uri="{FF2B5EF4-FFF2-40B4-BE49-F238E27FC236}">
                <a16:creationId xmlns:a16="http://schemas.microsoft.com/office/drawing/2014/main" id="{7DC3342F-FACB-4049-B597-A9645AD6D6A0}"/>
              </a:ext>
            </a:extLst>
          </xdr:cNvPr>
          <xdr:cNvSpPr/>
        </xdr:nvSpPr>
        <xdr:spPr>
          <a:xfrm>
            <a:off x="5218043" y="2317432"/>
            <a:ext cx="499510" cy="906225"/>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469" name="正方形/長方形 468">
            <a:extLst>
              <a:ext uri="{FF2B5EF4-FFF2-40B4-BE49-F238E27FC236}">
                <a16:creationId xmlns:a16="http://schemas.microsoft.com/office/drawing/2014/main" id="{4E9AD7BF-9182-413A-A32A-F9A05F34AEC6}"/>
              </a:ext>
            </a:extLst>
          </xdr:cNvPr>
          <xdr:cNvSpPr/>
        </xdr:nvSpPr>
        <xdr:spPr>
          <a:xfrm>
            <a:off x="4719310" y="3223657"/>
            <a:ext cx="498733"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470" name="正方形/長方形 469">
            <a:extLst>
              <a:ext uri="{FF2B5EF4-FFF2-40B4-BE49-F238E27FC236}">
                <a16:creationId xmlns:a16="http://schemas.microsoft.com/office/drawing/2014/main" id="{76889C9A-B6BD-4F62-A68E-C74BF857C812}"/>
              </a:ext>
            </a:extLst>
          </xdr:cNvPr>
          <xdr:cNvSpPr/>
        </xdr:nvSpPr>
        <xdr:spPr>
          <a:xfrm>
            <a:off x="5218043" y="3223657"/>
            <a:ext cx="499510"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471" name="正方形/長方形 470">
            <a:extLst>
              <a:ext uri="{FF2B5EF4-FFF2-40B4-BE49-F238E27FC236}">
                <a16:creationId xmlns:a16="http://schemas.microsoft.com/office/drawing/2014/main" id="{C71D05D0-9601-4EC8-96A3-FADC8F42B9A1}"/>
              </a:ext>
            </a:extLst>
          </xdr:cNvPr>
          <xdr:cNvSpPr/>
        </xdr:nvSpPr>
        <xdr:spPr>
          <a:xfrm>
            <a:off x="4719310" y="4123866"/>
            <a:ext cx="498733"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sp macro="" textlink="">
        <xdr:nvSpPr>
          <xdr:cNvPr id="472" name="正方形/長方形 471">
            <a:extLst>
              <a:ext uri="{FF2B5EF4-FFF2-40B4-BE49-F238E27FC236}">
                <a16:creationId xmlns:a16="http://schemas.microsoft.com/office/drawing/2014/main" id="{CF03B4F4-A54E-4B91-A13E-0D633B63FDD1}"/>
              </a:ext>
            </a:extLst>
          </xdr:cNvPr>
          <xdr:cNvSpPr/>
        </xdr:nvSpPr>
        <xdr:spPr>
          <a:xfrm>
            <a:off x="5218043" y="4123866"/>
            <a:ext cx="499510" cy="906226"/>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a:solidFill>
                <a:sysClr val="windowText" lastClr="000000"/>
              </a:solidFill>
            </a:endParaRPr>
          </a:p>
        </xdr:txBody>
      </xdr:sp>
    </xdr:grpSp>
    <xdr:clientData/>
  </xdr:twoCellAnchor>
  <xdr:twoCellAnchor>
    <xdr:from>
      <xdr:col>119</xdr:col>
      <xdr:colOff>55454</xdr:colOff>
      <xdr:row>41</xdr:row>
      <xdr:rowOff>9590</xdr:rowOff>
    </xdr:from>
    <xdr:to>
      <xdr:col>137</xdr:col>
      <xdr:colOff>71236</xdr:colOff>
      <xdr:row>46</xdr:row>
      <xdr:rowOff>817</xdr:rowOff>
    </xdr:to>
    <xdr:grpSp>
      <xdr:nvGrpSpPr>
        <xdr:cNvPr id="473" name="グループ化 472">
          <a:extLst>
            <a:ext uri="{FF2B5EF4-FFF2-40B4-BE49-F238E27FC236}">
              <a16:creationId xmlns:a16="http://schemas.microsoft.com/office/drawing/2014/main" id="{9C1DCF58-4B46-46E0-B431-7D96FCAC71AC}"/>
            </a:ext>
          </a:extLst>
        </xdr:cNvPr>
        <xdr:cNvGrpSpPr/>
      </xdr:nvGrpSpPr>
      <xdr:grpSpPr>
        <a:xfrm>
          <a:off x="13657154" y="4772090"/>
          <a:ext cx="2073182" cy="562727"/>
          <a:chOff x="7473462" y="663009"/>
          <a:chExt cx="1619250" cy="605881"/>
        </a:xfrm>
      </xdr:grpSpPr>
      <xdr:cxnSp macro="">
        <xdr:nvCxnSpPr>
          <xdr:cNvPr id="474" name="直線コネクタ 473">
            <a:extLst>
              <a:ext uri="{FF2B5EF4-FFF2-40B4-BE49-F238E27FC236}">
                <a16:creationId xmlns:a16="http://schemas.microsoft.com/office/drawing/2014/main" id="{B4E11238-F1D7-4F9B-B961-D22484EC3317}"/>
              </a:ext>
            </a:extLst>
          </xdr:cNvPr>
          <xdr:cNvCxnSpPr/>
        </xdr:nvCxnSpPr>
        <xdr:spPr>
          <a:xfrm>
            <a:off x="7473462" y="663009"/>
            <a:ext cx="0" cy="605881"/>
          </a:xfrm>
          <a:prstGeom prst="line">
            <a:avLst/>
          </a:prstGeom>
          <a:ln w="38100">
            <a:solidFill>
              <a:sysClr val="windowText" lastClr="000000"/>
            </a:solidFill>
            <a:prstDash val="solid"/>
            <a:headEnd type="none" w="med" len="med"/>
            <a:tailEnd type="oval" w="med" len="med"/>
          </a:ln>
        </xdr:spPr>
        <xdr:style>
          <a:lnRef idx="1">
            <a:schemeClr val="accent1"/>
          </a:lnRef>
          <a:fillRef idx="0">
            <a:schemeClr val="accent1"/>
          </a:fillRef>
          <a:effectRef idx="0">
            <a:schemeClr val="accent1"/>
          </a:effectRef>
          <a:fontRef idx="minor">
            <a:schemeClr val="tx1"/>
          </a:fontRef>
        </xdr:style>
      </xdr:cxnSp>
      <xdr:cxnSp macro="">
        <xdr:nvCxnSpPr>
          <xdr:cNvPr id="475" name="直線コネクタ 474">
            <a:extLst>
              <a:ext uri="{FF2B5EF4-FFF2-40B4-BE49-F238E27FC236}">
                <a16:creationId xmlns:a16="http://schemas.microsoft.com/office/drawing/2014/main" id="{BFAC16BC-E332-4D40-946C-A131F32D06FB}"/>
              </a:ext>
            </a:extLst>
          </xdr:cNvPr>
          <xdr:cNvCxnSpPr/>
        </xdr:nvCxnSpPr>
        <xdr:spPr>
          <a:xfrm>
            <a:off x="9092712" y="663009"/>
            <a:ext cx="0" cy="605881"/>
          </a:xfrm>
          <a:prstGeom prst="line">
            <a:avLst/>
          </a:prstGeom>
          <a:ln w="38100">
            <a:solidFill>
              <a:sysClr val="windowText" lastClr="000000"/>
            </a:solidFill>
            <a:prstDash val="solid"/>
            <a:headEnd type="none" w="med" len="med"/>
            <a:tailEnd type="oval"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118</xdr:col>
      <xdr:colOff>98026</xdr:colOff>
      <xdr:row>41</xdr:row>
      <xdr:rowOff>412</xdr:rowOff>
    </xdr:from>
    <xdr:to>
      <xdr:col>138</xdr:col>
      <xdr:colOff>21901</xdr:colOff>
      <xdr:row>46</xdr:row>
      <xdr:rowOff>118066</xdr:rowOff>
    </xdr:to>
    <xdr:sp macro="" textlink="">
      <xdr:nvSpPr>
        <xdr:cNvPr id="476" name="正方形/長方形 475">
          <a:extLst>
            <a:ext uri="{FF2B5EF4-FFF2-40B4-BE49-F238E27FC236}">
              <a16:creationId xmlns:a16="http://schemas.microsoft.com/office/drawing/2014/main" id="{19F5FD10-6584-4185-8B8A-F93641DF55B4}"/>
            </a:ext>
          </a:extLst>
        </xdr:cNvPr>
        <xdr:cNvSpPr/>
      </xdr:nvSpPr>
      <xdr:spPr>
        <a:xfrm>
          <a:off x="14709376" y="5124862"/>
          <a:ext cx="2400375" cy="736779"/>
        </a:xfrm>
        <a:prstGeom prst="rect">
          <a:avLst/>
        </a:prstGeom>
        <a:no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400">
              <a:solidFill>
                <a:sysClr val="windowText" lastClr="000000"/>
              </a:solidFill>
            </a:rPr>
            <a:t>裏口</a:t>
          </a:r>
        </a:p>
      </xdr:txBody>
    </xdr:sp>
    <xdr:clientData/>
  </xdr:twoCellAnchor>
  <xdr:twoCellAnchor>
    <xdr:from>
      <xdr:col>84</xdr:col>
      <xdr:colOff>43917</xdr:colOff>
      <xdr:row>41</xdr:row>
      <xdr:rowOff>412</xdr:rowOff>
    </xdr:from>
    <xdr:to>
      <xdr:col>147</xdr:col>
      <xdr:colOff>85390</xdr:colOff>
      <xdr:row>41</xdr:row>
      <xdr:rowOff>412</xdr:rowOff>
    </xdr:to>
    <xdr:cxnSp macro="">
      <xdr:nvCxnSpPr>
        <xdr:cNvPr id="477" name="直線コネクタ 476">
          <a:extLst>
            <a:ext uri="{FF2B5EF4-FFF2-40B4-BE49-F238E27FC236}">
              <a16:creationId xmlns:a16="http://schemas.microsoft.com/office/drawing/2014/main" id="{9AD98AE2-15E9-4EDB-966D-DEAD41392F4F}"/>
            </a:ext>
          </a:extLst>
        </xdr:cNvPr>
        <xdr:cNvCxnSpPr/>
      </xdr:nvCxnSpPr>
      <xdr:spPr>
        <a:xfrm>
          <a:off x="10445217" y="5124862"/>
          <a:ext cx="7842448" cy="0"/>
        </a:xfrm>
        <a:prstGeom prst="line">
          <a:avLst/>
        </a:prstGeom>
        <a:ln w="38100">
          <a:solidFill>
            <a:sysClr val="windowText" lastClr="000000"/>
          </a:solidFill>
          <a:prstDash val="soli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147</xdr:col>
      <xdr:colOff>85390</xdr:colOff>
      <xdr:row>5</xdr:row>
      <xdr:rowOff>15559</xdr:rowOff>
    </xdr:from>
    <xdr:to>
      <xdr:col>147</xdr:col>
      <xdr:colOff>85390</xdr:colOff>
      <xdr:row>41</xdr:row>
      <xdr:rowOff>20144</xdr:rowOff>
    </xdr:to>
    <xdr:cxnSp macro="">
      <xdr:nvCxnSpPr>
        <xdr:cNvPr id="478" name="直線コネクタ 477">
          <a:extLst>
            <a:ext uri="{FF2B5EF4-FFF2-40B4-BE49-F238E27FC236}">
              <a16:creationId xmlns:a16="http://schemas.microsoft.com/office/drawing/2014/main" id="{2A827127-B1DE-4A12-B0E6-6A168159B1BF}"/>
            </a:ext>
          </a:extLst>
        </xdr:cNvPr>
        <xdr:cNvCxnSpPr/>
      </xdr:nvCxnSpPr>
      <xdr:spPr>
        <a:xfrm>
          <a:off x="18287665" y="682309"/>
          <a:ext cx="0" cy="4462285"/>
        </a:xfrm>
        <a:prstGeom prst="line">
          <a:avLst/>
        </a:prstGeom>
        <a:ln w="38100">
          <a:solidFill>
            <a:sysClr val="windowText" lastClr="000000"/>
          </a:solidFill>
          <a:prstDash val="soli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165</xdr:col>
      <xdr:colOff>106969</xdr:colOff>
      <xdr:row>41</xdr:row>
      <xdr:rowOff>62108</xdr:rowOff>
    </xdr:from>
    <xdr:to>
      <xdr:col>201</xdr:col>
      <xdr:colOff>100192</xdr:colOff>
      <xdr:row>47</xdr:row>
      <xdr:rowOff>46549</xdr:rowOff>
    </xdr:to>
    <xdr:sp macro="" textlink="">
      <xdr:nvSpPr>
        <xdr:cNvPr id="479" name="正方形/長方形 478">
          <a:extLst>
            <a:ext uri="{FF2B5EF4-FFF2-40B4-BE49-F238E27FC236}">
              <a16:creationId xmlns:a16="http://schemas.microsoft.com/office/drawing/2014/main" id="{957165C7-EA19-47A1-8BE3-A159BB96B4BE}"/>
            </a:ext>
          </a:extLst>
        </xdr:cNvPr>
        <xdr:cNvSpPr/>
      </xdr:nvSpPr>
      <xdr:spPr>
        <a:xfrm>
          <a:off x="20538094" y="5186558"/>
          <a:ext cx="4450923" cy="727391"/>
        </a:xfrm>
        <a:prstGeom prst="rect">
          <a:avLst/>
        </a:prstGeom>
        <a:solidFill>
          <a:schemeClr val="bg1"/>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ysClr val="windowText" lastClr="000000"/>
              </a:solidFill>
            </a:rPr>
            <a:t>プリンター　３台</a:t>
          </a:r>
        </a:p>
      </xdr:txBody>
    </xdr:sp>
    <xdr:clientData/>
  </xdr:twoCellAnchor>
  <xdr:twoCellAnchor>
    <xdr:from>
      <xdr:col>84</xdr:col>
      <xdr:colOff>43917</xdr:colOff>
      <xdr:row>40</xdr:row>
      <xdr:rowOff>110456</xdr:rowOff>
    </xdr:from>
    <xdr:to>
      <xdr:col>118</xdr:col>
      <xdr:colOff>-1</xdr:colOff>
      <xdr:row>46</xdr:row>
      <xdr:rowOff>94898</xdr:rowOff>
    </xdr:to>
    <xdr:sp macro="" textlink="">
      <xdr:nvSpPr>
        <xdr:cNvPr id="480" name="正方形/長方形 479">
          <a:extLst>
            <a:ext uri="{FF2B5EF4-FFF2-40B4-BE49-F238E27FC236}">
              <a16:creationId xmlns:a16="http://schemas.microsoft.com/office/drawing/2014/main" id="{45B87EBD-E587-4890-A8B0-6C7F4B921118}"/>
            </a:ext>
          </a:extLst>
        </xdr:cNvPr>
        <xdr:cNvSpPr/>
      </xdr:nvSpPr>
      <xdr:spPr>
        <a:xfrm>
          <a:off x="10445217" y="5111081"/>
          <a:ext cx="4166132" cy="727392"/>
        </a:xfrm>
        <a:prstGeom prst="rect">
          <a:avLst/>
        </a:prstGeom>
        <a:solidFill>
          <a:schemeClr val="bg1"/>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ysClr val="windowText" lastClr="000000"/>
              </a:solidFill>
            </a:rPr>
            <a:t>キャビネット</a:t>
          </a:r>
        </a:p>
      </xdr:txBody>
    </xdr:sp>
    <xdr:clientData/>
  </xdr:twoCellAnchor>
  <xdr:twoCellAnchor>
    <xdr:from>
      <xdr:col>38</xdr:col>
      <xdr:colOff>0</xdr:colOff>
      <xdr:row>99</xdr:row>
      <xdr:rowOff>101847</xdr:rowOff>
    </xdr:from>
    <xdr:to>
      <xdr:col>44</xdr:col>
      <xdr:colOff>1359</xdr:colOff>
      <xdr:row>111</xdr:row>
      <xdr:rowOff>93539</xdr:rowOff>
    </xdr:to>
    <xdr:sp macro="" textlink="">
      <xdr:nvSpPr>
        <xdr:cNvPr id="481" name="正方形/長方形 480">
          <a:extLst>
            <a:ext uri="{FF2B5EF4-FFF2-40B4-BE49-F238E27FC236}">
              <a16:creationId xmlns:a16="http://schemas.microsoft.com/office/drawing/2014/main" id="{8D0071DD-55FD-415E-8F04-7A8CED0F5688}"/>
            </a:ext>
          </a:extLst>
        </xdr:cNvPr>
        <xdr:cNvSpPr/>
      </xdr:nvSpPr>
      <xdr:spPr>
        <a:xfrm>
          <a:off x="4705350" y="12408147"/>
          <a:ext cx="744309" cy="1477592"/>
        </a:xfrm>
        <a:prstGeom prst="rect">
          <a:avLst/>
        </a:prstGeom>
        <a:solidFill>
          <a:schemeClr val="bg1"/>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lstStyle/>
        <a:p>
          <a:pPr algn="ctr"/>
          <a:r>
            <a:rPr kumimoji="1" lang="ja-JP" altLang="en-US" sz="1600">
              <a:solidFill>
                <a:sysClr val="windowText" lastClr="000000"/>
              </a:solidFill>
            </a:rPr>
            <a:t>移動式書棚</a:t>
          </a:r>
        </a:p>
      </xdr:txBody>
    </xdr:sp>
    <xdr:clientData/>
  </xdr:twoCellAnchor>
  <xdr:twoCellAnchor>
    <xdr:from>
      <xdr:col>38</xdr:col>
      <xdr:colOff>0</xdr:colOff>
      <xdr:row>111</xdr:row>
      <xdr:rowOff>96438</xdr:rowOff>
    </xdr:from>
    <xdr:to>
      <xdr:col>44</xdr:col>
      <xdr:colOff>1359</xdr:colOff>
      <xdr:row>123</xdr:row>
      <xdr:rowOff>88131</xdr:rowOff>
    </xdr:to>
    <xdr:sp macro="" textlink="">
      <xdr:nvSpPr>
        <xdr:cNvPr id="482" name="正方形/長方形 481">
          <a:extLst>
            <a:ext uri="{FF2B5EF4-FFF2-40B4-BE49-F238E27FC236}">
              <a16:creationId xmlns:a16="http://schemas.microsoft.com/office/drawing/2014/main" id="{539E5113-3B88-4514-8255-3E9CCE6F0162}"/>
            </a:ext>
          </a:extLst>
        </xdr:cNvPr>
        <xdr:cNvSpPr/>
      </xdr:nvSpPr>
      <xdr:spPr>
        <a:xfrm>
          <a:off x="4705350" y="13888638"/>
          <a:ext cx="744309" cy="1477593"/>
        </a:xfrm>
        <a:prstGeom prst="rect">
          <a:avLst/>
        </a:prstGeom>
        <a:solidFill>
          <a:schemeClr val="bg1"/>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lstStyle/>
        <a:p>
          <a:pPr algn="ctr"/>
          <a:r>
            <a:rPr kumimoji="1" lang="ja-JP" altLang="en-US" sz="1600">
              <a:solidFill>
                <a:sysClr val="windowText" lastClr="000000"/>
              </a:solidFill>
            </a:rPr>
            <a:t>移動式書棚</a:t>
          </a:r>
        </a:p>
      </xdr:txBody>
    </xdr:sp>
    <xdr:clientData/>
  </xdr:twoCellAnchor>
  <xdr:twoCellAnchor>
    <xdr:from>
      <xdr:col>38</xdr:col>
      <xdr:colOff>0</xdr:colOff>
      <xdr:row>123</xdr:row>
      <xdr:rowOff>91635</xdr:rowOff>
    </xdr:from>
    <xdr:to>
      <xdr:col>44</xdr:col>
      <xdr:colOff>1359</xdr:colOff>
      <xdr:row>135</xdr:row>
      <xdr:rowOff>85924</xdr:rowOff>
    </xdr:to>
    <xdr:sp macro="" textlink="">
      <xdr:nvSpPr>
        <xdr:cNvPr id="483" name="正方形/長方形 482">
          <a:extLst>
            <a:ext uri="{FF2B5EF4-FFF2-40B4-BE49-F238E27FC236}">
              <a16:creationId xmlns:a16="http://schemas.microsoft.com/office/drawing/2014/main" id="{2D5790A6-F51E-44E2-85A7-0BD5BA6365AD}"/>
            </a:ext>
          </a:extLst>
        </xdr:cNvPr>
        <xdr:cNvSpPr/>
      </xdr:nvSpPr>
      <xdr:spPr>
        <a:xfrm>
          <a:off x="4705350" y="15369735"/>
          <a:ext cx="744309" cy="1480189"/>
        </a:xfrm>
        <a:prstGeom prst="rect">
          <a:avLst/>
        </a:prstGeom>
        <a:solidFill>
          <a:schemeClr val="bg1"/>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lstStyle/>
        <a:p>
          <a:pPr algn="ctr"/>
          <a:r>
            <a:rPr kumimoji="1" lang="ja-JP" altLang="en-US" sz="1600">
              <a:solidFill>
                <a:sysClr val="windowText" lastClr="000000"/>
              </a:solidFill>
            </a:rPr>
            <a:t>（床レール）</a:t>
          </a:r>
        </a:p>
      </xdr:txBody>
    </xdr:sp>
    <xdr:clientData/>
  </xdr:twoCellAnchor>
  <xdr:twoCellAnchor>
    <xdr:from>
      <xdr:col>59</xdr:col>
      <xdr:colOff>48183</xdr:colOff>
      <xdr:row>149</xdr:row>
      <xdr:rowOff>0</xdr:rowOff>
    </xdr:from>
    <xdr:to>
      <xdr:col>71</xdr:col>
      <xdr:colOff>39878</xdr:colOff>
      <xdr:row>154</xdr:row>
      <xdr:rowOff>112941</xdr:rowOff>
    </xdr:to>
    <xdr:sp macro="" textlink="">
      <xdr:nvSpPr>
        <xdr:cNvPr id="484" name="正方形/長方形 483">
          <a:extLst>
            <a:ext uri="{FF2B5EF4-FFF2-40B4-BE49-F238E27FC236}">
              <a16:creationId xmlns:a16="http://schemas.microsoft.com/office/drawing/2014/main" id="{E0D643B0-9615-4615-B222-0167B26BFAB7}"/>
            </a:ext>
          </a:extLst>
        </xdr:cNvPr>
        <xdr:cNvSpPr/>
      </xdr:nvSpPr>
      <xdr:spPr>
        <a:xfrm>
          <a:off x="7353858" y="18497550"/>
          <a:ext cx="1477595" cy="732066"/>
        </a:xfrm>
        <a:prstGeom prst="rect">
          <a:avLst/>
        </a:prstGeom>
        <a:solidFill>
          <a:schemeClr val="bg1"/>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ysClr val="windowText" lastClr="000000"/>
              </a:solidFill>
            </a:rPr>
            <a:t>書棚</a:t>
          </a:r>
        </a:p>
      </xdr:txBody>
    </xdr:sp>
    <xdr:clientData/>
  </xdr:twoCellAnchor>
  <xdr:twoCellAnchor>
    <xdr:from>
      <xdr:col>71</xdr:col>
      <xdr:colOff>50642</xdr:colOff>
      <xdr:row>149</xdr:row>
      <xdr:rowOff>0</xdr:rowOff>
    </xdr:from>
    <xdr:to>
      <xdr:col>83</xdr:col>
      <xdr:colOff>42336</xdr:colOff>
      <xdr:row>154</xdr:row>
      <xdr:rowOff>112941</xdr:rowOff>
    </xdr:to>
    <xdr:sp macro="" textlink="">
      <xdr:nvSpPr>
        <xdr:cNvPr id="485" name="正方形/長方形 484">
          <a:extLst>
            <a:ext uri="{FF2B5EF4-FFF2-40B4-BE49-F238E27FC236}">
              <a16:creationId xmlns:a16="http://schemas.microsoft.com/office/drawing/2014/main" id="{FC175683-29B9-47E6-ACC8-BF947830B973}"/>
            </a:ext>
          </a:extLst>
        </xdr:cNvPr>
        <xdr:cNvSpPr/>
      </xdr:nvSpPr>
      <xdr:spPr>
        <a:xfrm>
          <a:off x="8842217" y="18497550"/>
          <a:ext cx="1477594" cy="732066"/>
        </a:xfrm>
        <a:prstGeom prst="rect">
          <a:avLst/>
        </a:prstGeom>
        <a:solidFill>
          <a:schemeClr val="bg1"/>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ysClr val="windowText" lastClr="000000"/>
              </a:solidFill>
            </a:rPr>
            <a:t>書棚</a:t>
          </a:r>
        </a:p>
      </xdr:txBody>
    </xdr:sp>
    <xdr:clientData/>
  </xdr:twoCellAnchor>
  <xdr:twoCellAnchor>
    <xdr:from>
      <xdr:col>83</xdr:col>
      <xdr:colOff>42336</xdr:colOff>
      <xdr:row>149</xdr:row>
      <xdr:rowOff>0</xdr:rowOff>
    </xdr:from>
    <xdr:to>
      <xdr:col>95</xdr:col>
      <xdr:colOff>34031</xdr:colOff>
      <xdr:row>154</xdr:row>
      <xdr:rowOff>112941</xdr:rowOff>
    </xdr:to>
    <xdr:sp macro="" textlink="">
      <xdr:nvSpPr>
        <xdr:cNvPr id="486" name="正方形/長方形 485">
          <a:extLst>
            <a:ext uri="{FF2B5EF4-FFF2-40B4-BE49-F238E27FC236}">
              <a16:creationId xmlns:a16="http://schemas.microsoft.com/office/drawing/2014/main" id="{E1D01305-53A0-4796-AF95-E1244EC2D171}"/>
            </a:ext>
          </a:extLst>
        </xdr:cNvPr>
        <xdr:cNvSpPr/>
      </xdr:nvSpPr>
      <xdr:spPr>
        <a:xfrm>
          <a:off x="10319811" y="18497550"/>
          <a:ext cx="1477595" cy="732066"/>
        </a:xfrm>
        <a:prstGeom prst="rect">
          <a:avLst/>
        </a:prstGeom>
        <a:solidFill>
          <a:schemeClr val="bg1"/>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ysClr val="windowText" lastClr="000000"/>
              </a:solidFill>
            </a:rPr>
            <a:t>書棚</a:t>
          </a:r>
        </a:p>
      </xdr:txBody>
    </xdr:sp>
    <xdr:clientData/>
  </xdr:twoCellAnchor>
  <xdr:twoCellAnchor>
    <xdr:from>
      <xdr:col>32</xdr:col>
      <xdr:colOff>0</xdr:colOff>
      <xdr:row>75</xdr:row>
      <xdr:rowOff>112059</xdr:rowOff>
    </xdr:from>
    <xdr:to>
      <xdr:col>38</xdr:col>
      <xdr:colOff>0</xdr:colOff>
      <xdr:row>87</xdr:row>
      <xdr:rowOff>104553</xdr:rowOff>
    </xdr:to>
    <xdr:sp macro="" textlink="">
      <xdr:nvSpPr>
        <xdr:cNvPr id="487" name="正方形/長方形 486">
          <a:extLst>
            <a:ext uri="{FF2B5EF4-FFF2-40B4-BE49-F238E27FC236}">
              <a16:creationId xmlns:a16="http://schemas.microsoft.com/office/drawing/2014/main" id="{58A97886-F11A-44BA-B696-35BEB89D3E51}"/>
            </a:ext>
          </a:extLst>
        </xdr:cNvPr>
        <xdr:cNvSpPr/>
      </xdr:nvSpPr>
      <xdr:spPr>
        <a:xfrm>
          <a:off x="3962400" y="9446559"/>
          <a:ext cx="742950" cy="1478394"/>
        </a:xfrm>
        <a:prstGeom prst="rect">
          <a:avLst/>
        </a:prstGeom>
        <a:solidFill>
          <a:schemeClr val="bg1"/>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lstStyle/>
        <a:p>
          <a:pPr algn="ctr"/>
          <a:r>
            <a:rPr kumimoji="1" lang="ja-JP" altLang="en-US" sz="2400">
              <a:solidFill>
                <a:sysClr val="windowText" lastClr="000000"/>
              </a:solidFill>
            </a:rPr>
            <a:t>書棚</a:t>
          </a:r>
        </a:p>
      </xdr:txBody>
    </xdr:sp>
    <xdr:clientData/>
  </xdr:twoCellAnchor>
  <xdr:twoCellAnchor>
    <xdr:from>
      <xdr:col>32</xdr:col>
      <xdr:colOff>0</xdr:colOff>
      <xdr:row>87</xdr:row>
      <xdr:rowOff>110154</xdr:rowOff>
    </xdr:from>
    <xdr:to>
      <xdr:col>38</xdr:col>
      <xdr:colOff>0</xdr:colOff>
      <xdr:row>99</xdr:row>
      <xdr:rowOff>102647</xdr:rowOff>
    </xdr:to>
    <xdr:sp macro="" textlink="">
      <xdr:nvSpPr>
        <xdr:cNvPr id="488" name="正方形/長方形 487">
          <a:extLst>
            <a:ext uri="{FF2B5EF4-FFF2-40B4-BE49-F238E27FC236}">
              <a16:creationId xmlns:a16="http://schemas.microsoft.com/office/drawing/2014/main" id="{532C62BD-8088-436B-9374-2E9FA9BE6196}"/>
            </a:ext>
          </a:extLst>
        </xdr:cNvPr>
        <xdr:cNvSpPr/>
      </xdr:nvSpPr>
      <xdr:spPr>
        <a:xfrm>
          <a:off x="3962400" y="10930554"/>
          <a:ext cx="742950" cy="1478393"/>
        </a:xfrm>
        <a:prstGeom prst="rect">
          <a:avLst/>
        </a:prstGeom>
        <a:solidFill>
          <a:schemeClr val="bg1"/>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lstStyle/>
        <a:p>
          <a:pPr algn="ctr"/>
          <a:r>
            <a:rPr kumimoji="1" lang="ja-JP" altLang="en-US" sz="2400">
              <a:solidFill>
                <a:sysClr val="windowText" lastClr="000000"/>
              </a:solidFill>
            </a:rPr>
            <a:t>書棚</a:t>
          </a:r>
        </a:p>
      </xdr:txBody>
    </xdr:sp>
    <xdr:clientData/>
  </xdr:twoCellAnchor>
  <xdr:twoCellAnchor>
    <xdr:from>
      <xdr:col>32</xdr:col>
      <xdr:colOff>0</xdr:colOff>
      <xdr:row>99</xdr:row>
      <xdr:rowOff>101847</xdr:rowOff>
    </xdr:from>
    <xdr:to>
      <xdr:col>38</xdr:col>
      <xdr:colOff>0</xdr:colOff>
      <xdr:row>111</xdr:row>
      <xdr:rowOff>94341</xdr:rowOff>
    </xdr:to>
    <xdr:sp macro="" textlink="">
      <xdr:nvSpPr>
        <xdr:cNvPr id="489" name="正方形/長方形 488">
          <a:extLst>
            <a:ext uri="{FF2B5EF4-FFF2-40B4-BE49-F238E27FC236}">
              <a16:creationId xmlns:a16="http://schemas.microsoft.com/office/drawing/2014/main" id="{F8741F4A-90B4-4A3B-98BD-F48E4524DDFB}"/>
            </a:ext>
          </a:extLst>
        </xdr:cNvPr>
        <xdr:cNvSpPr/>
      </xdr:nvSpPr>
      <xdr:spPr>
        <a:xfrm>
          <a:off x="3962400" y="12408147"/>
          <a:ext cx="742950" cy="1478394"/>
        </a:xfrm>
        <a:prstGeom prst="rect">
          <a:avLst/>
        </a:prstGeom>
        <a:solidFill>
          <a:schemeClr val="bg1"/>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lstStyle/>
        <a:p>
          <a:pPr algn="ctr"/>
          <a:r>
            <a:rPr kumimoji="1" lang="ja-JP" altLang="en-US" sz="2400">
              <a:solidFill>
                <a:sysClr val="windowText" lastClr="000000"/>
              </a:solidFill>
            </a:rPr>
            <a:t>書棚</a:t>
          </a:r>
        </a:p>
      </xdr:txBody>
    </xdr:sp>
    <xdr:clientData/>
  </xdr:twoCellAnchor>
  <xdr:twoCellAnchor>
    <xdr:from>
      <xdr:col>32</xdr:col>
      <xdr:colOff>0</xdr:colOff>
      <xdr:row>111</xdr:row>
      <xdr:rowOff>96438</xdr:rowOff>
    </xdr:from>
    <xdr:to>
      <xdr:col>38</xdr:col>
      <xdr:colOff>0</xdr:colOff>
      <xdr:row>123</xdr:row>
      <xdr:rowOff>88931</xdr:rowOff>
    </xdr:to>
    <xdr:sp macro="" textlink="">
      <xdr:nvSpPr>
        <xdr:cNvPr id="490" name="正方形/長方形 489">
          <a:extLst>
            <a:ext uri="{FF2B5EF4-FFF2-40B4-BE49-F238E27FC236}">
              <a16:creationId xmlns:a16="http://schemas.microsoft.com/office/drawing/2014/main" id="{B1B62729-3F3F-40E9-869A-BAC4372134DE}"/>
            </a:ext>
          </a:extLst>
        </xdr:cNvPr>
        <xdr:cNvSpPr/>
      </xdr:nvSpPr>
      <xdr:spPr>
        <a:xfrm>
          <a:off x="3962400" y="13888638"/>
          <a:ext cx="742950" cy="1478393"/>
        </a:xfrm>
        <a:prstGeom prst="rect">
          <a:avLst/>
        </a:prstGeom>
        <a:solidFill>
          <a:schemeClr val="bg1"/>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lstStyle/>
        <a:p>
          <a:pPr algn="ctr"/>
          <a:r>
            <a:rPr kumimoji="1" lang="ja-JP" altLang="en-US" sz="2400">
              <a:solidFill>
                <a:sysClr val="windowText" lastClr="000000"/>
              </a:solidFill>
            </a:rPr>
            <a:t>書棚</a:t>
          </a:r>
        </a:p>
      </xdr:txBody>
    </xdr:sp>
    <xdr:clientData/>
  </xdr:twoCellAnchor>
  <xdr:twoCellAnchor>
    <xdr:from>
      <xdr:col>32</xdr:col>
      <xdr:colOff>0</xdr:colOff>
      <xdr:row>123</xdr:row>
      <xdr:rowOff>91635</xdr:rowOff>
    </xdr:from>
    <xdr:to>
      <xdr:col>38</xdr:col>
      <xdr:colOff>0</xdr:colOff>
      <xdr:row>135</xdr:row>
      <xdr:rowOff>84129</xdr:rowOff>
    </xdr:to>
    <xdr:sp macro="" textlink="">
      <xdr:nvSpPr>
        <xdr:cNvPr id="491" name="正方形/長方形 490">
          <a:extLst>
            <a:ext uri="{FF2B5EF4-FFF2-40B4-BE49-F238E27FC236}">
              <a16:creationId xmlns:a16="http://schemas.microsoft.com/office/drawing/2014/main" id="{08B91A2A-6440-4202-B950-DCF21DF3EB4F}"/>
            </a:ext>
          </a:extLst>
        </xdr:cNvPr>
        <xdr:cNvSpPr/>
      </xdr:nvSpPr>
      <xdr:spPr>
        <a:xfrm>
          <a:off x="3962400" y="15369735"/>
          <a:ext cx="742950" cy="1478394"/>
        </a:xfrm>
        <a:prstGeom prst="rect">
          <a:avLst/>
        </a:prstGeom>
        <a:solidFill>
          <a:schemeClr val="bg1"/>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lstStyle/>
        <a:p>
          <a:pPr algn="ctr"/>
          <a:r>
            <a:rPr kumimoji="1" lang="ja-JP" altLang="en-US" sz="2400">
              <a:solidFill>
                <a:sysClr val="windowText" lastClr="000000"/>
              </a:solidFill>
            </a:rPr>
            <a:t>書棚</a:t>
          </a:r>
        </a:p>
      </xdr:txBody>
    </xdr:sp>
    <xdr:clientData/>
  </xdr:twoCellAnchor>
  <xdr:twoCellAnchor>
    <xdr:from>
      <xdr:col>95</xdr:col>
      <xdr:colOff>34031</xdr:colOff>
      <xdr:row>149</xdr:row>
      <xdr:rowOff>0</xdr:rowOff>
    </xdr:from>
    <xdr:to>
      <xdr:col>107</xdr:col>
      <xdr:colOff>25725</xdr:colOff>
      <xdr:row>154</xdr:row>
      <xdr:rowOff>112941</xdr:rowOff>
    </xdr:to>
    <xdr:sp macro="" textlink="">
      <xdr:nvSpPr>
        <xdr:cNvPr id="492" name="正方形/長方形 491">
          <a:extLst>
            <a:ext uri="{FF2B5EF4-FFF2-40B4-BE49-F238E27FC236}">
              <a16:creationId xmlns:a16="http://schemas.microsoft.com/office/drawing/2014/main" id="{C7E8C05F-A0FE-4597-88B4-2CB7C01A44F0}"/>
            </a:ext>
          </a:extLst>
        </xdr:cNvPr>
        <xdr:cNvSpPr/>
      </xdr:nvSpPr>
      <xdr:spPr>
        <a:xfrm>
          <a:off x="11797406" y="18497550"/>
          <a:ext cx="1477594" cy="732066"/>
        </a:xfrm>
        <a:prstGeom prst="rect">
          <a:avLst/>
        </a:prstGeom>
        <a:solidFill>
          <a:schemeClr val="bg1"/>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ysClr val="windowText" lastClr="000000"/>
              </a:solidFill>
            </a:rPr>
            <a:t>書棚</a:t>
          </a:r>
        </a:p>
      </xdr:txBody>
    </xdr:sp>
    <xdr:clientData/>
  </xdr:twoCellAnchor>
  <xdr:twoCellAnchor>
    <xdr:from>
      <xdr:col>49</xdr:col>
      <xdr:colOff>40250</xdr:colOff>
      <xdr:row>5</xdr:row>
      <xdr:rowOff>16852</xdr:rowOff>
    </xdr:from>
    <xdr:to>
      <xdr:col>84</xdr:col>
      <xdr:colOff>43916</xdr:colOff>
      <xdr:row>41</xdr:row>
      <xdr:rowOff>0</xdr:rowOff>
    </xdr:to>
    <xdr:sp macro="" textlink="">
      <xdr:nvSpPr>
        <xdr:cNvPr id="493" name="正方形/長方形 492">
          <a:extLst>
            <a:ext uri="{FF2B5EF4-FFF2-40B4-BE49-F238E27FC236}">
              <a16:creationId xmlns:a16="http://schemas.microsoft.com/office/drawing/2014/main" id="{D4648C23-EB76-4787-9E4B-2DFA18B51F35}"/>
            </a:ext>
          </a:extLst>
        </xdr:cNvPr>
        <xdr:cNvSpPr/>
      </xdr:nvSpPr>
      <xdr:spPr>
        <a:xfrm>
          <a:off x="6107675" y="683602"/>
          <a:ext cx="4337541" cy="4440848"/>
        </a:xfrm>
        <a:prstGeom prst="rect">
          <a:avLst/>
        </a:prstGeom>
        <a:solidFill>
          <a:schemeClr val="bg1"/>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ysClr val="windowText" lastClr="000000"/>
              </a:solidFill>
            </a:rPr>
            <a:t>談話スペース</a:t>
          </a:r>
        </a:p>
      </xdr:txBody>
    </xdr:sp>
    <xdr:clientData/>
  </xdr:twoCellAnchor>
  <xdr:twoCellAnchor>
    <xdr:from>
      <xdr:col>190</xdr:col>
      <xdr:colOff>0</xdr:colOff>
      <xdr:row>143</xdr:row>
      <xdr:rowOff>0</xdr:rowOff>
    </xdr:from>
    <xdr:to>
      <xdr:col>207</xdr:col>
      <xdr:colOff>86179</xdr:colOff>
      <xdr:row>152</xdr:row>
      <xdr:rowOff>0</xdr:rowOff>
    </xdr:to>
    <xdr:sp macro="" textlink="">
      <xdr:nvSpPr>
        <xdr:cNvPr id="494" name="正方形/長方形 493">
          <a:extLst>
            <a:ext uri="{FF2B5EF4-FFF2-40B4-BE49-F238E27FC236}">
              <a16:creationId xmlns:a16="http://schemas.microsoft.com/office/drawing/2014/main" id="{7F9AE9D7-DF6A-41C7-9BCD-317B95137854}"/>
            </a:ext>
          </a:extLst>
        </xdr:cNvPr>
        <xdr:cNvSpPr/>
      </xdr:nvSpPr>
      <xdr:spPr>
        <a:xfrm>
          <a:off x="23526750" y="17754600"/>
          <a:ext cx="2191204" cy="1114425"/>
        </a:xfrm>
        <a:prstGeom prst="rect">
          <a:avLst/>
        </a:prstGeom>
        <a:solidFill>
          <a:schemeClr val="bg1"/>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ysClr val="windowText" lastClr="000000"/>
              </a:solidFill>
            </a:rPr>
            <a:t>打合せ</a:t>
          </a:r>
          <a:endParaRPr kumimoji="1" lang="en-US" altLang="ja-JP" sz="2800">
            <a:solidFill>
              <a:sysClr val="windowText" lastClr="000000"/>
            </a:solidFill>
          </a:endParaRPr>
        </a:p>
        <a:p>
          <a:pPr algn="ctr"/>
          <a:r>
            <a:rPr kumimoji="1" lang="ja-JP" altLang="en-US" sz="2800">
              <a:solidFill>
                <a:sysClr val="windowText" lastClr="000000"/>
              </a:solidFill>
            </a:rPr>
            <a:t>スペース</a:t>
          </a:r>
        </a:p>
      </xdr:txBody>
    </xdr:sp>
    <xdr:clientData/>
  </xdr:twoCellAnchor>
  <xdr:twoCellAnchor>
    <xdr:from>
      <xdr:col>172</xdr:col>
      <xdr:colOff>36285</xdr:colOff>
      <xdr:row>143</xdr:row>
      <xdr:rowOff>0</xdr:rowOff>
    </xdr:from>
    <xdr:to>
      <xdr:col>190</xdr:col>
      <xdr:colOff>0</xdr:colOff>
      <xdr:row>152</xdr:row>
      <xdr:rowOff>0</xdr:rowOff>
    </xdr:to>
    <xdr:sp macro="" textlink="">
      <xdr:nvSpPr>
        <xdr:cNvPr id="495" name="正方形/長方形 494">
          <a:extLst>
            <a:ext uri="{FF2B5EF4-FFF2-40B4-BE49-F238E27FC236}">
              <a16:creationId xmlns:a16="http://schemas.microsoft.com/office/drawing/2014/main" id="{3C80FDC9-DCFE-4686-A0BB-025AC003B6B9}"/>
            </a:ext>
          </a:extLst>
        </xdr:cNvPr>
        <xdr:cNvSpPr/>
      </xdr:nvSpPr>
      <xdr:spPr>
        <a:xfrm>
          <a:off x="21334185" y="17754600"/>
          <a:ext cx="2192565" cy="1114425"/>
        </a:xfrm>
        <a:prstGeom prst="rect">
          <a:avLst/>
        </a:prstGeom>
        <a:solidFill>
          <a:schemeClr val="bg1"/>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ysClr val="windowText" lastClr="000000"/>
              </a:solidFill>
            </a:rPr>
            <a:t>打合せ</a:t>
          </a:r>
          <a:endParaRPr kumimoji="1" lang="en-US" altLang="ja-JP" sz="2800">
            <a:solidFill>
              <a:sysClr val="windowText" lastClr="000000"/>
            </a:solidFill>
          </a:endParaRPr>
        </a:p>
        <a:p>
          <a:pPr algn="ctr"/>
          <a:r>
            <a:rPr kumimoji="1" lang="ja-JP" altLang="en-US" sz="2800">
              <a:solidFill>
                <a:sysClr val="windowText" lastClr="000000"/>
              </a:solidFill>
            </a:rPr>
            <a:t>スペース</a:t>
          </a:r>
        </a:p>
      </xdr:txBody>
    </xdr:sp>
    <xdr:clientData/>
  </xdr:twoCellAnchor>
  <xdr:twoCellAnchor>
    <xdr:from>
      <xdr:col>3</xdr:col>
      <xdr:colOff>6683</xdr:colOff>
      <xdr:row>181</xdr:row>
      <xdr:rowOff>0</xdr:rowOff>
    </xdr:from>
    <xdr:to>
      <xdr:col>19</xdr:col>
      <xdr:colOff>0</xdr:colOff>
      <xdr:row>197</xdr:row>
      <xdr:rowOff>17343</xdr:rowOff>
    </xdr:to>
    <xdr:sp macro="" textlink="">
      <xdr:nvSpPr>
        <xdr:cNvPr id="496" name="正方形/長方形 495">
          <a:extLst>
            <a:ext uri="{FF2B5EF4-FFF2-40B4-BE49-F238E27FC236}">
              <a16:creationId xmlns:a16="http://schemas.microsoft.com/office/drawing/2014/main" id="{2EB1DCE7-57F1-4974-90AF-EC7515092993}"/>
            </a:ext>
          </a:extLst>
        </xdr:cNvPr>
        <xdr:cNvSpPr/>
      </xdr:nvSpPr>
      <xdr:spPr>
        <a:xfrm>
          <a:off x="378158" y="22459950"/>
          <a:ext cx="1974517" cy="1998543"/>
        </a:xfrm>
        <a:prstGeom prst="rect">
          <a:avLst/>
        </a:prstGeom>
        <a:solidFill>
          <a:schemeClr val="bg1"/>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ysClr val="windowText" lastClr="000000"/>
              </a:solidFill>
            </a:rPr>
            <a:t>エレベータ</a:t>
          </a:r>
        </a:p>
      </xdr:txBody>
    </xdr:sp>
    <xdr:clientData/>
  </xdr:twoCellAnchor>
  <xdr:twoCellAnchor>
    <xdr:from>
      <xdr:col>95</xdr:col>
      <xdr:colOff>6684</xdr:colOff>
      <xdr:row>185</xdr:row>
      <xdr:rowOff>134</xdr:rowOff>
    </xdr:from>
    <xdr:to>
      <xdr:col>111</xdr:col>
      <xdr:colOff>0</xdr:colOff>
      <xdr:row>196</xdr:row>
      <xdr:rowOff>112933</xdr:rowOff>
    </xdr:to>
    <xdr:sp macro="" textlink="">
      <xdr:nvSpPr>
        <xdr:cNvPr id="497" name="正方形/長方形 496">
          <a:extLst>
            <a:ext uri="{FF2B5EF4-FFF2-40B4-BE49-F238E27FC236}">
              <a16:creationId xmlns:a16="http://schemas.microsoft.com/office/drawing/2014/main" id="{F94074F2-CEF7-4B21-8639-502B86D8D4A9}"/>
            </a:ext>
          </a:extLst>
        </xdr:cNvPr>
        <xdr:cNvSpPr/>
      </xdr:nvSpPr>
      <xdr:spPr>
        <a:xfrm>
          <a:off x="11770059" y="22955384"/>
          <a:ext cx="1974516" cy="1474874"/>
        </a:xfrm>
        <a:prstGeom prst="rect">
          <a:avLst/>
        </a:prstGeom>
        <a:solidFill>
          <a:schemeClr val="bg1"/>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ysClr val="windowText" lastClr="000000"/>
              </a:solidFill>
            </a:rPr>
            <a:t>非常階段</a:t>
          </a:r>
        </a:p>
      </xdr:txBody>
    </xdr:sp>
    <xdr:clientData/>
  </xdr:twoCellAnchor>
  <xdr:twoCellAnchor>
    <xdr:from>
      <xdr:col>3</xdr:col>
      <xdr:colOff>0</xdr:colOff>
      <xdr:row>197</xdr:row>
      <xdr:rowOff>0</xdr:rowOff>
    </xdr:from>
    <xdr:to>
      <xdr:col>207</xdr:col>
      <xdr:colOff>84702</xdr:colOff>
      <xdr:row>197</xdr:row>
      <xdr:rowOff>0</xdr:rowOff>
    </xdr:to>
    <xdr:cxnSp macro="">
      <xdr:nvCxnSpPr>
        <xdr:cNvPr id="498" name="直線コネクタ 497">
          <a:extLst>
            <a:ext uri="{FF2B5EF4-FFF2-40B4-BE49-F238E27FC236}">
              <a16:creationId xmlns:a16="http://schemas.microsoft.com/office/drawing/2014/main" id="{306271C3-513E-4B8C-9317-22E333A7C39F}"/>
            </a:ext>
          </a:extLst>
        </xdr:cNvPr>
        <xdr:cNvCxnSpPr/>
      </xdr:nvCxnSpPr>
      <xdr:spPr>
        <a:xfrm>
          <a:off x="371475" y="24441150"/>
          <a:ext cx="25345002" cy="0"/>
        </a:xfrm>
        <a:prstGeom prst="line">
          <a:avLst/>
        </a:prstGeom>
        <a:ln w="38100">
          <a:solidFill>
            <a:sysClr val="windowText" lastClr="000000"/>
          </a:solidFill>
          <a:prstDash val="soli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6683</xdr:colOff>
      <xdr:row>165</xdr:row>
      <xdr:rowOff>4823</xdr:rowOff>
    </xdr:from>
    <xdr:to>
      <xdr:col>19</xdr:col>
      <xdr:colOff>0</xdr:colOff>
      <xdr:row>181</xdr:row>
      <xdr:rowOff>22167</xdr:rowOff>
    </xdr:to>
    <xdr:sp macro="" textlink="">
      <xdr:nvSpPr>
        <xdr:cNvPr id="499" name="正方形/長方形 498">
          <a:extLst>
            <a:ext uri="{FF2B5EF4-FFF2-40B4-BE49-F238E27FC236}">
              <a16:creationId xmlns:a16="http://schemas.microsoft.com/office/drawing/2014/main" id="{D1A08212-BFCB-44F2-A025-D77BB64FDE62}"/>
            </a:ext>
          </a:extLst>
        </xdr:cNvPr>
        <xdr:cNvSpPr/>
      </xdr:nvSpPr>
      <xdr:spPr>
        <a:xfrm>
          <a:off x="378158" y="20483573"/>
          <a:ext cx="1974517" cy="1998544"/>
        </a:xfrm>
        <a:prstGeom prst="rect">
          <a:avLst/>
        </a:prstGeom>
        <a:solidFill>
          <a:schemeClr val="bg1"/>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ysClr val="windowText" lastClr="000000"/>
              </a:solidFill>
            </a:rPr>
            <a:t>エレベータ</a:t>
          </a:r>
        </a:p>
      </xdr:txBody>
    </xdr:sp>
    <xdr:clientData/>
  </xdr:twoCellAnchor>
  <xdr:twoCellAnchor>
    <xdr:from>
      <xdr:col>31</xdr:col>
      <xdr:colOff>29064</xdr:colOff>
      <xdr:row>164</xdr:row>
      <xdr:rowOff>0</xdr:rowOff>
    </xdr:from>
    <xdr:to>
      <xdr:col>31</xdr:col>
      <xdr:colOff>29064</xdr:colOff>
      <xdr:row>197</xdr:row>
      <xdr:rowOff>0</xdr:rowOff>
    </xdr:to>
    <xdr:cxnSp macro="">
      <xdr:nvCxnSpPr>
        <xdr:cNvPr id="500" name="直線コネクタ 499">
          <a:extLst>
            <a:ext uri="{FF2B5EF4-FFF2-40B4-BE49-F238E27FC236}">
              <a16:creationId xmlns:a16="http://schemas.microsoft.com/office/drawing/2014/main" id="{686C9D72-CAD3-4895-889A-DA12A7D075B5}"/>
            </a:ext>
          </a:extLst>
        </xdr:cNvPr>
        <xdr:cNvCxnSpPr/>
      </xdr:nvCxnSpPr>
      <xdr:spPr>
        <a:xfrm>
          <a:off x="3867639" y="20354925"/>
          <a:ext cx="0" cy="4086225"/>
        </a:xfrm>
        <a:prstGeom prst="line">
          <a:avLst/>
        </a:prstGeom>
        <a:ln w="38100">
          <a:solidFill>
            <a:sysClr val="windowText" lastClr="000000"/>
          </a:solidFill>
          <a:prstDash val="soli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154</xdr:col>
      <xdr:colOff>73516</xdr:colOff>
      <xdr:row>143</xdr:row>
      <xdr:rowOff>0</xdr:rowOff>
    </xdr:from>
    <xdr:to>
      <xdr:col>172</xdr:col>
      <xdr:colOff>37231</xdr:colOff>
      <xdr:row>152</xdr:row>
      <xdr:rowOff>0</xdr:rowOff>
    </xdr:to>
    <xdr:sp macro="" textlink="">
      <xdr:nvSpPr>
        <xdr:cNvPr id="501" name="正方形/長方形 500">
          <a:extLst>
            <a:ext uri="{FF2B5EF4-FFF2-40B4-BE49-F238E27FC236}">
              <a16:creationId xmlns:a16="http://schemas.microsoft.com/office/drawing/2014/main" id="{ADBD62BE-69BB-4035-B6A4-1497FDC6BB48}"/>
            </a:ext>
          </a:extLst>
        </xdr:cNvPr>
        <xdr:cNvSpPr/>
      </xdr:nvSpPr>
      <xdr:spPr>
        <a:xfrm>
          <a:off x="19142566" y="17754600"/>
          <a:ext cx="2192565" cy="1114425"/>
        </a:xfrm>
        <a:prstGeom prst="rect">
          <a:avLst/>
        </a:prstGeom>
        <a:solidFill>
          <a:schemeClr val="bg1"/>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ysClr val="windowText" lastClr="000000"/>
              </a:solidFill>
            </a:rPr>
            <a:t>打合せ</a:t>
          </a:r>
          <a:endParaRPr kumimoji="1" lang="en-US" altLang="ja-JP" sz="2800">
            <a:solidFill>
              <a:sysClr val="windowText" lastClr="000000"/>
            </a:solidFill>
          </a:endParaRPr>
        </a:p>
        <a:p>
          <a:pPr algn="ctr"/>
          <a:r>
            <a:rPr kumimoji="1" lang="ja-JP" altLang="en-US" sz="2800">
              <a:solidFill>
                <a:sysClr val="windowText" lastClr="000000"/>
              </a:solidFill>
            </a:rPr>
            <a:t>スペース</a:t>
          </a:r>
        </a:p>
      </xdr:txBody>
    </xdr:sp>
    <xdr:clientData/>
  </xdr:twoCellAnchor>
  <xdr:twoCellAnchor>
    <xdr:from>
      <xdr:col>72</xdr:col>
      <xdr:colOff>100853</xdr:colOff>
      <xdr:row>5</xdr:row>
      <xdr:rowOff>16852</xdr:rowOff>
    </xdr:from>
    <xdr:to>
      <xdr:col>84</xdr:col>
      <xdr:colOff>29542</xdr:colOff>
      <xdr:row>9</xdr:row>
      <xdr:rowOff>69429</xdr:rowOff>
    </xdr:to>
    <xdr:sp macro="" textlink="">
      <xdr:nvSpPr>
        <xdr:cNvPr id="502" name="正方形/長方形 501">
          <a:extLst>
            <a:ext uri="{FF2B5EF4-FFF2-40B4-BE49-F238E27FC236}">
              <a16:creationId xmlns:a16="http://schemas.microsoft.com/office/drawing/2014/main" id="{BEA700FE-6C44-4F2D-9DB7-7F792ECB2D8D}"/>
            </a:ext>
          </a:extLst>
        </xdr:cNvPr>
        <xdr:cNvSpPr/>
      </xdr:nvSpPr>
      <xdr:spPr>
        <a:xfrm>
          <a:off x="9016253" y="683602"/>
          <a:ext cx="1414589" cy="547877"/>
        </a:xfrm>
        <a:prstGeom prst="rect">
          <a:avLst/>
        </a:prstGeom>
        <a:solidFill>
          <a:schemeClr val="bg1"/>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自動販売機</a:t>
          </a:r>
          <a:endParaRPr kumimoji="1" lang="en-US" altLang="ja-JP" sz="1200">
            <a:solidFill>
              <a:sysClr val="windowText" lastClr="000000"/>
            </a:solidFill>
          </a:endParaRPr>
        </a:p>
        <a:p>
          <a:pPr algn="ctr"/>
          <a:r>
            <a:rPr kumimoji="1" lang="ja-JP" altLang="en-US" sz="1200">
              <a:solidFill>
                <a:sysClr val="windowText" lastClr="000000"/>
              </a:solidFill>
            </a:rPr>
            <a:t>２台</a:t>
          </a:r>
        </a:p>
      </xdr:txBody>
    </xdr:sp>
    <xdr:clientData/>
  </xdr:twoCellAnchor>
  <xdr:twoCellAnchor>
    <xdr:from>
      <xdr:col>154</xdr:col>
      <xdr:colOff>73517</xdr:colOff>
      <xdr:row>137</xdr:row>
      <xdr:rowOff>21234</xdr:rowOff>
    </xdr:from>
    <xdr:to>
      <xdr:col>207</xdr:col>
      <xdr:colOff>95252</xdr:colOff>
      <xdr:row>143</xdr:row>
      <xdr:rowOff>5675</xdr:rowOff>
    </xdr:to>
    <xdr:sp macro="" textlink="">
      <xdr:nvSpPr>
        <xdr:cNvPr id="503" name="正方形/長方形 502">
          <a:extLst>
            <a:ext uri="{FF2B5EF4-FFF2-40B4-BE49-F238E27FC236}">
              <a16:creationId xmlns:a16="http://schemas.microsoft.com/office/drawing/2014/main" id="{C1106D06-3F77-44C9-983B-61EBDA21B2D2}"/>
            </a:ext>
          </a:extLst>
        </xdr:cNvPr>
        <xdr:cNvSpPr/>
      </xdr:nvSpPr>
      <xdr:spPr>
        <a:xfrm>
          <a:off x="19142567" y="17032884"/>
          <a:ext cx="6584460" cy="727391"/>
        </a:xfrm>
        <a:prstGeom prst="rect">
          <a:avLst/>
        </a:prstGeom>
        <a:solidFill>
          <a:schemeClr val="bg1"/>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ysClr val="windowText" lastClr="000000"/>
              </a:solidFill>
            </a:rPr>
            <a:t>コピー機　２台　　プリンター２台</a:t>
          </a:r>
        </a:p>
      </xdr:txBody>
    </xdr:sp>
    <xdr:clientData/>
  </xdr:twoCellAnchor>
  <xdr:twoCellAnchor>
    <xdr:from>
      <xdr:col>5</xdr:col>
      <xdr:colOff>23813</xdr:colOff>
      <xdr:row>28</xdr:row>
      <xdr:rowOff>23813</xdr:rowOff>
    </xdr:from>
    <xdr:to>
      <xdr:col>17</xdr:col>
      <xdr:colOff>71438</xdr:colOff>
      <xdr:row>34</xdr:row>
      <xdr:rowOff>95250</xdr:rowOff>
    </xdr:to>
    <xdr:sp macro="" textlink="">
      <xdr:nvSpPr>
        <xdr:cNvPr id="504" name="テキスト ボックス 503">
          <a:extLst>
            <a:ext uri="{FF2B5EF4-FFF2-40B4-BE49-F238E27FC236}">
              <a16:creationId xmlns:a16="http://schemas.microsoft.com/office/drawing/2014/main" id="{993639C5-4012-46D5-9765-87FFB36B139F}"/>
            </a:ext>
          </a:extLst>
        </xdr:cNvPr>
        <xdr:cNvSpPr txBox="1"/>
      </xdr:nvSpPr>
      <xdr:spPr>
        <a:xfrm>
          <a:off x="642938" y="3538538"/>
          <a:ext cx="1533525" cy="814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latin typeface="+mj-ea"/>
              <a:ea typeface="+mj-ea"/>
            </a:rPr>
            <a:t>約</a:t>
          </a:r>
          <a:r>
            <a:rPr kumimoji="1" lang="en-US" altLang="ja-JP" sz="2400">
              <a:latin typeface="+mj-ea"/>
              <a:ea typeface="+mj-ea"/>
            </a:rPr>
            <a:t>18</a:t>
          </a:r>
          <a:r>
            <a:rPr kumimoji="1" lang="ja-JP" altLang="en-US" sz="2400">
              <a:latin typeface="+mj-ea"/>
              <a:ea typeface="+mj-ea"/>
            </a:rPr>
            <a:t>㎡</a:t>
          </a:r>
        </a:p>
      </xdr:txBody>
    </xdr:sp>
    <xdr:clientData/>
  </xdr:twoCellAnchor>
  <xdr:twoCellAnchor>
    <xdr:from>
      <xdr:col>5</xdr:col>
      <xdr:colOff>33338</xdr:colOff>
      <xdr:row>57</xdr:row>
      <xdr:rowOff>9525</xdr:rowOff>
    </xdr:from>
    <xdr:to>
      <xdr:col>17</xdr:col>
      <xdr:colOff>80963</xdr:colOff>
      <xdr:row>63</xdr:row>
      <xdr:rowOff>80962</xdr:rowOff>
    </xdr:to>
    <xdr:sp macro="" textlink="">
      <xdr:nvSpPr>
        <xdr:cNvPr id="505" name="テキスト ボックス 504">
          <a:extLst>
            <a:ext uri="{FF2B5EF4-FFF2-40B4-BE49-F238E27FC236}">
              <a16:creationId xmlns:a16="http://schemas.microsoft.com/office/drawing/2014/main" id="{B26EACE1-7F80-4E99-A1E6-4F6BC86DBB6A}"/>
            </a:ext>
          </a:extLst>
        </xdr:cNvPr>
        <xdr:cNvSpPr txBox="1"/>
      </xdr:nvSpPr>
      <xdr:spPr>
        <a:xfrm>
          <a:off x="652463" y="7115175"/>
          <a:ext cx="1533525" cy="814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latin typeface="+mj-ea"/>
              <a:ea typeface="+mj-ea"/>
            </a:rPr>
            <a:t>約</a:t>
          </a:r>
          <a:r>
            <a:rPr kumimoji="1" lang="en-US" altLang="ja-JP" sz="2400">
              <a:latin typeface="+mj-ea"/>
              <a:ea typeface="+mj-ea"/>
            </a:rPr>
            <a:t>12</a:t>
          </a:r>
          <a:r>
            <a:rPr kumimoji="1" lang="ja-JP" altLang="en-US" sz="2400">
              <a:latin typeface="+mj-ea"/>
              <a:ea typeface="+mj-ea"/>
            </a:rPr>
            <a:t>㎡</a:t>
          </a:r>
        </a:p>
      </xdr:txBody>
    </xdr:sp>
    <xdr:clientData/>
  </xdr:twoCellAnchor>
  <xdr:twoCellAnchor>
    <xdr:from>
      <xdr:col>5</xdr:col>
      <xdr:colOff>66675</xdr:colOff>
      <xdr:row>80</xdr:row>
      <xdr:rowOff>90488</xdr:rowOff>
    </xdr:from>
    <xdr:to>
      <xdr:col>17</xdr:col>
      <xdr:colOff>114300</xdr:colOff>
      <xdr:row>87</xdr:row>
      <xdr:rowOff>42862</xdr:rowOff>
    </xdr:to>
    <xdr:sp macro="" textlink="">
      <xdr:nvSpPr>
        <xdr:cNvPr id="506" name="テキスト ボックス 505">
          <a:extLst>
            <a:ext uri="{FF2B5EF4-FFF2-40B4-BE49-F238E27FC236}">
              <a16:creationId xmlns:a16="http://schemas.microsoft.com/office/drawing/2014/main" id="{338C59CC-675C-47AC-B292-DB481623CB33}"/>
            </a:ext>
          </a:extLst>
        </xdr:cNvPr>
        <xdr:cNvSpPr txBox="1"/>
      </xdr:nvSpPr>
      <xdr:spPr>
        <a:xfrm>
          <a:off x="685800" y="10044113"/>
          <a:ext cx="1533525" cy="8191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latin typeface="+mj-ea"/>
              <a:ea typeface="+mj-ea"/>
            </a:rPr>
            <a:t>約</a:t>
          </a:r>
          <a:r>
            <a:rPr kumimoji="1" lang="en-US" altLang="ja-JP" sz="2400">
              <a:latin typeface="+mj-ea"/>
              <a:ea typeface="+mj-ea"/>
            </a:rPr>
            <a:t>12</a:t>
          </a:r>
          <a:r>
            <a:rPr kumimoji="1" lang="ja-JP" altLang="en-US" sz="2400">
              <a:latin typeface="+mj-ea"/>
              <a:ea typeface="+mj-ea"/>
            </a:rPr>
            <a:t>㎡</a:t>
          </a:r>
        </a:p>
      </xdr:txBody>
    </xdr:sp>
    <xdr:clientData/>
  </xdr:twoCellAnchor>
  <xdr:twoCellAnchor>
    <xdr:from>
      <xdr:col>5</xdr:col>
      <xdr:colOff>28575</xdr:colOff>
      <xdr:row>105</xdr:row>
      <xdr:rowOff>4762</xdr:rowOff>
    </xdr:from>
    <xdr:to>
      <xdr:col>17</xdr:col>
      <xdr:colOff>76200</xdr:colOff>
      <xdr:row>111</xdr:row>
      <xdr:rowOff>76199</xdr:rowOff>
    </xdr:to>
    <xdr:sp macro="" textlink="">
      <xdr:nvSpPr>
        <xdr:cNvPr id="507" name="テキスト ボックス 506">
          <a:extLst>
            <a:ext uri="{FF2B5EF4-FFF2-40B4-BE49-F238E27FC236}">
              <a16:creationId xmlns:a16="http://schemas.microsoft.com/office/drawing/2014/main" id="{8B358F8B-D0A2-4C4F-96F2-41175B6D9512}"/>
            </a:ext>
          </a:extLst>
        </xdr:cNvPr>
        <xdr:cNvSpPr txBox="1"/>
      </xdr:nvSpPr>
      <xdr:spPr>
        <a:xfrm>
          <a:off x="647700" y="13054012"/>
          <a:ext cx="1533525" cy="814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latin typeface="+mj-ea"/>
              <a:ea typeface="+mj-ea"/>
            </a:rPr>
            <a:t>約</a:t>
          </a:r>
          <a:r>
            <a:rPr kumimoji="1" lang="en-US" altLang="ja-JP" sz="2400">
              <a:latin typeface="+mj-ea"/>
              <a:ea typeface="+mj-ea"/>
            </a:rPr>
            <a:t>12</a:t>
          </a:r>
          <a:r>
            <a:rPr kumimoji="1" lang="ja-JP" altLang="en-US" sz="2400">
              <a:latin typeface="+mj-ea"/>
              <a:ea typeface="+mj-ea"/>
            </a:rPr>
            <a:t>㎡</a:t>
          </a:r>
        </a:p>
      </xdr:txBody>
    </xdr:sp>
    <xdr:clientData/>
  </xdr:twoCellAnchor>
  <xdr:twoCellAnchor>
    <xdr:from>
      <xdr:col>35</xdr:col>
      <xdr:colOff>14287</xdr:colOff>
      <xdr:row>21</xdr:row>
      <xdr:rowOff>14287</xdr:rowOff>
    </xdr:from>
    <xdr:to>
      <xdr:col>47</xdr:col>
      <xdr:colOff>61912</xdr:colOff>
      <xdr:row>27</xdr:row>
      <xdr:rowOff>85724</xdr:rowOff>
    </xdr:to>
    <xdr:sp macro="" textlink="">
      <xdr:nvSpPr>
        <xdr:cNvPr id="508" name="テキスト ボックス 507">
          <a:extLst>
            <a:ext uri="{FF2B5EF4-FFF2-40B4-BE49-F238E27FC236}">
              <a16:creationId xmlns:a16="http://schemas.microsoft.com/office/drawing/2014/main" id="{51959A6E-8F02-48DA-96B4-D69B0CFA38FB}"/>
            </a:ext>
          </a:extLst>
        </xdr:cNvPr>
        <xdr:cNvSpPr txBox="1"/>
      </xdr:nvSpPr>
      <xdr:spPr>
        <a:xfrm>
          <a:off x="4348162" y="2662237"/>
          <a:ext cx="1533525" cy="814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latin typeface="+mj-ea"/>
              <a:ea typeface="+mj-ea"/>
            </a:rPr>
            <a:t>約</a:t>
          </a:r>
          <a:r>
            <a:rPr kumimoji="1" lang="en-US" altLang="ja-JP" sz="2400">
              <a:latin typeface="+mj-ea"/>
              <a:ea typeface="+mj-ea"/>
            </a:rPr>
            <a:t>12</a:t>
          </a:r>
          <a:r>
            <a:rPr kumimoji="1" lang="ja-JP" altLang="en-US" sz="2400">
              <a:latin typeface="+mj-ea"/>
              <a:ea typeface="+mj-ea"/>
            </a:rPr>
            <a:t>㎡</a:t>
          </a:r>
        </a:p>
      </xdr:txBody>
    </xdr:sp>
    <xdr:clientData/>
  </xdr:twoCellAnchor>
  <xdr:twoCellAnchor>
    <xdr:from>
      <xdr:col>35</xdr:col>
      <xdr:colOff>23812</xdr:colOff>
      <xdr:row>45</xdr:row>
      <xdr:rowOff>71437</xdr:rowOff>
    </xdr:from>
    <xdr:to>
      <xdr:col>47</xdr:col>
      <xdr:colOff>71437</xdr:colOff>
      <xdr:row>52</xdr:row>
      <xdr:rowOff>23812</xdr:rowOff>
    </xdr:to>
    <xdr:sp macro="" textlink="">
      <xdr:nvSpPr>
        <xdr:cNvPr id="509" name="テキスト ボックス 508">
          <a:extLst>
            <a:ext uri="{FF2B5EF4-FFF2-40B4-BE49-F238E27FC236}">
              <a16:creationId xmlns:a16="http://schemas.microsoft.com/office/drawing/2014/main" id="{72570E79-EB72-4CF8-99C4-D89410D00612}"/>
            </a:ext>
          </a:extLst>
        </xdr:cNvPr>
        <xdr:cNvSpPr txBox="1"/>
      </xdr:nvSpPr>
      <xdr:spPr>
        <a:xfrm>
          <a:off x="4357687" y="5691187"/>
          <a:ext cx="1533525" cy="819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latin typeface="+mj-ea"/>
              <a:ea typeface="+mj-ea"/>
            </a:rPr>
            <a:t>約</a:t>
          </a:r>
          <a:r>
            <a:rPr kumimoji="1" lang="en-US" altLang="ja-JP" sz="2400">
              <a:latin typeface="+mj-ea"/>
              <a:ea typeface="+mj-ea"/>
            </a:rPr>
            <a:t>12</a:t>
          </a:r>
          <a:r>
            <a:rPr kumimoji="1" lang="ja-JP" altLang="en-US" sz="2400">
              <a:latin typeface="+mj-ea"/>
              <a:ea typeface="+mj-ea"/>
            </a:rPr>
            <a:t>㎡</a:t>
          </a:r>
        </a:p>
      </xdr:txBody>
    </xdr:sp>
    <xdr:clientData/>
  </xdr:twoCellAnchor>
  <xdr:twoCellAnchor>
    <xdr:from>
      <xdr:col>5</xdr:col>
      <xdr:colOff>80962</xdr:colOff>
      <xdr:row>133</xdr:row>
      <xdr:rowOff>57150</xdr:rowOff>
    </xdr:from>
    <xdr:to>
      <xdr:col>18</xdr:col>
      <xdr:colOff>9525</xdr:colOff>
      <xdr:row>140</xdr:row>
      <xdr:rowOff>9525</xdr:rowOff>
    </xdr:to>
    <xdr:sp macro="" textlink="">
      <xdr:nvSpPr>
        <xdr:cNvPr id="510" name="テキスト ボックス 509">
          <a:extLst>
            <a:ext uri="{FF2B5EF4-FFF2-40B4-BE49-F238E27FC236}">
              <a16:creationId xmlns:a16="http://schemas.microsoft.com/office/drawing/2014/main" id="{4E9FDC55-DDA4-4DFE-BDD7-865F510F5CD4}"/>
            </a:ext>
          </a:extLst>
        </xdr:cNvPr>
        <xdr:cNvSpPr txBox="1"/>
      </xdr:nvSpPr>
      <xdr:spPr>
        <a:xfrm>
          <a:off x="700087" y="16573500"/>
          <a:ext cx="1538288" cy="819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latin typeface="+mj-ea"/>
              <a:ea typeface="+mj-ea"/>
            </a:rPr>
            <a:t>約</a:t>
          </a:r>
          <a:r>
            <a:rPr kumimoji="1" lang="en-US" altLang="ja-JP" sz="2400">
              <a:latin typeface="+mj-ea"/>
              <a:ea typeface="+mj-ea"/>
            </a:rPr>
            <a:t>15</a:t>
          </a:r>
          <a:r>
            <a:rPr kumimoji="1" lang="ja-JP" altLang="en-US" sz="2400">
              <a:latin typeface="+mj-ea"/>
              <a:ea typeface="+mj-ea"/>
            </a:rPr>
            <a:t>㎡</a:t>
          </a:r>
        </a:p>
      </xdr:txBody>
    </xdr:sp>
    <xdr:clientData/>
  </xdr:twoCellAnchor>
  <xdr:twoCellAnchor>
    <xdr:from>
      <xdr:col>19</xdr:col>
      <xdr:colOff>100013</xdr:colOff>
      <xdr:row>146</xdr:row>
      <xdr:rowOff>48058</xdr:rowOff>
    </xdr:from>
    <xdr:to>
      <xdr:col>32</xdr:col>
      <xdr:colOff>28574</xdr:colOff>
      <xdr:row>153</xdr:row>
      <xdr:rowOff>432</xdr:rowOff>
    </xdr:to>
    <xdr:sp macro="" textlink="">
      <xdr:nvSpPr>
        <xdr:cNvPr id="511" name="テキスト ボックス 510">
          <a:extLst>
            <a:ext uri="{FF2B5EF4-FFF2-40B4-BE49-F238E27FC236}">
              <a16:creationId xmlns:a16="http://schemas.microsoft.com/office/drawing/2014/main" id="{556F88B2-B654-404B-93C2-FFC2B2384EE2}"/>
            </a:ext>
          </a:extLst>
        </xdr:cNvPr>
        <xdr:cNvSpPr txBox="1"/>
      </xdr:nvSpPr>
      <xdr:spPr>
        <a:xfrm>
          <a:off x="2452688" y="18174133"/>
          <a:ext cx="1538286" cy="8191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latin typeface="+mj-ea"/>
              <a:ea typeface="+mj-ea"/>
            </a:rPr>
            <a:t>約</a:t>
          </a:r>
          <a:r>
            <a:rPr kumimoji="1" lang="en-US" altLang="ja-JP" sz="2400">
              <a:latin typeface="+mj-ea"/>
              <a:ea typeface="+mj-ea"/>
            </a:rPr>
            <a:t>20</a:t>
          </a:r>
          <a:r>
            <a:rPr kumimoji="1" lang="ja-JP" altLang="en-US" sz="2400">
              <a:latin typeface="+mj-ea"/>
              <a:ea typeface="+mj-ea"/>
            </a:rPr>
            <a:t>㎡</a:t>
          </a:r>
        </a:p>
      </xdr:txBody>
    </xdr:sp>
    <xdr:clientData/>
  </xdr:twoCellAnchor>
  <xdr:twoCellAnchor>
    <xdr:from>
      <xdr:col>19</xdr:col>
      <xdr:colOff>85724</xdr:colOff>
      <xdr:row>66</xdr:row>
      <xdr:rowOff>38100</xdr:rowOff>
    </xdr:from>
    <xdr:to>
      <xdr:col>32</xdr:col>
      <xdr:colOff>14287</xdr:colOff>
      <xdr:row>72</xdr:row>
      <xdr:rowOff>109537</xdr:rowOff>
    </xdr:to>
    <xdr:sp macro="" textlink="">
      <xdr:nvSpPr>
        <xdr:cNvPr id="512" name="テキスト ボックス 511">
          <a:extLst>
            <a:ext uri="{FF2B5EF4-FFF2-40B4-BE49-F238E27FC236}">
              <a16:creationId xmlns:a16="http://schemas.microsoft.com/office/drawing/2014/main" id="{C55B4E85-A8F2-488F-B53F-28D34F9624E7}"/>
            </a:ext>
          </a:extLst>
        </xdr:cNvPr>
        <xdr:cNvSpPr txBox="1"/>
      </xdr:nvSpPr>
      <xdr:spPr>
        <a:xfrm>
          <a:off x="2438399" y="8258175"/>
          <a:ext cx="1538288" cy="814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latin typeface="+mj-ea"/>
              <a:ea typeface="+mj-ea"/>
            </a:rPr>
            <a:t>約</a:t>
          </a:r>
          <a:r>
            <a:rPr kumimoji="1" lang="en-US" altLang="ja-JP" sz="2400">
              <a:latin typeface="+mj-ea"/>
              <a:ea typeface="+mj-ea"/>
            </a:rPr>
            <a:t>46</a:t>
          </a:r>
          <a:r>
            <a:rPr kumimoji="1" lang="ja-JP" altLang="en-US" sz="2400">
              <a:latin typeface="+mj-ea"/>
              <a:ea typeface="+mj-ea"/>
            </a:rPr>
            <a:t>㎡</a:t>
          </a:r>
        </a:p>
      </xdr:txBody>
    </xdr:sp>
    <xdr:clientData/>
  </xdr:twoCellAnchor>
  <xdr:twoCellAnchor>
    <xdr:from>
      <xdr:col>60</xdr:col>
      <xdr:colOff>0</xdr:colOff>
      <xdr:row>25</xdr:row>
      <xdr:rowOff>47625</xdr:rowOff>
    </xdr:from>
    <xdr:to>
      <xdr:col>72</xdr:col>
      <xdr:colOff>47625</xdr:colOff>
      <xdr:row>32</xdr:row>
      <xdr:rowOff>0</xdr:rowOff>
    </xdr:to>
    <xdr:sp macro="" textlink="">
      <xdr:nvSpPr>
        <xdr:cNvPr id="513" name="テキスト ボックス 512">
          <a:extLst>
            <a:ext uri="{FF2B5EF4-FFF2-40B4-BE49-F238E27FC236}">
              <a16:creationId xmlns:a16="http://schemas.microsoft.com/office/drawing/2014/main" id="{01A424AE-6C70-4ECD-9C96-2D738C38CD7B}"/>
            </a:ext>
          </a:extLst>
        </xdr:cNvPr>
        <xdr:cNvSpPr txBox="1"/>
      </xdr:nvSpPr>
      <xdr:spPr>
        <a:xfrm>
          <a:off x="7429500" y="3190875"/>
          <a:ext cx="1533525" cy="819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latin typeface="+mj-ea"/>
              <a:ea typeface="+mj-ea"/>
            </a:rPr>
            <a:t>約</a:t>
          </a:r>
          <a:r>
            <a:rPr kumimoji="1" lang="en-US" altLang="ja-JP" sz="2400">
              <a:latin typeface="+mj-ea"/>
              <a:ea typeface="+mj-ea"/>
            </a:rPr>
            <a:t>36</a:t>
          </a:r>
          <a:r>
            <a:rPr kumimoji="1" lang="ja-JP" altLang="en-US" sz="2400">
              <a:latin typeface="+mj-ea"/>
              <a:ea typeface="+mj-ea"/>
            </a:rPr>
            <a:t>㎡</a:t>
          </a:r>
        </a:p>
      </xdr:txBody>
    </xdr:sp>
    <xdr:clientData/>
  </xdr:twoCellAnchor>
  <xdr:twoCellAnchor>
    <xdr:from>
      <xdr:col>105</xdr:col>
      <xdr:colOff>33337</xdr:colOff>
      <xdr:row>19</xdr:row>
      <xdr:rowOff>104775</xdr:rowOff>
    </xdr:from>
    <xdr:to>
      <xdr:col>117</xdr:col>
      <xdr:colOff>80962</xdr:colOff>
      <xdr:row>26</xdr:row>
      <xdr:rowOff>57150</xdr:rowOff>
    </xdr:to>
    <xdr:sp macro="" textlink="">
      <xdr:nvSpPr>
        <xdr:cNvPr id="514" name="テキスト ボックス 513">
          <a:extLst>
            <a:ext uri="{FF2B5EF4-FFF2-40B4-BE49-F238E27FC236}">
              <a16:creationId xmlns:a16="http://schemas.microsoft.com/office/drawing/2014/main" id="{5FE21C06-50A3-4476-850B-858FDC409176}"/>
            </a:ext>
          </a:extLst>
        </xdr:cNvPr>
        <xdr:cNvSpPr txBox="1"/>
      </xdr:nvSpPr>
      <xdr:spPr>
        <a:xfrm>
          <a:off x="13034962" y="2505075"/>
          <a:ext cx="1533525" cy="819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latin typeface="+mj-ea"/>
              <a:ea typeface="+mj-ea"/>
            </a:rPr>
            <a:t>約</a:t>
          </a:r>
          <a:r>
            <a:rPr kumimoji="1" lang="en-US" altLang="ja-JP" sz="2400">
              <a:latin typeface="+mj-ea"/>
              <a:ea typeface="+mj-ea"/>
            </a:rPr>
            <a:t>60</a:t>
          </a:r>
          <a:r>
            <a:rPr kumimoji="1" lang="ja-JP" altLang="en-US" sz="2400">
              <a:latin typeface="+mj-ea"/>
              <a:ea typeface="+mj-ea"/>
            </a:rPr>
            <a:t>㎡</a:t>
          </a:r>
        </a:p>
      </xdr:txBody>
    </xdr:sp>
    <xdr:clientData/>
  </xdr:twoCellAnchor>
  <xdr:twoCellAnchor>
    <xdr:from>
      <xdr:col>122</xdr:col>
      <xdr:colOff>19050</xdr:colOff>
      <xdr:row>89</xdr:row>
      <xdr:rowOff>90487</xdr:rowOff>
    </xdr:from>
    <xdr:to>
      <xdr:col>134</xdr:col>
      <xdr:colOff>66675</xdr:colOff>
      <xdr:row>96</xdr:row>
      <xdr:rowOff>42862</xdr:rowOff>
    </xdr:to>
    <xdr:sp macro="" textlink="">
      <xdr:nvSpPr>
        <xdr:cNvPr id="515" name="テキスト ボックス 514">
          <a:extLst>
            <a:ext uri="{FF2B5EF4-FFF2-40B4-BE49-F238E27FC236}">
              <a16:creationId xmlns:a16="http://schemas.microsoft.com/office/drawing/2014/main" id="{FB674C2E-EFA7-4546-BE6B-F1F0D6B08A1F}"/>
            </a:ext>
          </a:extLst>
        </xdr:cNvPr>
        <xdr:cNvSpPr txBox="1"/>
      </xdr:nvSpPr>
      <xdr:spPr>
        <a:xfrm>
          <a:off x="15125700" y="11158537"/>
          <a:ext cx="1533525" cy="819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latin typeface="+mj-ea"/>
              <a:ea typeface="+mj-ea"/>
            </a:rPr>
            <a:t>約</a:t>
          </a:r>
          <a:r>
            <a:rPr kumimoji="1" lang="en-US" altLang="ja-JP" sz="2400">
              <a:latin typeface="+mj-ea"/>
              <a:ea typeface="+mj-ea"/>
            </a:rPr>
            <a:t>620</a:t>
          </a:r>
          <a:r>
            <a:rPr kumimoji="1" lang="ja-JP" altLang="en-US" sz="2400">
              <a:latin typeface="+mj-ea"/>
              <a:ea typeface="+mj-ea"/>
            </a:rPr>
            <a:t>㎡</a:t>
          </a:r>
        </a:p>
      </xdr:txBody>
    </xdr:sp>
    <xdr:clientData/>
  </xdr:twoCellAnchor>
  <xdr:twoCellAnchor>
    <xdr:from>
      <xdr:col>19</xdr:col>
      <xdr:colOff>104342</xdr:colOff>
      <xdr:row>156</xdr:row>
      <xdr:rowOff>104341</xdr:rowOff>
    </xdr:from>
    <xdr:to>
      <xdr:col>32</xdr:col>
      <xdr:colOff>30739</xdr:colOff>
      <xdr:row>163</xdr:row>
      <xdr:rowOff>56716</xdr:rowOff>
    </xdr:to>
    <xdr:sp macro="" textlink="">
      <xdr:nvSpPr>
        <xdr:cNvPr id="516" name="テキスト ボックス 515">
          <a:extLst>
            <a:ext uri="{FF2B5EF4-FFF2-40B4-BE49-F238E27FC236}">
              <a16:creationId xmlns:a16="http://schemas.microsoft.com/office/drawing/2014/main" id="{13C4209F-134E-42B1-B7EF-7E0D20DF4BE8}"/>
            </a:ext>
          </a:extLst>
        </xdr:cNvPr>
        <xdr:cNvSpPr txBox="1"/>
      </xdr:nvSpPr>
      <xdr:spPr>
        <a:xfrm>
          <a:off x="2457017" y="19468666"/>
          <a:ext cx="1536122" cy="819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latin typeface="+mj-ea"/>
              <a:ea typeface="+mj-ea"/>
            </a:rPr>
            <a:t>約</a:t>
          </a:r>
          <a:r>
            <a:rPr kumimoji="1" lang="en-US" altLang="ja-JP" sz="2400">
              <a:latin typeface="+mj-ea"/>
              <a:ea typeface="+mj-ea"/>
            </a:rPr>
            <a:t>85</a:t>
          </a:r>
          <a:r>
            <a:rPr kumimoji="1" lang="ja-JP" altLang="en-US" sz="2400">
              <a:latin typeface="+mj-ea"/>
              <a:ea typeface="+mj-ea"/>
            </a:rPr>
            <a:t>㎡</a:t>
          </a:r>
        </a:p>
      </xdr:txBody>
    </xdr:sp>
    <xdr:clientData/>
  </xdr:twoCellAnchor>
  <xdr:twoCellAnchor>
    <xdr:from>
      <xdr:col>2</xdr:col>
      <xdr:colOff>85724</xdr:colOff>
      <xdr:row>115</xdr:row>
      <xdr:rowOff>0</xdr:rowOff>
    </xdr:from>
    <xdr:to>
      <xdr:col>20</xdr:col>
      <xdr:colOff>38099</xdr:colOff>
      <xdr:row>120</xdr:row>
      <xdr:rowOff>76200</xdr:rowOff>
    </xdr:to>
    <xdr:sp macro="" textlink="">
      <xdr:nvSpPr>
        <xdr:cNvPr id="517" name="テキスト ボックス 516">
          <a:extLst>
            <a:ext uri="{FF2B5EF4-FFF2-40B4-BE49-F238E27FC236}">
              <a16:creationId xmlns:a16="http://schemas.microsoft.com/office/drawing/2014/main" id="{5EBEF27F-DD66-4064-99EE-24AE0B7A9846}"/>
            </a:ext>
          </a:extLst>
        </xdr:cNvPr>
        <xdr:cNvSpPr txBox="1"/>
      </xdr:nvSpPr>
      <xdr:spPr>
        <a:xfrm>
          <a:off x="333374" y="14287500"/>
          <a:ext cx="2181225" cy="695325"/>
        </a:xfrm>
        <a:prstGeom prst="rect">
          <a:avLst/>
        </a:prstGeom>
        <a:solidFill>
          <a:srgbClr val="FFFF00"/>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2400"/>
            <a:t>対策本部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914400</xdr:colOff>
      <xdr:row>3</xdr:row>
      <xdr:rowOff>28575</xdr:rowOff>
    </xdr:from>
    <xdr:to>
      <xdr:col>4</xdr:col>
      <xdr:colOff>34903</xdr:colOff>
      <xdr:row>5</xdr:row>
      <xdr:rowOff>19050</xdr:rowOff>
    </xdr:to>
    <xdr:sp macro="" textlink="">
      <xdr:nvSpPr>
        <xdr:cNvPr id="4" name="円/楕円 16">
          <a:extLst>
            <a:ext uri="{FF2B5EF4-FFF2-40B4-BE49-F238E27FC236}">
              <a16:creationId xmlns:a16="http://schemas.microsoft.com/office/drawing/2014/main" id="{C9EB86BA-2D6C-4250-AEEE-8435D467E19C}"/>
            </a:ext>
          </a:extLst>
        </xdr:cNvPr>
        <xdr:cNvSpPr/>
      </xdr:nvSpPr>
      <xdr:spPr bwMode="auto">
        <a:xfrm>
          <a:off x="1962150" y="685800"/>
          <a:ext cx="1244578" cy="1295400"/>
        </a:xfrm>
        <a:prstGeom prst="ellipse">
          <a:avLst/>
        </a:prstGeom>
        <a:noFill/>
        <a:ln w="25400" cap="flat" cmpd="sng" algn="ctr">
          <a:solidFill>
            <a:srgbClr val="C00000"/>
          </a:solidFill>
          <a:prstDash val="solid"/>
          <a:round/>
          <a:headEnd type="none" w="med" len="med"/>
          <a:tailEnd type="none" w="med" len="med"/>
        </a:ln>
        <a:effectLst/>
      </xdr:spPr>
      <xdr:txBody>
        <a:bodyPr vert="horz" wrap="square" lIns="91440" tIns="45720" rIns="91440" bIns="45720" numCol="1" rtlCol="0" anchor="ctr" anchorCtr="0" compatLnSpc="1">
          <a:prstTxWarp prst="textNoShape">
            <a:avLst/>
          </a:prstTxWarp>
        </a:bodyPr>
        <a:lstStyle>
          <a:defPPr>
            <a:defRPr lang="ja-JP"/>
          </a:defPPr>
          <a:lvl1pPr algn="l" rtl="0" fontAlgn="base">
            <a:spcBef>
              <a:spcPct val="0"/>
            </a:spcBef>
            <a:spcAft>
              <a:spcPct val="0"/>
            </a:spcAft>
            <a:defRPr kumimoji="1" kern="1200">
              <a:solidFill>
                <a:srgbClr val="000000"/>
              </a:solidFill>
              <a:latin typeface="Arial" charset="0"/>
              <a:ea typeface="ＭＳ Ｐゴシック" pitchFamily="50" charset="-128"/>
            </a:defRPr>
          </a:lvl1pPr>
          <a:lvl2pPr marL="457200" algn="l" rtl="0" fontAlgn="base">
            <a:spcBef>
              <a:spcPct val="0"/>
            </a:spcBef>
            <a:spcAft>
              <a:spcPct val="0"/>
            </a:spcAft>
            <a:defRPr kumimoji="1" kern="1200">
              <a:solidFill>
                <a:srgbClr val="000000"/>
              </a:solidFill>
              <a:latin typeface="Arial" charset="0"/>
              <a:ea typeface="ＭＳ Ｐゴシック" pitchFamily="50" charset="-128"/>
            </a:defRPr>
          </a:lvl2pPr>
          <a:lvl3pPr marL="914400" algn="l" rtl="0" fontAlgn="base">
            <a:spcBef>
              <a:spcPct val="0"/>
            </a:spcBef>
            <a:spcAft>
              <a:spcPct val="0"/>
            </a:spcAft>
            <a:defRPr kumimoji="1" kern="1200">
              <a:solidFill>
                <a:srgbClr val="000000"/>
              </a:solidFill>
              <a:latin typeface="Arial" charset="0"/>
              <a:ea typeface="ＭＳ Ｐゴシック" pitchFamily="50" charset="-128"/>
            </a:defRPr>
          </a:lvl3pPr>
          <a:lvl4pPr marL="1371600" algn="l" rtl="0" fontAlgn="base">
            <a:spcBef>
              <a:spcPct val="0"/>
            </a:spcBef>
            <a:spcAft>
              <a:spcPct val="0"/>
            </a:spcAft>
            <a:defRPr kumimoji="1" kern="1200">
              <a:solidFill>
                <a:srgbClr val="000000"/>
              </a:solidFill>
              <a:latin typeface="Arial" charset="0"/>
              <a:ea typeface="ＭＳ Ｐゴシック" pitchFamily="50" charset="-128"/>
            </a:defRPr>
          </a:lvl4pPr>
          <a:lvl5pPr marL="1828800" algn="l" rtl="0" fontAlgn="base">
            <a:spcBef>
              <a:spcPct val="0"/>
            </a:spcBef>
            <a:spcAft>
              <a:spcPct val="0"/>
            </a:spcAft>
            <a:defRPr kumimoji="1" kern="1200">
              <a:solidFill>
                <a:srgbClr val="000000"/>
              </a:solidFill>
              <a:latin typeface="Arial" charset="0"/>
              <a:ea typeface="ＭＳ Ｐゴシック" pitchFamily="50" charset="-128"/>
            </a:defRPr>
          </a:lvl5pPr>
          <a:lvl6pPr marL="2286000" algn="l" defTabSz="914400" rtl="0" eaLnBrk="1" latinLnBrk="0" hangingPunct="1">
            <a:defRPr kumimoji="1" kern="1200">
              <a:solidFill>
                <a:srgbClr val="000000"/>
              </a:solidFill>
              <a:latin typeface="Arial" charset="0"/>
              <a:ea typeface="ＭＳ Ｐゴシック" pitchFamily="50" charset="-128"/>
            </a:defRPr>
          </a:lvl6pPr>
          <a:lvl7pPr marL="2743200" algn="l" defTabSz="914400" rtl="0" eaLnBrk="1" latinLnBrk="0" hangingPunct="1">
            <a:defRPr kumimoji="1" kern="1200">
              <a:solidFill>
                <a:srgbClr val="000000"/>
              </a:solidFill>
              <a:latin typeface="Arial" charset="0"/>
              <a:ea typeface="ＭＳ Ｐゴシック" pitchFamily="50" charset="-128"/>
            </a:defRPr>
          </a:lvl7pPr>
          <a:lvl8pPr marL="3200400" algn="l" defTabSz="914400" rtl="0" eaLnBrk="1" latinLnBrk="0" hangingPunct="1">
            <a:defRPr kumimoji="1" kern="1200">
              <a:solidFill>
                <a:srgbClr val="000000"/>
              </a:solidFill>
              <a:latin typeface="Arial" charset="0"/>
              <a:ea typeface="ＭＳ Ｐゴシック" pitchFamily="50" charset="-128"/>
            </a:defRPr>
          </a:lvl8pPr>
          <a:lvl9pPr marL="3657600" algn="l" defTabSz="914400" rtl="0" eaLnBrk="1" latinLnBrk="0" hangingPunct="1">
            <a:defRPr kumimoji="1" kern="1200">
              <a:solidFill>
                <a:srgbClr val="000000"/>
              </a:solidFill>
              <a:latin typeface="Arial" charset="0"/>
              <a:ea typeface="ＭＳ Ｐゴシック" pitchFamily="50" charset="-128"/>
            </a:defRPr>
          </a:lvl9pPr>
        </a:lstStyle>
        <a:p>
          <a:pPr marL="0" marR="0" indent="0" algn="ctr" defTabSz="914400" rtl="0" eaLnBrk="1" fontAlgn="base" latinLnBrk="0" hangingPunct="1">
            <a:lnSpc>
              <a:spcPct val="100000"/>
            </a:lnSpc>
            <a:spcBef>
              <a:spcPct val="0"/>
            </a:spcBef>
            <a:spcAft>
              <a:spcPct val="0"/>
            </a:spcAft>
            <a:buClrTx/>
            <a:buSzTx/>
            <a:buFontTx/>
            <a:buNone/>
            <a:tabLst/>
          </a:pPr>
          <a:endParaRPr kumimoji="1" lang="ja-JP" altLang="en-US" sz="1800" b="0" i="0" u="none" strike="noStrike" cap="none" normalizeH="0" baseline="0">
            <a:ln>
              <a:noFill/>
            </a:ln>
            <a:solidFill>
              <a:srgbClr val="000000"/>
            </a:solidFill>
            <a:effectLst/>
            <a:latin typeface="Arial" charset="0"/>
            <a:ea typeface="HGPｺﾞｼｯｸE" pitchFamily="50" charset="-128"/>
          </a:endParaRPr>
        </a:p>
      </xdr:txBody>
    </xdr:sp>
    <xdr:clientData/>
  </xdr:twoCellAnchor>
  <xdr:twoCellAnchor>
    <xdr:from>
      <xdr:col>3</xdr:col>
      <xdr:colOff>828675</xdr:colOff>
      <xdr:row>4</xdr:row>
      <xdr:rowOff>809625</xdr:rowOff>
    </xdr:from>
    <xdr:to>
      <xdr:col>4</xdr:col>
      <xdr:colOff>495300</xdr:colOff>
      <xdr:row>5</xdr:row>
      <xdr:rowOff>457200</xdr:rowOff>
    </xdr:to>
    <xdr:sp macro="" textlink="">
      <xdr:nvSpPr>
        <xdr:cNvPr id="5" name="円/楕円 16">
          <a:extLst>
            <a:ext uri="{FF2B5EF4-FFF2-40B4-BE49-F238E27FC236}">
              <a16:creationId xmlns:a16="http://schemas.microsoft.com/office/drawing/2014/main" id="{83FF5069-E1F3-41AD-90C1-AD4FB3C1D83B}"/>
            </a:ext>
          </a:extLst>
        </xdr:cNvPr>
        <xdr:cNvSpPr/>
      </xdr:nvSpPr>
      <xdr:spPr bwMode="auto">
        <a:xfrm>
          <a:off x="2838450" y="1943100"/>
          <a:ext cx="828675" cy="476250"/>
        </a:xfrm>
        <a:prstGeom prst="ellipse">
          <a:avLst/>
        </a:prstGeom>
        <a:noFill/>
        <a:ln w="25400" cap="flat" cmpd="sng" algn="ctr">
          <a:solidFill>
            <a:srgbClr val="C00000"/>
          </a:solidFill>
          <a:prstDash val="solid"/>
          <a:round/>
          <a:headEnd type="none" w="med" len="med"/>
          <a:tailEnd type="none" w="med" len="med"/>
        </a:ln>
        <a:effectLst/>
      </xdr:spPr>
      <xdr:txBody>
        <a:bodyPr vert="horz" wrap="square" lIns="91440" tIns="45720" rIns="91440" bIns="45720" numCol="1" rtlCol="0" anchor="ctr" anchorCtr="0" compatLnSpc="1">
          <a:prstTxWarp prst="textNoShape">
            <a:avLst/>
          </a:prstTxWarp>
        </a:bodyPr>
        <a:lstStyle>
          <a:defPPr>
            <a:defRPr lang="ja-JP"/>
          </a:defPPr>
          <a:lvl1pPr algn="l" rtl="0" fontAlgn="base">
            <a:spcBef>
              <a:spcPct val="0"/>
            </a:spcBef>
            <a:spcAft>
              <a:spcPct val="0"/>
            </a:spcAft>
            <a:defRPr kumimoji="1" kern="1200">
              <a:solidFill>
                <a:srgbClr val="000000"/>
              </a:solidFill>
              <a:latin typeface="Arial" charset="0"/>
              <a:ea typeface="ＭＳ Ｐゴシック" pitchFamily="50" charset="-128"/>
            </a:defRPr>
          </a:lvl1pPr>
          <a:lvl2pPr marL="457200" algn="l" rtl="0" fontAlgn="base">
            <a:spcBef>
              <a:spcPct val="0"/>
            </a:spcBef>
            <a:spcAft>
              <a:spcPct val="0"/>
            </a:spcAft>
            <a:defRPr kumimoji="1" kern="1200">
              <a:solidFill>
                <a:srgbClr val="000000"/>
              </a:solidFill>
              <a:latin typeface="Arial" charset="0"/>
              <a:ea typeface="ＭＳ Ｐゴシック" pitchFamily="50" charset="-128"/>
            </a:defRPr>
          </a:lvl2pPr>
          <a:lvl3pPr marL="914400" algn="l" rtl="0" fontAlgn="base">
            <a:spcBef>
              <a:spcPct val="0"/>
            </a:spcBef>
            <a:spcAft>
              <a:spcPct val="0"/>
            </a:spcAft>
            <a:defRPr kumimoji="1" kern="1200">
              <a:solidFill>
                <a:srgbClr val="000000"/>
              </a:solidFill>
              <a:latin typeface="Arial" charset="0"/>
              <a:ea typeface="ＭＳ Ｐゴシック" pitchFamily="50" charset="-128"/>
            </a:defRPr>
          </a:lvl3pPr>
          <a:lvl4pPr marL="1371600" algn="l" rtl="0" fontAlgn="base">
            <a:spcBef>
              <a:spcPct val="0"/>
            </a:spcBef>
            <a:spcAft>
              <a:spcPct val="0"/>
            </a:spcAft>
            <a:defRPr kumimoji="1" kern="1200">
              <a:solidFill>
                <a:srgbClr val="000000"/>
              </a:solidFill>
              <a:latin typeface="Arial" charset="0"/>
              <a:ea typeface="ＭＳ Ｐゴシック" pitchFamily="50" charset="-128"/>
            </a:defRPr>
          </a:lvl4pPr>
          <a:lvl5pPr marL="1828800" algn="l" rtl="0" fontAlgn="base">
            <a:spcBef>
              <a:spcPct val="0"/>
            </a:spcBef>
            <a:spcAft>
              <a:spcPct val="0"/>
            </a:spcAft>
            <a:defRPr kumimoji="1" kern="1200">
              <a:solidFill>
                <a:srgbClr val="000000"/>
              </a:solidFill>
              <a:latin typeface="Arial" charset="0"/>
              <a:ea typeface="ＭＳ Ｐゴシック" pitchFamily="50" charset="-128"/>
            </a:defRPr>
          </a:lvl5pPr>
          <a:lvl6pPr marL="2286000" algn="l" defTabSz="914400" rtl="0" eaLnBrk="1" latinLnBrk="0" hangingPunct="1">
            <a:defRPr kumimoji="1" kern="1200">
              <a:solidFill>
                <a:srgbClr val="000000"/>
              </a:solidFill>
              <a:latin typeface="Arial" charset="0"/>
              <a:ea typeface="ＭＳ Ｐゴシック" pitchFamily="50" charset="-128"/>
            </a:defRPr>
          </a:lvl6pPr>
          <a:lvl7pPr marL="2743200" algn="l" defTabSz="914400" rtl="0" eaLnBrk="1" latinLnBrk="0" hangingPunct="1">
            <a:defRPr kumimoji="1" kern="1200">
              <a:solidFill>
                <a:srgbClr val="000000"/>
              </a:solidFill>
              <a:latin typeface="Arial" charset="0"/>
              <a:ea typeface="ＭＳ Ｐゴシック" pitchFamily="50" charset="-128"/>
            </a:defRPr>
          </a:lvl7pPr>
          <a:lvl8pPr marL="3200400" algn="l" defTabSz="914400" rtl="0" eaLnBrk="1" latinLnBrk="0" hangingPunct="1">
            <a:defRPr kumimoji="1" kern="1200">
              <a:solidFill>
                <a:srgbClr val="000000"/>
              </a:solidFill>
              <a:latin typeface="Arial" charset="0"/>
              <a:ea typeface="ＭＳ Ｐゴシック" pitchFamily="50" charset="-128"/>
            </a:defRPr>
          </a:lvl8pPr>
          <a:lvl9pPr marL="3657600" algn="l" defTabSz="914400" rtl="0" eaLnBrk="1" latinLnBrk="0" hangingPunct="1">
            <a:defRPr kumimoji="1" kern="1200">
              <a:solidFill>
                <a:srgbClr val="000000"/>
              </a:solidFill>
              <a:latin typeface="Arial" charset="0"/>
              <a:ea typeface="ＭＳ Ｐゴシック" pitchFamily="50" charset="-128"/>
            </a:defRPr>
          </a:lvl9pPr>
        </a:lstStyle>
        <a:p>
          <a:pPr marL="0" marR="0" indent="0" algn="ctr" defTabSz="914400" rtl="0" eaLnBrk="1" fontAlgn="base" latinLnBrk="0" hangingPunct="1">
            <a:lnSpc>
              <a:spcPct val="100000"/>
            </a:lnSpc>
            <a:spcBef>
              <a:spcPct val="0"/>
            </a:spcBef>
            <a:spcAft>
              <a:spcPct val="0"/>
            </a:spcAft>
            <a:buClrTx/>
            <a:buSzTx/>
            <a:buFontTx/>
            <a:buNone/>
            <a:tabLst/>
          </a:pPr>
          <a:endParaRPr kumimoji="1" lang="ja-JP" altLang="en-US" sz="1800" b="0" i="0" u="none" strike="noStrike" cap="none" normalizeH="0" baseline="0">
            <a:ln>
              <a:noFill/>
            </a:ln>
            <a:solidFill>
              <a:srgbClr val="000000"/>
            </a:solidFill>
            <a:effectLst/>
            <a:latin typeface="Arial" charset="0"/>
            <a:ea typeface="HGPｺﾞｼｯｸE" pitchFamily="50" charset="-128"/>
          </a:endParaRPr>
        </a:p>
      </xdr:txBody>
    </xdr:sp>
    <xdr:clientData/>
  </xdr:twoCellAnchor>
  <xdr:twoCellAnchor>
    <xdr:from>
      <xdr:col>3</xdr:col>
      <xdr:colOff>600075</xdr:colOff>
      <xdr:row>7</xdr:row>
      <xdr:rowOff>0</xdr:rowOff>
    </xdr:from>
    <xdr:to>
      <xdr:col>4</xdr:col>
      <xdr:colOff>266700</xdr:colOff>
      <xdr:row>8</xdr:row>
      <xdr:rowOff>0</xdr:rowOff>
    </xdr:to>
    <xdr:sp macro="" textlink="">
      <xdr:nvSpPr>
        <xdr:cNvPr id="6" name="円/楕円 16">
          <a:extLst>
            <a:ext uri="{FF2B5EF4-FFF2-40B4-BE49-F238E27FC236}">
              <a16:creationId xmlns:a16="http://schemas.microsoft.com/office/drawing/2014/main" id="{19610B75-6D7B-48A9-A45C-1ACAE72BAB40}"/>
            </a:ext>
          </a:extLst>
        </xdr:cNvPr>
        <xdr:cNvSpPr/>
      </xdr:nvSpPr>
      <xdr:spPr bwMode="auto">
        <a:xfrm>
          <a:off x="2609850" y="2676525"/>
          <a:ext cx="828675" cy="476250"/>
        </a:xfrm>
        <a:prstGeom prst="ellipse">
          <a:avLst/>
        </a:prstGeom>
        <a:noFill/>
        <a:ln w="25400" cap="flat" cmpd="sng" algn="ctr">
          <a:solidFill>
            <a:srgbClr val="C00000"/>
          </a:solidFill>
          <a:prstDash val="solid"/>
          <a:round/>
          <a:headEnd type="none" w="med" len="med"/>
          <a:tailEnd type="none" w="med" len="med"/>
        </a:ln>
        <a:effectLst/>
      </xdr:spPr>
      <xdr:txBody>
        <a:bodyPr vert="horz" wrap="square" lIns="91440" tIns="45720" rIns="91440" bIns="45720" numCol="1" rtlCol="0" anchor="ctr" anchorCtr="0" compatLnSpc="1">
          <a:prstTxWarp prst="textNoShape">
            <a:avLst/>
          </a:prstTxWarp>
        </a:bodyPr>
        <a:lstStyle>
          <a:defPPr>
            <a:defRPr lang="ja-JP"/>
          </a:defPPr>
          <a:lvl1pPr algn="l" rtl="0" fontAlgn="base">
            <a:spcBef>
              <a:spcPct val="0"/>
            </a:spcBef>
            <a:spcAft>
              <a:spcPct val="0"/>
            </a:spcAft>
            <a:defRPr kumimoji="1" kern="1200">
              <a:solidFill>
                <a:srgbClr val="000000"/>
              </a:solidFill>
              <a:latin typeface="Arial" charset="0"/>
              <a:ea typeface="ＭＳ Ｐゴシック" pitchFamily="50" charset="-128"/>
            </a:defRPr>
          </a:lvl1pPr>
          <a:lvl2pPr marL="457200" algn="l" rtl="0" fontAlgn="base">
            <a:spcBef>
              <a:spcPct val="0"/>
            </a:spcBef>
            <a:spcAft>
              <a:spcPct val="0"/>
            </a:spcAft>
            <a:defRPr kumimoji="1" kern="1200">
              <a:solidFill>
                <a:srgbClr val="000000"/>
              </a:solidFill>
              <a:latin typeface="Arial" charset="0"/>
              <a:ea typeface="ＭＳ Ｐゴシック" pitchFamily="50" charset="-128"/>
            </a:defRPr>
          </a:lvl2pPr>
          <a:lvl3pPr marL="914400" algn="l" rtl="0" fontAlgn="base">
            <a:spcBef>
              <a:spcPct val="0"/>
            </a:spcBef>
            <a:spcAft>
              <a:spcPct val="0"/>
            </a:spcAft>
            <a:defRPr kumimoji="1" kern="1200">
              <a:solidFill>
                <a:srgbClr val="000000"/>
              </a:solidFill>
              <a:latin typeface="Arial" charset="0"/>
              <a:ea typeface="ＭＳ Ｐゴシック" pitchFamily="50" charset="-128"/>
            </a:defRPr>
          </a:lvl3pPr>
          <a:lvl4pPr marL="1371600" algn="l" rtl="0" fontAlgn="base">
            <a:spcBef>
              <a:spcPct val="0"/>
            </a:spcBef>
            <a:spcAft>
              <a:spcPct val="0"/>
            </a:spcAft>
            <a:defRPr kumimoji="1" kern="1200">
              <a:solidFill>
                <a:srgbClr val="000000"/>
              </a:solidFill>
              <a:latin typeface="Arial" charset="0"/>
              <a:ea typeface="ＭＳ Ｐゴシック" pitchFamily="50" charset="-128"/>
            </a:defRPr>
          </a:lvl4pPr>
          <a:lvl5pPr marL="1828800" algn="l" rtl="0" fontAlgn="base">
            <a:spcBef>
              <a:spcPct val="0"/>
            </a:spcBef>
            <a:spcAft>
              <a:spcPct val="0"/>
            </a:spcAft>
            <a:defRPr kumimoji="1" kern="1200">
              <a:solidFill>
                <a:srgbClr val="000000"/>
              </a:solidFill>
              <a:latin typeface="Arial" charset="0"/>
              <a:ea typeface="ＭＳ Ｐゴシック" pitchFamily="50" charset="-128"/>
            </a:defRPr>
          </a:lvl5pPr>
          <a:lvl6pPr marL="2286000" algn="l" defTabSz="914400" rtl="0" eaLnBrk="1" latinLnBrk="0" hangingPunct="1">
            <a:defRPr kumimoji="1" kern="1200">
              <a:solidFill>
                <a:srgbClr val="000000"/>
              </a:solidFill>
              <a:latin typeface="Arial" charset="0"/>
              <a:ea typeface="ＭＳ Ｐゴシック" pitchFamily="50" charset="-128"/>
            </a:defRPr>
          </a:lvl6pPr>
          <a:lvl7pPr marL="2743200" algn="l" defTabSz="914400" rtl="0" eaLnBrk="1" latinLnBrk="0" hangingPunct="1">
            <a:defRPr kumimoji="1" kern="1200">
              <a:solidFill>
                <a:srgbClr val="000000"/>
              </a:solidFill>
              <a:latin typeface="Arial" charset="0"/>
              <a:ea typeface="ＭＳ Ｐゴシック" pitchFamily="50" charset="-128"/>
            </a:defRPr>
          </a:lvl7pPr>
          <a:lvl8pPr marL="3200400" algn="l" defTabSz="914400" rtl="0" eaLnBrk="1" latinLnBrk="0" hangingPunct="1">
            <a:defRPr kumimoji="1" kern="1200">
              <a:solidFill>
                <a:srgbClr val="000000"/>
              </a:solidFill>
              <a:latin typeface="Arial" charset="0"/>
              <a:ea typeface="ＭＳ Ｐゴシック" pitchFamily="50" charset="-128"/>
            </a:defRPr>
          </a:lvl8pPr>
          <a:lvl9pPr marL="3657600" algn="l" defTabSz="914400" rtl="0" eaLnBrk="1" latinLnBrk="0" hangingPunct="1">
            <a:defRPr kumimoji="1" kern="1200">
              <a:solidFill>
                <a:srgbClr val="000000"/>
              </a:solidFill>
              <a:latin typeface="Arial" charset="0"/>
              <a:ea typeface="ＭＳ Ｐゴシック" pitchFamily="50" charset="-128"/>
            </a:defRPr>
          </a:lvl9pPr>
        </a:lstStyle>
        <a:p>
          <a:pPr marL="0" marR="0" indent="0" algn="ctr" defTabSz="914400" rtl="0" eaLnBrk="1" fontAlgn="base" latinLnBrk="0" hangingPunct="1">
            <a:lnSpc>
              <a:spcPct val="100000"/>
            </a:lnSpc>
            <a:spcBef>
              <a:spcPct val="0"/>
            </a:spcBef>
            <a:spcAft>
              <a:spcPct val="0"/>
            </a:spcAft>
            <a:buClrTx/>
            <a:buSzTx/>
            <a:buFontTx/>
            <a:buNone/>
            <a:tabLst/>
          </a:pPr>
          <a:endParaRPr kumimoji="1" lang="ja-JP" altLang="en-US" sz="1800" b="0" i="0" u="none" strike="noStrike" cap="none" normalizeH="0" baseline="0">
            <a:ln>
              <a:noFill/>
            </a:ln>
            <a:solidFill>
              <a:srgbClr val="000000"/>
            </a:solidFill>
            <a:effectLst/>
            <a:latin typeface="Arial" charset="0"/>
            <a:ea typeface="HGPｺﾞｼｯｸE" pitchFamily="50" charset="-128"/>
          </a:endParaRPr>
        </a:p>
      </xdr:txBody>
    </xdr:sp>
    <xdr:clientData/>
  </xdr:twoCellAnchor>
  <xdr:twoCellAnchor>
    <xdr:from>
      <xdr:col>8</xdr:col>
      <xdr:colOff>133350</xdr:colOff>
      <xdr:row>4</xdr:row>
      <xdr:rowOff>809625</xdr:rowOff>
    </xdr:from>
    <xdr:to>
      <xdr:col>9</xdr:col>
      <xdr:colOff>85725</xdr:colOff>
      <xdr:row>5</xdr:row>
      <xdr:rowOff>457200</xdr:rowOff>
    </xdr:to>
    <xdr:sp macro="" textlink="">
      <xdr:nvSpPr>
        <xdr:cNvPr id="7" name="円/楕円 16">
          <a:extLst>
            <a:ext uri="{FF2B5EF4-FFF2-40B4-BE49-F238E27FC236}">
              <a16:creationId xmlns:a16="http://schemas.microsoft.com/office/drawing/2014/main" id="{8F7857DD-AD54-45AD-8F95-BC9C2A3798E4}"/>
            </a:ext>
          </a:extLst>
        </xdr:cNvPr>
        <xdr:cNvSpPr/>
      </xdr:nvSpPr>
      <xdr:spPr bwMode="auto">
        <a:xfrm>
          <a:off x="7229475" y="1943100"/>
          <a:ext cx="828675" cy="476250"/>
        </a:xfrm>
        <a:prstGeom prst="ellipse">
          <a:avLst/>
        </a:prstGeom>
        <a:noFill/>
        <a:ln w="25400" cap="flat" cmpd="sng" algn="ctr">
          <a:solidFill>
            <a:srgbClr val="C00000"/>
          </a:solidFill>
          <a:prstDash val="solid"/>
          <a:round/>
          <a:headEnd type="none" w="med" len="med"/>
          <a:tailEnd type="none" w="med" len="med"/>
        </a:ln>
        <a:effectLst/>
      </xdr:spPr>
      <xdr:txBody>
        <a:bodyPr vert="horz" wrap="square" lIns="91440" tIns="45720" rIns="91440" bIns="45720" numCol="1" rtlCol="0" anchor="ctr" anchorCtr="0" compatLnSpc="1">
          <a:prstTxWarp prst="textNoShape">
            <a:avLst/>
          </a:prstTxWarp>
        </a:bodyPr>
        <a:lstStyle>
          <a:defPPr>
            <a:defRPr lang="ja-JP"/>
          </a:defPPr>
          <a:lvl1pPr algn="l" rtl="0" fontAlgn="base">
            <a:spcBef>
              <a:spcPct val="0"/>
            </a:spcBef>
            <a:spcAft>
              <a:spcPct val="0"/>
            </a:spcAft>
            <a:defRPr kumimoji="1" kern="1200">
              <a:solidFill>
                <a:srgbClr val="000000"/>
              </a:solidFill>
              <a:latin typeface="Arial" charset="0"/>
              <a:ea typeface="ＭＳ Ｐゴシック" pitchFamily="50" charset="-128"/>
            </a:defRPr>
          </a:lvl1pPr>
          <a:lvl2pPr marL="457200" algn="l" rtl="0" fontAlgn="base">
            <a:spcBef>
              <a:spcPct val="0"/>
            </a:spcBef>
            <a:spcAft>
              <a:spcPct val="0"/>
            </a:spcAft>
            <a:defRPr kumimoji="1" kern="1200">
              <a:solidFill>
                <a:srgbClr val="000000"/>
              </a:solidFill>
              <a:latin typeface="Arial" charset="0"/>
              <a:ea typeface="ＭＳ Ｐゴシック" pitchFamily="50" charset="-128"/>
            </a:defRPr>
          </a:lvl2pPr>
          <a:lvl3pPr marL="914400" algn="l" rtl="0" fontAlgn="base">
            <a:spcBef>
              <a:spcPct val="0"/>
            </a:spcBef>
            <a:spcAft>
              <a:spcPct val="0"/>
            </a:spcAft>
            <a:defRPr kumimoji="1" kern="1200">
              <a:solidFill>
                <a:srgbClr val="000000"/>
              </a:solidFill>
              <a:latin typeface="Arial" charset="0"/>
              <a:ea typeface="ＭＳ Ｐゴシック" pitchFamily="50" charset="-128"/>
            </a:defRPr>
          </a:lvl3pPr>
          <a:lvl4pPr marL="1371600" algn="l" rtl="0" fontAlgn="base">
            <a:spcBef>
              <a:spcPct val="0"/>
            </a:spcBef>
            <a:spcAft>
              <a:spcPct val="0"/>
            </a:spcAft>
            <a:defRPr kumimoji="1" kern="1200">
              <a:solidFill>
                <a:srgbClr val="000000"/>
              </a:solidFill>
              <a:latin typeface="Arial" charset="0"/>
              <a:ea typeface="ＭＳ Ｐゴシック" pitchFamily="50" charset="-128"/>
            </a:defRPr>
          </a:lvl4pPr>
          <a:lvl5pPr marL="1828800" algn="l" rtl="0" fontAlgn="base">
            <a:spcBef>
              <a:spcPct val="0"/>
            </a:spcBef>
            <a:spcAft>
              <a:spcPct val="0"/>
            </a:spcAft>
            <a:defRPr kumimoji="1" kern="1200">
              <a:solidFill>
                <a:srgbClr val="000000"/>
              </a:solidFill>
              <a:latin typeface="Arial" charset="0"/>
              <a:ea typeface="ＭＳ Ｐゴシック" pitchFamily="50" charset="-128"/>
            </a:defRPr>
          </a:lvl5pPr>
          <a:lvl6pPr marL="2286000" algn="l" defTabSz="914400" rtl="0" eaLnBrk="1" latinLnBrk="0" hangingPunct="1">
            <a:defRPr kumimoji="1" kern="1200">
              <a:solidFill>
                <a:srgbClr val="000000"/>
              </a:solidFill>
              <a:latin typeface="Arial" charset="0"/>
              <a:ea typeface="ＭＳ Ｐゴシック" pitchFamily="50" charset="-128"/>
            </a:defRPr>
          </a:lvl6pPr>
          <a:lvl7pPr marL="2743200" algn="l" defTabSz="914400" rtl="0" eaLnBrk="1" latinLnBrk="0" hangingPunct="1">
            <a:defRPr kumimoji="1" kern="1200">
              <a:solidFill>
                <a:srgbClr val="000000"/>
              </a:solidFill>
              <a:latin typeface="Arial" charset="0"/>
              <a:ea typeface="ＭＳ Ｐゴシック" pitchFamily="50" charset="-128"/>
            </a:defRPr>
          </a:lvl7pPr>
          <a:lvl8pPr marL="3200400" algn="l" defTabSz="914400" rtl="0" eaLnBrk="1" latinLnBrk="0" hangingPunct="1">
            <a:defRPr kumimoji="1" kern="1200">
              <a:solidFill>
                <a:srgbClr val="000000"/>
              </a:solidFill>
              <a:latin typeface="Arial" charset="0"/>
              <a:ea typeface="ＭＳ Ｐゴシック" pitchFamily="50" charset="-128"/>
            </a:defRPr>
          </a:lvl8pPr>
          <a:lvl9pPr marL="3657600" algn="l" defTabSz="914400" rtl="0" eaLnBrk="1" latinLnBrk="0" hangingPunct="1">
            <a:defRPr kumimoji="1" kern="1200">
              <a:solidFill>
                <a:srgbClr val="000000"/>
              </a:solidFill>
              <a:latin typeface="Arial" charset="0"/>
              <a:ea typeface="ＭＳ Ｐゴシック" pitchFamily="50" charset="-128"/>
            </a:defRPr>
          </a:lvl9pPr>
        </a:lstStyle>
        <a:p>
          <a:pPr marL="0" marR="0" indent="0" algn="ctr" defTabSz="914400" rtl="0" eaLnBrk="1" fontAlgn="base" latinLnBrk="0" hangingPunct="1">
            <a:lnSpc>
              <a:spcPct val="100000"/>
            </a:lnSpc>
            <a:spcBef>
              <a:spcPct val="0"/>
            </a:spcBef>
            <a:spcAft>
              <a:spcPct val="0"/>
            </a:spcAft>
            <a:buClrTx/>
            <a:buSzTx/>
            <a:buFontTx/>
            <a:buNone/>
            <a:tabLst/>
          </a:pPr>
          <a:endParaRPr kumimoji="1" lang="ja-JP" altLang="en-US" sz="1800" b="0" i="0" u="none" strike="noStrike" cap="none" normalizeH="0" baseline="0">
            <a:ln>
              <a:noFill/>
            </a:ln>
            <a:solidFill>
              <a:srgbClr val="000000"/>
            </a:solidFill>
            <a:effectLst/>
            <a:latin typeface="Arial" charset="0"/>
            <a:ea typeface="HGPｺﾞｼｯｸE" pitchFamily="50" charset="-128"/>
          </a:endParaRPr>
        </a:p>
      </xdr:txBody>
    </xdr:sp>
    <xdr:clientData/>
  </xdr:twoCellAnchor>
  <xdr:twoCellAnchor>
    <xdr:from>
      <xdr:col>7</xdr:col>
      <xdr:colOff>104775</xdr:colOff>
      <xdr:row>7</xdr:row>
      <xdr:rowOff>9525</xdr:rowOff>
    </xdr:from>
    <xdr:to>
      <xdr:col>8</xdr:col>
      <xdr:colOff>180975</xdr:colOff>
      <xdr:row>8</xdr:row>
      <xdr:rowOff>9525</xdr:rowOff>
    </xdr:to>
    <xdr:sp macro="" textlink="">
      <xdr:nvSpPr>
        <xdr:cNvPr id="8" name="円/楕円 16">
          <a:extLst>
            <a:ext uri="{FF2B5EF4-FFF2-40B4-BE49-F238E27FC236}">
              <a16:creationId xmlns:a16="http://schemas.microsoft.com/office/drawing/2014/main" id="{8B965322-ADC6-4072-BC5B-61AA63AEA0C9}"/>
            </a:ext>
          </a:extLst>
        </xdr:cNvPr>
        <xdr:cNvSpPr/>
      </xdr:nvSpPr>
      <xdr:spPr bwMode="auto">
        <a:xfrm>
          <a:off x="6324600" y="2686050"/>
          <a:ext cx="952500" cy="476250"/>
        </a:xfrm>
        <a:prstGeom prst="ellipse">
          <a:avLst/>
        </a:prstGeom>
        <a:noFill/>
        <a:ln w="25400" cap="flat" cmpd="sng" algn="ctr">
          <a:solidFill>
            <a:srgbClr val="C00000"/>
          </a:solidFill>
          <a:prstDash val="solid"/>
          <a:round/>
          <a:headEnd type="none" w="med" len="med"/>
          <a:tailEnd type="none" w="med" len="med"/>
        </a:ln>
        <a:effectLst/>
      </xdr:spPr>
      <xdr:txBody>
        <a:bodyPr vert="horz" wrap="square" lIns="91440" tIns="45720" rIns="91440" bIns="45720" numCol="1" rtlCol="0" anchor="ctr" anchorCtr="0" compatLnSpc="1">
          <a:prstTxWarp prst="textNoShape">
            <a:avLst/>
          </a:prstTxWarp>
        </a:bodyPr>
        <a:lstStyle>
          <a:defPPr>
            <a:defRPr lang="ja-JP"/>
          </a:defPPr>
          <a:lvl1pPr algn="l" rtl="0" fontAlgn="base">
            <a:spcBef>
              <a:spcPct val="0"/>
            </a:spcBef>
            <a:spcAft>
              <a:spcPct val="0"/>
            </a:spcAft>
            <a:defRPr kumimoji="1" kern="1200">
              <a:solidFill>
                <a:srgbClr val="000000"/>
              </a:solidFill>
              <a:latin typeface="Arial" charset="0"/>
              <a:ea typeface="ＭＳ Ｐゴシック" pitchFamily="50" charset="-128"/>
            </a:defRPr>
          </a:lvl1pPr>
          <a:lvl2pPr marL="457200" algn="l" rtl="0" fontAlgn="base">
            <a:spcBef>
              <a:spcPct val="0"/>
            </a:spcBef>
            <a:spcAft>
              <a:spcPct val="0"/>
            </a:spcAft>
            <a:defRPr kumimoji="1" kern="1200">
              <a:solidFill>
                <a:srgbClr val="000000"/>
              </a:solidFill>
              <a:latin typeface="Arial" charset="0"/>
              <a:ea typeface="ＭＳ Ｐゴシック" pitchFamily="50" charset="-128"/>
            </a:defRPr>
          </a:lvl2pPr>
          <a:lvl3pPr marL="914400" algn="l" rtl="0" fontAlgn="base">
            <a:spcBef>
              <a:spcPct val="0"/>
            </a:spcBef>
            <a:spcAft>
              <a:spcPct val="0"/>
            </a:spcAft>
            <a:defRPr kumimoji="1" kern="1200">
              <a:solidFill>
                <a:srgbClr val="000000"/>
              </a:solidFill>
              <a:latin typeface="Arial" charset="0"/>
              <a:ea typeface="ＭＳ Ｐゴシック" pitchFamily="50" charset="-128"/>
            </a:defRPr>
          </a:lvl3pPr>
          <a:lvl4pPr marL="1371600" algn="l" rtl="0" fontAlgn="base">
            <a:spcBef>
              <a:spcPct val="0"/>
            </a:spcBef>
            <a:spcAft>
              <a:spcPct val="0"/>
            </a:spcAft>
            <a:defRPr kumimoji="1" kern="1200">
              <a:solidFill>
                <a:srgbClr val="000000"/>
              </a:solidFill>
              <a:latin typeface="Arial" charset="0"/>
              <a:ea typeface="ＭＳ Ｐゴシック" pitchFamily="50" charset="-128"/>
            </a:defRPr>
          </a:lvl4pPr>
          <a:lvl5pPr marL="1828800" algn="l" rtl="0" fontAlgn="base">
            <a:spcBef>
              <a:spcPct val="0"/>
            </a:spcBef>
            <a:spcAft>
              <a:spcPct val="0"/>
            </a:spcAft>
            <a:defRPr kumimoji="1" kern="1200">
              <a:solidFill>
                <a:srgbClr val="000000"/>
              </a:solidFill>
              <a:latin typeface="Arial" charset="0"/>
              <a:ea typeface="ＭＳ Ｐゴシック" pitchFamily="50" charset="-128"/>
            </a:defRPr>
          </a:lvl5pPr>
          <a:lvl6pPr marL="2286000" algn="l" defTabSz="914400" rtl="0" eaLnBrk="1" latinLnBrk="0" hangingPunct="1">
            <a:defRPr kumimoji="1" kern="1200">
              <a:solidFill>
                <a:srgbClr val="000000"/>
              </a:solidFill>
              <a:latin typeface="Arial" charset="0"/>
              <a:ea typeface="ＭＳ Ｐゴシック" pitchFamily="50" charset="-128"/>
            </a:defRPr>
          </a:lvl6pPr>
          <a:lvl7pPr marL="2743200" algn="l" defTabSz="914400" rtl="0" eaLnBrk="1" latinLnBrk="0" hangingPunct="1">
            <a:defRPr kumimoji="1" kern="1200">
              <a:solidFill>
                <a:srgbClr val="000000"/>
              </a:solidFill>
              <a:latin typeface="Arial" charset="0"/>
              <a:ea typeface="ＭＳ Ｐゴシック" pitchFamily="50" charset="-128"/>
            </a:defRPr>
          </a:lvl7pPr>
          <a:lvl8pPr marL="3200400" algn="l" defTabSz="914400" rtl="0" eaLnBrk="1" latinLnBrk="0" hangingPunct="1">
            <a:defRPr kumimoji="1" kern="1200">
              <a:solidFill>
                <a:srgbClr val="000000"/>
              </a:solidFill>
              <a:latin typeface="Arial" charset="0"/>
              <a:ea typeface="ＭＳ Ｐゴシック" pitchFamily="50" charset="-128"/>
            </a:defRPr>
          </a:lvl8pPr>
          <a:lvl9pPr marL="3657600" algn="l" defTabSz="914400" rtl="0" eaLnBrk="1" latinLnBrk="0" hangingPunct="1">
            <a:defRPr kumimoji="1" kern="1200">
              <a:solidFill>
                <a:srgbClr val="000000"/>
              </a:solidFill>
              <a:latin typeface="Arial" charset="0"/>
              <a:ea typeface="ＭＳ Ｐゴシック" pitchFamily="50" charset="-128"/>
            </a:defRPr>
          </a:lvl9pPr>
        </a:lstStyle>
        <a:p>
          <a:pPr marL="0" marR="0" indent="0" algn="ctr" defTabSz="914400" rtl="0" eaLnBrk="1" fontAlgn="base" latinLnBrk="0" hangingPunct="1">
            <a:lnSpc>
              <a:spcPct val="100000"/>
            </a:lnSpc>
            <a:spcBef>
              <a:spcPct val="0"/>
            </a:spcBef>
            <a:spcAft>
              <a:spcPct val="0"/>
            </a:spcAft>
            <a:buClrTx/>
            <a:buSzTx/>
            <a:buFontTx/>
            <a:buNone/>
            <a:tabLst/>
          </a:pPr>
          <a:endParaRPr kumimoji="1" lang="ja-JP" altLang="en-US" sz="1800" b="0" i="0" u="none" strike="noStrike" cap="none" normalizeH="0" baseline="0">
            <a:ln>
              <a:noFill/>
            </a:ln>
            <a:solidFill>
              <a:srgbClr val="000000"/>
            </a:solidFill>
            <a:effectLst/>
            <a:latin typeface="Arial" charset="0"/>
            <a:ea typeface="HGPｺﾞｼｯｸE" pitchFamily="50" charset="-128"/>
          </a:endParaRPr>
        </a:p>
      </xdr:txBody>
    </xdr:sp>
    <xdr:clientData/>
  </xdr:twoCellAnchor>
  <xdr:twoCellAnchor>
    <xdr:from>
      <xdr:col>3</xdr:col>
      <xdr:colOff>380999</xdr:colOff>
      <xdr:row>9</xdr:row>
      <xdr:rowOff>152400</xdr:rowOff>
    </xdr:from>
    <xdr:to>
      <xdr:col>4</xdr:col>
      <xdr:colOff>733424</xdr:colOff>
      <xdr:row>9</xdr:row>
      <xdr:rowOff>628650</xdr:rowOff>
    </xdr:to>
    <xdr:sp macro="" textlink="">
      <xdr:nvSpPr>
        <xdr:cNvPr id="9" name="円/楕円 16">
          <a:extLst>
            <a:ext uri="{FF2B5EF4-FFF2-40B4-BE49-F238E27FC236}">
              <a16:creationId xmlns:a16="http://schemas.microsoft.com/office/drawing/2014/main" id="{65DD5777-F319-408A-87B2-8D7F8761397B}"/>
            </a:ext>
          </a:extLst>
        </xdr:cNvPr>
        <xdr:cNvSpPr/>
      </xdr:nvSpPr>
      <xdr:spPr bwMode="auto">
        <a:xfrm>
          <a:off x="2390774" y="3552825"/>
          <a:ext cx="1514475" cy="476250"/>
        </a:xfrm>
        <a:prstGeom prst="ellipse">
          <a:avLst/>
        </a:prstGeom>
        <a:noFill/>
        <a:ln w="25400" cap="flat" cmpd="sng" algn="ctr">
          <a:solidFill>
            <a:srgbClr val="C00000"/>
          </a:solidFill>
          <a:prstDash val="solid"/>
          <a:round/>
          <a:headEnd type="none" w="med" len="med"/>
          <a:tailEnd type="none" w="med" len="med"/>
        </a:ln>
        <a:effectLst/>
      </xdr:spPr>
      <xdr:txBody>
        <a:bodyPr vert="horz" wrap="square" lIns="91440" tIns="45720" rIns="91440" bIns="45720" numCol="1" rtlCol="0" anchor="ctr" anchorCtr="0" compatLnSpc="1">
          <a:prstTxWarp prst="textNoShape">
            <a:avLst/>
          </a:prstTxWarp>
        </a:bodyPr>
        <a:lstStyle>
          <a:defPPr>
            <a:defRPr lang="ja-JP"/>
          </a:defPPr>
          <a:lvl1pPr algn="l" rtl="0" fontAlgn="base">
            <a:spcBef>
              <a:spcPct val="0"/>
            </a:spcBef>
            <a:spcAft>
              <a:spcPct val="0"/>
            </a:spcAft>
            <a:defRPr kumimoji="1" kern="1200">
              <a:solidFill>
                <a:srgbClr val="000000"/>
              </a:solidFill>
              <a:latin typeface="Arial" charset="0"/>
              <a:ea typeface="ＭＳ Ｐゴシック" pitchFamily="50" charset="-128"/>
            </a:defRPr>
          </a:lvl1pPr>
          <a:lvl2pPr marL="457200" algn="l" rtl="0" fontAlgn="base">
            <a:spcBef>
              <a:spcPct val="0"/>
            </a:spcBef>
            <a:spcAft>
              <a:spcPct val="0"/>
            </a:spcAft>
            <a:defRPr kumimoji="1" kern="1200">
              <a:solidFill>
                <a:srgbClr val="000000"/>
              </a:solidFill>
              <a:latin typeface="Arial" charset="0"/>
              <a:ea typeface="ＭＳ Ｐゴシック" pitchFamily="50" charset="-128"/>
            </a:defRPr>
          </a:lvl2pPr>
          <a:lvl3pPr marL="914400" algn="l" rtl="0" fontAlgn="base">
            <a:spcBef>
              <a:spcPct val="0"/>
            </a:spcBef>
            <a:spcAft>
              <a:spcPct val="0"/>
            </a:spcAft>
            <a:defRPr kumimoji="1" kern="1200">
              <a:solidFill>
                <a:srgbClr val="000000"/>
              </a:solidFill>
              <a:latin typeface="Arial" charset="0"/>
              <a:ea typeface="ＭＳ Ｐゴシック" pitchFamily="50" charset="-128"/>
            </a:defRPr>
          </a:lvl3pPr>
          <a:lvl4pPr marL="1371600" algn="l" rtl="0" fontAlgn="base">
            <a:spcBef>
              <a:spcPct val="0"/>
            </a:spcBef>
            <a:spcAft>
              <a:spcPct val="0"/>
            </a:spcAft>
            <a:defRPr kumimoji="1" kern="1200">
              <a:solidFill>
                <a:srgbClr val="000000"/>
              </a:solidFill>
              <a:latin typeface="Arial" charset="0"/>
              <a:ea typeface="ＭＳ Ｐゴシック" pitchFamily="50" charset="-128"/>
            </a:defRPr>
          </a:lvl4pPr>
          <a:lvl5pPr marL="1828800" algn="l" rtl="0" fontAlgn="base">
            <a:spcBef>
              <a:spcPct val="0"/>
            </a:spcBef>
            <a:spcAft>
              <a:spcPct val="0"/>
            </a:spcAft>
            <a:defRPr kumimoji="1" kern="1200">
              <a:solidFill>
                <a:srgbClr val="000000"/>
              </a:solidFill>
              <a:latin typeface="Arial" charset="0"/>
              <a:ea typeface="ＭＳ Ｐゴシック" pitchFamily="50" charset="-128"/>
            </a:defRPr>
          </a:lvl5pPr>
          <a:lvl6pPr marL="2286000" algn="l" defTabSz="914400" rtl="0" eaLnBrk="1" latinLnBrk="0" hangingPunct="1">
            <a:defRPr kumimoji="1" kern="1200">
              <a:solidFill>
                <a:srgbClr val="000000"/>
              </a:solidFill>
              <a:latin typeface="Arial" charset="0"/>
              <a:ea typeface="ＭＳ Ｐゴシック" pitchFamily="50" charset="-128"/>
            </a:defRPr>
          </a:lvl6pPr>
          <a:lvl7pPr marL="2743200" algn="l" defTabSz="914400" rtl="0" eaLnBrk="1" latinLnBrk="0" hangingPunct="1">
            <a:defRPr kumimoji="1" kern="1200">
              <a:solidFill>
                <a:srgbClr val="000000"/>
              </a:solidFill>
              <a:latin typeface="Arial" charset="0"/>
              <a:ea typeface="ＭＳ Ｐゴシック" pitchFamily="50" charset="-128"/>
            </a:defRPr>
          </a:lvl7pPr>
          <a:lvl8pPr marL="3200400" algn="l" defTabSz="914400" rtl="0" eaLnBrk="1" latinLnBrk="0" hangingPunct="1">
            <a:defRPr kumimoji="1" kern="1200">
              <a:solidFill>
                <a:srgbClr val="000000"/>
              </a:solidFill>
              <a:latin typeface="Arial" charset="0"/>
              <a:ea typeface="ＭＳ Ｐゴシック" pitchFamily="50" charset="-128"/>
            </a:defRPr>
          </a:lvl8pPr>
          <a:lvl9pPr marL="3657600" algn="l" defTabSz="914400" rtl="0" eaLnBrk="1" latinLnBrk="0" hangingPunct="1">
            <a:defRPr kumimoji="1" kern="1200">
              <a:solidFill>
                <a:srgbClr val="000000"/>
              </a:solidFill>
              <a:latin typeface="Arial" charset="0"/>
              <a:ea typeface="ＭＳ Ｐゴシック" pitchFamily="50" charset="-128"/>
            </a:defRPr>
          </a:lvl9pPr>
        </a:lstStyle>
        <a:p>
          <a:pPr marL="0" marR="0" indent="0" algn="ctr" defTabSz="914400" rtl="0" eaLnBrk="1" fontAlgn="base" latinLnBrk="0" hangingPunct="1">
            <a:lnSpc>
              <a:spcPct val="100000"/>
            </a:lnSpc>
            <a:spcBef>
              <a:spcPct val="0"/>
            </a:spcBef>
            <a:spcAft>
              <a:spcPct val="0"/>
            </a:spcAft>
            <a:buClrTx/>
            <a:buSzTx/>
            <a:buFontTx/>
            <a:buNone/>
            <a:tabLst/>
          </a:pPr>
          <a:endParaRPr kumimoji="1" lang="ja-JP" altLang="en-US" sz="1800" b="0" i="0" u="none" strike="noStrike" cap="none" normalizeH="0" baseline="0">
            <a:ln>
              <a:noFill/>
            </a:ln>
            <a:solidFill>
              <a:srgbClr val="000000"/>
            </a:solidFill>
            <a:effectLst/>
            <a:latin typeface="Arial" charset="0"/>
            <a:ea typeface="HGPｺﾞｼｯｸE" pitchFamily="50" charset="-128"/>
          </a:endParaRPr>
        </a:p>
      </xdr:txBody>
    </xdr:sp>
    <xdr:clientData/>
  </xdr:twoCellAnchor>
  <xdr:twoCellAnchor>
    <xdr:from>
      <xdr:col>5</xdr:col>
      <xdr:colOff>314325</xdr:colOff>
      <xdr:row>10</xdr:row>
      <xdr:rowOff>552450</xdr:rowOff>
    </xdr:from>
    <xdr:to>
      <xdr:col>6</xdr:col>
      <xdr:colOff>57150</xdr:colOff>
      <xdr:row>11</xdr:row>
      <xdr:rowOff>466725</xdr:rowOff>
    </xdr:to>
    <xdr:sp macro="" textlink="">
      <xdr:nvSpPr>
        <xdr:cNvPr id="10" name="円/楕円 16">
          <a:extLst>
            <a:ext uri="{FF2B5EF4-FFF2-40B4-BE49-F238E27FC236}">
              <a16:creationId xmlns:a16="http://schemas.microsoft.com/office/drawing/2014/main" id="{2915C121-4141-4BDF-8E99-A2385C27DE79}"/>
            </a:ext>
          </a:extLst>
        </xdr:cNvPr>
        <xdr:cNvSpPr/>
      </xdr:nvSpPr>
      <xdr:spPr bwMode="auto">
        <a:xfrm>
          <a:off x="4572000" y="4743450"/>
          <a:ext cx="828675" cy="476250"/>
        </a:xfrm>
        <a:prstGeom prst="ellipse">
          <a:avLst/>
        </a:prstGeom>
        <a:noFill/>
        <a:ln w="25400" cap="flat" cmpd="sng" algn="ctr">
          <a:solidFill>
            <a:srgbClr val="C00000"/>
          </a:solidFill>
          <a:prstDash val="solid"/>
          <a:round/>
          <a:headEnd type="none" w="med" len="med"/>
          <a:tailEnd type="none" w="med" len="med"/>
        </a:ln>
        <a:effectLst/>
      </xdr:spPr>
      <xdr:txBody>
        <a:bodyPr vert="horz" wrap="square" lIns="91440" tIns="45720" rIns="91440" bIns="45720" numCol="1" rtlCol="0" anchor="ctr" anchorCtr="0" compatLnSpc="1">
          <a:prstTxWarp prst="textNoShape">
            <a:avLst/>
          </a:prstTxWarp>
        </a:bodyPr>
        <a:lstStyle>
          <a:defPPr>
            <a:defRPr lang="ja-JP"/>
          </a:defPPr>
          <a:lvl1pPr algn="l" rtl="0" fontAlgn="base">
            <a:spcBef>
              <a:spcPct val="0"/>
            </a:spcBef>
            <a:spcAft>
              <a:spcPct val="0"/>
            </a:spcAft>
            <a:defRPr kumimoji="1" kern="1200">
              <a:solidFill>
                <a:srgbClr val="000000"/>
              </a:solidFill>
              <a:latin typeface="Arial" charset="0"/>
              <a:ea typeface="ＭＳ Ｐゴシック" pitchFamily="50" charset="-128"/>
            </a:defRPr>
          </a:lvl1pPr>
          <a:lvl2pPr marL="457200" algn="l" rtl="0" fontAlgn="base">
            <a:spcBef>
              <a:spcPct val="0"/>
            </a:spcBef>
            <a:spcAft>
              <a:spcPct val="0"/>
            </a:spcAft>
            <a:defRPr kumimoji="1" kern="1200">
              <a:solidFill>
                <a:srgbClr val="000000"/>
              </a:solidFill>
              <a:latin typeface="Arial" charset="0"/>
              <a:ea typeface="ＭＳ Ｐゴシック" pitchFamily="50" charset="-128"/>
            </a:defRPr>
          </a:lvl2pPr>
          <a:lvl3pPr marL="914400" algn="l" rtl="0" fontAlgn="base">
            <a:spcBef>
              <a:spcPct val="0"/>
            </a:spcBef>
            <a:spcAft>
              <a:spcPct val="0"/>
            </a:spcAft>
            <a:defRPr kumimoji="1" kern="1200">
              <a:solidFill>
                <a:srgbClr val="000000"/>
              </a:solidFill>
              <a:latin typeface="Arial" charset="0"/>
              <a:ea typeface="ＭＳ Ｐゴシック" pitchFamily="50" charset="-128"/>
            </a:defRPr>
          </a:lvl3pPr>
          <a:lvl4pPr marL="1371600" algn="l" rtl="0" fontAlgn="base">
            <a:spcBef>
              <a:spcPct val="0"/>
            </a:spcBef>
            <a:spcAft>
              <a:spcPct val="0"/>
            </a:spcAft>
            <a:defRPr kumimoji="1" kern="1200">
              <a:solidFill>
                <a:srgbClr val="000000"/>
              </a:solidFill>
              <a:latin typeface="Arial" charset="0"/>
              <a:ea typeface="ＭＳ Ｐゴシック" pitchFamily="50" charset="-128"/>
            </a:defRPr>
          </a:lvl4pPr>
          <a:lvl5pPr marL="1828800" algn="l" rtl="0" fontAlgn="base">
            <a:spcBef>
              <a:spcPct val="0"/>
            </a:spcBef>
            <a:spcAft>
              <a:spcPct val="0"/>
            </a:spcAft>
            <a:defRPr kumimoji="1" kern="1200">
              <a:solidFill>
                <a:srgbClr val="000000"/>
              </a:solidFill>
              <a:latin typeface="Arial" charset="0"/>
              <a:ea typeface="ＭＳ Ｐゴシック" pitchFamily="50" charset="-128"/>
            </a:defRPr>
          </a:lvl5pPr>
          <a:lvl6pPr marL="2286000" algn="l" defTabSz="914400" rtl="0" eaLnBrk="1" latinLnBrk="0" hangingPunct="1">
            <a:defRPr kumimoji="1" kern="1200">
              <a:solidFill>
                <a:srgbClr val="000000"/>
              </a:solidFill>
              <a:latin typeface="Arial" charset="0"/>
              <a:ea typeface="ＭＳ Ｐゴシック" pitchFamily="50" charset="-128"/>
            </a:defRPr>
          </a:lvl6pPr>
          <a:lvl7pPr marL="2743200" algn="l" defTabSz="914400" rtl="0" eaLnBrk="1" latinLnBrk="0" hangingPunct="1">
            <a:defRPr kumimoji="1" kern="1200">
              <a:solidFill>
                <a:srgbClr val="000000"/>
              </a:solidFill>
              <a:latin typeface="Arial" charset="0"/>
              <a:ea typeface="ＭＳ Ｐゴシック" pitchFamily="50" charset="-128"/>
            </a:defRPr>
          </a:lvl7pPr>
          <a:lvl8pPr marL="3200400" algn="l" defTabSz="914400" rtl="0" eaLnBrk="1" latinLnBrk="0" hangingPunct="1">
            <a:defRPr kumimoji="1" kern="1200">
              <a:solidFill>
                <a:srgbClr val="000000"/>
              </a:solidFill>
              <a:latin typeface="Arial" charset="0"/>
              <a:ea typeface="ＭＳ Ｐゴシック" pitchFamily="50" charset="-128"/>
            </a:defRPr>
          </a:lvl8pPr>
          <a:lvl9pPr marL="3657600" algn="l" defTabSz="914400" rtl="0" eaLnBrk="1" latinLnBrk="0" hangingPunct="1">
            <a:defRPr kumimoji="1" kern="1200">
              <a:solidFill>
                <a:srgbClr val="000000"/>
              </a:solidFill>
              <a:latin typeface="Arial" charset="0"/>
              <a:ea typeface="ＭＳ Ｐゴシック" pitchFamily="50" charset="-128"/>
            </a:defRPr>
          </a:lvl9pPr>
        </a:lstStyle>
        <a:p>
          <a:pPr marL="0" marR="0" indent="0" algn="ctr" defTabSz="914400" rtl="0" eaLnBrk="1" fontAlgn="base" latinLnBrk="0" hangingPunct="1">
            <a:lnSpc>
              <a:spcPct val="100000"/>
            </a:lnSpc>
            <a:spcBef>
              <a:spcPct val="0"/>
            </a:spcBef>
            <a:spcAft>
              <a:spcPct val="0"/>
            </a:spcAft>
            <a:buClrTx/>
            <a:buSzTx/>
            <a:buFontTx/>
            <a:buNone/>
            <a:tabLst/>
          </a:pPr>
          <a:endParaRPr kumimoji="1" lang="ja-JP" altLang="en-US" sz="1800" b="0" i="0" u="none" strike="noStrike" cap="none" normalizeH="0" baseline="0">
            <a:ln>
              <a:noFill/>
            </a:ln>
            <a:solidFill>
              <a:srgbClr val="000000"/>
            </a:solidFill>
            <a:effectLst/>
            <a:latin typeface="Arial" charset="0"/>
            <a:ea typeface="HGPｺﾞｼｯｸE" pitchFamily="50" charset="-128"/>
          </a:endParaRPr>
        </a:p>
      </xdr:txBody>
    </xdr:sp>
    <xdr:clientData/>
  </xdr:twoCellAnchor>
  <xdr:twoCellAnchor>
    <xdr:from>
      <xdr:col>10</xdr:col>
      <xdr:colOff>400050</xdr:colOff>
      <xdr:row>10</xdr:row>
      <xdr:rowOff>552450</xdr:rowOff>
    </xdr:from>
    <xdr:to>
      <xdr:col>11</xdr:col>
      <xdr:colOff>142875</xdr:colOff>
      <xdr:row>11</xdr:row>
      <xdr:rowOff>466725</xdr:rowOff>
    </xdr:to>
    <xdr:sp macro="" textlink="">
      <xdr:nvSpPr>
        <xdr:cNvPr id="11" name="円/楕円 16">
          <a:extLst>
            <a:ext uri="{FF2B5EF4-FFF2-40B4-BE49-F238E27FC236}">
              <a16:creationId xmlns:a16="http://schemas.microsoft.com/office/drawing/2014/main" id="{1D537745-70D9-4D0F-A880-5EAAB4971306}"/>
            </a:ext>
          </a:extLst>
        </xdr:cNvPr>
        <xdr:cNvSpPr/>
      </xdr:nvSpPr>
      <xdr:spPr bwMode="auto">
        <a:xfrm>
          <a:off x="9458325" y="4743450"/>
          <a:ext cx="828675" cy="476250"/>
        </a:xfrm>
        <a:prstGeom prst="ellipse">
          <a:avLst/>
        </a:prstGeom>
        <a:noFill/>
        <a:ln w="25400" cap="flat" cmpd="sng" algn="ctr">
          <a:solidFill>
            <a:srgbClr val="C00000"/>
          </a:solidFill>
          <a:prstDash val="solid"/>
          <a:round/>
          <a:headEnd type="none" w="med" len="med"/>
          <a:tailEnd type="none" w="med" len="med"/>
        </a:ln>
        <a:effectLst/>
      </xdr:spPr>
      <xdr:txBody>
        <a:bodyPr vert="horz" wrap="square" lIns="91440" tIns="45720" rIns="91440" bIns="45720" numCol="1" rtlCol="0" anchor="ctr" anchorCtr="0" compatLnSpc="1">
          <a:prstTxWarp prst="textNoShape">
            <a:avLst/>
          </a:prstTxWarp>
        </a:bodyPr>
        <a:lstStyle>
          <a:defPPr>
            <a:defRPr lang="ja-JP"/>
          </a:defPPr>
          <a:lvl1pPr algn="l" rtl="0" fontAlgn="base">
            <a:spcBef>
              <a:spcPct val="0"/>
            </a:spcBef>
            <a:spcAft>
              <a:spcPct val="0"/>
            </a:spcAft>
            <a:defRPr kumimoji="1" kern="1200">
              <a:solidFill>
                <a:srgbClr val="000000"/>
              </a:solidFill>
              <a:latin typeface="Arial" charset="0"/>
              <a:ea typeface="ＭＳ Ｐゴシック" pitchFamily="50" charset="-128"/>
            </a:defRPr>
          </a:lvl1pPr>
          <a:lvl2pPr marL="457200" algn="l" rtl="0" fontAlgn="base">
            <a:spcBef>
              <a:spcPct val="0"/>
            </a:spcBef>
            <a:spcAft>
              <a:spcPct val="0"/>
            </a:spcAft>
            <a:defRPr kumimoji="1" kern="1200">
              <a:solidFill>
                <a:srgbClr val="000000"/>
              </a:solidFill>
              <a:latin typeface="Arial" charset="0"/>
              <a:ea typeface="ＭＳ Ｐゴシック" pitchFamily="50" charset="-128"/>
            </a:defRPr>
          </a:lvl2pPr>
          <a:lvl3pPr marL="914400" algn="l" rtl="0" fontAlgn="base">
            <a:spcBef>
              <a:spcPct val="0"/>
            </a:spcBef>
            <a:spcAft>
              <a:spcPct val="0"/>
            </a:spcAft>
            <a:defRPr kumimoji="1" kern="1200">
              <a:solidFill>
                <a:srgbClr val="000000"/>
              </a:solidFill>
              <a:latin typeface="Arial" charset="0"/>
              <a:ea typeface="ＭＳ Ｐゴシック" pitchFamily="50" charset="-128"/>
            </a:defRPr>
          </a:lvl3pPr>
          <a:lvl4pPr marL="1371600" algn="l" rtl="0" fontAlgn="base">
            <a:spcBef>
              <a:spcPct val="0"/>
            </a:spcBef>
            <a:spcAft>
              <a:spcPct val="0"/>
            </a:spcAft>
            <a:defRPr kumimoji="1" kern="1200">
              <a:solidFill>
                <a:srgbClr val="000000"/>
              </a:solidFill>
              <a:latin typeface="Arial" charset="0"/>
              <a:ea typeface="ＭＳ Ｐゴシック" pitchFamily="50" charset="-128"/>
            </a:defRPr>
          </a:lvl4pPr>
          <a:lvl5pPr marL="1828800" algn="l" rtl="0" fontAlgn="base">
            <a:spcBef>
              <a:spcPct val="0"/>
            </a:spcBef>
            <a:spcAft>
              <a:spcPct val="0"/>
            </a:spcAft>
            <a:defRPr kumimoji="1" kern="1200">
              <a:solidFill>
                <a:srgbClr val="000000"/>
              </a:solidFill>
              <a:latin typeface="Arial" charset="0"/>
              <a:ea typeface="ＭＳ Ｐゴシック" pitchFamily="50" charset="-128"/>
            </a:defRPr>
          </a:lvl5pPr>
          <a:lvl6pPr marL="2286000" algn="l" defTabSz="914400" rtl="0" eaLnBrk="1" latinLnBrk="0" hangingPunct="1">
            <a:defRPr kumimoji="1" kern="1200">
              <a:solidFill>
                <a:srgbClr val="000000"/>
              </a:solidFill>
              <a:latin typeface="Arial" charset="0"/>
              <a:ea typeface="ＭＳ Ｐゴシック" pitchFamily="50" charset="-128"/>
            </a:defRPr>
          </a:lvl6pPr>
          <a:lvl7pPr marL="2743200" algn="l" defTabSz="914400" rtl="0" eaLnBrk="1" latinLnBrk="0" hangingPunct="1">
            <a:defRPr kumimoji="1" kern="1200">
              <a:solidFill>
                <a:srgbClr val="000000"/>
              </a:solidFill>
              <a:latin typeface="Arial" charset="0"/>
              <a:ea typeface="ＭＳ Ｐゴシック" pitchFamily="50" charset="-128"/>
            </a:defRPr>
          </a:lvl7pPr>
          <a:lvl8pPr marL="3200400" algn="l" defTabSz="914400" rtl="0" eaLnBrk="1" latinLnBrk="0" hangingPunct="1">
            <a:defRPr kumimoji="1" kern="1200">
              <a:solidFill>
                <a:srgbClr val="000000"/>
              </a:solidFill>
              <a:latin typeface="Arial" charset="0"/>
              <a:ea typeface="ＭＳ Ｐゴシック" pitchFamily="50" charset="-128"/>
            </a:defRPr>
          </a:lvl8pPr>
          <a:lvl9pPr marL="3657600" algn="l" defTabSz="914400" rtl="0" eaLnBrk="1" latinLnBrk="0" hangingPunct="1">
            <a:defRPr kumimoji="1" kern="1200">
              <a:solidFill>
                <a:srgbClr val="000000"/>
              </a:solidFill>
              <a:latin typeface="Arial" charset="0"/>
              <a:ea typeface="ＭＳ Ｐゴシック" pitchFamily="50" charset="-128"/>
            </a:defRPr>
          </a:lvl9pPr>
        </a:lstStyle>
        <a:p>
          <a:pPr marL="0" marR="0" indent="0" algn="ctr" defTabSz="914400" rtl="0" eaLnBrk="1" fontAlgn="base" latinLnBrk="0" hangingPunct="1">
            <a:lnSpc>
              <a:spcPct val="100000"/>
            </a:lnSpc>
            <a:spcBef>
              <a:spcPct val="0"/>
            </a:spcBef>
            <a:spcAft>
              <a:spcPct val="0"/>
            </a:spcAft>
            <a:buClrTx/>
            <a:buSzTx/>
            <a:buFontTx/>
            <a:buNone/>
            <a:tabLst/>
          </a:pPr>
          <a:endParaRPr kumimoji="1" lang="ja-JP" altLang="en-US" sz="1800" b="0" i="0" u="none" strike="noStrike" cap="none" normalizeH="0" baseline="0">
            <a:ln>
              <a:noFill/>
            </a:ln>
            <a:solidFill>
              <a:srgbClr val="000000"/>
            </a:solidFill>
            <a:effectLst/>
            <a:latin typeface="Arial" charset="0"/>
            <a:ea typeface="HGPｺﾞｼｯｸE" pitchFamily="50" charset="-128"/>
          </a:endParaRPr>
        </a:p>
      </xdr:txBody>
    </xdr:sp>
    <xdr:clientData/>
  </xdr:twoCellAnchor>
  <xdr:twoCellAnchor>
    <xdr:from>
      <xdr:col>2</xdr:col>
      <xdr:colOff>895350</xdr:colOff>
      <xdr:row>14</xdr:row>
      <xdr:rowOff>152400</xdr:rowOff>
    </xdr:from>
    <xdr:to>
      <xdr:col>3</xdr:col>
      <xdr:colOff>762000</xdr:colOff>
      <xdr:row>14</xdr:row>
      <xdr:rowOff>628650</xdr:rowOff>
    </xdr:to>
    <xdr:sp macro="" textlink="">
      <xdr:nvSpPr>
        <xdr:cNvPr id="12" name="円/楕円 16">
          <a:extLst>
            <a:ext uri="{FF2B5EF4-FFF2-40B4-BE49-F238E27FC236}">
              <a16:creationId xmlns:a16="http://schemas.microsoft.com/office/drawing/2014/main" id="{3D5D5C88-6845-4632-98CE-2DCE9EDD0F50}"/>
            </a:ext>
          </a:extLst>
        </xdr:cNvPr>
        <xdr:cNvSpPr/>
      </xdr:nvSpPr>
      <xdr:spPr bwMode="auto">
        <a:xfrm>
          <a:off x="1943100" y="6343650"/>
          <a:ext cx="828675" cy="476250"/>
        </a:xfrm>
        <a:prstGeom prst="ellipse">
          <a:avLst/>
        </a:prstGeom>
        <a:noFill/>
        <a:ln w="25400" cap="flat" cmpd="sng" algn="ctr">
          <a:solidFill>
            <a:srgbClr val="C00000"/>
          </a:solidFill>
          <a:prstDash val="solid"/>
          <a:round/>
          <a:headEnd type="none" w="med" len="med"/>
          <a:tailEnd type="none" w="med" len="med"/>
        </a:ln>
        <a:effectLst/>
      </xdr:spPr>
      <xdr:txBody>
        <a:bodyPr vert="horz" wrap="square" lIns="91440" tIns="45720" rIns="91440" bIns="45720" numCol="1" rtlCol="0" anchor="ctr" anchorCtr="0" compatLnSpc="1">
          <a:prstTxWarp prst="textNoShape">
            <a:avLst/>
          </a:prstTxWarp>
        </a:bodyPr>
        <a:lstStyle>
          <a:defPPr>
            <a:defRPr lang="ja-JP"/>
          </a:defPPr>
          <a:lvl1pPr algn="l" rtl="0" fontAlgn="base">
            <a:spcBef>
              <a:spcPct val="0"/>
            </a:spcBef>
            <a:spcAft>
              <a:spcPct val="0"/>
            </a:spcAft>
            <a:defRPr kumimoji="1" kern="1200">
              <a:solidFill>
                <a:srgbClr val="000000"/>
              </a:solidFill>
              <a:latin typeface="Arial" charset="0"/>
              <a:ea typeface="ＭＳ Ｐゴシック" pitchFamily="50" charset="-128"/>
            </a:defRPr>
          </a:lvl1pPr>
          <a:lvl2pPr marL="457200" algn="l" rtl="0" fontAlgn="base">
            <a:spcBef>
              <a:spcPct val="0"/>
            </a:spcBef>
            <a:spcAft>
              <a:spcPct val="0"/>
            </a:spcAft>
            <a:defRPr kumimoji="1" kern="1200">
              <a:solidFill>
                <a:srgbClr val="000000"/>
              </a:solidFill>
              <a:latin typeface="Arial" charset="0"/>
              <a:ea typeface="ＭＳ Ｐゴシック" pitchFamily="50" charset="-128"/>
            </a:defRPr>
          </a:lvl2pPr>
          <a:lvl3pPr marL="914400" algn="l" rtl="0" fontAlgn="base">
            <a:spcBef>
              <a:spcPct val="0"/>
            </a:spcBef>
            <a:spcAft>
              <a:spcPct val="0"/>
            </a:spcAft>
            <a:defRPr kumimoji="1" kern="1200">
              <a:solidFill>
                <a:srgbClr val="000000"/>
              </a:solidFill>
              <a:latin typeface="Arial" charset="0"/>
              <a:ea typeface="ＭＳ Ｐゴシック" pitchFamily="50" charset="-128"/>
            </a:defRPr>
          </a:lvl3pPr>
          <a:lvl4pPr marL="1371600" algn="l" rtl="0" fontAlgn="base">
            <a:spcBef>
              <a:spcPct val="0"/>
            </a:spcBef>
            <a:spcAft>
              <a:spcPct val="0"/>
            </a:spcAft>
            <a:defRPr kumimoji="1" kern="1200">
              <a:solidFill>
                <a:srgbClr val="000000"/>
              </a:solidFill>
              <a:latin typeface="Arial" charset="0"/>
              <a:ea typeface="ＭＳ Ｐゴシック" pitchFamily="50" charset="-128"/>
            </a:defRPr>
          </a:lvl4pPr>
          <a:lvl5pPr marL="1828800" algn="l" rtl="0" fontAlgn="base">
            <a:spcBef>
              <a:spcPct val="0"/>
            </a:spcBef>
            <a:spcAft>
              <a:spcPct val="0"/>
            </a:spcAft>
            <a:defRPr kumimoji="1" kern="1200">
              <a:solidFill>
                <a:srgbClr val="000000"/>
              </a:solidFill>
              <a:latin typeface="Arial" charset="0"/>
              <a:ea typeface="ＭＳ Ｐゴシック" pitchFamily="50" charset="-128"/>
            </a:defRPr>
          </a:lvl5pPr>
          <a:lvl6pPr marL="2286000" algn="l" defTabSz="914400" rtl="0" eaLnBrk="1" latinLnBrk="0" hangingPunct="1">
            <a:defRPr kumimoji="1" kern="1200">
              <a:solidFill>
                <a:srgbClr val="000000"/>
              </a:solidFill>
              <a:latin typeface="Arial" charset="0"/>
              <a:ea typeface="ＭＳ Ｐゴシック" pitchFamily="50" charset="-128"/>
            </a:defRPr>
          </a:lvl6pPr>
          <a:lvl7pPr marL="2743200" algn="l" defTabSz="914400" rtl="0" eaLnBrk="1" latinLnBrk="0" hangingPunct="1">
            <a:defRPr kumimoji="1" kern="1200">
              <a:solidFill>
                <a:srgbClr val="000000"/>
              </a:solidFill>
              <a:latin typeface="Arial" charset="0"/>
              <a:ea typeface="ＭＳ Ｐゴシック" pitchFamily="50" charset="-128"/>
            </a:defRPr>
          </a:lvl7pPr>
          <a:lvl8pPr marL="3200400" algn="l" defTabSz="914400" rtl="0" eaLnBrk="1" latinLnBrk="0" hangingPunct="1">
            <a:defRPr kumimoji="1" kern="1200">
              <a:solidFill>
                <a:srgbClr val="000000"/>
              </a:solidFill>
              <a:latin typeface="Arial" charset="0"/>
              <a:ea typeface="ＭＳ Ｐゴシック" pitchFamily="50" charset="-128"/>
            </a:defRPr>
          </a:lvl8pPr>
          <a:lvl9pPr marL="3657600" algn="l" defTabSz="914400" rtl="0" eaLnBrk="1" latinLnBrk="0" hangingPunct="1">
            <a:defRPr kumimoji="1" kern="1200">
              <a:solidFill>
                <a:srgbClr val="000000"/>
              </a:solidFill>
              <a:latin typeface="Arial" charset="0"/>
              <a:ea typeface="ＭＳ Ｐゴシック" pitchFamily="50" charset="-128"/>
            </a:defRPr>
          </a:lvl9pPr>
        </a:lstStyle>
        <a:p>
          <a:pPr marL="0" marR="0" indent="0" algn="ctr" defTabSz="914400" rtl="0" eaLnBrk="1" fontAlgn="base" latinLnBrk="0" hangingPunct="1">
            <a:lnSpc>
              <a:spcPct val="100000"/>
            </a:lnSpc>
            <a:spcBef>
              <a:spcPct val="0"/>
            </a:spcBef>
            <a:spcAft>
              <a:spcPct val="0"/>
            </a:spcAft>
            <a:buClrTx/>
            <a:buSzTx/>
            <a:buFontTx/>
            <a:buNone/>
            <a:tabLst/>
          </a:pPr>
          <a:endParaRPr kumimoji="1" lang="ja-JP" altLang="en-US" sz="1800" b="0" i="0" u="none" strike="noStrike" cap="none" normalizeH="0" baseline="0">
            <a:ln>
              <a:noFill/>
            </a:ln>
            <a:solidFill>
              <a:srgbClr val="000000"/>
            </a:solidFill>
            <a:effectLst/>
            <a:latin typeface="Arial" charset="0"/>
            <a:ea typeface="HGPｺﾞｼｯｸE"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ocuments%20and%20Settings\&#38306;&#20418;&#20250;&#31038;&#37096;\&#12487;&#12473;&#12463;&#12488;&#12483;&#12503;\&#27849;&#12539;&#12460;&#12473;&#12467;&#12531;&#27770;&#31639;&#36039;&#26009;\&#28187;&#20385;&#20767;&#21364;&#34920;&#12288;&#27849;&#12288;H.&#65297;4&#24180;&#2423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期中減価償却額"/>
      <sheetName val="Sheet4"/>
      <sheetName val="(株)泉産業　償却資産　H．14年度"/>
      <sheetName val="一括償却資産"/>
      <sheetName val="Sheet1"/>
      <sheetName val="Sheet2"/>
      <sheetName val="Sheet3"/>
      <sheetName val="中間償却却額 (2)"/>
      <sheetName val="Sheet5"/>
      <sheetName val="Sheet2 (2)"/>
    </sheetNames>
    <sheetDataSet>
      <sheetData sheetId="0" refreshError="1"/>
      <sheetData sheetId="1"/>
      <sheetData sheetId="2" refreshError="1"/>
      <sheetData sheetId="3">
        <row r="3">
          <cell r="A3" t="str">
            <v>１.＜建物Ⅰ＞</v>
          </cell>
        </row>
        <row r="31">
          <cell r="A31" t="str">
            <v>２.＜建物Ⅱ＞</v>
          </cell>
        </row>
        <row r="55">
          <cell r="A55" t="str">
            <v>３.＜構築物＞</v>
          </cell>
        </row>
        <row r="73">
          <cell r="A73" t="str">
            <v>４.＜容　器＞</v>
          </cell>
        </row>
        <row r="142">
          <cell r="A142" t="str">
            <v>５.＜器具備品Ⅰ＞</v>
          </cell>
        </row>
        <row r="168">
          <cell r="A168" t="str">
            <v>６.＜器具備品Ⅱ＞</v>
          </cell>
        </row>
        <row r="251">
          <cell r="A251" t="str">
            <v>７.＜器具備品Ⅲ＞</v>
          </cell>
        </row>
        <row r="275">
          <cell r="A275" t="str">
            <v>８.＜機　械＞</v>
          </cell>
        </row>
        <row r="297">
          <cell r="A297" t="str">
            <v>９.＜車　　両＞</v>
          </cell>
        </row>
      </sheetData>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www2s.biglobe.ne.jp/~suzakihp/index40.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13"/>
  <sheetViews>
    <sheetView tabSelected="1" zoomScale="70" zoomScaleNormal="70" zoomScaleSheetLayoutView="70" workbookViewId="0">
      <pane xSplit="4" ySplit="1" topLeftCell="E2" activePane="bottomRight" state="frozen"/>
      <selection activeCell="B2" sqref="B2"/>
      <selection pane="topRight" activeCell="B2" sqref="B2"/>
      <selection pane="bottomLeft" activeCell="B2" sqref="B2"/>
      <selection pane="bottomRight" activeCell="K169" sqref="K169"/>
    </sheetView>
  </sheetViews>
  <sheetFormatPr defaultColWidth="9" defaultRowHeight="56.25" customHeight="1" x14ac:dyDescent="0.15"/>
  <cols>
    <col min="1" max="1" width="6.875" style="20" customWidth="1"/>
    <col min="2" max="2" width="9.75" style="20" customWidth="1"/>
    <col min="3" max="4" width="13.375" style="20" customWidth="1"/>
    <col min="5" max="5" width="8.875" style="20" customWidth="1"/>
    <col min="6" max="7" width="5.625" style="20" customWidth="1"/>
    <col min="8" max="8" width="12.5" style="44" customWidth="1"/>
    <col min="9" max="9" width="15.625" style="20" customWidth="1"/>
    <col min="10" max="10" width="33.125" style="20" customWidth="1"/>
    <col min="11" max="11" width="11.25" style="20" customWidth="1"/>
    <col min="12" max="12" width="13" style="20" customWidth="1"/>
    <col min="13" max="13" width="9.125" style="20" customWidth="1"/>
    <col min="14" max="14" width="20.875" style="20" customWidth="1"/>
    <col min="15" max="15" width="23.25" style="20" customWidth="1"/>
    <col min="16" max="16" width="25.875" style="20" customWidth="1"/>
    <col min="17" max="17" width="22.625" style="20" customWidth="1"/>
    <col min="18" max="16384" width="9" style="20"/>
  </cols>
  <sheetData>
    <row r="1" spans="1:17" s="24" customFormat="1" ht="56.25" customHeight="1" x14ac:dyDescent="0.15">
      <c r="A1" s="25" t="s">
        <v>1855</v>
      </c>
      <c r="B1" s="25" t="s">
        <v>1261</v>
      </c>
      <c r="C1" s="25" t="s">
        <v>1262</v>
      </c>
      <c r="D1" s="25" t="s">
        <v>1263</v>
      </c>
      <c r="E1" s="25" t="s">
        <v>0</v>
      </c>
      <c r="F1" s="25" t="s">
        <v>1</v>
      </c>
      <c r="G1" s="25" t="s">
        <v>2</v>
      </c>
      <c r="H1" s="42" t="s">
        <v>1284</v>
      </c>
      <c r="I1" s="25" t="s">
        <v>1699</v>
      </c>
      <c r="J1" s="25" t="s">
        <v>1379</v>
      </c>
      <c r="K1" s="25" t="s">
        <v>1290</v>
      </c>
      <c r="L1" s="25" t="s">
        <v>1292</v>
      </c>
      <c r="M1" s="46" t="s">
        <v>1386</v>
      </c>
      <c r="N1" s="25" t="s">
        <v>1282</v>
      </c>
      <c r="O1" s="25" t="s">
        <v>1387</v>
      </c>
      <c r="P1" s="25" t="s">
        <v>1287</v>
      </c>
      <c r="Q1" s="25" t="s">
        <v>1283</v>
      </c>
    </row>
    <row r="2" spans="1:17" s="23" customFormat="1" ht="56.25" customHeight="1" x14ac:dyDescent="0.15">
      <c r="A2" s="21">
        <v>1</v>
      </c>
      <c r="B2" s="21" t="s">
        <v>1702</v>
      </c>
      <c r="C2" s="22" t="s">
        <v>1586</v>
      </c>
      <c r="D2" s="21" t="s">
        <v>1703</v>
      </c>
      <c r="E2" s="22" t="s">
        <v>22</v>
      </c>
      <c r="F2" s="22" t="s">
        <v>1587</v>
      </c>
      <c r="G2" s="22">
        <v>53</v>
      </c>
      <c r="H2" s="43" t="s">
        <v>1687</v>
      </c>
      <c r="I2" s="21" t="s">
        <v>1586</v>
      </c>
      <c r="J2" s="22" t="s">
        <v>1689</v>
      </c>
      <c r="K2" s="21" t="s">
        <v>1884</v>
      </c>
      <c r="L2" s="21" t="s">
        <v>1888</v>
      </c>
      <c r="M2" s="21">
        <v>15</v>
      </c>
      <c r="N2" s="21" t="s">
        <v>1704</v>
      </c>
      <c r="O2" s="21" t="s">
        <v>1590</v>
      </c>
      <c r="P2" s="21" t="s">
        <v>1586</v>
      </c>
      <c r="Q2" s="26" t="s">
        <v>1705</v>
      </c>
    </row>
    <row r="3" spans="1:17" ht="56.25" customHeight="1" x14ac:dyDescent="0.15">
      <c r="A3" s="21">
        <v>2</v>
      </c>
      <c r="B3" s="21" t="s">
        <v>1702</v>
      </c>
      <c r="C3" s="22" t="s">
        <v>1586</v>
      </c>
      <c r="D3" s="21" t="s">
        <v>1706</v>
      </c>
      <c r="E3" s="22" t="s">
        <v>31</v>
      </c>
      <c r="F3" s="22" t="s">
        <v>1587</v>
      </c>
      <c r="G3" s="22">
        <v>45</v>
      </c>
      <c r="H3" s="43" t="s">
        <v>1687</v>
      </c>
      <c r="I3" s="21" t="s">
        <v>1586</v>
      </c>
      <c r="J3" s="22" t="s">
        <v>1689</v>
      </c>
      <c r="K3" s="21" t="s">
        <v>1859</v>
      </c>
      <c r="L3" s="21" t="s">
        <v>1861</v>
      </c>
      <c r="M3" s="21">
        <v>5</v>
      </c>
      <c r="N3" s="21" t="s">
        <v>1707</v>
      </c>
      <c r="O3" s="21" t="s">
        <v>1590</v>
      </c>
      <c r="P3" s="21" t="s">
        <v>1586</v>
      </c>
      <c r="Q3" s="26" t="s">
        <v>1586</v>
      </c>
    </row>
    <row r="4" spans="1:17" ht="56.25" customHeight="1" x14ac:dyDescent="0.15">
      <c r="A4" s="21">
        <v>3</v>
      </c>
      <c r="B4" s="21" t="s">
        <v>1702</v>
      </c>
      <c r="C4" s="22" t="s">
        <v>1586</v>
      </c>
      <c r="D4" s="21" t="s">
        <v>1708</v>
      </c>
      <c r="E4" s="22" t="s">
        <v>36</v>
      </c>
      <c r="F4" s="22" t="s">
        <v>1591</v>
      </c>
      <c r="G4" s="22">
        <v>50</v>
      </c>
      <c r="H4" s="43" t="s">
        <v>1685</v>
      </c>
      <c r="I4" s="21" t="s">
        <v>1586</v>
      </c>
      <c r="J4" s="22" t="s">
        <v>1698</v>
      </c>
      <c r="K4" s="21" t="s">
        <v>1863</v>
      </c>
      <c r="L4" s="21" t="s">
        <v>1869</v>
      </c>
      <c r="M4" s="21">
        <v>15</v>
      </c>
      <c r="N4" s="21" t="s">
        <v>1709</v>
      </c>
      <c r="O4" s="21" t="s">
        <v>1590</v>
      </c>
      <c r="P4" s="21" t="s">
        <v>1586</v>
      </c>
      <c r="Q4" s="26" t="s">
        <v>1586</v>
      </c>
    </row>
    <row r="5" spans="1:17" ht="56.25" customHeight="1" x14ac:dyDescent="0.15">
      <c r="A5" s="21">
        <v>4</v>
      </c>
      <c r="B5" s="21" t="s">
        <v>1710</v>
      </c>
      <c r="C5" s="22" t="s">
        <v>1586</v>
      </c>
      <c r="D5" s="21" t="s">
        <v>1711</v>
      </c>
      <c r="E5" s="22" t="s">
        <v>41</v>
      </c>
      <c r="F5" s="22" t="s">
        <v>1587</v>
      </c>
      <c r="G5" s="22">
        <v>52</v>
      </c>
      <c r="H5" s="43" t="s">
        <v>1687</v>
      </c>
      <c r="I5" s="21" t="s">
        <v>1586</v>
      </c>
      <c r="J5" s="22" t="s">
        <v>1689</v>
      </c>
      <c r="K5" s="21" t="s">
        <v>1859</v>
      </c>
      <c r="L5" s="21" t="s">
        <v>1860</v>
      </c>
      <c r="M5" s="21">
        <v>2</v>
      </c>
      <c r="N5" s="21" t="s">
        <v>1712</v>
      </c>
      <c r="O5" s="21" t="s">
        <v>1590</v>
      </c>
      <c r="P5" s="21" t="s">
        <v>1586</v>
      </c>
      <c r="Q5" s="26" t="s">
        <v>1586</v>
      </c>
    </row>
    <row r="6" spans="1:17" ht="56.25" customHeight="1" x14ac:dyDescent="0.15">
      <c r="A6" s="21">
        <v>5</v>
      </c>
      <c r="B6" s="21" t="s">
        <v>1710</v>
      </c>
      <c r="C6" s="22" t="s">
        <v>1592</v>
      </c>
      <c r="D6" s="21" t="s">
        <v>1713</v>
      </c>
      <c r="E6" s="22" t="s">
        <v>45</v>
      </c>
      <c r="F6" s="22" t="s">
        <v>1587</v>
      </c>
      <c r="G6" s="22">
        <v>48</v>
      </c>
      <c r="H6" s="43" t="s">
        <v>1685</v>
      </c>
      <c r="I6" s="21" t="s">
        <v>1586</v>
      </c>
      <c r="J6" s="22" t="s">
        <v>1698</v>
      </c>
      <c r="K6" s="21" t="s">
        <v>1870</v>
      </c>
      <c r="L6" s="21" t="s">
        <v>1871</v>
      </c>
      <c r="M6" s="21">
        <v>22</v>
      </c>
      <c r="N6" s="21" t="s">
        <v>1714</v>
      </c>
      <c r="O6" s="21" t="s">
        <v>1590</v>
      </c>
      <c r="P6" s="21" t="s">
        <v>1586</v>
      </c>
      <c r="Q6" s="26" t="s">
        <v>1586</v>
      </c>
    </row>
    <row r="7" spans="1:17" ht="56.25" customHeight="1" x14ac:dyDescent="0.15">
      <c r="A7" s="21">
        <f t="shared" ref="A7:A69" si="0">A6+1</f>
        <v>6</v>
      </c>
      <c r="B7" s="21" t="s">
        <v>1710</v>
      </c>
      <c r="C7" s="22" t="s">
        <v>1592</v>
      </c>
      <c r="D7" s="21" t="s">
        <v>1715</v>
      </c>
      <c r="E7" s="22" t="s">
        <v>52</v>
      </c>
      <c r="F7" s="22" t="s">
        <v>1587</v>
      </c>
      <c r="G7" s="22">
        <v>38</v>
      </c>
      <c r="H7" s="43" t="s">
        <v>1685</v>
      </c>
      <c r="I7" s="21" t="s">
        <v>1586</v>
      </c>
      <c r="J7" s="22" t="s">
        <v>1698</v>
      </c>
      <c r="K7" s="21" t="s">
        <v>1890</v>
      </c>
      <c r="L7" s="21" t="s">
        <v>1891</v>
      </c>
      <c r="M7" s="21">
        <v>15</v>
      </c>
      <c r="N7" s="21" t="s">
        <v>1716</v>
      </c>
      <c r="O7" s="21" t="s">
        <v>1590</v>
      </c>
      <c r="P7" s="21" t="s">
        <v>1586</v>
      </c>
      <c r="Q7" s="26" t="s">
        <v>1586</v>
      </c>
    </row>
    <row r="8" spans="1:17" ht="56.25" customHeight="1" x14ac:dyDescent="0.15">
      <c r="A8" s="21">
        <f t="shared" si="0"/>
        <v>7</v>
      </c>
      <c r="B8" s="21" t="s">
        <v>1710</v>
      </c>
      <c r="C8" s="22" t="s">
        <v>1592</v>
      </c>
      <c r="D8" s="21" t="s">
        <v>1717</v>
      </c>
      <c r="E8" s="22" t="s">
        <v>55</v>
      </c>
      <c r="F8" s="22" t="s">
        <v>1587</v>
      </c>
      <c r="G8" s="22">
        <v>45</v>
      </c>
      <c r="H8" s="43" t="s">
        <v>1685</v>
      </c>
      <c r="I8" s="21" t="s">
        <v>1586</v>
      </c>
      <c r="J8" s="22" t="s">
        <v>1698</v>
      </c>
      <c r="K8" s="21" t="s">
        <v>1859</v>
      </c>
      <c r="L8" s="21" t="s">
        <v>1862</v>
      </c>
      <c r="M8" s="21">
        <v>5</v>
      </c>
      <c r="N8" s="21" t="s">
        <v>1718</v>
      </c>
      <c r="O8" s="21" t="s">
        <v>1590</v>
      </c>
      <c r="P8" s="21" t="s">
        <v>1586</v>
      </c>
      <c r="Q8" s="26" t="s">
        <v>1586</v>
      </c>
    </row>
    <row r="9" spans="1:17" ht="56.25" customHeight="1" x14ac:dyDescent="0.15">
      <c r="A9" s="21">
        <f t="shared" si="0"/>
        <v>8</v>
      </c>
      <c r="B9" s="21" t="s">
        <v>1710</v>
      </c>
      <c r="C9" s="22" t="s">
        <v>1592</v>
      </c>
      <c r="D9" s="21" t="s">
        <v>1717</v>
      </c>
      <c r="E9" s="22" t="s">
        <v>57</v>
      </c>
      <c r="F9" s="22" t="s">
        <v>1591</v>
      </c>
      <c r="G9" s="22">
        <v>42</v>
      </c>
      <c r="H9" s="43" t="s">
        <v>1719</v>
      </c>
      <c r="I9" s="21" t="s">
        <v>1586</v>
      </c>
      <c r="J9" s="22" t="s">
        <v>1720</v>
      </c>
      <c r="K9" s="21" t="s">
        <v>1859</v>
      </c>
      <c r="L9" s="21" t="s">
        <v>1883</v>
      </c>
      <c r="M9" s="21">
        <v>5</v>
      </c>
      <c r="N9" s="21" t="s">
        <v>1721</v>
      </c>
      <c r="O9" s="21" t="s">
        <v>1590</v>
      </c>
      <c r="P9" s="21" t="s">
        <v>1586</v>
      </c>
      <c r="Q9" s="26" t="s">
        <v>1586</v>
      </c>
    </row>
    <row r="10" spans="1:17" ht="56.25" customHeight="1" x14ac:dyDescent="0.15">
      <c r="A10" s="21">
        <f t="shared" si="0"/>
        <v>9</v>
      </c>
      <c r="B10" s="21" t="s">
        <v>1710</v>
      </c>
      <c r="C10" s="22" t="s">
        <v>1592</v>
      </c>
      <c r="D10" s="21" t="s">
        <v>1717</v>
      </c>
      <c r="E10" s="22" t="s">
        <v>59</v>
      </c>
      <c r="F10" s="22" t="s">
        <v>1587</v>
      </c>
      <c r="G10" s="22">
        <v>40</v>
      </c>
      <c r="H10" s="43" t="s">
        <v>1687</v>
      </c>
      <c r="I10" s="21" t="s">
        <v>1586</v>
      </c>
      <c r="J10" s="22" t="s">
        <v>1693</v>
      </c>
      <c r="K10" s="21" t="s">
        <v>1867</v>
      </c>
      <c r="L10" s="21" t="s">
        <v>1880</v>
      </c>
      <c r="M10" s="21">
        <v>25</v>
      </c>
      <c r="N10" s="21" t="s">
        <v>1598</v>
      </c>
      <c r="O10" s="21" t="s">
        <v>1590</v>
      </c>
      <c r="P10" s="21" t="s">
        <v>1586</v>
      </c>
      <c r="Q10" s="26" t="s">
        <v>1586</v>
      </c>
    </row>
    <row r="11" spans="1:17" ht="56.25" customHeight="1" x14ac:dyDescent="0.15">
      <c r="A11" s="48">
        <f t="shared" si="0"/>
        <v>10</v>
      </c>
      <c r="B11" s="48" t="s">
        <v>1710</v>
      </c>
      <c r="C11" s="48" t="s">
        <v>1592</v>
      </c>
      <c r="D11" s="48" t="s">
        <v>1717</v>
      </c>
      <c r="E11" s="48" t="s">
        <v>65</v>
      </c>
      <c r="F11" s="48" t="s">
        <v>1587</v>
      </c>
      <c r="G11" s="48">
        <v>39</v>
      </c>
      <c r="H11" s="49" t="s">
        <v>1685</v>
      </c>
      <c r="I11" s="48" t="s">
        <v>1586</v>
      </c>
      <c r="J11" s="48" t="s">
        <v>1698</v>
      </c>
      <c r="K11" s="48" t="s">
        <v>1859</v>
      </c>
      <c r="L11" s="48" t="s">
        <v>1889</v>
      </c>
      <c r="M11" s="48">
        <v>8</v>
      </c>
      <c r="N11" s="48" t="s">
        <v>1600</v>
      </c>
      <c r="O11" s="48" t="s">
        <v>1586</v>
      </c>
      <c r="P11" s="48" t="s">
        <v>1586</v>
      </c>
      <c r="Q11" s="50" t="s">
        <v>1586</v>
      </c>
    </row>
    <row r="12" spans="1:17" ht="56.25" customHeight="1" x14ac:dyDescent="0.15">
      <c r="A12" s="21">
        <f t="shared" si="0"/>
        <v>11</v>
      </c>
      <c r="B12" s="21" t="s">
        <v>1710</v>
      </c>
      <c r="C12" s="22" t="s">
        <v>1592</v>
      </c>
      <c r="D12" s="21" t="s">
        <v>1717</v>
      </c>
      <c r="E12" s="22" t="s">
        <v>68</v>
      </c>
      <c r="F12" s="22" t="s">
        <v>1591</v>
      </c>
      <c r="G12" s="22">
        <v>35</v>
      </c>
      <c r="H12" s="43" t="s">
        <v>1685</v>
      </c>
      <c r="I12" s="21" t="s">
        <v>1586</v>
      </c>
      <c r="J12" s="22" t="s">
        <v>1698</v>
      </c>
      <c r="K12" s="21" t="s">
        <v>1859</v>
      </c>
      <c r="L12" s="21" t="s">
        <v>1883</v>
      </c>
      <c r="M12" s="21">
        <v>5</v>
      </c>
      <c r="N12" s="21" t="s">
        <v>1601</v>
      </c>
      <c r="O12" s="21" t="s">
        <v>1602</v>
      </c>
      <c r="P12" s="21" t="s">
        <v>1586</v>
      </c>
      <c r="Q12" s="26" t="s">
        <v>1586</v>
      </c>
    </row>
    <row r="13" spans="1:17" ht="56.25" customHeight="1" x14ac:dyDescent="0.15">
      <c r="A13" s="21">
        <f t="shared" si="0"/>
        <v>12</v>
      </c>
      <c r="B13" s="21" t="s">
        <v>1710</v>
      </c>
      <c r="C13" s="22" t="s">
        <v>1592</v>
      </c>
      <c r="D13" s="21" t="s">
        <v>1717</v>
      </c>
      <c r="E13" s="22" t="s">
        <v>74</v>
      </c>
      <c r="F13" s="22" t="s">
        <v>1587</v>
      </c>
      <c r="G13" s="22">
        <v>39</v>
      </c>
      <c r="H13" s="43" t="s">
        <v>1685</v>
      </c>
      <c r="I13" s="21" t="s">
        <v>1586</v>
      </c>
      <c r="J13" s="22" t="s">
        <v>1698</v>
      </c>
      <c r="K13" s="21" t="s">
        <v>1870</v>
      </c>
      <c r="L13" s="21" t="s">
        <v>1871</v>
      </c>
      <c r="M13" s="21">
        <v>22</v>
      </c>
      <c r="N13" s="21" t="s">
        <v>1603</v>
      </c>
      <c r="O13" s="21" t="s">
        <v>1590</v>
      </c>
      <c r="P13" s="21" t="s">
        <v>1586</v>
      </c>
      <c r="Q13" s="26" t="s">
        <v>1586</v>
      </c>
    </row>
    <row r="14" spans="1:17" ht="56.25" customHeight="1" x14ac:dyDescent="0.15">
      <c r="A14" s="21">
        <f t="shared" si="0"/>
        <v>13</v>
      </c>
      <c r="B14" s="21" t="s">
        <v>1710</v>
      </c>
      <c r="C14" s="22" t="s">
        <v>1592</v>
      </c>
      <c r="D14" s="21" t="s">
        <v>1717</v>
      </c>
      <c r="E14" s="22" t="s">
        <v>79</v>
      </c>
      <c r="F14" s="22" t="s">
        <v>1591</v>
      </c>
      <c r="G14" s="22">
        <v>26</v>
      </c>
      <c r="H14" s="43" t="s">
        <v>1685</v>
      </c>
      <c r="I14" s="21" t="s">
        <v>1586</v>
      </c>
      <c r="J14" s="22" t="s">
        <v>1698</v>
      </c>
      <c r="K14" s="21" t="s">
        <v>1859</v>
      </c>
      <c r="L14" s="21" t="s">
        <v>1882</v>
      </c>
      <c r="M14" s="21">
        <v>5</v>
      </c>
      <c r="N14" s="21" t="s">
        <v>1600</v>
      </c>
      <c r="O14" s="21" t="s">
        <v>1586</v>
      </c>
      <c r="P14" s="21" t="s">
        <v>1586</v>
      </c>
      <c r="Q14" s="26" t="s">
        <v>1586</v>
      </c>
    </row>
    <row r="15" spans="1:17" ht="56.25" customHeight="1" x14ac:dyDescent="0.15">
      <c r="A15" s="21">
        <f t="shared" si="0"/>
        <v>14</v>
      </c>
      <c r="B15" s="21" t="s">
        <v>1710</v>
      </c>
      <c r="C15" s="22" t="s">
        <v>1592</v>
      </c>
      <c r="D15" s="21" t="s">
        <v>1717</v>
      </c>
      <c r="E15" s="22" t="s">
        <v>81</v>
      </c>
      <c r="F15" s="22" t="s">
        <v>1591</v>
      </c>
      <c r="G15" s="22">
        <v>27</v>
      </c>
      <c r="H15" s="43" t="s">
        <v>1685</v>
      </c>
      <c r="I15" s="21" t="s">
        <v>1586</v>
      </c>
      <c r="J15" s="22" t="s">
        <v>1722</v>
      </c>
      <c r="K15" s="21" t="s">
        <v>1890</v>
      </c>
      <c r="L15" s="21" t="s">
        <v>1891</v>
      </c>
      <c r="M15" s="21">
        <v>15</v>
      </c>
      <c r="N15" s="21" t="s">
        <v>1605</v>
      </c>
      <c r="O15" s="21" t="s">
        <v>1606</v>
      </c>
      <c r="P15" s="21" t="s">
        <v>1586</v>
      </c>
      <c r="Q15" s="26" t="s">
        <v>1723</v>
      </c>
    </row>
    <row r="16" spans="1:17" ht="56.25" customHeight="1" x14ac:dyDescent="0.15">
      <c r="A16" s="21">
        <f t="shared" si="0"/>
        <v>15</v>
      </c>
      <c r="B16" s="21" t="s">
        <v>1710</v>
      </c>
      <c r="C16" s="22" t="s">
        <v>1592</v>
      </c>
      <c r="D16" s="21" t="s">
        <v>1717</v>
      </c>
      <c r="E16" s="22" t="s">
        <v>84</v>
      </c>
      <c r="F16" s="22" t="s">
        <v>1591</v>
      </c>
      <c r="G16" s="22">
        <v>29</v>
      </c>
      <c r="H16" s="43" t="s">
        <v>1687</v>
      </c>
      <c r="I16" s="21" t="s">
        <v>1586</v>
      </c>
      <c r="J16" s="22" t="s">
        <v>1689</v>
      </c>
      <c r="K16" s="21" t="s">
        <v>1863</v>
      </c>
      <c r="L16" s="21" t="s">
        <v>1865</v>
      </c>
      <c r="M16" s="21">
        <v>10</v>
      </c>
      <c r="N16" s="21" t="s">
        <v>1600</v>
      </c>
      <c r="O16" s="21" t="s">
        <v>1586</v>
      </c>
      <c r="P16" s="21" t="s">
        <v>1586</v>
      </c>
      <c r="Q16" s="26" t="s">
        <v>1586</v>
      </c>
    </row>
    <row r="17" spans="1:17" ht="56.25" customHeight="1" x14ac:dyDescent="0.15">
      <c r="A17" s="21">
        <f t="shared" si="0"/>
        <v>16</v>
      </c>
      <c r="B17" s="21" t="s">
        <v>1710</v>
      </c>
      <c r="C17" s="22" t="s">
        <v>1592</v>
      </c>
      <c r="D17" s="21" t="s">
        <v>1717</v>
      </c>
      <c r="E17" s="22" t="s">
        <v>87</v>
      </c>
      <c r="F17" s="22" t="s">
        <v>1591</v>
      </c>
      <c r="G17" s="22">
        <v>32</v>
      </c>
      <c r="H17" s="43" t="s">
        <v>1724</v>
      </c>
      <c r="I17" s="21" t="s">
        <v>1586</v>
      </c>
      <c r="J17" s="22" t="s">
        <v>1725</v>
      </c>
      <c r="K17" s="21" t="s">
        <v>1876</v>
      </c>
      <c r="L17" s="21" t="s">
        <v>1877</v>
      </c>
      <c r="M17" s="21">
        <v>10</v>
      </c>
      <c r="N17" s="21" t="s">
        <v>1605</v>
      </c>
      <c r="O17" s="21" t="s">
        <v>1606</v>
      </c>
      <c r="P17" s="21" t="s">
        <v>1586</v>
      </c>
      <c r="Q17" s="26" t="s">
        <v>1586</v>
      </c>
    </row>
    <row r="18" spans="1:17" ht="56.25" customHeight="1" x14ac:dyDescent="0.15">
      <c r="A18" s="21">
        <f t="shared" si="0"/>
        <v>17</v>
      </c>
      <c r="B18" s="21" t="s">
        <v>1710</v>
      </c>
      <c r="C18" s="22" t="s">
        <v>1592</v>
      </c>
      <c r="D18" s="21" t="s">
        <v>1726</v>
      </c>
      <c r="E18" s="22" t="s">
        <v>97</v>
      </c>
      <c r="F18" s="22" t="s">
        <v>1591</v>
      </c>
      <c r="G18" s="22">
        <v>29</v>
      </c>
      <c r="H18" s="43" t="s">
        <v>1685</v>
      </c>
      <c r="I18" s="21" t="s">
        <v>1586</v>
      </c>
      <c r="J18" s="22" t="s">
        <v>1698</v>
      </c>
      <c r="K18" s="21" t="s">
        <v>1859</v>
      </c>
      <c r="L18" s="21" t="s">
        <v>1882</v>
      </c>
      <c r="M18" s="21">
        <v>5</v>
      </c>
      <c r="N18" s="21" t="s">
        <v>1605</v>
      </c>
      <c r="O18" s="21" t="s">
        <v>1606</v>
      </c>
      <c r="P18" s="21" t="s">
        <v>1586</v>
      </c>
      <c r="Q18" s="26" t="s">
        <v>1586</v>
      </c>
    </row>
    <row r="19" spans="1:17" ht="56.25" customHeight="1" x14ac:dyDescent="0.15">
      <c r="A19" s="21">
        <f t="shared" si="0"/>
        <v>18</v>
      </c>
      <c r="B19" s="21" t="s">
        <v>1710</v>
      </c>
      <c r="C19" s="22" t="s">
        <v>1592</v>
      </c>
      <c r="D19" s="21" t="s">
        <v>1726</v>
      </c>
      <c r="E19" s="22" t="s">
        <v>99</v>
      </c>
      <c r="F19" s="22" t="s">
        <v>1591</v>
      </c>
      <c r="G19" s="22">
        <v>38</v>
      </c>
      <c r="H19" s="43" t="s">
        <v>1685</v>
      </c>
      <c r="I19" s="21" t="s">
        <v>1586</v>
      </c>
      <c r="J19" s="22" t="s">
        <v>1698</v>
      </c>
      <c r="K19" s="21" t="s">
        <v>1867</v>
      </c>
      <c r="L19" s="21" t="s">
        <v>1868</v>
      </c>
      <c r="M19" s="21">
        <v>30</v>
      </c>
      <c r="N19" s="21" t="s">
        <v>1727</v>
      </c>
      <c r="O19" s="21" t="s">
        <v>1590</v>
      </c>
      <c r="P19" s="21" t="s">
        <v>1586</v>
      </c>
      <c r="Q19" s="26" t="s">
        <v>1586</v>
      </c>
    </row>
    <row r="20" spans="1:17" ht="56.25" customHeight="1" x14ac:dyDescent="0.15">
      <c r="A20" s="21">
        <f t="shared" si="0"/>
        <v>19</v>
      </c>
      <c r="B20" s="21" t="s">
        <v>1710</v>
      </c>
      <c r="C20" s="22" t="s">
        <v>1592</v>
      </c>
      <c r="D20" s="21" t="s">
        <v>1726</v>
      </c>
      <c r="E20" s="22" t="s">
        <v>102</v>
      </c>
      <c r="F20" s="22" t="s">
        <v>1591</v>
      </c>
      <c r="G20" s="22">
        <v>32</v>
      </c>
      <c r="H20" s="43" t="s">
        <v>1685</v>
      </c>
      <c r="I20" s="21" t="s">
        <v>1586</v>
      </c>
      <c r="J20" s="22" t="s">
        <v>1698</v>
      </c>
      <c r="K20" s="21" t="s">
        <v>1895</v>
      </c>
      <c r="L20" s="21" t="s">
        <v>1896</v>
      </c>
      <c r="M20" s="21">
        <v>12</v>
      </c>
      <c r="N20" s="21" t="s">
        <v>1728</v>
      </c>
      <c r="O20" s="21" t="s">
        <v>1590</v>
      </c>
      <c r="P20" s="21" t="s">
        <v>1586</v>
      </c>
      <c r="Q20" s="26" t="s">
        <v>1586</v>
      </c>
    </row>
    <row r="21" spans="1:17" ht="56.25" customHeight="1" x14ac:dyDescent="0.15">
      <c r="A21" s="21">
        <f t="shared" si="0"/>
        <v>20</v>
      </c>
      <c r="B21" s="21" t="s">
        <v>1710</v>
      </c>
      <c r="C21" s="22" t="s">
        <v>1592</v>
      </c>
      <c r="D21" s="21" t="s">
        <v>1729</v>
      </c>
      <c r="E21" s="22" t="s">
        <v>111</v>
      </c>
      <c r="F21" s="22" t="s">
        <v>1587</v>
      </c>
      <c r="G21" s="22">
        <v>58</v>
      </c>
      <c r="H21" s="43" t="s">
        <v>1687</v>
      </c>
      <c r="I21" s="21" t="s">
        <v>1586</v>
      </c>
      <c r="J21" s="22" t="s">
        <v>1690</v>
      </c>
      <c r="K21" s="21" t="s">
        <v>1884</v>
      </c>
      <c r="L21" s="21" t="s">
        <v>1888</v>
      </c>
      <c r="M21" s="21">
        <v>15</v>
      </c>
      <c r="N21" s="21" t="s">
        <v>1610</v>
      </c>
      <c r="O21" s="21" t="s">
        <v>1606</v>
      </c>
      <c r="P21" s="21" t="s">
        <v>1586</v>
      </c>
      <c r="Q21" s="26" t="s">
        <v>1586</v>
      </c>
    </row>
    <row r="22" spans="1:17" ht="56.25" customHeight="1" x14ac:dyDescent="0.15">
      <c r="A22" s="21">
        <f t="shared" si="0"/>
        <v>21</v>
      </c>
      <c r="B22" s="21" t="s">
        <v>1710</v>
      </c>
      <c r="C22" s="22" t="s">
        <v>1592</v>
      </c>
      <c r="D22" s="21" t="s">
        <v>1729</v>
      </c>
      <c r="E22" s="22" t="s">
        <v>117</v>
      </c>
      <c r="F22" s="22" t="s">
        <v>1587</v>
      </c>
      <c r="G22" s="22">
        <v>28</v>
      </c>
      <c r="H22" s="43" t="s">
        <v>1685</v>
      </c>
      <c r="I22" s="21" t="s">
        <v>1586</v>
      </c>
      <c r="J22" s="22" t="s">
        <v>1698</v>
      </c>
      <c r="K22" s="21" t="s">
        <v>1867</v>
      </c>
      <c r="L22" s="21" t="s">
        <v>1868</v>
      </c>
      <c r="M22" s="21">
        <v>30</v>
      </c>
      <c r="N22" s="21" t="s">
        <v>1600</v>
      </c>
      <c r="O22" s="21" t="s">
        <v>1586</v>
      </c>
      <c r="P22" s="21" t="s">
        <v>1586</v>
      </c>
      <c r="Q22" s="26" t="s">
        <v>1730</v>
      </c>
    </row>
    <row r="23" spans="1:17" ht="56.25" customHeight="1" x14ac:dyDescent="0.15">
      <c r="A23" s="21">
        <f t="shared" si="0"/>
        <v>22</v>
      </c>
      <c r="B23" s="21" t="s">
        <v>1710</v>
      </c>
      <c r="C23" s="22" t="s">
        <v>1592</v>
      </c>
      <c r="D23" s="21" t="s">
        <v>1731</v>
      </c>
      <c r="E23" s="22" t="s">
        <v>120</v>
      </c>
      <c r="F23" s="22" t="s">
        <v>1591</v>
      </c>
      <c r="G23" s="22">
        <v>18</v>
      </c>
      <c r="H23" s="43" t="s">
        <v>1685</v>
      </c>
      <c r="I23" s="21" t="s">
        <v>1586</v>
      </c>
      <c r="J23" s="22" t="s">
        <v>1698</v>
      </c>
      <c r="K23" s="21" t="s">
        <v>1876</v>
      </c>
      <c r="L23" s="21" t="s">
        <v>1877</v>
      </c>
      <c r="M23" s="21">
        <v>10</v>
      </c>
      <c r="N23" s="21" t="s">
        <v>1611</v>
      </c>
      <c r="O23" s="21" t="s">
        <v>1590</v>
      </c>
      <c r="P23" s="21" t="s">
        <v>1586</v>
      </c>
      <c r="Q23" s="26" t="s">
        <v>1586</v>
      </c>
    </row>
    <row r="24" spans="1:17" ht="56.25" customHeight="1" x14ac:dyDescent="0.15">
      <c r="A24" s="21">
        <f t="shared" si="0"/>
        <v>23</v>
      </c>
      <c r="B24" s="21" t="s">
        <v>1710</v>
      </c>
      <c r="C24" s="22" t="s">
        <v>1732</v>
      </c>
      <c r="D24" s="21" t="s">
        <v>1733</v>
      </c>
      <c r="E24" s="22" t="s">
        <v>125</v>
      </c>
      <c r="F24" s="22" t="s">
        <v>1591</v>
      </c>
      <c r="G24" s="22">
        <v>50</v>
      </c>
      <c r="H24" s="43" t="s">
        <v>1687</v>
      </c>
      <c r="I24" s="21" t="s">
        <v>1586</v>
      </c>
      <c r="J24" s="22" t="s">
        <v>1689</v>
      </c>
      <c r="K24" s="21" t="s">
        <v>1870</v>
      </c>
      <c r="L24" s="21" t="s">
        <v>1871</v>
      </c>
      <c r="M24" s="21">
        <v>22</v>
      </c>
      <c r="N24" s="21" t="s">
        <v>1734</v>
      </c>
      <c r="O24" s="21" t="s">
        <v>1735</v>
      </c>
      <c r="P24" s="21" t="s">
        <v>1586</v>
      </c>
      <c r="Q24" s="26" t="s">
        <v>1586</v>
      </c>
    </row>
    <row r="25" spans="1:17" ht="56.25" customHeight="1" x14ac:dyDescent="0.15">
      <c r="A25" s="21">
        <f t="shared" si="0"/>
        <v>24</v>
      </c>
      <c r="B25" s="21" t="s">
        <v>1710</v>
      </c>
      <c r="C25" s="22" t="s">
        <v>1732</v>
      </c>
      <c r="D25" s="21" t="s">
        <v>1736</v>
      </c>
      <c r="E25" s="22" t="s">
        <v>130</v>
      </c>
      <c r="F25" s="22" t="s">
        <v>1587</v>
      </c>
      <c r="G25" s="22">
        <v>40</v>
      </c>
      <c r="H25" s="43" t="s">
        <v>1724</v>
      </c>
      <c r="I25" s="21" t="s">
        <v>1586</v>
      </c>
      <c r="J25" s="22" t="s">
        <v>1737</v>
      </c>
      <c r="K25" s="21" t="s">
        <v>1870</v>
      </c>
      <c r="L25" s="21" t="s">
        <v>1871</v>
      </c>
      <c r="M25" s="21">
        <v>22</v>
      </c>
      <c r="N25" s="21" t="s">
        <v>1738</v>
      </c>
      <c r="O25" s="21" t="s">
        <v>1590</v>
      </c>
      <c r="P25" s="21" t="s">
        <v>1586</v>
      </c>
      <c r="Q25" s="26" t="s">
        <v>1586</v>
      </c>
    </row>
    <row r="26" spans="1:17" ht="56.25" customHeight="1" x14ac:dyDescent="0.15">
      <c r="A26" s="21">
        <f t="shared" si="0"/>
        <v>25</v>
      </c>
      <c r="B26" s="21" t="s">
        <v>1710</v>
      </c>
      <c r="C26" s="22" t="s">
        <v>1732</v>
      </c>
      <c r="D26" s="21" t="s">
        <v>1736</v>
      </c>
      <c r="E26" s="22" t="s">
        <v>134</v>
      </c>
      <c r="F26" s="22" t="s">
        <v>1591</v>
      </c>
      <c r="G26" s="22">
        <v>42</v>
      </c>
      <c r="H26" s="43" t="s">
        <v>1685</v>
      </c>
      <c r="I26" s="21" t="s">
        <v>1586</v>
      </c>
      <c r="J26" s="22" t="s">
        <v>1698</v>
      </c>
      <c r="K26" s="21" t="s">
        <v>1867</v>
      </c>
      <c r="L26" s="21" t="s">
        <v>1868</v>
      </c>
      <c r="M26" s="21">
        <v>30</v>
      </c>
      <c r="N26" s="21" t="s">
        <v>1739</v>
      </c>
      <c r="O26" s="21" t="s">
        <v>1590</v>
      </c>
      <c r="P26" s="21" t="s">
        <v>1586</v>
      </c>
      <c r="Q26" s="26" t="s">
        <v>1586</v>
      </c>
    </row>
    <row r="27" spans="1:17" ht="56.25" customHeight="1" x14ac:dyDescent="0.15">
      <c r="A27" s="21">
        <f t="shared" si="0"/>
        <v>26</v>
      </c>
      <c r="B27" s="21" t="s">
        <v>1710</v>
      </c>
      <c r="C27" s="22" t="s">
        <v>1732</v>
      </c>
      <c r="D27" s="21" t="s">
        <v>1736</v>
      </c>
      <c r="E27" s="22" t="s">
        <v>1740</v>
      </c>
      <c r="F27" s="22" t="s">
        <v>1587</v>
      </c>
      <c r="G27" s="22">
        <v>35</v>
      </c>
      <c r="H27" s="43" t="s">
        <v>1685</v>
      </c>
      <c r="I27" s="21" t="s">
        <v>1586</v>
      </c>
      <c r="J27" s="22" t="s">
        <v>1698</v>
      </c>
      <c r="K27" s="21" t="s">
        <v>1884</v>
      </c>
      <c r="L27" s="21" t="s">
        <v>1888</v>
      </c>
      <c r="M27" s="21">
        <v>15</v>
      </c>
      <c r="N27" s="21" t="s">
        <v>1610</v>
      </c>
      <c r="O27" s="21" t="s">
        <v>1606</v>
      </c>
      <c r="P27" s="21" t="s">
        <v>1586</v>
      </c>
      <c r="Q27" s="26" t="s">
        <v>1586</v>
      </c>
    </row>
    <row r="28" spans="1:17" ht="56.25" customHeight="1" x14ac:dyDescent="0.15">
      <c r="A28" s="21">
        <f t="shared" si="0"/>
        <v>27</v>
      </c>
      <c r="B28" s="21" t="s">
        <v>1710</v>
      </c>
      <c r="C28" s="22" t="s">
        <v>1732</v>
      </c>
      <c r="D28" s="21" t="s">
        <v>1736</v>
      </c>
      <c r="E28" s="22" t="s">
        <v>1741</v>
      </c>
      <c r="F28" s="22" t="s">
        <v>1587</v>
      </c>
      <c r="G28" s="22">
        <v>29</v>
      </c>
      <c r="H28" s="43" t="s">
        <v>1687</v>
      </c>
      <c r="I28" s="21" t="s">
        <v>1586</v>
      </c>
      <c r="J28" s="22" t="s">
        <v>1690</v>
      </c>
      <c r="K28" s="21" t="s">
        <v>1867</v>
      </c>
      <c r="L28" s="21" t="s">
        <v>1868</v>
      </c>
      <c r="M28" s="21">
        <v>30</v>
      </c>
      <c r="N28" s="21" t="s">
        <v>1600</v>
      </c>
      <c r="O28" s="21" t="s">
        <v>1586</v>
      </c>
      <c r="P28" s="21" t="s">
        <v>1586</v>
      </c>
      <c r="Q28" s="26" t="s">
        <v>1586</v>
      </c>
    </row>
    <row r="29" spans="1:17" ht="56.25" customHeight="1" x14ac:dyDescent="0.15">
      <c r="A29" s="21">
        <f t="shared" si="0"/>
        <v>28</v>
      </c>
      <c r="B29" s="21" t="s">
        <v>1710</v>
      </c>
      <c r="C29" s="22" t="s">
        <v>1732</v>
      </c>
      <c r="D29" s="21" t="s">
        <v>1736</v>
      </c>
      <c r="E29" s="22" t="s">
        <v>1742</v>
      </c>
      <c r="F29" s="22" t="s">
        <v>1591</v>
      </c>
      <c r="G29" s="22">
        <v>29</v>
      </c>
      <c r="H29" s="43" t="s">
        <v>1687</v>
      </c>
      <c r="I29" s="21" t="s">
        <v>1586</v>
      </c>
      <c r="J29" s="22" t="s">
        <v>1689</v>
      </c>
      <c r="K29" s="21" t="s">
        <v>1876</v>
      </c>
      <c r="L29" s="21" t="s">
        <v>1877</v>
      </c>
      <c r="M29" s="21">
        <v>10</v>
      </c>
      <c r="N29" s="21" t="s">
        <v>1600</v>
      </c>
      <c r="O29" s="21" t="s">
        <v>1586</v>
      </c>
      <c r="P29" s="21" t="s">
        <v>1586</v>
      </c>
      <c r="Q29" s="26" t="s">
        <v>1586</v>
      </c>
    </row>
    <row r="30" spans="1:17" ht="56.25" customHeight="1" x14ac:dyDescent="0.15">
      <c r="A30" s="21">
        <f t="shared" si="0"/>
        <v>29</v>
      </c>
      <c r="B30" s="21" t="s">
        <v>1710</v>
      </c>
      <c r="C30" s="22" t="s">
        <v>1743</v>
      </c>
      <c r="D30" s="21" t="s">
        <v>1713</v>
      </c>
      <c r="E30" s="22" t="s">
        <v>1744</v>
      </c>
      <c r="F30" s="22" t="s">
        <v>1587</v>
      </c>
      <c r="G30" s="22">
        <v>50</v>
      </c>
      <c r="H30" s="43" t="s">
        <v>1685</v>
      </c>
      <c r="I30" s="21" t="s">
        <v>1586</v>
      </c>
      <c r="J30" s="22" t="s">
        <v>1698</v>
      </c>
      <c r="K30" s="21" t="s">
        <v>1870</v>
      </c>
      <c r="L30" s="21" t="s">
        <v>1871</v>
      </c>
      <c r="M30" s="21">
        <v>22</v>
      </c>
      <c r="N30" s="21" t="s">
        <v>1745</v>
      </c>
      <c r="O30" s="21" t="s">
        <v>1590</v>
      </c>
      <c r="P30" s="21" t="s">
        <v>1586</v>
      </c>
      <c r="Q30" s="26" t="s">
        <v>1586</v>
      </c>
    </row>
    <row r="31" spans="1:17" ht="56.25" customHeight="1" x14ac:dyDescent="0.15">
      <c r="A31" s="21">
        <f t="shared" si="0"/>
        <v>30</v>
      </c>
      <c r="B31" s="21" t="s">
        <v>1710</v>
      </c>
      <c r="C31" s="22" t="s">
        <v>1743</v>
      </c>
      <c r="D31" s="21" t="s">
        <v>1746</v>
      </c>
      <c r="E31" s="22" t="s">
        <v>1747</v>
      </c>
      <c r="F31" s="22" t="s">
        <v>1591</v>
      </c>
      <c r="G31" s="22">
        <v>45</v>
      </c>
      <c r="H31" s="43" t="s">
        <v>1687</v>
      </c>
      <c r="I31" s="21" t="s">
        <v>1586</v>
      </c>
      <c r="J31" s="22" t="s">
        <v>1689</v>
      </c>
      <c r="K31" s="21" t="s">
        <v>1890</v>
      </c>
      <c r="L31" s="21" t="s">
        <v>1891</v>
      </c>
      <c r="M31" s="21">
        <v>15</v>
      </c>
      <c r="N31" s="21" t="s">
        <v>1748</v>
      </c>
      <c r="O31" s="21" t="s">
        <v>1606</v>
      </c>
      <c r="P31" s="21" t="s">
        <v>1586</v>
      </c>
      <c r="Q31" s="26" t="s">
        <v>1586</v>
      </c>
    </row>
    <row r="32" spans="1:17" ht="56.25" customHeight="1" x14ac:dyDescent="0.15">
      <c r="A32" s="21">
        <f t="shared" si="0"/>
        <v>31</v>
      </c>
      <c r="B32" s="21" t="s">
        <v>1710</v>
      </c>
      <c r="C32" s="22" t="s">
        <v>1743</v>
      </c>
      <c r="D32" s="21" t="s">
        <v>1746</v>
      </c>
      <c r="E32" s="22" t="s">
        <v>1749</v>
      </c>
      <c r="F32" s="22" t="s">
        <v>1587</v>
      </c>
      <c r="G32" s="22">
        <v>58</v>
      </c>
      <c r="H32" s="43" t="s">
        <v>1687</v>
      </c>
      <c r="I32" s="21" t="s">
        <v>1586</v>
      </c>
      <c r="J32" s="22" t="s">
        <v>1689</v>
      </c>
      <c r="K32" s="21" t="s">
        <v>1878</v>
      </c>
      <c r="L32" s="21" t="s">
        <v>1879</v>
      </c>
      <c r="M32" s="21">
        <v>15</v>
      </c>
      <c r="N32" s="21" t="s">
        <v>1750</v>
      </c>
      <c r="O32" s="21" t="s">
        <v>1590</v>
      </c>
      <c r="P32" s="21" t="s">
        <v>1586</v>
      </c>
      <c r="Q32" s="26" t="s">
        <v>1586</v>
      </c>
    </row>
    <row r="33" spans="1:17" ht="56.25" customHeight="1" x14ac:dyDescent="0.15">
      <c r="A33" s="21">
        <f t="shared" si="0"/>
        <v>32</v>
      </c>
      <c r="B33" s="21" t="s">
        <v>1710</v>
      </c>
      <c r="C33" s="22" t="s">
        <v>1743</v>
      </c>
      <c r="D33" s="21" t="s">
        <v>1586</v>
      </c>
      <c r="E33" s="22" t="s">
        <v>1751</v>
      </c>
      <c r="F33" s="22" t="s">
        <v>1587</v>
      </c>
      <c r="G33" s="22">
        <v>27</v>
      </c>
      <c r="H33" s="43" t="s">
        <v>1685</v>
      </c>
      <c r="I33" s="21" t="s">
        <v>1586</v>
      </c>
      <c r="J33" s="22" t="s">
        <v>1698</v>
      </c>
      <c r="K33" s="21" t="s">
        <v>1895</v>
      </c>
      <c r="L33" s="21" t="s">
        <v>1896</v>
      </c>
      <c r="M33" s="21">
        <v>12</v>
      </c>
      <c r="N33" s="21" t="s">
        <v>1600</v>
      </c>
      <c r="O33" s="21" t="s">
        <v>1586</v>
      </c>
      <c r="P33" s="21" t="s">
        <v>1586</v>
      </c>
      <c r="Q33" s="26" t="s">
        <v>1586</v>
      </c>
    </row>
    <row r="34" spans="1:17" ht="56.25" customHeight="1" x14ac:dyDescent="0.15">
      <c r="A34" s="21">
        <f t="shared" si="0"/>
        <v>33</v>
      </c>
      <c r="B34" s="21" t="s">
        <v>1710</v>
      </c>
      <c r="C34" s="22" t="s">
        <v>1743</v>
      </c>
      <c r="D34" s="21" t="s">
        <v>1586</v>
      </c>
      <c r="E34" s="22" t="s">
        <v>576</v>
      </c>
      <c r="F34" s="22" t="s">
        <v>1587</v>
      </c>
      <c r="G34" s="22">
        <v>25</v>
      </c>
      <c r="H34" s="43" t="s">
        <v>1719</v>
      </c>
      <c r="I34" s="21" t="s">
        <v>1586</v>
      </c>
      <c r="J34" s="22" t="s">
        <v>1720</v>
      </c>
      <c r="K34" s="21" t="s">
        <v>1867</v>
      </c>
      <c r="L34" s="21" t="s">
        <v>1868</v>
      </c>
      <c r="M34" s="21">
        <v>30</v>
      </c>
      <c r="N34" s="21" t="s">
        <v>1752</v>
      </c>
      <c r="O34" s="21" t="s">
        <v>1590</v>
      </c>
      <c r="P34" s="21" t="s">
        <v>1586</v>
      </c>
      <c r="Q34" s="26" t="s">
        <v>1586</v>
      </c>
    </row>
    <row r="35" spans="1:17" ht="56.25" customHeight="1" x14ac:dyDescent="0.15">
      <c r="A35" s="21">
        <f t="shared" si="0"/>
        <v>34</v>
      </c>
      <c r="B35" s="21" t="s">
        <v>1753</v>
      </c>
      <c r="C35" s="22" t="s">
        <v>1586</v>
      </c>
      <c r="D35" s="21" t="s">
        <v>1711</v>
      </c>
      <c r="E35" s="22" t="s">
        <v>551</v>
      </c>
      <c r="F35" s="22" t="s">
        <v>1587</v>
      </c>
      <c r="G35" s="22">
        <v>55</v>
      </c>
      <c r="H35" s="43" t="s">
        <v>1685</v>
      </c>
      <c r="I35" s="21" t="s">
        <v>1586</v>
      </c>
      <c r="J35" s="22" t="s">
        <v>1698</v>
      </c>
      <c r="K35" s="21" t="s">
        <v>1859</v>
      </c>
      <c r="L35" s="21" t="s">
        <v>1882</v>
      </c>
      <c r="M35" s="21">
        <v>5</v>
      </c>
      <c r="N35" s="21" t="s">
        <v>1610</v>
      </c>
      <c r="O35" s="21" t="s">
        <v>1606</v>
      </c>
      <c r="P35" s="21" t="s">
        <v>1586</v>
      </c>
      <c r="Q35" s="26" t="s">
        <v>1586</v>
      </c>
    </row>
    <row r="36" spans="1:17" ht="56.25" customHeight="1" x14ac:dyDescent="0.15">
      <c r="A36" s="21">
        <f t="shared" si="0"/>
        <v>35</v>
      </c>
      <c r="B36" s="21" t="s">
        <v>1753</v>
      </c>
      <c r="C36" s="22" t="s">
        <v>1754</v>
      </c>
      <c r="D36" s="21" t="s">
        <v>1713</v>
      </c>
      <c r="E36" s="22" t="s">
        <v>1004</v>
      </c>
      <c r="F36" s="22" t="s">
        <v>1587</v>
      </c>
      <c r="G36" s="22">
        <v>47</v>
      </c>
      <c r="H36" s="43" t="s">
        <v>1687</v>
      </c>
      <c r="I36" s="21" t="s">
        <v>1586</v>
      </c>
      <c r="J36" s="22" t="s">
        <v>1690</v>
      </c>
      <c r="K36" s="21" t="s">
        <v>1867</v>
      </c>
      <c r="L36" s="21" t="s">
        <v>1880</v>
      </c>
      <c r="M36" s="21">
        <v>25</v>
      </c>
      <c r="N36" s="21" t="s">
        <v>1755</v>
      </c>
      <c r="O36" s="21" t="s">
        <v>1590</v>
      </c>
      <c r="P36" s="21" t="s">
        <v>1586</v>
      </c>
      <c r="Q36" s="26" t="s">
        <v>1586</v>
      </c>
    </row>
    <row r="37" spans="1:17" ht="56.25" customHeight="1" x14ac:dyDescent="0.15">
      <c r="A37" s="21">
        <f t="shared" si="0"/>
        <v>36</v>
      </c>
      <c r="B37" s="21" t="s">
        <v>1753</v>
      </c>
      <c r="C37" s="22" t="s">
        <v>1754</v>
      </c>
      <c r="D37" s="21" t="s">
        <v>1586</v>
      </c>
      <c r="E37" s="22" t="s">
        <v>137</v>
      </c>
      <c r="F37" s="22" t="s">
        <v>1587</v>
      </c>
      <c r="G37" s="22">
        <v>50</v>
      </c>
      <c r="H37" s="43" t="s">
        <v>1685</v>
      </c>
      <c r="I37" s="21" t="s">
        <v>1586</v>
      </c>
      <c r="J37" s="22" t="s">
        <v>1698</v>
      </c>
      <c r="K37" s="21" t="s">
        <v>1863</v>
      </c>
      <c r="L37" s="21" t="s">
        <v>1869</v>
      </c>
      <c r="M37" s="21">
        <v>15</v>
      </c>
      <c r="N37" s="21" t="s">
        <v>1756</v>
      </c>
      <c r="O37" s="21" t="s">
        <v>1590</v>
      </c>
      <c r="P37" s="21" t="s">
        <v>1586</v>
      </c>
      <c r="Q37" s="26" t="s">
        <v>1586</v>
      </c>
    </row>
    <row r="38" spans="1:17" ht="56.25" customHeight="1" x14ac:dyDescent="0.15">
      <c r="A38" s="21">
        <f t="shared" si="0"/>
        <v>37</v>
      </c>
      <c r="B38" s="21" t="s">
        <v>1753</v>
      </c>
      <c r="C38" s="22" t="s">
        <v>1754</v>
      </c>
      <c r="D38" s="21" t="s">
        <v>1586</v>
      </c>
      <c r="E38" s="22" t="s">
        <v>142</v>
      </c>
      <c r="F38" s="22" t="s">
        <v>1587</v>
      </c>
      <c r="G38" s="22">
        <v>45</v>
      </c>
      <c r="H38" s="43" t="s">
        <v>1685</v>
      </c>
      <c r="I38" s="21" t="s">
        <v>1586</v>
      </c>
      <c r="J38" s="22" t="s">
        <v>1698</v>
      </c>
      <c r="K38" s="21" t="s">
        <v>1884</v>
      </c>
      <c r="L38" s="21" t="s">
        <v>1885</v>
      </c>
      <c r="M38" s="21">
        <v>11</v>
      </c>
      <c r="N38" s="21" t="s">
        <v>1757</v>
      </c>
      <c r="O38" s="21" t="s">
        <v>1590</v>
      </c>
      <c r="P38" s="21" t="s">
        <v>1586</v>
      </c>
      <c r="Q38" s="26" t="s">
        <v>1586</v>
      </c>
    </row>
    <row r="39" spans="1:17" ht="56.25" customHeight="1" x14ac:dyDescent="0.15">
      <c r="A39" s="21">
        <f t="shared" si="0"/>
        <v>38</v>
      </c>
      <c r="B39" s="21" t="s">
        <v>1753</v>
      </c>
      <c r="C39" s="22" t="s">
        <v>1754</v>
      </c>
      <c r="D39" s="21" t="s">
        <v>1586</v>
      </c>
      <c r="E39" s="22" t="s">
        <v>147</v>
      </c>
      <c r="F39" s="22" t="s">
        <v>1587</v>
      </c>
      <c r="G39" s="22">
        <v>35</v>
      </c>
      <c r="H39" s="43" t="s">
        <v>1687</v>
      </c>
      <c r="I39" s="21" t="s">
        <v>1586</v>
      </c>
      <c r="J39" s="22" t="s">
        <v>1689</v>
      </c>
      <c r="K39" s="21" t="s">
        <v>1859</v>
      </c>
      <c r="L39" s="21" t="s">
        <v>1883</v>
      </c>
      <c r="M39" s="21">
        <v>5</v>
      </c>
      <c r="N39" s="21" t="s">
        <v>1598</v>
      </c>
      <c r="O39" s="21" t="s">
        <v>1590</v>
      </c>
      <c r="P39" s="21" t="s">
        <v>1586</v>
      </c>
      <c r="Q39" s="26" t="s">
        <v>1586</v>
      </c>
    </row>
    <row r="40" spans="1:17" ht="56.25" customHeight="1" x14ac:dyDescent="0.15">
      <c r="A40" s="21">
        <f t="shared" si="0"/>
        <v>39</v>
      </c>
      <c r="B40" s="21" t="s">
        <v>1753</v>
      </c>
      <c r="C40" s="22" t="s">
        <v>1754</v>
      </c>
      <c r="D40" s="21" t="s">
        <v>1586</v>
      </c>
      <c r="E40" s="22" t="s">
        <v>152</v>
      </c>
      <c r="F40" s="22" t="s">
        <v>1591</v>
      </c>
      <c r="G40" s="22">
        <v>27</v>
      </c>
      <c r="H40" s="43" t="s">
        <v>1687</v>
      </c>
      <c r="I40" s="21" t="s">
        <v>1586</v>
      </c>
      <c r="J40" s="22" t="s">
        <v>1688</v>
      </c>
      <c r="K40" s="21" t="s">
        <v>1863</v>
      </c>
      <c r="L40" s="21" t="s">
        <v>1866</v>
      </c>
      <c r="M40" s="21">
        <v>10</v>
      </c>
      <c r="N40" s="21" t="s">
        <v>1605</v>
      </c>
      <c r="O40" s="21" t="s">
        <v>1606</v>
      </c>
      <c r="P40" s="21" t="s">
        <v>1586</v>
      </c>
      <c r="Q40" s="26" t="s">
        <v>1586</v>
      </c>
    </row>
    <row r="41" spans="1:17" ht="56.25" customHeight="1" x14ac:dyDescent="0.15">
      <c r="A41" s="21">
        <f t="shared" si="0"/>
        <v>40</v>
      </c>
      <c r="B41" s="21" t="s">
        <v>1753</v>
      </c>
      <c r="C41" s="22" t="s">
        <v>1754</v>
      </c>
      <c r="D41" s="21" t="s">
        <v>1586</v>
      </c>
      <c r="E41" s="22" t="s">
        <v>158</v>
      </c>
      <c r="F41" s="22" t="s">
        <v>1591</v>
      </c>
      <c r="G41" s="22">
        <v>25</v>
      </c>
      <c r="H41" s="43" t="s">
        <v>1685</v>
      </c>
      <c r="I41" s="21" t="s">
        <v>1586</v>
      </c>
      <c r="J41" s="22" t="s">
        <v>1698</v>
      </c>
      <c r="K41" s="21" t="s">
        <v>1859</v>
      </c>
      <c r="L41" s="21" t="s">
        <v>1862</v>
      </c>
      <c r="M41" s="21">
        <v>5</v>
      </c>
      <c r="N41" s="21" t="s">
        <v>1600</v>
      </c>
      <c r="O41" s="21" t="s">
        <v>1586</v>
      </c>
      <c r="P41" s="21" t="s">
        <v>1586</v>
      </c>
      <c r="Q41" s="26" t="s">
        <v>1586</v>
      </c>
    </row>
    <row r="42" spans="1:17" ht="56.25" customHeight="1" x14ac:dyDescent="0.15">
      <c r="A42" s="21">
        <f t="shared" si="0"/>
        <v>41</v>
      </c>
      <c r="B42" s="21" t="s">
        <v>1753</v>
      </c>
      <c r="C42" s="22" t="s">
        <v>1754</v>
      </c>
      <c r="D42" s="21" t="s">
        <v>1586</v>
      </c>
      <c r="E42" s="22" t="s">
        <v>1758</v>
      </c>
      <c r="F42" s="22" t="s">
        <v>1587</v>
      </c>
      <c r="G42" s="22">
        <v>40</v>
      </c>
      <c r="H42" s="43" t="s">
        <v>1685</v>
      </c>
      <c r="I42" s="21" t="s">
        <v>1759</v>
      </c>
      <c r="J42" s="22" t="s">
        <v>1698</v>
      </c>
      <c r="K42" s="21" t="s">
        <v>1867</v>
      </c>
      <c r="L42" s="21" t="s">
        <v>1868</v>
      </c>
      <c r="M42" s="21">
        <v>30</v>
      </c>
      <c r="N42" s="21" t="s">
        <v>1610</v>
      </c>
      <c r="O42" s="21" t="s">
        <v>1606</v>
      </c>
      <c r="P42" s="21" t="s">
        <v>1760</v>
      </c>
      <c r="Q42" s="26" t="s">
        <v>1586</v>
      </c>
    </row>
    <row r="43" spans="1:17" ht="56.25" customHeight="1" x14ac:dyDescent="0.15">
      <c r="A43" s="21">
        <f t="shared" si="0"/>
        <v>42</v>
      </c>
      <c r="B43" s="21" t="s">
        <v>1753</v>
      </c>
      <c r="C43" s="22" t="s">
        <v>1754</v>
      </c>
      <c r="D43" s="21" t="s">
        <v>1586</v>
      </c>
      <c r="E43" s="22" t="s">
        <v>1761</v>
      </c>
      <c r="F43" s="22" t="s">
        <v>1587</v>
      </c>
      <c r="G43" s="22">
        <v>39</v>
      </c>
      <c r="H43" s="43" t="s">
        <v>1685</v>
      </c>
      <c r="I43" s="21" t="s">
        <v>1759</v>
      </c>
      <c r="J43" s="22" t="s">
        <v>1698</v>
      </c>
      <c r="K43" s="21" t="s">
        <v>1867</v>
      </c>
      <c r="L43" s="21" t="s">
        <v>1880</v>
      </c>
      <c r="M43" s="21">
        <v>25</v>
      </c>
      <c r="N43" s="21" t="s">
        <v>1600</v>
      </c>
      <c r="O43" s="21" t="s">
        <v>1586</v>
      </c>
      <c r="P43" s="21" t="s">
        <v>1760</v>
      </c>
      <c r="Q43" s="26" t="s">
        <v>1586</v>
      </c>
    </row>
    <row r="44" spans="1:17" ht="56.25" customHeight="1" x14ac:dyDescent="0.15">
      <c r="A44" s="21">
        <f t="shared" si="0"/>
        <v>43</v>
      </c>
      <c r="B44" s="21" t="s">
        <v>1753</v>
      </c>
      <c r="C44" s="22" t="s">
        <v>1754</v>
      </c>
      <c r="D44" s="21" t="s">
        <v>1586</v>
      </c>
      <c r="E44" s="22" t="s">
        <v>1762</v>
      </c>
      <c r="F44" s="22" t="s">
        <v>1591</v>
      </c>
      <c r="G44" s="22">
        <v>33</v>
      </c>
      <c r="H44" s="43" t="s">
        <v>1685</v>
      </c>
      <c r="I44" s="21" t="s">
        <v>1759</v>
      </c>
      <c r="J44" s="22" t="s">
        <v>1698</v>
      </c>
      <c r="K44" s="21" t="s">
        <v>1867</v>
      </c>
      <c r="L44" s="21" t="s">
        <v>1868</v>
      </c>
      <c r="M44" s="21">
        <v>30</v>
      </c>
      <c r="N44" s="21" t="s">
        <v>1600</v>
      </c>
      <c r="O44" s="21" t="s">
        <v>1586</v>
      </c>
      <c r="P44" s="21" t="s">
        <v>1760</v>
      </c>
      <c r="Q44" s="26" t="s">
        <v>1586</v>
      </c>
    </row>
    <row r="45" spans="1:17" ht="56.25" customHeight="1" x14ac:dyDescent="0.15">
      <c r="A45" s="21">
        <f t="shared" si="0"/>
        <v>44</v>
      </c>
      <c r="B45" s="21" t="s">
        <v>1763</v>
      </c>
      <c r="C45" s="22" t="s">
        <v>1586</v>
      </c>
      <c r="D45" s="21" t="s">
        <v>1711</v>
      </c>
      <c r="E45" s="22" t="s">
        <v>179</v>
      </c>
      <c r="F45" s="22" t="s">
        <v>1587</v>
      </c>
      <c r="G45" s="22">
        <v>56</v>
      </c>
      <c r="H45" s="43" t="s">
        <v>1687</v>
      </c>
      <c r="I45" s="21" t="s">
        <v>1586</v>
      </c>
      <c r="J45" s="22" t="s">
        <v>1689</v>
      </c>
      <c r="K45" s="21" t="s">
        <v>1870</v>
      </c>
      <c r="L45" s="21" t="s">
        <v>1871</v>
      </c>
      <c r="M45" s="21">
        <v>22</v>
      </c>
      <c r="N45" s="21" t="s">
        <v>1764</v>
      </c>
      <c r="O45" s="21" t="s">
        <v>1590</v>
      </c>
      <c r="P45" s="21" t="s">
        <v>1586</v>
      </c>
      <c r="Q45" s="26" t="s">
        <v>1586</v>
      </c>
    </row>
    <row r="46" spans="1:17" ht="56.25" customHeight="1" x14ac:dyDescent="0.15">
      <c r="A46" s="48">
        <f t="shared" si="0"/>
        <v>45</v>
      </c>
      <c r="B46" s="48" t="s">
        <v>1763</v>
      </c>
      <c r="C46" s="48" t="s">
        <v>1613</v>
      </c>
      <c r="D46" s="48" t="s">
        <v>1733</v>
      </c>
      <c r="E46" s="48" t="s">
        <v>184</v>
      </c>
      <c r="F46" s="48" t="s">
        <v>1587</v>
      </c>
      <c r="G46" s="48">
        <v>52</v>
      </c>
      <c r="H46" s="49" t="s">
        <v>1685</v>
      </c>
      <c r="I46" s="48" t="s">
        <v>1586</v>
      </c>
      <c r="J46" s="48" t="s">
        <v>1698</v>
      </c>
      <c r="K46" s="48" t="s">
        <v>1867</v>
      </c>
      <c r="L46" s="48" t="s">
        <v>1868</v>
      </c>
      <c r="M46" s="48">
        <v>30</v>
      </c>
      <c r="N46" s="48" t="s">
        <v>1614</v>
      </c>
      <c r="O46" s="48" t="s">
        <v>1590</v>
      </c>
      <c r="P46" s="48" t="s">
        <v>1586</v>
      </c>
      <c r="Q46" s="50" t="s">
        <v>1615</v>
      </c>
    </row>
    <row r="47" spans="1:17" ht="56.25" customHeight="1" x14ac:dyDescent="0.15">
      <c r="A47" s="21">
        <f t="shared" si="0"/>
        <v>46</v>
      </c>
      <c r="B47" s="21" t="s">
        <v>1763</v>
      </c>
      <c r="C47" s="22" t="s">
        <v>1613</v>
      </c>
      <c r="D47" s="21" t="s">
        <v>1586</v>
      </c>
      <c r="E47" s="22" t="s">
        <v>191</v>
      </c>
      <c r="F47" s="22" t="s">
        <v>1587</v>
      </c>
      <c r="G47" s="22">
        <v>50</v>
      </c>
      <c r="H47" s="43" t="s">
        <v>1685</v>
      </c>
      <c r="I47" s="21" t="s">
        <v>1765</v>
      </c>
      <c r="J47" s="22" t="s">
        <v>1766</v>
      </c>
      <c r="K47" s="21" t="s">
        <v>1876</v>
      </c>
      <c r="L47" s="21" t="s">
        <v>1877</v>
      </c>
      <c r="M47" s="21">
        <v>10</v>
      </c>
      <c r="N47" s="21" t="s">
        <v>1738</v>
      </c>
      <c r="O47" s="21" t="s">
        <v>1590</v>
      </c>
      <c r="P47" s="21" t="s">
        <v>1586</v>
      </c>
      <c r="Q47" s="26" t="s">
        <v>1586</v>
      </c>
    </row>
    <row r="48" spans="1:17" ht="56.25" customHeight="1" x14ac:dyDescent="0.15">
      <c r="A48" s="21">
        <f t="shared" si="0"/>
        <v>47</v>
      </c>
      <c r="B48" s="21" t="s">
        <v>1763</v>
      </c>
      <c r="C48" s="22" t="s">
        <v>1613</v>
      </c>
      <c r="D48" s="21" t="s">
        <v>1586</v>
      </c>
      <c r="E48" s="22" t="s">
        <v>199</v>
      </c>
      <c r="F48" s="22" t="s">
        <v>1587</v>
      </c>
      <c r="G48" s="22">
        <v>49</v>
      </c>
      <c r="H48" s="43" t="s">
        <v>1687</v>
      </c>
      <c r="I48" s="21" t="s">
        <v>1586</v>
      </c>
      <c r="J48" s="22" t="s">
        <v>1689</v>
      </c>
      <c r="K48" s="21" t="s">
        <v>1859</v>
      </c>
      <c r="L48" s="21" t="s">
        <v>1882</v>
      </c>
      <c r="M48" s="21">
        <v>5</v>
      </c>
      <c r="N48" s="21" t="s">
        <v>1767</v>
      </c>
      <c r="O48" s="21" t="s">
        <v>1590</v>
      </c>
      <c r="P48" s="21" t="s">
        <v>1586</v>
      </c>
      <c r="Q48" s="26" t="s">
        <v>1586</v>
      </c>
    </row>
    <row r="49" spans="1:17" ht="56.25" customHeight="1" x14ac:dyDescent="0.15">
      <c r="A49" s="21">
        <f t="shared" si="0"/>
        <v>48</v>
      </c>
      <c r="B49" s="21" t="s">
        <v>1763</v>
      </c>
      <c r="C49" s="22" t="s">
        <v>1613</v>
      </c>
      <c r="D49" s="21" t="s">
        <v>1586</v>
      </c>
      <c r="E49" s="22" t="s">
        <v>202</v>
      </c>
      <c r="F49" s="22" t="s">
        <v>1587</v>
      </c>
      <c r="G49" s="22">
        <v>48</v>
      </c>
      <c r="H49" s="43" t="s">
        <v>1719</v>
      </c>
      <c r="I49" s="21" t="s">
        <v>1586</v>
      </c>
      <c r="J49" s="22" t="s">
        <v>1768</v>
      </c>
      <c r="K49" s="21" t="s">
        <v>1859</v>
      </c>
      <c r="L49" s="21" t="s">
        <v>1881</v>
      </c>
      <c r="M49" s="21">
        <v>5</v>
      </c>
      <c r="N49" s="21" t="s">
        <v>1610</v>
      </c>
      <c r="O49" s="21" t="s">
        <v>1769</v>
      </c>
      <c r="P49" s="21" t="s">
        <v>1586</v>
      </c>
      <c r="Q49" s="26" t="s">
        <v>1586</v>
      </c>
    </row>
    <row r="50" spans="1:17" ht="56.25" customHeight="1" x14ac:dyDescent="0.15">
      <c r="A50" s="48">
        <f t="shared" si="0"/>
        <v>49</v>
      </c>
      <c r="B50" s="48" t="s">
        <v>1763</v>
      </c>
      <c r="C50" s="48" t="s">
        <v>1613</v>
      </c>
      <c r="D50" s="48" t="s">
        <v>1586</v>
      </c>
      <c r="E50" s="48" t="s">
        <v>205</v>
      </c>
      <c r="F50" s="48" t="s">
        <v>1587</v>
      </c>
      <c r="G50" s="48">
        <v>44</v>
      </c>
      <c r="H50" s="49" t="s">
        <v>1685</v>
      </c>
      <c r="I50" s="48" t="s">
        <v>1586</v>
      </c>
      <c r="J50" s="48" t="s">
        <v>1698</v>
      </c>
      <c r="K50" s="48" t="s">
        <v>1872</v>
      </c>
      <c r="L50" s="48" t="s">
        <v>1873</v>
      </c>
      <c r="M50" s="48">
        <v>20</v>
      </c>
      <c r="N50" s="48" t="s">
        <v>1617</v>
      </c>
      <c r="O50" s="48" t="s">
        <v>1618</v>
      </c>
      <c r="P50" s="48" t="s">
        <v>1586</v>
      </c>
      <c r="Q50" s="50" t="s">
        <v>1619</v>
      </c>
    </row>
    <row r="51" spans="1:17" ht="56.25" customHeight="1" x14ac:dyDescent="0.15">
      <c r="A51" s="21">
        <f t="shared" si="0"/>
        <v>50</v>
      </c>
      <c r="B51" s="21" t="s">
        <v>1763</v>
      </c>
      <c r="C51" s="22" t="s">
        <v>1613</v>
      </c>
      <c r="D51" s="21" t="s">
        <v>1586</v>
      </c>
      <c r="E51" s="22" t="s">
        <v>209</v>
      </c>
      <c r="F51" s="22" t="s">
        <v>1587</v>
      </c>
      <c r="G51" s="22">
        <v>40</v>
      </c>
      <c r="H51" s="43" t="s">
        <v>1685</v>
      </c>
      <c r="I51" s="21" t="s">
        <v>1586</v>
      </c>
      <c r="J51" s="22" t="s">
        <v>1698</v>
      </c>
      <c r="K51" s="21" t="s">
        <v>1884</v>
      </c>
      <c r="L51" s="21" t="s">
        <v>1885</v>
      </c>
      <c r="M51" s="21">
        <v>11</v>
      </c>
      <c r="N51" s="21" t="s">
        <v>1770</v>
      </c>
      <c r="O51" s="21" t="s">
        <v>1590</v>
      </c>
      <c r="P51" s="21" t="s">
        <v>1586</v>
      </c>
      <c r="Q51" s="26" t="s">
        <v>1586</v>
      </c>
    </row>
    <row r="52" spans="1:17" ht="56.25" customHeight="1" x14ac:dyDescent="0.15">
      <c r="A52" s="21">
        <f t="shared" si="0"/>
        <v>51</v>
      </c>
      <c r="B52" s="21" t="s">
        <v>1763</v>
      </c>
      <c r="C52" s="22" t="s">
        <v>1613</v>
      </c>
      <c r="D52" s="21" t="s">
        <v>1586</v>
      </c>
      <c r="E52" s="22" t="s">
        <v>212</v>
      </c>
      <c r="F52" s="22" t="s">
        <v>1591</v>
      </c>
      <c r="G52" s="22">
        <v>39</v>
      </c>
      <c r="H52" s="43" t="s">
        <v>1685</v>
      </c>
      <c r="I52" s="21" t="s">
        <v>1586</v>
      </c>
      <c r="J52" s="22" t="s">
        <v>1698</v>
      </c>
      <c r="K52" s="21" t="s">
        <v>1859</v>
      </c>
      <c r="L52" s="21" t="s">
        <v>1889</v>
      </c>
      <c r="M52" s="21">
        <v>8</v>
      </c>
      <c r="N52" s="21" t="s">
        <v>1771</v>
      </c>
      <c r="O52" s="21" t="s">
        <v>1590</v>
      </c>
      <c r="P52" s="21" t="s">
        <v>1772</v>
      </c>
      <c r="Q52" s="26" t="s">
        <v>1586</v>
      </c>
    </row>
    <row r="53" spans="1:17" ht="56.25" customHeight="1" x14ac:dyDescent="0.15">
      <c r="A53" s="21">
        <f t="shared" si="0"/>
        <v>52</v>
      </c>
      <c r="B53" s="21" t="s">
        <v>1763</v>
      </c>
      <c r="C53" s="22" t="s">
        <v>1613</v>
      </c>
      <c r="D53" s="21" t="s">
        <v>1586</v>
      </c>
      <c r="E53" s="22" t="s">
        <v>216</v>
      </c>
      <c r="F53" s="22" t="s">
        <v>1591</v>
      </c>
      <c r="G53" s="22">
        <v>35</v>
      </c>
      <c r="H53" s="43" t="s">
        <v>1687</v>
      </c>
      <c r="I53" s="21" t="s">
        <v>1586</v>
      </c>
      <c r="J53" s="22" t="s">
        <v>1689</v>
      </c>
      <c r="K53" s="21" t="s">
        <v>1895</v>
      </c>
      <c r="L53" s="21" t="s">
        <v>1896</v>
      </c>
      <c r="M53" s="21">
        <v>12</v>
      </c>
      <c r="N53" s="21" t="s">
        <v>1709</v>
      </c>
      <c r="O53" s="21" t="s">
        <v>1590</v>
      </c>
      <c r="P53" s="21" t="s">
        <v>1586</v>
      </c>
      <c r="Q53" s="26" t="s">
        <v>1586</v>
      </c>
    </row>
    <row r="54" spans="1:17" ht="56.25" customHeight="1" x14ac:dyDescent="0.15">
      <c r="A54" s="21">
        <f t="shared" si="0"/>
        <v>53</v>
      </c>
      <c r="B54" s="21" t="s">
        <v>1763</v>
      </c>
      <c r="C54" s="22" t="s">
        <v>1613</v>
      </c>
      <c r="D54" s="21" t="s">
        <v>1586</v>
      </c>
      <c r="E54" s="22" t="s">
        <v>219</v>
      </c>
      <c r="F54" s="22" t="s">
        <v>1591</v>
      </c>
      <c r="G54" s="22">
        <v>35</v>
      </c>
      <c r="H54" s="43" t="s">
        <v>1685</v>
      </c>
      <c r="I54" s="21" t="s">
        <v>1586</v>
      </c>
      <c r="J54" s="22" t="s">
        <v>1698</v>
      </c>
      <c r="K54" s="21" t="s">
        <v>1867</v>
      </c>
      <c r="L54" s="21" t="s">
        <v>1868</v>
      </c>
      <c r="M54" s="21">
        <v>30</v>
      </c>
      <c r="N54" s="21" t="s">
        <v>1773</v>
      </c>
      <c r="O54" s="21" t="s">
        <v>1590</v>
      </c>
      <c r="P54" s="21" t="s">
        <v>1586</v>
      </c>
      <c r="Q54" s="26" t="s">
        <v>1586</v>
      </c>
    </row>
    <row r="55" spans="1:17" ht="56.25" customHeight="1" x14ac:dyDescent="0.15">
      <c r="A55" s="21">
        <f t="shared" si="0"/>
        <v>54</v>
      </c>
      <c r="B55" s="21" t="s">
        <v>1763</v>
      </c>
      <c r="C55" s="22" t="s">
        <v>1613</v>
      </c>
      <c r="D55" s="21" t="s">
        <v>1586</v>
      </c>
      <c r="E55" s="22" t="s">
        <v>223</v>
      </c>
      <c r="F55" s="22" t="s">
        <v>1587</v>
      </c>
      <c r="G55" s="22">
        <v>30</v>
      </c>
      <c r="H55" s="43" t="s">
        <v>1687</v>
      </c>
      <c r="I55" s="21" t="s">
        <v>1586</v>
      </c>
      <c r="J55" s="22" t="s">
        <v>1690</v>
      </c>
      <c r="K55" s="21" t="s">
        <v>1887</v>
      </c>
      <c r="L55" s="21" t="s">
        <v>1886</v>
      </c>
      <c r="M55" s="21">
        <v>20</v>
      </c>
      <c r="N55" s="21" t="s">
        <v>1610</v>
      </c>
      <c r="O55" s="21" t="s">
        <v>1606</v>
      </c>
      <c r="P55" s="21" t="s">
        <v>1586</v>
      </c>
      <c r="Q55" s="26" t="s">
        <v>1586</v>
      </c>
    </row>
    <row r="56" spans="1:17" ht="56.25" customHeight="1" x14ac:dyDescent="0.15">
      <c r="A56" s="21">
        <f t="shared" si="0"/>
        <v>55</v>
      </c>
      <c r="B56" s="21" t="s">
        <v>1763</v>
      </c>
      <c r="C56" s="22" t="s">
        <v>1613</v>
      </c>
      <c r="D56" s="21" t="s">
        <v>1586</v>
      </c>
      <c r="E56" s="22" t="s">
        <v>231</v>
      </c>
      <c r="F56" s="22" t="s">
        <v>1587</v>
      </c>
      <c r="G56" s="22">
        <v>29</v>
      </c>
      <c r="H56" s="43" t="s">
        <v>1687</v>
      </c>
      <c r="I56" s="21" t="s">
        <v>1586</v>
      </c>
      <c r="J56" s="22" t="s">
        <v>1690</v>
      </c>
      <c r="K56" s="21" t="s">
        <v>1867</v>
      </c>
      <c r="L56" s="21" t="s">
        <v>1880</v>
      </c>
      <c r="M56" s="21">
        <v>25</v>
      </c>
      <c r="N56" s="21" t="s">
        <v>1774</v>
      </c>
      <c r="O56" s="21" t="s">
        <v>1590</v>
      </c>
      <c r="P56" s="21" t="s">
        <v>1775</v>
      </c>
      <c r="Q56" s="26" t="s">
        <v>1586</v>
      </c>
    </row>
    <row r="57" spans="1:17" ht="56.25" customHeight="1" x14ac:dyDescent="0.15">
      <c r="A57" s="21">
        <f t="shared" si="0"/>
        <v>56</v>
      </c>
      <c r="B57" s="21" t="s">
        <v>1763</v>
      </c>
      <c r="C57" s="22" t="s">
        <v>1613</v>
      </c>
      <c r="D57" s="21" t="s">
        <v>1586</v>
      </c>
      <c r="E57" s="22" t="s">
        <v>235</v>
      </c>
      <c r="F57" s="22" t="s">
        <v>1591</v>
      </c>
      <c r="G57" s="22">
        <v>29</v>
      </c>
      <c r="H57" s="43" t="s">
        <v>1724</v>
      </c>
      <c r="I57" s="21" t="s">
        <v>1586</v>
      </c>
      <c r="J57" s="22" t="s">
        <v>1776</v>
      </c>
      <c r="K57" s="21" t="s">
        <v>1867</v>
      </c>
      <c r="L57" s="21" t="s">
        <v>1868</v>
      </c>
      <c r="M57" s="21">
        <v>30</v>
      </c>
      <c r="N57" s="21" t="s">
        <v>1777</v>
      </c>
      <c r="O57" s="21" t="s">
        <v>1590</v>
      </c>
      <c r="P57" s="21" t="s">
        <v>1586</v>
      </c>
      <c r="Q57" s="26" t="s">
        <v>1586</v>
      </c>
    </row>
    <row r="58" spans="1:17" ht="56.25" customHeight="1" x14ac:dyDescent="0.15">
      <c r="A58" s="21">
        <f t="shared" si="0"/>
        <v>57</v>
      </c>
      <c r="B58" s="21" t="s">
        <v>1763</v>
      </c>
      <c r="C58" s="22" t="s">
        <v>1613</v>
      </c>
      <c r="D58" s="21" t="s">
        <v>1586</v>
      </c>
      <c r="E58" s="22" t="s">
        <v>245</v>
      </c>
      <c r="F58" s="22" t="s">
        <v>1591</v>
      </c>
      <c r="G58" s="22">
        <v>28</v>
      </c>
      <c r="H58" s="43" t="s">
        <v>1724</v>
      </c>
      <c r="I58" s="21" t="s">
        <v>1586</v>
      </c>
      <c r="J58" s="22" t="s">
        <v>1776</v>
      </c>
      <c r="K58" s="21" t="s">
        <v>1887</v>
      </c>
      <c r="L58" s="21" t="s">
        <v>1886</v>
      </c>
      <c r="M58" s="21">
        <v>20</v>
      </c>
      <c r="N58" s="21" t="s">
        <v>1605</v>
      </c>
      <c r="O58" s="21" t="s">
        <v>1590</v>
      </c>
      <c r="P58" s="21" t="s">
        <v>1586</v>
      </c>
      <c r="Q58" s="26" t="s">
        <v>1586</v>
      </c>
    </row>
    <row r="59" spans="1:17" ht="56.25" customHeight="1" x14ac:dyDescent="0.15">
      <c r="A59" s="21">
        <f t="shared" si="0"/>
        <v>58</v>
      </c>
      <c r="B59" s="21" t="s">
        <v>1763</v>
      </c>
      <c r="C59" s="22" t="s">
        <v>1613</v>
      </c>
      <c r="D59" s="21" t="s">
        <v>1586</v>
      </c>
      <c r="E59" s="22" t="s">
        <v>247</v>
      </c>
      <c r="F59" s="22" t="s">
        <v>1587</v>
      </c>
      <c r="G59" s="22">
        <v>28</v>
      </c>
      <c r="H59" s="43" t="s">
        <v>1687</v>
      </c>
      <c r="I59" s="21" t="s">
        <v>1586</v>
      </c>
      <c r="J59" s="22" t="s">
        <v>1690</v>
      </c>
      <c r="K59" s="21" t="s">
        <v>1867</v>
      </c>
      <c r="L59" s="21" t="s">
        <v>1868</v>
      </c>
      <c r="M59" s="21">
        <v>30</v>
      </c>
      <c r="N59" s="21" t="s">
        <v>1600</v>
      </c>
      <c r="O59" s="21" t="s">
        <v>1586</v>
      </c>
      <c r="P59" s="21" t="s">
        <v>1586</v>
      </c>
      <c r="Q59" s="26" t="s">
        <v>1586</v>
      </c>
    </row>
    <row r="60" spans="1:17" ht="56.25" customHeight="1" x14ac:dyDescent="0.15">
      <c r="A60" s="21">
        <f t="shared" si="0"/>
        <v>59</v>
      </c>
      <c r="B60" s="21" t="s">
        <v>1763</v>
      </c>
      <c r="C60" s="22" t="s">
        <v>1613</v>
      </c>
      <c r="D60" s="21" t="s">
        <v>1586</v>
      </c>
      <c r="E60" s="22" t="s">
        <v>252</v>
      </c>
      <c r="F60" s="22" t="s">
        <v>1587</v>
      </c>
      <c r="G60" s="22">
        <v>31</v>
      </c>
      <c r="H60" s="43" t="s">
        <v>1687</v>
      </c>
      <c r="I60" s="21" t="s">
        <v>1586</v>
      </c>
      <c r="J60" s="22" t="s">
        <v>1690</v>
      </c>
      <c r="K60" s="21" t="s">
        <v>1884</v>
      </c>
      <c r="L60" s="21" t="s">
        <v>1885</v>
      </c>
      <c r="M60" s="21">
        <v>11</v>
      </c>
      <c r="N60" s="21" t="s">
        <v>1600</v>
      </c>
      <c r="O60" s="21" t="s">
        <v>1586</v>
      </c>
      <c r="P60" s="21" t="s">
        <v>1586</v>
      </c>
      <c r="Q60" s="26" t="s">
        <v>1586</v>
      </c>
    </row>
    <row r="61" spans="1:17" ht="56.25" customHeight="1" x14ac:dyDescent="0.15">
      <c r="A61" s="21">
        <f t="shared" si="0"/>
        <v>60</v>
      </c>
      <c r="B61" s="21" t="s">
        <v>1763</v>
      </c>
      <c r="C61" s="22" t="s">
        <v>1613</v>
      </c>
      <c r="D61" s="21" t="s">
        <v>1586</v>
      </c>
      <c r="E61" s="22" t="s">
        <v>254</v>
      </c>
      <c r="F61" s="22" t="s">
        <v>1591</v>
      </c>
      <c r="G61" s="22">
        <v>28</v>
      </c>
      <c r="H61" s="43" t="s">
        <v>1687</v>
      </c>
      <c r="I61" s="21" t="s">
        <v>1586</v>
      </c>
      <c r="J61" s="22" t="s">
        <v>1690</v>
      </c>
      <c r="K61" s="21" t="s">
        <v>1867</v>
      </c>
      <c r="L61" s="21" t="s">
        <v>1868</v>
      </c>
      <c r="M61" s="21">
        <v>30</v>
      </c>
      <c r="N61" s="21" t="s">
        <v>1600</v>
      </c>
      <c r="O61" s="21" t="s">
        <v>1586</v>
      </c>
      <c r="P61" s="21" t="s">
        <v>1586</v>
      </c>
      <c r="Q61" s="26" t="s">
        <v>1586</v>
      </c>
    </row>
    <row r="62" spans="1:17" ht="56.25" customHeight="1" x14ac:dyDescent="0.15">
      <c r="A62" s="21">
        <f t="shared" si="0"/>
        <v>61</v>
      </c>
      <c r="B62" s="21" t="s">
        <v>1763</v>
      </c>
      <c r="C62" s="22" t="s">
        <v>1613</v>
      </c>
      <c r="D62" s="21" t="s">
        <v>1586</v>
      </c>
      <c r="E62" s="22" t="s">
        <v>259</v>
      </c>
      <c r="F62" s="22" t="s">
        <v>1591</v>
      </c>
      <c r="G62" s="22">
        <v>26</v>
      </c>
      <c r="H62" s="43" t="s">
        <v>1685</v>
      </c>
      <c r="I62" s="21" t="s">
        <v>1586</v>
      </c>
      <c r="J62" s="22" t="s">
        <v>1698</v>
      </c>
      <c r="K62" s="21" t="s">
        <v>1870</v>
      </c>
      <c r="L62" s="21" t="s">
        <v>1871</v>
      </c>
      <c r="M62" s="21">
        <v>22</v>
      </c>
      <c r="N62" s="21" t="s">
        <v>1600</v>
      </c>
      <c r="O62" s="21" t="s">
        <v>1586</v>
      </c>
      <c r="P62" s="21" t="s">
        <v>1586</v>
      </c>
      <c r="Q62" s="26" t="s">
        <v>1586</v>
      </c>
    </row>
    <row r="63" spans="1:17" ht="56.25" customHeight="1" x14ac:dyDescent="0.15">
      <c r="A63" s="21">
        <f t="shared" si="0"/>
        <v>62</v>
      </c>
      <c r="B63" s="21" t="s">
        <v>1763</v>
      </c>
      <c r="C63" s="22" t="s">
        <v>1613</v>
      </c>
      <c r="D63" s="21" t="s">
        <v>1586</v>
      </c>
      <c r="E63" s="22" t="s">
        <v>261</v>
      </c>
      <c r="F63" s="22" t="s">
        <v>1591</v>
      </c>
      <c r="G63" s="22">
        <v>24</v>
      </c>
      <c r="H63" s="43" t="s">
        <v>1685</v>
      </c>
      <c r="I63" s="21" t="s">
        <v>1586</v>
      </c>
      <c r="J63" s="22" t="s">
        <v>1698</v>
      </c>
      <c r="K63" s="21" t="s">
        <v>1863</v>
      </c>
      <c r="L63" s="21" t="s">
        <v>1865</v>
      </c>
      <c r="M63" s="21">
        <v>10</v>
      </c>
      <c r="N63" s="21" t="s">
        <v>1600</v>
      </c>
      <c r="O63" s="21" t="s">
        <v>1586</v>
      </c>
      <c r="P63" s="21" t="s">
        <v>1586</v>
      </c>
      <c r="Q63" s="26" t="s">
        <v>1586</v>
      </c>
    </row>
    <row r="64" spans="1:17" ht="56.25" customHeight="1" x14ac:dyDescent="0.15">
      <c r="A64" s="21">
        <f t="shared" si="0"/>
        <v>63</v>
      </c>
      <c r="B64" s="21" t="s">
        <v>1763</v>
      </c>
      <c r="C64" s="22" t="s">
        <v>1613</v>
      </c>
      <c r="D64" s="21" t="s">
        <v>1778</v>
      </c>
      <c r="E64" s="22" t="s">
        <v>264</v>
      </c>
      <c r="F64" s="22" t="s">
        <v>1591</v>
      </c>
      <c r="G64" s="22">
        <v>24</v>
      </c>
      <c r="H64" s="43" t="s">
        <v>1685</v>
      </c>
      <c r="I64" s="21"/>
      <c r="J64" s="22" t="s">
        <v>1779</v>
      </c>
      <c r="K64" s="21" t="s">
        <v>1859</v>
      </c>
      <c r="L64" s="21" t="s">
        <v>1889</v>
      </c>
      <c r="M64" s="21">
        <v>8</v>
      </c>
      <c r="N64" s="21" t="s">
        <v>1620</v>
      </c>
      <c r="O64" s="21" t="s">
        <v>1606</v>
      </c>
      <c r="P64" s="21" t="s">
        <v>1780</v>
      </c>
      <c r="Q64" s="26" t="s">
        <v>1586</v>
      </c>
    </row>
    <row r="65" spans="1:17" ht="56.25" customHeight="1" x14ac:dyDescent="0.15">
      <c r="A65" s="21">
        <f t="shared" si="0"/>
        <v>64</v>
      </c>
      <c r="B65" s="21" t="s">
        <v>1763</v>
      </c>
      <c r="C65" s="22" t="s">
        <v>1613</v>
      </c>
      <c r="D65" s="21" t="s">
        <v>1778</v>
      </c>
      <c r="E65" s="22" t="s">
        <v>269</v>
      </c>
      <c r="F65" s="22" t="s">
        <v>1591</v>
      </c>
      <c r="G65" s="22">
        <v>24</v>
      </c>
      <c r="H65" s="43" t="s">
        <v>1685</v>
      </c>
      <c r="I65" s="21" t="s">
        <v>1586</v>
      </c>
      <c r="J65" s="22" t="s">
        <v>1698</v>
      </c>
      <c r="K65" s="21" t="s">
        <v>1876</v>
      </c>
      <c r="L65" s="21" t="s">
        <v>1877</v>
      </c>
      <c r="M65" s="21">
        <v>10</v>
      </c>
      <c r="N65" s="21" t="s">
        <v>1600</v>
      </c>
      <c r="O65" s="21" t="s">
        <v>1586</v>
      </c>
      <c r="P65" s="21" t="s">
        <v>1586</v>
      </c>
      <c r="Q65" s="26" t="s">
        <v>1586</v>
      </c>
    </row>
    <row r="66" spans="1:17" ht="56.25" customHeight="1" x14ac:dyDescent="0.15">
      <c r="A66" s="21">
        <f t="shared" si="0"/>
        <v>65</v>
      </c>
      <c r="B66" s="21" t="s">
        <v>1763</v>
      </c>
      <c r="C66" s="22" t="s">
        <v>1613</v>
      </c>
      <c r="D66" s="21" t="s">
        <v>1726</v>
      </c>
      <c r="E66" s="22" t="s">
        <v>274</v>
      </c>
      <c r="F66" s="22" t="s">
        <v>1591</v>
      </c>
      <c r="G66" s="22">
        <v>25</v>
      </c>
      <c r="H66" s="43" t="s">
        <v>1685</v>
      </c>
      <c r="I66" s="21" t="s">
        <v>1586</v>
      </c>
      <c r="J66" s="22" t="s">
        <v>1698</v>
      </c>
      <c r="K66" s="21" t="s">
        <v>1867</v>
      </c>
      <c r="L66" s="21" t="s">
        <v>1868</v>
      </c>
      <c r="M66" s="21">
        <v>30</v>
      </c>
      <c r="N66" s="21" t="s">
        <v>1600</v>
      </c>
      <c r="O66" s="21" t="s">
        <v>1586</v>
      </c>
      <c r="P66" s="21" t="s">
        <v>1586</v>
      </c>
      <c r="Q66" s="26" t="s">
        <v>1586</v>
      </c>
    </row>
    <row r="67" spans="1:17" ht="56.25" customHeight="1" x14ac:dyDescent="0.15">
      <c r="A67" s="21">
        <f t="shared" si="0"/>
        <v>66</v>
      </c>
      <c r="B67" s="21" t="s">
        <v>1763</v>
      </c>
      <c r="C67" s="22" t="s">
        <v>1613</v>
      </c>
      <c r="D67" s="21" t="s">
        <v>1726</v>
      </c>
      <c r="E67" s="22" t="s">
        <v>277</v>
      </c>
      <c r="F67" s="22" t="s">
        <v>1591</v>
      </c>
      <c r="G67" s="22">
        <v>28</v>
      </c>
      <c r="H67" s="43" t="s">
        <v>1685</v>
      </c>
      <c r="I67" s="21" t="s">
        <v>1586</v>
      </c>
      <c r="J67" s="22" t="s">
        <v>1698</v>
      </c>
      <c r="K67" s="21" t="s">
        <v>1874</v>
      </c>
      <c r="L67" s="21" t="s">
        <v>1875</v>
      </c>
      <c r="M67" s="21">
        <v>18</v>
      </c>
      <c r="N67" s="21" t="s">
        <v>1605</v>
      </c>
      <c r="O67" s="21" t="s">
        <v>1606</v>
      </c>
      <c r="P67" s="21" t="s">
        <v>1586</v>
      </c>
      <c r="Q67" s="26" t="s">
        <v>1586</v>
      </c>
    </row>
    <row r="68" spans="1:17" ht="56.25" customHeight="1" x14ac:dyDescent="0.15">
      <c r="A68" s="21">
        <f t="shared" si="0"/>
        <v>67</v>
      </c>
      <c r="B68" s="21" t="s">
        <v>1763</v>
      </c>
      <c r="C68" s="22" t="s">
        <v>1622</v>
      </c>
      <c r="D68" s="21" t="s">
        <v>1733</v>
      </c>
      <c r="E68" s="22" t="s">
        <v>284</v>
      </c>
      <c r="F68" s="22" t="s">
        <v>1587</v>
      </c>
      <c r="G68" s="22">
        <v>29</v>
      </c>
      <c r="H68" s="43" t="s">
        <v>1687</v>
      </c>
      <c r="I68" s="21" t="s">
        <v>1586</v>
      </c>
      <c r="J68" s="22" t="s">
        <v>1690</v>
      </c>
      <c r="K68" s="21" t="s">
        <v>1867</v>
      </c>
      <c r="L68" s="21" t="s">
        <v>1868</v>
      </c>
      <c r="M68" s="21">
        <v>30</v>
      </c>
      <c r="N68" s="21" t="s">
        <v>1716</v>
      </c>
      <c r="O68" s="21" t="s">
        <v>1590</v>
      </c>
      <c r="P68" s="21" t="s">
        <v>1586</v>
      </c>
      <c r="Q68" s="26" t="s">
        <v>1586</v>
      </c>
    </row>
    <row r="69" spans="1:17" ht="56.25" customHeight="1" x14ac:dyDescent="0.15">
      <c r="A69" s="21">
        <f t="shared" si="0"/>
        <v>68</v>
      </c>
      <c r="B69" s="21" t="s">
        <v>1763</v>
      </c>
      <c r="C69" s="22" t="s">
        <v>1622</v>
      </c>
      <c r="D69" s="21" t="s">
        <v>1586</v>
      </c>
      <c r="E69" s="22" t="s">
        <v>289</v>
      </c>
      <c r="F69" s="22" t="s">
        <v>1591</v>
      </c>
      <c r="G69" s="22">
        <v>31</v>
      </c>
      <c r="H69" s="43" t="s">
        <v>1687</v>
      </c>
      <c r="I69" s="21" t="s">
        <v>1586</v>
      </c>
      <c r="J69" s="22" t="s">
        <v>1690</v>
      </c>
      <c r="K69" s="21" t="s">
        <v>1884</v>
      </c>
      <c r="L69" s="21" t="s">
        <v>1885</v>
      </c>
      <c r="M69" s="21">
        <v>11</v>
      </c>
      <c r="N69" s="21" t="s">
        <v>1600</v>
      </c>
      <c r="O69" s="21" t="s">
        <v>1586</v>
      </c>
      <c r="P69" s="21" t="s">
        <v>1586</v>
      </c>
      <c r="Q69" s="26" t="s">
        <v>1586</v>
      </c>
    </row>
    <row r="70" spans="1:17" ht="56.25" customHeight="1" x14ac:dyDescent="0.15">
      <c r="A70" s="21">
        <f t="shared" ref="A70:A133" si="1">A69+1</f>
        <v>69</v>
      </c>
      <c r="B70" s="21" t="s">
        <v>1763</v>
      </c>
      <c r="C70" s="22" t="s">
        <v>1622</v>
      </c>
      <c r="D70" s="21" t="s">
        <v>1586</v>
      </c>
      <c r="E70" s="22" t="s">
        <v>292</v>
      </c>
      <c r="F70" s="22" t="s">
        <v>1587</v>
      </c>
      <c r="G70" s="22">
        <v>31</v>
      </c>
      <c r="H70" s="43" t="s">
        <v>1687</v>
      </c>
      <c r="I70" s="21" t="s">
        <v>1586</v>
      </c>
      <c r="J70" s="22" t="s">
        <v>1692</v>
      </c>
      <c r="K70" s="21" t="s">
        <v>1867</v>
      </c>
      <c r="L70" s="21" t="s">
        <v>1868</v>
      </c>
      <c r="M70" s="21">
        <v>30</v>
      </c>
      <c r="N70" s="21" t="s">
        <v>1600</v>
      </c>
      <c r="O70" s="21" t="s">
        <v>1586</v>
      </c>
      <c r="P70" s="21" t="s">
        <v>1586</v>
      </c>
      <c r="Q70" s="26" t="s">
        <v>1586</v>
      </c>
    </row>
    <row r="71" spans="1:17" ht="56.25" customHeight="1" x14ac:dyDescent="0.15">
      <c r="A71" s="21">
        <f t="shared" si="1"/>
        <v>70</v>
      </c>
      <c r="B71" s="21" t="s">
        <v>1763</v>
      </c>
      <c r="C71" s="22" t="s">
        <v>1622</v>
      </c>
      <c r="D71" s="21" t="s">
        <v>1586</v>
      </c>
      <c r="E71" s="22" t="s">
        <v>296</v>
      </c>
      <c r="F71" s="22" t="s">
        <v>1591</v>
      </c>
      <c r="G71" s="22">
        <v>38</v>
      </c>
      <c r="H71" s="43" t="s">
        <v>1687</v>
      </c>
      <c r="I71" s="21" t="s">
        <v>1586</v>
      </c>
      <c r="J71" s="22" t="s">
        <v>1692</v>
      </c>
      <c r="K71" s="21" t="s">
        <v>1863</v>
      </c>
      <c r="L71" s="21" t="s">
        <v>1869</v>
      </c>
      <c r="M71" s="21">
        <v>15</v>
      </c>
      <c r="N71" s="21" t="s">
        <v>1781</v>
      </c>
      <c r="O71" s="21" t="s">
        <v>1590</v>
      </c>
      <c r="P71" s="21" t="s">
        <v>1586</v>
      </c>
      <c r="Q71" s="26" t="s">
        <v>1586</v>
      </c>
    </row>
    <row r="72" spans="1:17" ht="56.25" customHeight="1" x14ac:dyDescent="0.15">
      <c r="A72" s="21">
        <f t="shared" si="1"/>
        <v>71</v>
      </c>
      <c r="B72" s="21" t="s">
        <v>1763</v>
      </c>
      <c r="C72" s="22" t="s">
        <v>1622</v>
      </c>
      <c r="D72" s="21" t="s">
        <v>1586</v>
      </c>
      <c r="E72" s="22" t="s">
        <v>309</v>
      </c>
      <c r="F72" s="22" t="s">
        <v>1587</v>
      </c>
      <c r="G72" s="22">
        <v>40</v>
      </c>
      <c r="H72" s="43" t="s">
        <v>1685</v>
      </c>
      <c r="I72" s="21" t="s">
        <v>1586</v>
      </c>
      <c r="J72" s="22" t="s">
        <v>1698</v>
      </c>
      <c r="K72" s="21" t="s">
        <v>1859</v>
      </c>
      <c r="L72" s="21" t="s">
        <v>1889</v>
      </c>
      <c r="M72" s="21">
        <v>8</v>
      </c>
      <c r="N72" s="21" t="s">
        <v>1738</v>
      </c>
      <c r="O72" s="21" t="s">
        <v>1590</v>
      </c>
      <c r="P72" s="21" t="s">
        <v>1586</v>
      </c>
      <c r="Q72" s="26" t="s">
        <v>1586</v>
      </c>
    </row>
    <row r="73" spans="1:17" ht="56.25" customHeight="1" x14ac:dyDescent="0.15">
      <c r="A73" s="21">
        <f t="shared" si="1"/>
        <v>72</v>
      </c>
      <c r="B73" s="21" t="s">
        <v>1763</v>
      </c>
      <c r="C73" s="22" t="s">
        <v>1622</v>
      </c>
      <c r="D73" s="21" t="s">
        <v>1586</v>
      </c>
      <c r="E73" s="22" t="s">
        <v>1782</v>
      </c>
      <c r="F73" s="22" t="s">
        <v>1591</v>
      </c>
      <c r="G73" s="22">
        <v>41</v>
      </c>
      <c r="H73" s="43" t="s">
        <v>1687</v>
      </c>
      <c r="I73" s="21" t="s">
        <v>1586</v>
      </c>
      <c r="J73" s="22" t="s">
        <v>1690</v>
      </c>
      <c r="K73" s="21" t="s">
        <v>1867</v>
      </c>
      <c r="L73" s="21" t="s">
        <v>1868</v>
      </c>
      <c r="M73" s="21">
        <v>30</v>
      </c>
      <c r="N73" s="21" t="s">
        <v>1783</v>
      </c>
      <c r="O73" s="21" t="s">
        <v>1590</v>
      </c>
      <c r="P73" s="21" t="s">
        <v>1586</v>
      </c>
      <c r="Q73" s="26" t="s">
        <v>1586</v>
      </c>
    </row>
    <row r="74" spans="1:17" ht="56.25" customHeight="1" x14ac:dyDescent="0.15">
      <c r="A74" s="21">
        <f t="shared" si="1"/>
        <v>73</v>
      </c>
      <c r="B74" s="21" t="s">
        <v>1763</v>
      </c>
      <c r="C74" s="22" t="s">
        <v>1622</v>
      </c>
      <c r="D74" s="21" t="s">
        <v>1586</v>
      </c>
      <c r="E74" s="22" t="s">
        <v>311</v>
      </c>
      <c r="F74" s="22" t="s">
        <v>1587</v>
      </c>
      <c r="G74" s="22">
        <v>45</v>
      </c>
      <c r="H74" s="43" t="s">
        <v>1724</v>
      </c>
      <c r="I74" s="21" t="s">
        <v>1586</v>
      </c>
      <c r="J74" s="22" t="s">
        <v>1776</v>
      </c>
      <c r="K74" s="21" t="s">
        <v>1867</v>
      </c>
      <c r="L74" s="21" t="s">
        <v>1880</v>
      </c>
      <c r="M74" s="21">
        <v>25</v>
      </c>
      <c r="N74" s="21" t="s">
        <v>1718</v>
      </c>
      <c r="O74" s="21" t="s">
        <v>1590</v>
      </c>
      <c r="P74" s="21" t="s">
        <v>1586</v>
      </c>
      <c r="Q74" s="26" t="s">
        <v>1586</v>
      </c>
    </row>
    <row r="75" spans="1:17" ht="56.25" customHeight="1" x14ac:dyDescent="0.15">
      <c r="A75" s="21">
        <f t="shared" si="1"/>
        <v>74</v>
      </c>
      <c r="B75" s="21" t="s">
        <v>1763</v>
      </c>
      <c r="C75" s="22" t="s">
        <v>1622</v>
      </c>
      <c r="D75" s="21" t="s">
        <v>1586</v>
      </c>
      <c r="E75" s="22" t="s">
        <v>430</v>
      </c>
      <c r="F75" s="22" t="s">
        <v>1591</v>
      </c>
      <c r="G75" s="22">
        <v>30</v>
      </c>
      <c r="H75" s="43" t="s">
        <v>1724</v>
      </c>
      <c r="I75" s="21" t="s">
        <v>1586</v>
      </c>
      <c r="J75" s="22" t="s">
        <v>1776</v>
      </c>
      <c r="K75" s="21" t="s">
        <v>1870</v>
      </c>
      <c r="L75" s="21" t="s">
        <v>1871</v>
      </c>
      <c r="M75" s="21">
        <v>22</v>
      </c>
      <c r="N75" s="21" t="s">
        <v>1623</v>
      </c>
      <c r="O75" s="21" t="s">
        <v>1590</v>
      </c>
      <c r="P75" s="21" t="s">
        <v>1586</v>
      </c>
      <c r="Q75" s="26" t="s">
        <v>1586</v>
      </c>
    </row>
    <row r="76" spans="1:17" ht="56.25" customHeight="1" x14ac:dyDescent="0.15">
      <c r="A76" s="21">
        <f t="shared" si="1"/>
        <v>75</v>
      </c>
      <c r="B76" s="21" t="s">
        <v>1763</v>
      </c>
      <c r="C76" s="22" t="s">
        <v>1622</v>
      </c>
      <c r="D76" s="21" t="s">
        <v>1586</v>
      </c>
      <c r="E76" s="22" t="s">
        <v>315</v>
      </c>
      <c r="F76" s="22" t="s">
        <v>1591</v>
      </c>
      <c r="G76" s="22">
        <v>31</v>
      </c>
      <c r="H76" s="43" t="s">
        <v>1687</v>
      </c>
      <c r="I76" s="21" t="s">
        <v>1586</v>
      </c>
      <c r="J76" s="22" t="s">
        <v>1689</v>
      </c>
      <c r="K76" s="21" t="s">
        <v>1859</v>
      </c>
      <c r="L76" s="21" t="s">
        <v>1862</v>
      </c>
      <c r="M76" s="21">
        <v>5</v>
      </c>
      <c r="N76" s="21" t="s">
        <v>1600</v>
      </c>
      <c r="O76" s="21" t="s">
        <v>1586</v>
      </c>
      <c r="P76" s="21" t="s">
        <v>1586</v>
      </c>
      <c r="Q76" s="26" t="s">
        <v>1586</v>
      </c>
    </row>
    <row r="77" spans="1:17" ht="56.25" customHeight="1" x14ac:dyDescent="0.15">
      <c r="A77" s="21">
        <f t="shared" si="1"/>
        <v>76</v>
      </c>
      <c r="B77" s="21" t="s">
        <v>1763</v>
      </c>
      <c r="C77" s="22" t="s">
        <v>1622</v>
      </c>
      <c r="D77" s="21" t="s">
        <v>1586</v>
      </c>
      <c r="E77" s="22" t="s">
        <v>484</v>
      </c>
      <c r="F77" s="22" t="s">
        <v>1591</v>
      </c>
      <c r="G77" s="22">
        <v>29</v>
      </c>
      <c r="H77" s="43" t="s">
        <v>1687</v>
      </c>
      <c r="I77" s="21" t="s">
        <v>1586</v>
      </c>
      <c r="J77" s="22" t="s">
        <v>1689</v>
      </c>
      <c r="K77" s="21" t="s">
        <v>1863</v>
      </c>
      <c r="L77" s="21" t="s">
        <v>1869</v>
      </c>
      <c r="M77" s="21">
        <v>15</v>
      </c>
      <c r="N77" s="21" t="s">
        <v>1600</v>
      </c>
      <c r="O77" s="21" t="s">
        <v>1586</v>
      </c>
      <c r="P77" s="21" t="s">
        <v>1586</v>
      </c>
      <c r="Q77" s="26" t="s">
        <v>1586</v>
      </c>
    </row>
    <row r="78" spans="1:17" ht="56.25" customHeight="1" x14ac:dyDescent="0.15">
      <c r="A78" s="21">
        <f t="shared" si="1"/>
        <v>77</v>
      </c>
      <c r="B78" s="21" t="s">
        <v>1763</v>
      </c>
      <c r="C78" s="22" t="s">
        <v>1622</v>
      </c>
      <c r="D78" s="21" t="s">
        <v>1586</v>
      </c>
      <c r="E78" s="22" t="s">
        <v>321</v>
      </c>
      <c r="F78" s="22" t="s">
        <v>1587</v>
      </c>
      <c r="G78" s="22">
        <v>34</v>
      </c>
      <c r="H78" s="43" t="s">
        <v>1687</v>
      </c>
      <c r="I78" s="21" t="s">
        <v>1586</v>
      </c>
      <c r="J78" s="22" t="s">
        <v>1690</v>
      </c>
      <c r="K78" s="21" t="s">
        <v>1867</v>
      </c>
      <c r="L78" s="21" t="s">
        <v>1868</v>
      </c>
      <c r="M78" s="21">
        <v>30</v>
      </c>
      <c r="N78" s="21" t="s">
        <v>1600</v>
      </c>
      <c r="O78" s="21" t="s">
        <v>1586</v>
      </c>
      <c r="P78" s="21" t="s">
        <v>1586</v>
      </c>
      <c r="Q78" s="26" t="s">
        <v>1586</v>
      </c>
    </row>
    <row r="79" spans="1:17" ht="56.25" customHeight="1" x14ac:dyDescent="0.15">
      <c r="A79" s="21">
        <f t="shared" si="1"/>
        <v>78</v>
      </c>
      <c r="B79" s="21" t="s">
        <v>1763</v>
      </c>
      <c r="C79" s="22" t="s">
        <v>1622</v>
      </c>
      <c r="D79" s="21" t="s">
        <v>1586</v>
      </c>
      <c r="E79" s="22" t="s">
        <v>1784</v>
      </c>
      <c r="F79" s="22" t="s">
        <v>1591</v>
      </c>
      <c r="G79" s="22">
        <v>33</v>
      </c>
      <c r="H79" s="43" t="s">
        <v>1685</v>
      </c>
      <c r="I79" s="21" t="s">
        <v>1586</v>
      </c>
      <c r="J79" s="22" t="s">
        <v>1698</v>
      </c>
      <c r="K79" s="21" t="s">
        <v>1859</v>
      </c>
      <c r="L79" s="21" t="s">
        <v>1882</v>
      </c>
      <c r="M79" s="21">
        <v>5</v>
      </c>
      <c r="N79" s="21" t="s">
        <v>1600</v>
      </c>
      <c r="O79" s="21" t="s">
        <v>1586</v>
      </c>
      <c r="P79" s="21" t="s">
        <v>1586</v>
      </c>
      <c r="Q79" s="26" t="s">
        <v>1586</v>
      </c>
    </row>
    <row r="80" spans="1:17" ht="56.25" customHeight="1" x14ac:dyDescent="0.15">
      <c r="A80" s="21">
        <f t="shared" si="1"/>
        <v>79</v>
      </c>
      <c r="B80" s="21" t="s">
        <v>1763</v>
      </c>
      <c r="C80" s="22" t="s">
        <v>1622</v>
      </c>
      <c r="D80" s="21" t="s">
        <v>1586</v>
      </c>
      <c r="E80" s="22" t="s">
        <v>324</v>
      </c>
      <c r="F80" s="22" t="s">
        <v>1587</v>
      </c>
      <c r="G80" s="22">
        <v>44</v>
      </c>
      <c r="H80" s="43" t="s">
        <v>1685</v>
      </c>
      <c r="I80" s="21" t="s">
        <v>1586</v>
      </c>
      <c r="J80" s="22" t="s">
        <v>1698</v>
      </c>
      <c r="K80" s="21" t="s">
        <v>1876</v>
      </c>
      <c r="L80" s="21" t="s">
        <v>1877</v>
      </c>
      <c r="M80" s="21">
        <v>10</v>
      </c>
      <c r="N80" s="21" t="s">
        <v>1610</v>
      </c>
      <c r="O80" s="21" t="s">
        <v>1606</v>
      </c>
      <c r="P80" s="21" t="s">
        <v>1586</v>
      </c>
      <c r="Q80" s="26" t="s">
        <v>1586</v>
      </c>
    </row>
    <row r="81" spans="1:17" ht="56.25" customHeight="1" x14ac:dyDescent="0.15">
      <c r="A81" s="21">
        <f t="shared" si="1"/>
        <v>80</v>
      </c>
      <c r="B81" s="21" t="s">
        <v>1763</v>
      </c>
      <c r="C81" s="22" t="s">
        <v>1622</v>
      </c>
      <c r="D81" s="21" t="s">
        <v>1586</v>
      </c>
      <c r="E81" s="22" t="s">
        <v>1785</v>
      </c>
      <c r="F81" s="22" t="s">
        <v>1591</v>
      </c>
      <c r="G81" s="22">
        <v>44</v>
      </c>
      <c r="H81" s="43" t="s">
        <v>1687</v>
      </c>
      <c r="I81" s="21" t="s">
        <v>1586</v>
      </c>
      <c r="J81" s="22" t="s">
        <v>1688</v>
      </c>
      <c r="K81" s="21" t="s">
        <v>1884</v>
      </c>
      <c r="L81" s="21" t="s">
        <v>1885</v>
      </c>
      <c r="M81" s="21">
        <v>11</v>
      </c>
      <c r="N81" s="21" t="s">
        <v>1786</v>
      </c>
      <c r="O81" s="21" t="s">
        <v>1590</v>
      </c>
      <c r="P81" s="21" t="s">
        <v>1586</v>
      </c>
      <c r="Q81" s="26" t="s">
        <v>1586</v>
      </c>
    </row>
    <row r="82" spans="1:17" ht="56.25" customHeight="1" x14ac:dyDescent="0.15">
      <c r="A82" s="21">
        <f t="shared" si="1"/>
        <v>81</v>
      </c>
      <c r="B82" s="21" t="s">
        <v>1763</v>
      </c>
      <c r="C82" s="22" t="s">
        <v>1622</v>
      </c>
      <c r="D82" s="21" t="s">
        <v>1586</v>
      </c>
      <c r="E82" s="22" t="s">
        <v>330</v>
      </c>
      <c r="F82" s="22" t="s">
        <v>1591</v>
      </c>
      <c r="G82" s="22">
        <v>29</v>
      </c>
      <c r="H82" s="43" t="s">
        <v>1687</v>
      </c>
      <c r="I82" s="21" t="s">
        <v>1586</v>
      </c>
      <c r="J82" s="22" t="s">
        <v>1693</v>
      </c>
      <c r="K82" s="21" t="s">
        <v>1867</v>
      </c>
      <c r="L82" s="21" t="s">
        <v>1868</v>
      </c>
      <c r="M82" s="21">
        <v>30</v>
      </c>
      <c r="N82" s="21" t="s">
        <v>1624</v>
      </c>
      <c r="O82" s="21" t="s">
        <v>1625</v>
      </c>
      <c r="P82" s="21" t="s">
        <v>1586</v>
      </c>
      <c r="Q82" s="26" t="s">
        <v>1586</v>
      </c>
    </row>
    <row r="83" spans="1:17" ht="56.25" customHeight="1" x14ac:dyDescent="0.15">
      <c r="A83" s="21">
        <f t="shared" si="1"/>
        <v>82</v>
      </c>
      <c r="B83" s="21" t="s">
        <v>1763</v>
      </c>
      <c r="C83" s="22" t="s">
        <v>1622</v>
      </c>
      <c r="D83" s="21" t="s">
        <v>1586</v>
      </c>
      <c r="E83" s="22" t="s">
        <v>1787</v>
      </c>
      <c r="F83" s="22" t="s">
        <v>1591</v>
      </c>
      <c r="G83" s="22">
        <v>25</v>
      </c>
      <c r="H83" s="43" t="s">
        <v>1687</v>
      </c>
      <c r="I83" s="21" t="s">
        <v>1586</v>
      </c>
      <c r="J83" s="22" t="s">
        <v>1693</v>
      </c>
      <c r="K83" s="21" t="s">
        <v>1887</v>
      </c>
      <c r="L83" s="21" t="s">
        <v>1886</v>
      </c>
      <c r="M83" s="21">
        <v>20</v>
      </c>
      <c r="N83" s="21" t="s">
        <v>1600</v>
      </c>
      <c r="O83" s="21" t="s">
        <v>1586</v>
      </c>
      <c r="P83" s="21" t="s">
        <v>1586</v>
      </c>
      <c r="Q83" s="26" t="s">
        <v>1586</v>
      </c>
    </row>
    <row r="84" spans="1:17" ht="56.25" customHeight="1" x14ac:dyDescent="0.15">
      <c r="A84" s="21">
        <f t="shared" si="1"/>
        <v>83</v>
      </c>
      <c r="B84" s="21" t="s">
        <v>1763</v>
      </c>
      <c r="C84" s="22" t="s">
        <v>1622</v>
      </c>
      <c r="D84" s="21" t="s">
        <v>1586</v>
      </c>
      <c r="E84" s="22" t="s">
        <v>333</v>
      </c>
      <c r="F84" s="22" t="s">
        <v>1587</v>
      </c>
      <c r="G84" s="22">
        <v>31</v>
      </c>
      <c r="H84" s="43" t="s">
        <v>1685</v>
      </c>
      <c r="I84" s="21" t="s">
        <v>1586</v>
      </c>
      <c r="J84" s="22" t="s">
        <v>1698</v>
      </c>
      <c r="K84" s="21" t="s">
        <v>1859</v>
      </c>
      <c r="L84" s="21" t="s">
        <v>1883</v>
      </c>
      <c r="M84" s="21">
        <v>5</v>
      </c>
      <c r="N84" s="21" t="s">
        <v>1623</v>
      </c>
      <c r="O84" s="21" t="s">
        <v>1626</v>
      </c>
      <c r="P84" s="21" t="s">
        <v>1586</v>
      </c>
      <c r="Q84" s="26" t="s">
        <v>1586</v>
      </c>
    </row>
    <row r="85" spans="1:17" ht="56.25" customHeight="1" x14ac:dyDescent="0.15">
      <c r="A85" s="21">
        <f t="shared" si="1"/>
        <v>84</v>
      </c>
      <c r="B85" s="21" t="s">
        <v>1763</v>
      </c>
      <c r="C85" s="22" t="s">
        <v>1622</v>
      </c>
      <c r="D85" s="21" t="s">
        <v>1586</v>
      </c>
      <c r="E85" s="22" t="s">
        <v>1788</v>
      </c>
      <c r="F85" s="22" t="s">
        <v>1591</v>
      </c>
      <c r="G85" s="22">
        <v>40</v>
      </c>
      <c r="H85" s="43" t="s">
        <v>1685</v>
      </c>
      <c r="I85" s="21" t="s">
        <v>1586</v>
      </c>
      <c r="J85" s="22" t="s">
        <v>1698</v>
      </c>
      <c r="K85" s="21" t="s">
        <v>1859</v>
      </c>
      <c r="L85" s="21" t="s">
        <v>1860</v>
      </c>
      <c r="M85" s="21">
        <v>2</v>
      </c>
      <c r="N85" s="21" t="s">
        <v>1783</v>
      </c>
      <c r="O85" s="21" t="s">
        <v>1590</v>
      </c>
      <c r="P85" s="21" t="s">
        <v>1586</v>
      </c>
      <c r="Q85" s="26" t="s">
        <v>1586</v>
      </c>
    </row>
    <row r="86" spans="1:17" ht="56.25" customHeight="1" x14ac:dyDescent="0.15">
      <c r="A86" s="21">
        <f t="shared" si="1"/>
        <v>85</v>
      </c>
      <c r="B86" s="21" t="s">
        <v>1763</v>
      </c>
      <c r="C86" s="22" t="s">
        <v>1622</v>
      </c>
      <c r="D86" s="21" t="s">
        <v>1586</v>
      </c>
      <c r="E86" s="22" t="s">
        <v>338</v>
      </c>
      <c r="F86" s="22" t="s">
        <v>1591</v>
      </c>
      <c r="G86" s="22">
        <v>38</v>
      </c>
      <c r="H86" s="43" t="s">
        <v>1687</v>
      </c>
      <c r="I86" s="21" t="s">
        <v>1586</v>
      </c>
      <c r="J86" s="22" t="s">
        <v>1688</v>
      </c>
      <c r="K86" s="21" t="s">
        <v>1890</v>
      </c>
      <c r="L86" s="21" t="s">
        <v>1891</v>
      </c>
      <c r="M86" s="21">
        <v>15</v>
      </c>
      <c r="N86" s="21" t="s">
        <v>1789</v>
      </c>
      <c r="O86" s="21" t="s">
        <v>1590</v>
      </c>
      <c r="P86" s="21" t="s">
        <v>1586</v>
      </c>
      <c r="Q86" s="26" t="s">
        <v>1586</v>
      </c>
    </row>
    <row r="87" spans="1:17" ht="56.25" customHeight="1" x14ac:dyDescent="0.15">
      <c r="A87" s="21">
        <f t="shared" si="1"/>
        <v>86</v>
      </c>
      <c r="B87" s="21" t="s">
        <v>1763</v>
      </c>
      <c r="C87" s="22" t="s">
        <v>1622</v>
      </c>
      <c r="D87" s="21" t="s">
        <v>1586</v>
      </c>
      <c r="E87" s="22" t="s">
        <v>1790</v>
      </c>
      <c r="F87" s="22" t="s">
        <v>1591</v>
      </c>
      <c r="G87" s="22">
        <v>24</v>
      </c>
      <c r="H87" s="43" t="s">
        <v>1687</v>
      </c>
      <c r="I87" s="21" t="s">
        <v>1586</v>
      </c>
      <c r="J87" s="22" t="s">
        <v>1688</v>
      </c>
      <c r="K87" s="21" t="s">
        <v>1876</v>
      </c>
      <c r="L87" s="21" t="s">
        <v>1877</v>
      </c>
      <c r="M87" s="21">
        <v>10</v>
      </c>
      <c r="N87" s="21" t="s">
        <v>1605</v>
      </c>
      <c r="O87" s="21" t="s">
        <v>1606</v>
      </c>
      <c r="P87" s="21" t="s">
        <v>1586</v>
      </c>
      <c r="Q87" s="26" t="s">
        <v>1586</v>
      </c>
    </row>
    <row r="88" spans="1:17" ht="56.25" customHeight="1" x14ac:dyDescent="0.15">
      <c r="A88" s="21">
        <f t="shared" si="1"/>
        <v>87</v>
      </c>
      <c r="B88" s="21" t="s">
        <v>1763</v>
      </c>
      <c r="C88" s="22" t="s">
        <v>1622</v>
      </c>
      <c r="D88" s="21" t="s">
        <v>1778</v>
      </c>
      <c r="E88" s="22" t="s">
        <v>340</v>
      </c>
      <c r="F88" s="22" t="s">
        <v>1591</v>
      </c>
      <c r="G88" s="22">
        <v>24</v>
      </c>
      <c r="H88" s="43" t="s">
        <v>1685</v>
      </c>
      <c r="I88" s="21" t="s">
        <v>1586</v>
      </c>
      <c r="J88" s="22" t="s">
        <v>1698</v>
      </c>
      <c r="K88" s="21" t="s">
        <v>1890</v>
      </c>
      <c r="L88" s="21" t="s">
        <v>1891</v>
      </c>
      <c r="M88" s="21">
        <v>15</v>
      </c>
      <c r="N88" s="21" t="s">
        <v>1627</v>
      </c>
      <c r="O88" s="21" t="s">
        <v>1586</v>
      </c>
      <c r="P88" s="21" t="s">
        <v>1586</v>
      </c>
      <c r="Q88" s="26" t="s">
        <v>1586</v>
      </c>
    </row>
    <row r="89" spans="1:17" ht="56.25" customHeight="1" x14ac:dyDescent="0.15">
      <c r="A89" s="21">
        <f t="shared" si="1"/>
        <v>88</v>
      </c>
      <c r="B89" s="21" t="s">
        <v>1763</v>
      </c>
      <c r="C89" s="22" t="s">
        <v>1622</v>
      </c>
      <c r="D89" s="21" t="s">
        <v>1778</v>
      </c>
      <c r="E89" s="22" t="s">
        <v>1791</v>
      </c>
      <c r="F89" s="22" t="s">
        <v>1591</v>
      </c>
      <c r="G89" s="22">
        <v>29</v>
      </c>
      <c r="H89" s="43" t="s">
        <v>1687</v>
      </c>
      <c r="I89" s="21" t="s">
        <v>1586</v>
      </c>
      <c r="J89" s="22" t="s">
        <v>1688</v>
      </c>
      <c r="K89" s="21" t="s">
        <v>1863</v>
      </c>
      <c r="L89" s="21" t="s">
        <v>1869</v>
      </c>
      <c r="M89" s="21">
        <v>15</v>
      </c>
      <c r="N89" s="21" t="s">
        <v>1600</v>
      </c>
      <c r="O89" s="21" t="s">
        <v>1586</v>
      </c>
      <c r="P89" s="21" t="s">
        <v>1586</v>
      </c>
      <c r="Q89" s="26" t="s">
        <v>1586</v>
      </c>
    </row>
    <row r="90" spans="1:17" ht="56.25" customHeight="1" x14ac:dyDescent="0.15">
      <c r="A90" s="21">
        <f t="shared" si="1"/>
        <v>89</v>
      </c>
      <c r="B90" s="21" t="s">
        <v>1763</v>
      </c>
      <c r="C90" s="22" t="s">
        <v>1622</v>
      </c>
      <c r="D90" s="21" t="s">
        <v>1726</v>
      </c>
      <c r="E90" s="22" t="s">
        <v>1792</v>
      </c>
      <c r="F90" s="22" t="s">
        <v>1591</v>
      </c>
      <c r="G90" s="22">
        <v>28</v>
      </c>
      <c r="H90" s="43" t="s">
        <v>1685</v>
      </c>
      <c r="I90" s="21" t="s">
        <v>1586</v>
      </c>
      <c r="J90" s="22" t="s">
        <v>1698</v>
      </c>
      <c r="K90" s="21" t="s">
        <v>1874</v>
      </c>
      <c r="L90" s="21" t="s">
        <v>1875</v>
      </c>
      <c r="M90" s="21">
        <v>18</v>
      </c>
      <c r="N90" s="21" t="s">
        <v>1605</v>
      </c>
      <c r="O90" s="21" t="s">
        <v>1606</v>
      </c>
      <c r="P90" s="21" t="s">
        <v>1586</v>
      </c>
      <c r="Q90" s="26" t="s">
        <v>1586</v>
      </c>
    </row>
    <row r="91" spans="1:17" ht="56.25" customHeight="1" x14ac:dyDescent="0.15">
      <c r="A91" s="21">
        <f t="shared" si="1"/>
        <v>90</v>
      </c>
      <c r="B91" s="21" t="s">
        <v>1763</v>
      </c>
      <c r="C91" s="22" t="s">
        <v>1622</v>
      </c>
      <c r="D91" s="21" t="s">
        <v>1726</v>
      </c>
      <c r="E91" s="22" t="s">
        <v>344</v>
      </c>
      <c r="F91" s="22" t="s">
        <v>1591</v>
      </c>
      <c r="G91" s="22">
        <v>30</v>
      </c>
      <c r="H91" s="43" t="s">
        <v>1685</v>
      </c>
      <c r="I91" s="21" t="s">
        <v>1586</v>
      </c>
      <c r="J91" s="22" t="s">
        <v>1698</v>
      </c>
      <c r="K91" s="21" t="s">
        <v>1863</v>
      </c>
      <c r="L91" s="21" t="s">
        <v>1865</v>
      </c>
      <c r="M91" s="21">
        <v>10</v>
      </c>
      <c r="N91" s="21" t="s">
        <v>1605</v>
      </c>
      <c r="O91" s="21" t="s">
        <v>1606</v>
      </c>
      <c r="P91" s="21" t="s">
        <v>1586</v>
      </c>
      <c r="Q91" s="26" t="s">
        <v>1586</v>
      </c>
    </row>
    <row r="92" spans="1:17" ht="56.25" customHeight="1" x14ac:dyDescent="0.15">
      <c r="A92" s="21">
        <f t="shared" si="1"/>
        <v>91</v>
      </c>
      <c r="B92" s="21" t="s">
        <v>1763</v>
      </c>
      <c r="C92" s="22" t="s">
        <v>1628</v>
      </c>
      <c r="D92" s="21" t="s">
        <v>1733</v>
      </c>
      <c r="E92" s="22" t="s">
        <v>351</v>
      </c>
      <c r="F92" s="22" t="s">
        <v>1587</v>
      </c>
      <c r="G92" s="22">
        <v>45</v>
      </c>
      <c r="H92" s="43" t="s">
        <v>1685</v>
      </c>
      <c r="I92" s="21" t="s">
        <v>1586</v>
      </c>
      <c r="J92" s="22" t="s">
        <v>1698</v>
      </c>
      <c r="K92" s="21" t="s">
        <v>1859</v>
      </c>
      <c r="L92" s="21" t="s">
        <v>1882</v>
      </c>
      <c r="M92" s="21">
        <v>5</v>
      </c>
      <c r="N92" s="21" t="s">
        <v>1793</v>
      </c>
      <c r="O92" s="21" t="s">
        <v>1794</v>
      </c>
      <c r="P92" s="21" t="s">
        <v>1586</v>
      </c>
      <c r="Q92" s="26" t="s">
        <v>1586</v>
      </c>
    </row>
    <row r="93" spans="1:17" ht="56.25" customHeight="1" x14ac:dyDescent="0.15">
      <c r="A93" s="21">
        <f t="shared" si="1"/>
        <v>92</v>
      </c>
      <c r="B93" s="21" t="s">
        <v>1763</v>
      </c>
      <c r="C93" s="22" t="s">
        <v>1628</v>
      </c>
      <c r="D93" s="21" t="s">
        <v>1586</v>
      </c>
      <c r="E93" s="22" t="s">
        <v>355</v>
      </c>
      <c r="F93" s="22" t="s">
        <v>1587</v>
      </c>
      <c r="G93" s="22">
        <v>58</v>
      </c>
      <c r="H93" s="43" t="s">
        <v>1687</v>
      </c>
      <c r="I93" s="21" t="s">
        <v>1586</v>
      </c>
      <c r="J93" s="22" t="s">
        <v>1693</v>
      </c>
      <c r="K93" s="21" t="s">
        <v>1872</v>
      </c>
      <c r="L93" s="21" t="s">
        <v>1873</v>
      </c>
      <c r="M93" s="21">
        <v>20</v>
      </c>
      <c r="N93" s="21" t="s">
        <v>1795</v>
      </c>
      <c r="O93" s="21" t="s">
        <v>1590</v>
      </c>
      <c r="P93" s="21" t="s">
        <v>1586</v>
      </c>
      <c r="Q93" s="26" t="s">
        <v>1586</v>
      </c>
    </row>
    <row r="94" spans="1:17" ht="56.25" customHeight="1" x14ac:dyDescent="0.15">
      <c r="A94" s="21">
        <f t="shared" si="1"/>
        <v>93</v>
      </c>
      <c r="B94" s="21" t="s">
        <v>1763</v>
      </c>
      <c r="C94" s="22" t="s">
        <v>1628</v>
      </c>
      <c r="D94" s="21" t="s">
        <v>1586</v>
      </c>
      <c r="E94" s="22" t="s">
        <v>361</v>
      </c>
      <c r="F94" s="22" t="s">
        <v>1587</v>
      </c>
      <c r="G94" s="22">
        <v>55</v>
      </c>
      <c r="H94" s="43" t="s">
        <v>1687</v>
      </c>
      <c r="I94" s="21" t="s">
        <v>1586</v>
      </c>
      <c r="J94" s="22" t="s">
        <v>1694</v>
      </c>
      <c r="K94" s="21" t="s">
        <v>1878</v>
      </c>
      <c r="L94" s="21" t="s">
        <v>1879</v>
      </c>
      <c r="M94" s="21">
        <v>15</v>
      </c>
      <c r="N94" s="21" t="s">
        <v>1796</v>
      </c>
      <c r="O94" s="21" t="s">
        <v>1797</v>
      </c>
      <c r="P94" s="21" t="s">
        <v>1586</v>
      </c>
      <c r="Q94" s="26" t="s">
        <v>1586</v>
      </c>
    </row>
    <row r="95" spans="1:17" ht="56.25" customHeight="1" x14ac:dyDescent="0.15">
      <c r="A95" s="21">
        <f t="shared" si="1"/>
        <v>94</v>
      </c>
      <c r="B95" s="21" t="s">
        <v>1763</v>
      </c>
      <c r="C95" s="22" t="s">
        <v>1628</v>
      </c>
      <c r="D95" s="21" t="s">
        <v>1586</v>
      </c>
      <c r="E95" s="22" t="s">
        <v>365</v>
      </c>
      <c r="F95" s="22" t="s">
        <v>1587</v>
      </c>
      <c r="G95" s="22">
        <v>50</v>
      </c>
      <c r="H95" s="43" t="s">
        <v>1685</v>
      </c>
      <c r="I95" s="21" t="s">
        <v>1586</v>
      </c>
      <c r="J95" s="22" t="s">
        <v>1698</v>
      </c>
      <c r="K95" s="21" t="s">
        <v>1867</v>
      </c>
      <c r="L95" s="21" t="s">
        <v>1880</v>
      </c>
      <c r="M95" s="21">
        <v>25</v>
      </c>
      <c r="N95" s="21" t="s">
        <v>1629</v>
      </c>
      <c r="O95" s="21" t="s">
        <v>1630</v>
      </c>
      <c r="P95" s="21" t="s">
        <v>1586</v>
      </c>
      <c r="Q95" s="26" t="s">
        <v>1631</v>
      </c>
    </row>
    <row r="96" spans="1:17" ht="56.25" customHeight="1" x14ac:dyDescent="0.15">
      <c r="A96" s="21">
        <f t="shared" si="1"/>
        <v>95</v>
      </c>
      <c r="B96" s="21" t="s">
        <v>1763</v>
      </c>
      <c r="C96" s="22" t="s">
        <v>1628</v>
      </c>
      <c r="D96" s="21" t="s">
        <v>1586</v>
      </c>
      <c r="E96" s="22" t="s">
        <v>367</v>
      </c>
      <c r="F96" s="22" t="s">
        <v>1587</v>
      </c>
      <c r="G96" s="22">
        <v>49</v>
      </c>
      <c r="H96" s="43" t="s">
        <v>1685</v>
      </c>
      <c r="I96" s="21" t="s">
        <v>1586</v>
      </c>
      <c r="J96" s="22" t="s">
        <v>1698</v>
      </c>
      <c r="K96" s="21" t="s">
        <v>1859</v>
      </c>
      <c r="L96" s="21" t="s">
        <v>1889</v>
      </c>
      <c r="M96" s="21">
        <v>8</v>
      </c>
      <c r="N96" s="21" t="s">
        <v>1632</v>
      </c>
      <c r="O96" s="21" t="s">
        <v>1590</v>
      </c>
      <c r="P96" s="21" t="s">
        <v>1586</v>
      </c>
      <c r="Q96" s="26" t="s">
        <v>1586</v>
      </c>
    </row>
    <row r="97" spans="1:17" ht="56.25" customHeight="1" x14ac:dyDescent="0.15">
      <c r="A97" s="21">
        <f t="shared" si="1"/>
        <v>96</v>
      </c>
      <c r="B97" s="21" t="s">
        <v>1763</v>
      </c>
      <c r="C97" s="22" t="s">
        <v>1628</v>
      </c>
      <c r="D97" s="21" t="s">
        <v>1586</v>
      </c>
      <c r="E97" s="22" t="s">
        <v>369</v>
      </c>
      <c r="F97" s="22" t="s">
        <v>1587</v>
      </c>
      <c r="G97" s="22">
        <v>40</v>
      </c>
      <c r="H97" s="43" t="s">
        <v>1685</v>
      </c>
      <c r="I97" s="21" t="s">
        <v>1586</v>
      </c>
      <c r="J97" s="22" t="s">
        <v>1698</v>
      </c>
      <c r="K97" s="21" t="s">
        <v>1867</v>
      </c>
      <c r="L97" s="21" t="s">
        <v>1868</v>
      </c>
      <c r="M97" s="21">
        <v>30</v>
      </c>
      <c r="N97" s="21" t="s">
        <v>1633</v>
      </c>
      <c r="O97" s="21" t="s">
        <v>1590</v>
      </c>
      <c r="P97" s="21" t="s">
        <v>1586</v>
      </c>
      <c r="Q97" s="26" t="s">
        <v>1586</v>
      </c>
    </row>
    <row r="98" spans="1:17" ht="56.25" customHeight="1" x14ac:dyDescent="0.15">
      <c r="A98" s="21">
        <f t="shared" si="1"/>
        <v>97</v>
      </c>
      <c r="B98" s="21" t="s">
        <v>1763</v>
      </c>
      <c r="C98" s="22" t="s">
        <v>1628</v>
      </c>
      <c r="D98" s="21" t="s">
        <v>1586</v>
      </c>
      <c r="E98" s="22" t="s">
        <v>374</v>
      </c>
      <c r="F98" s="22" t="s">
        <v>1587</v>
      </c>
      <c r="G98" s="22">
        <v>40</v>
      </c>
      <c r="H98" s="43" t="s">
        <v>1687</v>
      </c>
      <c r="I98" s="21" t="s">
        <v>1586</v>
      </c>
      <c r="J98" s="22" t="s">
        <v>1693</v>
      </c>
      <c r="K98" s="21" t="s">
        <v>1867</v>
      </c>
      <c r="L98" s="21" t="s">
        <v>1880</v>
      </c>
      <c r="M98" s="21">
        <v>25</v>
      </c>
      <c r="N98" s="21" t="s">
        <v>1600</v>
      </c>
      <c r="O98" s="21" t="s">
        <v>1586</v>
      </c>
      <c r="P98" s="21" t="s">
        <v>1586</v>
      </c>
      <c r="Q98" s="26" t="s">
        <v>1586</v>
      </c>
    </row>
    <row r="99" spans="1:17" ht="56.25" customHeight="1" x14ac:dyDescent="0.15">
      <c r="A99" s="21">
        <f t="shared" si="1"/>
        <v>98</v>
      </c>
      <c r="B99" s="21" t="s">
        <v>1763</v>
      </c>
      <c r="C99" s="22" t="s">
        <v>1628</v>
      </c>
      <c r="D99" s="21" t="s">
        <v>1586</v>
      </c>
      <c r="E99" s="22" t="s">
        <v>378</v>
      </c>
      <c r="F99" s="22" t="s">
        <v>1587</v>
      </c>
      <c r="G99" s="22">
        <v>35</v>
      </c>
      <c r="H99" s="43" t="s">
        <v>1685</v>
      </c>
      <c r="I99" s="21" t="s">
        <v>1586</v>
      </c>
      <c r="J99" s="22" t="s">
        <v>1698</v>
      </c>
      <c r="K99" s="21" t="s">
        <v>1878</v>
      </c>
      <c r="L99" s="21" t="s">
        <v>1879</v>
      </c>
      <c r="M99" s="21">
        <v>15</v>
      </c>
      <c r="N99" s="21" t="s">
        <v>1634</v>
      </c>
      <c r="O99" s="21" t="s">
        <v>1635</v>
      </c>
      <c r="P99" s="21" t="s">
        <v>1586</v>
      </c>
      <c r="Q99" s="26" t="s">
        <v>1586</v>
      </c>
    </row>
    <row r="100" spans="1:17" ht="56.25" customHeight="1" x14ac:dyDescent="0.15">
      <c r="A100" s="21">
        <f t="shared" si="1"/>
        <v>99</v>
      </c>
      <c r="B100" s="21" t="s">
        <v>1763</v>
      </c>
      <c r="C100" s="22" t="s">
        <v>1628</v>
      </c>
      <c r="D100" s="21" t="s">
        <v>1586</v>
      </c>
      <c r="E100" s="22" t="s">
        <v>382</v>
      </c>
      <c r="F100" s="22" t="s">
        <v>1591</v>
      </c>
      <c r="G100" s="22">
        <v>35</v>
      </c>
      <c r="H100" s="43" t="s">
        <v>1687</v>
      </c>
      <c r="I100" s="21" t="s">
        <v>1586</v>
      </c>
      <c r="J100" s="22" t="s">
        <v>1688</v>
      </c>
      <c r="K100" s="21" t="s">
        <v>1859</v>
      </c>
      <c r="L100" s="21" t="s">
        <v>1881</v>
      </c>
      <c r="M100" s="21">
        <v>5</v>
      </c>
      <c r="N100" s="21" t="s">
        <v>1798</v>
      </c>
      <c r="O100" s="21" t="s">
        <v>1590</v>
      </c>
      <c r="P100" s="21" t="s">
        <v>1586</v>
      </c>
      <c r="Q100" s="26" t="s">
        <v>1586</v>
      </c>
    </row>
    <row r="101" spans="1:17" ht="56.25" customHeight="1" x14ac:dyDescent="0.15">
      <c r="A101" s="21">
        <f t="shared" si="1"/>
        <v>100</v>
      </c>
      <c r="B101" s="21" t="s">
        <v>1763</v>
      </c>
      <c r="C101" s="22" t="s">
        <v>1628</v>
      </c>
      <c r="D101" s="21" t="s">
        <v>1586</v>
      </c>
      <c r="E101" s="22" t="s">
        <v>388</v>
      </c>
      <c r="F101" s="22" t="s">
        <v>1591</v>
      </c>
      <c r="G101" s="22">
        <v>38</v>
      </c>
      <c r="H101" s="43" t="s">
        <v>1687</v>
      </c>
      <c r="I101" s="21" t="s">
        <v>1586</v>
      </c>
      <c r="J101" s="22" t="s">
        <v>1688</v>
      </c>
      <c r="K101" s="21" t="s">
        <v>1870</v>
      </c>
      <c r="L101" s="21" t="s">
        <v>1871</v>
      </c>
      <c r="M101" s="21">
        <v>22</v>
      </c>
      <c r="N101" s="21" t="s">
        <v>1799</v>
      </c>
      <c r="O101" s="21" t="s">
        <v>1590</v>
      </c>
      <c r="P101" s="21" t="s">
        <v>1586</v>
      </c>
      <c r="Q101" s="26" t="s">
        <v>1586</v>
      </c>
    </row>
    <row r="102" spans="1:17" ht="56.25" customHeight="1" x14ac:dyDescent="0.15">
      <c r="A102" s="21">
        <f t="shared" si="1"/>
        <v>101</v>
      </c>
      <c r="B102" s="21" t="s">
        <v>1763</v>
      </c>
      <c r="C102" s="22" t="s">
        <v>1628</v>
      </c>
      <c r="D102" s="21" t="s">
        <v>1586</v>
      </c>
      <c r="E102" s="22" t="s">
        <v>393</v>
      </c>
      <c r="F102" s="22" t="s">
        <v>1587</v>
      </c>
      <c r="G102" s="22">
        <v>37</v>
      </c>
      <c r="H102" s="43" t="s">
        <v>1687</v>
      </c>
      <c r="I102" s="21" t="s">
        <v>1586</v>
      </c>
      <c r="J102" s="22" t="s">
        <v>1690</v>
      </c>
      <c r="K102" s="21" t="s">
        <v>1887</v>
      </c>
      <c r="L102" s="21" t="s">
        <v>1886</v>
      </c>
      <c r="M102" s="21">
        <v>20</v>
      </c>
      <c r="N102" s="21" t="s">
        <v>1757</v>
      </c>
      <c r="O102" s="21" t="s">
        <v>1590</v>
      </c>
      <c r="P102" s="21" t="s">
        <v>1586</v>
      </c>
      <c r="Q102" s="26" t="s">
        <v>1586</v>
      </c>
    </row>
    <row r="103" spans="1:17" ht="56.25" customHeight="1" x14ac:dyDescent="0.15">
      <c r="A103" s="21">
        <f t="shared" si="1"/>
        <v>102</v>
      </c>
      <c r="B103" s="21" t="s">
        <v>1763</v>
      </c>
      <c r="C103" s="22" t="s">
        <v>1628</v>
      </c>
      <c r="D103" s="21" t="s">
        <v>1586</v>
      </c>
      <c r="E103" s="22" t="s">
        <v>396</v>
      </c>
      <c r="F103" s="22" t="s">
        <v>1587</v>
      </c>
      <c r="G103" s="22">
        <v>30</v>
      </c>
      <c r="H103" s="43" t="s">
        <v>1687</v>
      </c>
      <c r="I103" s="21" t="s">
        <v>1586</v>
      </c>
      <c r="J103" s="22" t="s">
        <v>1690</v>
      </c>
      <c r="K103" s="21" t="s">
        <v>1867</v>
      </c>
      <c r="L103" s="21" t="s">
        <v>1868</v>
      </c>
      <c r="M103" s="21">
        <v>30</v>
      </c>
      <c r="N103" s="21" t="s">
        <v>1774</v>
      </c>
      <c r="O103" s="21" t="s">
        <v>1590</v>
      </c>
      <c r="P103" s="21" t="s">
        <v>1586</v>
      </c>
      <c r="Q103" s="26" t="s">
        <v>1586</v>
      </c>
    </row>
    <row r="104" spans="1:17" ht="56.25" customHeight="1" x14ac:dyDescent="0.15">
      <c r="A104" s="21">
        <f t="shared" si="1"/>
        <v>103</v>
      </c>
      <c r="B104" s="21" t="s">
        <v>1763</v>
      </c>
      <c r="C104" s="22" t="s">
        <v>1628</v>
      </c>
      <c r="D104" s="21" t="s">
        <v>1586</v>
      </c>
      <c r="E104" s="22" t="s">
        <v>403</v>
      </c>
      <c r="F104" s="22" t="s">
        <v>1587</v>
      </c>
      <c r="G104" s="22">
        <v>29</v>
      </c>
      <c r="H104" s="43" t="s">
        <v>1724</v>
      </c>
      <c r="I104" s="21" t="s">
        <v>1586</v>
      </c>
      <c r="J104" s="22" t="s">
        <v>1776</v>
      </c>
      <c r="K104" s="21" t="s">
        <v>1890</v>
      </c>
      <c r="L104" s="21" t="s">
        <v>1891</v>
      </c>
      <c r="M104" s="21">
        <v>15</v>
      </c>
      <c r="N104" s="21" t="s">
        <v>1610</v>
      </c>
      <c r="O104" s="21" t="s">
        <v>1606</v>
      </c>
      <c r="P104" s="21" t="s">
        <v>1586</v>
      </c>
      <c r="Q104" s="26" t="s">
        <v>1586</v>
      </c>
    </row>
    <row r="105" spans="1:17" ht="56.25" customHeight="1" x14ac:dyDescent="0.15">
      <c r="A105" s="21">
        <f t="shared" si="1"/>
        <v>104</v>
      </c>
      <c r="B105" s="21" t="s">
        <v>1763</v>
      </c>
      <c r="C105" s="22" t="s">
        <v>1628</v>
      </c>
      <c r="D105" s="21" t="s">
        <v>1586</v>
      </c>
      <c r="E105" s="22" t="s">
        <v>405</v>
      </c>
      <c r="F105" s="22" t="s">
        <v>1587</v>
      </c>
      <c r="G105" s="22">
        <v>29</v>
      </c>
      <c r="H105" s="43" t="s">
        <v>1687</v>
      </c>
      <c r="I105" s="21" t="s">
        <v>1586</v>
      </c>
      <c r="J105" s="22" t="s">
        <v>1690</v>
      </c>
      <c r="K105" s="21" t="s">
        <v>1867</v>
      </c>
      <c r="L105" s="21" t="s">
        <v>1868</v>
      </c>
      <c r="M105" s="21">
        <v>30</v>
      </c>
      <c r="N105" s="21" t="s">
        <v>1600</v>
      </c>
      <c r="O105" s="21" t="s">
        <v>1586</v>
      </c>
      <c r="P105" s="21" t="s">
        <v>1586</v>
      </c>
      <c r="Q105" s="26" t="s">
        <v>1586</v>
      </c>
    </row>
    <row r="106" spans="1:17" ht="56.25" customHeight="1" x14ac:dyDescent="0.15">
      <c r="A106" s="21">
        <f t="shared" si="1"/>
        <v>105</v>
      </c>
      <c r="B106" s="21" t="s">
        <v>1763</v>
      </c>
      <c r="C106" s="22" t="s">
        <v>1628</v>
      </c>
      <c r="D106" s="21" t="s">
        <v>1586</v>
      </c>
      <c r="E106" s="22" t="s">
        <v>410</v>
      </c>
      <c r="F106" s="22" t="s">
        <v>1591</v>
      </c>
      <c r="G106" s="22">
        <v>28</v>
      </c>
      <c r="H106" s="43" t="s">
        <v>1687</v>
      </c>
      <c r="I106" s="21" t="s">
        <v>1586</v>
      </c>
      <c r="J106" s="22" t="s">
        <v>1688</v>
      </c>
      <c r="K106" s="21" t="s">
        <v>1859</v>
      </c>
      <c r="L106" s="21" t="s">
        <v>1881</v>
      </c>
      <c r="M106" s="21">
        <v>5</v>
      </c>
      <c r="N106" s="21" t="s">
        <v>1600</v>
      </c>
      <c r="O106" s="21" t="s">
        <v>1586</v>
      </c>
      <c r="P106" s="21" t="s">
        <v>1586</v>
      </c>
      <c r="Q106" s="26" t="s">
        <v>1586</v>
      </c>
    </row>
    <row r="107" spans="1:17" ht="56.25" customHeight="1" x14ac:dyDescent="0.15">
      <c r="A107" s="21">
        <f t="shared" si="1"/>
        <v>106</v>
      </c>
      <c r="B107" s="21" t="s">
        <v>1763</v>
      </c>
      <c r="C107" s="22" t="s">
        <v>1628</v>
      </c>
      <c r="D107" s="21" t="s">
        <v>1586</v>
      </c>
      <c r="E107" s="22" t="s">
        <v>416</v>
      </c>
      <c r="F107" s="22" t="s">
        <v>1591</v>
      </c>
      <c r="G107" s="22">
        <v>28</v>
      </c>
      <c r="H107" s="43" t="s">
        <v>1687</v>
      </c>
      <c r="I107" s="21" t="s">
        <v>1586</v>
      </c>
      <c r="J107" s="22" t="s">
        <v>1690</v>
      </c>
      <c r="K107" s="21" t="s">
        <v>1887</v>
      </c>
      <c r="L107" s="21" t="s">
        <v>1886</v>
      </c>
      <c r="M107" s="21">
        <v>20</v>
      </c>
      <c r="N107" s="21" t="s">
        <v>1600</v>
      </c>
      <c r="O107" s="21" t="s">
        <v>1586</v>
      </c>
      <c r="P107" s="21" t="s">
        <v>1586</v>
      </c>
      <c r="Q107" s="26" t="s">
        <v>1800</v>
      </c>
    </row>
    <row r="108" spans="1:17" ht="56.25" customHeight="1" x14ac:dyDescent="0.15">
      <c r="A108" s="21">
        <f t="shared" si="1"/>
        <v>107</v>
      </c>
      <c r="B108" s="21" t="s">
        <v>1763</v>
      </c>
      <c r="C108" s="22" t="s">
        <v>1628</v>
      </c>
      <c r="D108" s="21" t="s">
        <v>1586</v>
      </c>
      <c r="E108" s="22" t="s">
        <v>419</v>
      </c>
      <c r="F108" s="22" t="s">
        <v>1591</v>
      </c>
      <c r="G108" s="22">
        <v>28</v>
      </c>
      <c r="H108" s="43" t="s">
        <v>1687</v>
      </c>
      <c r="I108" s="21" t="s">
        <v>1586</v>
      </c>
      <c r="J108" s="22" t="s">
        <v>1690</v>
      </c>
      <c r="K108" s="21" t="s">
        <v>1867</v>
      </c>
      <c r="L108" s="21" t="s">
        <v>1868</v>
      </c>
      <c r="M108" s="21">
        <v>30</v>
      </c>
      <c r="N108" s="21" t="s">
        <v>1605</v>
      </c>
      <c r="O108" s="21" t="s">
        <v>1606</v>
      </c>
      <c r="P108" s="21" t="s">
        <v>1586</v>
      </c>
      <c r="Q108" s="26" t="s">
        <v>1586</v>
      </c>
    </row>
    <row r="109" spans="1:17" ht="56.25" customHeight="1" x14ac:dyDescent="0.15">
      <c r="A109" s="21">
        <f t="shared" si="1"/>
        <v>108</v>
      </c>
      <c r="B109" s="21" t="s">
        <v>1763</v>
      </c>
      <c r="C109" s="22" t="s">
        <v>1628</v>
      </c>
      <c r="D109" s="21" t="s">
        <v>1586</v>
      </c>
      <c r="E109" s="22" t="s">
        <v>422</v>
      </c>
      <c r="F109" s="22" t="s">
        <v>1591</v>
      </c>
      <c r="G109" s="22">
        <v>38</v>
      </c>
      <c r="H109" s="43" t="s">
        <v>1687</v>
      </c>
      <c r="I109" s="21" t="s">
        <v>1586</v>
      </c>
      <c r="J109" s="22" t="s">
        <v>1690</v>
      </c>
      <c r="K109" s="21" t="s">
        <v>1887</v>
      </c>
      <c r="L109" s="21" t="s">
        <v>1886</v>
      </c>
      <c r="M109" s="21">
        <v>20</v>
      </c>
      <c r="N109" s="21" t="s">
        <v>1801</v>
      </c>
      <c r="O109" s="21" t="s">
        <v>1590</v>
      </c>
      <c r="P109" s="21" t="s">
        <v>1586</v>
      </c>
      <c r="Q109" s="26" t="s">
        <v>1586</v>
      </c>
    </row>
    <row r="110" spans="1:17" ht="56.25" customHeight="1" x14ac:dyDescent="0.15">
      <c r="A110" s="21">
        <f t="shared" si="1"/>
        <v>109</v>
      </c>
      <c r="B110" s="21" t="s">
        <v>1763</v>
      </c>
      <c r="C110" s="22" t="s">
        <v>1628</v>
      </c>
      <c r="D110" s="21" t="s">
        <v>1586</v>
      </c>
      <c r="E110" s="22" t="s">
        <v>426</v>
      </c>
      <c r="F110" s="22" t="s">
        <v>1591</v>
      </c>
      <c r="G110" s="22">
        <v>35</v>
      </c>
      <c r="H110" s="43" t="s">
        <v>1687</v>
      </c>
      <c r="I110" s="21" t="s">
        <v>1586</v>
      </c>
      <c r="J110" s="22" t="s">
        <v>1690</v>
      </c>
      <c r="K110" s="21" t="s">
        <v>1887</v>
      </c>
      <c r="L110" s="21" t="s">
        <v>1886</v>
      </c>
      <c r="M110" s="21">
        <v>20</v>
      </c>
      <c r="N110" s="21" t="s">
        <v>1802</v>
      </c>
      <c r="O110" s="21" t="s">
        <v>1590</v>
      </c>
      <c r="P110" s="21" t="s">
        <v>1586</v>
      </c>
      <c r="Q110" s="26" t="s">
        <v>1586</v>
      </c>
    </row>
    <row r="111" spans="1:17" ht="56.25" customHeight="1" x14ac:dyDescent="0.15">
      <c r="A111" s="21">
        <f t="shared" si="1"/>
        <v>110</v>
      </c>
      <c r="B111" s="21" t="s">
        <v>1763</v>
      </c>
      <c r="C111" s="22" t="s">
        <v>1628</v>
      </c>
      <c r="D111" s="21" t="s">
        <v>1778</v>
      </c>
      <c r="E111" s="22" t="s">
        <v>430</v>
      </c>
      <c r="F111" s="22" t="s">
        <v>1591</v>
      </c>
      <c r="G111" s="22">
        <v>28</v>
      </c>
      <c r="H111" s="43" t="s">
        <v>1685</v>
      </c>
      <c r="I111" s="21" t="s">
        <v>1586</v>
      </c>
      <c r="J111" s="22" t="s">
        <v>1698</v>
      </c>
      <c r="K111" s="21" t="s">
        <v>1876</v>
      </c>
      <c r="L111" s="21" t="s">
        <v>1877</v>
      </c>
      <c r="M111" s="21">
        <v>10</v>
      </c>
      <c r="N111" s="21" t="s">
        <v>1600</v>
      </c>
      <c r="O111" s="21" t="s">
        <v>1586</v>
      </c>
      <c r="P111" s="21" t="s">
        <v>1586</v>
      </c>
      <c r="Q111" s="26" t="s">
        <v>1586</v>
      </c>
    </row>
    <row r="112" spans="1:17" ht="56.25" customHeight="1" x14ac:dyDescent="0.15">
      <c r="A112" s="21">
        <f t="shared" si="1"/>
        <v>111</v>
      </c>
      <c r="B112" s="21" t="s">
        <v>1763</v>
      </c>
      <c r="C112" s="22" t="s">
        <v>1628</v>
      </c>
      <c r="D112" s="21" t="s">
        <v>1778</v>
      </c>
      <c r="E112" s="22" t="s">
        <v>434</v>
      </c>
      <c r="F112" s="22" t="s">
        <v>1591</v>
      </c>
      <c r="G112" s="22">
        <v>25</v>
      </c>
      <c r="H112" s="43" t="s">
        <v>1685</v>
      </c>
      <c r="I112" s="21" t="s">
        <v>1586</v>
      </c>
      <c r="J112" s="22" t="s">
        <v>1698</v>
      </c>
      <c r="K112" s="21" t="s">
        <v>1878</v>
      </c>
      <c r="L112" s="21" t="s">
        <v>1879</v>
      </c>
      <c r="M112" s="21">
        <v>15</v>
      </c>
      <c r="N112" s="21" t="s">
        <v>1600</v>
      </c>
      <c r="O112" s="21" t="s">
        <v>1586</v>
      </c>
      <c r="P112" s="21" t="s">
        <v>1586</v>
      </c>
      <c r="Q112" s="26" t="s">
        <v>1586</v>
      </c>
    </row>
    <row r="113" spans="1:17" ht="56.25" customHeight="1" x14ac:dyDescent="0.15">
      <c r="A113" s="21">
        <f t="shared" si="1"/>
        <v>112</v>
      </c>
      <c r="B113" s="21" t="s">
        <v>1763</v>
      </c>
      <c r="C113" s="22" t="s">
        <v>1628</v>
      </c>
      <c r="D113" s="21" t="s">
        <v>1726</v>
      </c>
      <c r="E113" s="22" t="s">
        <v>436</v>
      </c>
      <c r="F113" s="22" t="s">
        <v>1591</v>
      </c>
      <c r="G113" s="22">
        <v>30</v>
      </c>
      <c r="H113" s="43" t="s">
        <v>1685</v>
      </c>
      <c r="I113" s="21" t="s">
        <v>1586</v>
      </c>
      <c r="J113" s="22" t="s">
        <v>1698</v>
      </c>
      <c r="K113" s="21" t="s">
        <v>1890</v>
      </c>
      <c r="L113" s="21" t="s">
        <v>1891</v>
      </c>
      <c r="M113" s="21">
        <v>15</v>
      </c>
      <c r="N113" s="21" t="s">
        <v>1605</v>
      </c>
      <c r="O113" s="21" t="s">
        <v>1606</v>
      </c>
      <c r="P113" s="21" t="s">
        <v>1586</v>
      </c>
      <c r="Q113" s="26" t="s">
        <v>1586</v>
      </c>
    </row>
    <row r="114" spans="1:17" ht="56.25" customHeight="1" x14ac:dyDescent="0.15">
      <c r="A114" s="21">
        <f t="shared" si="1"/>
        <v>113</v>
      </c>
      <c r="B114" s="21" t="s">
        <v>1763</v>
      </c>
      <c r="C114" s="22" t="s">
        <v>1628</v>
      </c>
      <c r="D114" s="21" t="s">
        <v>1726</v>
      </c>
      <c r="E114" s="22" t="s">
        <v>442</v>
      </c>
      <c r="F114" s="22" t="s">
        <v>1591</v>
      </c>
      <c r="G114" s="22">
        <v>22</v>
      </c>
      <c r="H114" s="43" t="s">
        <v>1685</v>
      </c>
      <c r="I114" s="21" t="s">
        <v>1586</v>
      </c>
      <c r="J114" s="22" t="s">
        <v>1698</v>
      </c>
      <c r="K114" s="21" t="s">
        <v>1867</v>
      </c>
      <c r="L114" s="21" t="s">
        <v>1868</v>
      </c>
      <c r="M114" s="21">
        <v>30</v>
      </c>
      <c r="N114" s="21" t="s">
        <v>1600</v>
      </c>
      <c r="O114" s="21" t="s">
        <v>1586</v>
      </c>
      <c r="P114" s="21" t="s">
        <v>1586</v>
      </c>
      <c r="Q114" s="26" t="s">
        <v>1586</v>
      </c>
    </row>
    <row r="115" spans="1:17" ht="56.25" customHeight="1" x14ac:dyDescent="0.15">
      <c r="A115" s="21">
        <f t="shared" si="1"/>
        <v>114</v>
      </c>
      <c r="B115" s="21" t="s">
        <v>1803</v>
      </c>
      <c r="C115" s="22" t="s">
        <v>1586</v>
      </c>
      <c r="D115" s="21" t="s">
        <v>1711</v>
      </c>
      <c r="E115" s="22" t="s">
        <v>445</v>
      </c>
      <c r="F115" s="22" t="s">
        <v>1587</v>
      </c>
      <c r="G115" s="22">
        <v>55</v>
      </c>
      <c r="H115" s="43" t="s">
        <v>1687</v>
      </c>
      <c r="I115" s="21" t="s">
        <v>1586</v>
      </c>
      <c r="J115" s="22" t="s">
        <v>1688</v>
      </c>
      <c r="K115" s="21" t="s">
        <v>1859</v>
      </c>
      <c r="L115" s="21" t="s">
        <v>1882</v>
      </c>
      <c r="M115" s="21">
        <v>5</v>
      </c>
      <c r="N115" s="21" t="s">
        <v>1804</v>
      </c>
      <c r="O115" s="21" t="s">
        <v>1590</v>
      </c>
      <c r="P115" s="21" t="s">
        <v>1586</v>
      </c>
      <c r="Q115" s="26" t="s">
        <v>1586</v>
      </c>
    </row>
    <row r="116" spans="1:17" ht="56.25" customHeight="1" x14ac:dyDescent="0.15">
      <c r="A116" s="21">
        <f t="shared" si="1"/>
        <v>115</v>
      </c>
      <c r="B116" s="21" t="s">
        <v>1803</v>
      </c>
      <c r="C116" s="22" t="s">
        <v>1637</v>
      </c>
      <c r="D116" s="21" t="s">
        <v>1713</v>
      </c>
      <c r="E116" s="22" t="s">
        <v>448</v>
      </c>
      <c r="F116" s="22" t="s">
        <v>1587</v>
      </c>
      <c r="G116" s="22">
        <v>50</v>
      </c>
      <c r="H116" s="43" t="s">
        <v>1724</v>
      </c>
      <c r="I116" s="21" t="s">
        <v>1586</v>
      </c>
      <c r="J116" s="22" t="s">
        <v>1776</v>
      </c>
      <c r="K116" s="21" t="s">
        <v>1872</v>
      </c>
      <c r="L116" s="21" t="s">
        <v>1873</v>
      </c>
      <c r="M116" s="21">
        <v>20</v>
      </c>
      <c r="N116" s="21" t="s">
        <v>1805</v>
      </c>
      <c r="O116" s="21" t="s">
        <v>1590</v>
      </c>
      <c r="P116" s="21" t="s">
        <v>1586</v>
      </c>
      <c r="Q116" s="26" t="s">
        <v>1586</v>
      </c>
    </row>
    <row r="117" spans="1:17" ht="56.25" customHeight="1" x14ac:dyDescent="0.15">
      <c r="A117" s="21">
        <f t="shared" si="1"/>
        <v>116</v>
      </c>
      <c r="B117" s="21" t="s">
        <v>1803</v>
      </c>
      <c r="C117" s="22" t="s">
        <v>1637</v>
      </c>
      <c r="D117" s="21" t="s">
        <v>1586</v>
      </c>
      <c r="E117" s="22" t="s">
        <v>453</v>
      </c>
      <c r="F117" s="22" t="s">
        <v>1587</v>
      </c>
      <c r="G117" s="22">
        <v>49</v>
      </c>
      <c r="H117" s="43" t="s">
        <v>1687</v>
      </c>
      <c r="I117" s="21" t="s">
        <v>1586</v>
      </c>
      <c r="J117" s="22" t="s">
        <v>1688</v>
      </c>
      <c r="K117" s="21" t="s">
        <v>1870</v>
      </c>
      <c r="L117" s="21" t="s">
        <v>1871</v>
      </c>
      <c r="M117" s="21">
        <v>22</v>
      </c>
      <c r="N117" s="21" t="s">
        <v>1718</v>
      </c>
      <c r="O117" s="21" t="s">
        <v>1590</v>
      </c>
      <c r="P117" s="21" t="s">
        <v>1586</v>
      </c>
      <c r="Q117" s="26" t="s">
        <v>1586</v>
      </c>
    </row>
    <row r="118" spans="1:17" ht="56.25" customHeight="1" x14ac:dyDescent="0.15">
      <c r="A118" s="21">
        <f t="shared" si="1"/>
        <v>117</v>
      </c>
      <c r="B118" s="21" t="s">
        <v>1803</v>
      </c>
      <c r="C118" s="22" t="s">
        <v>1637</v>
      </c>
      <c r="D118" s="21" t="s">
        <v>1586</v>
      </c>
      <c r="E118" s="22" t="s">
        <v>456</v>
      </c>
      <c r="F118" s="22" t="s">
        <v>1587</v>
      </c>
      <c r="G118" s="22">
        <v>58</v>
      </c>
      <c r="H118" s="43" t="s">
        <v>1685</v>
      </c>
      <c r="I118" s="21" t="s">
        <v>1586</v>
      </c>
      <c r="J118" s="22" t="s">
        <v>1698</v>
      </c>
      <c r="K118" s="21" t="s">
        <v>1863</v>
      </c>
      <c r="L118" s="21" t="s">
        <v>1865</v>
      </c>
      <c r="M118" s="21">
        <v>10</v>
      </c>
      <c r="N118" s="21" t="s">
        <v>1610</v>
      </c>
      <c r="O118" s="21" t="s">
        <v>1606</v>
      </c>
      <c r="P118" s="21" t="s">
        <v>1586</v>
      </c>
      <c r="Q118" s="26" t="s">
        <v>1586</v>
      </c>
    </row>
    <row r="119" spans="1:17" ht="56.25" customHeight="1" x14ac:dyDescent="0.15">
      <c r="A119" s="21">
        <f t="shared" si="1"/>
        <v>118</v>
      </c>
      <c r="B119" s="21" t="s">
        <v>1803</v>
      </c>
      <c r="C119" s="22" t="s">
        <v>1637</v>
      </c>
      <c r="D119" s="21" t="s">
        <v>1586</v>
      </c>
      <c r="E119" s="22" t="s">
        <v>458</v>
      </c>
      <c r="F119" s="22" t="s">
        <v>1587</v>
      </c>
      <c r="G119" s="22">
        <v>56</v>
      </c>
      <c r="H119" s="43" t="s">
        <v>1685</v>
      </c>
      <c r="I119" s="21" t="s">
        <v>1586</v>
      </c>
      <c r="J119" s="22" t="s">
        <v>1698</v>
      </c>
      <c r="K119" s="21" t="s">
        <v>1870</v>
      </c>
      <c r="L119" s="21" t="s">
        <v>1871</v>
      </c>
      <c r="M119" s="21">
        <v>22</v>
      </c>
      <c r="N119" s="21" t="s">
        <v>1638</v>
      </c>
      <c r="O119" s="21" t="s">
        <v>1590</v>
      </c>
      <c r="P119" s="21" t="s">
        <v>1586</v>
      </c>
      <c r="Q119" s="26" t="s">
        <v>1639</v>
      </c>
    </row>
    <row r="120" spans="1:17" ht="56.25" customHeight="1" x14ac:dyDescent="0.15">
      <c r="A120" s="21">
        <f t="shared" si="1"/>
        <v>119</v>
      </c>
      <c r="B120" s="21" t="s">
        <v>1803</v>
      </c>
      <c r="C120" s="22" t="s">
        <v>1637</v>
      </c>
      <c r="D120" s="21" t="s">
        <v>1586</v>
      </c>
      <c r="E120" s="22" t="s">
        <v>460</v>
      </c>
      <c r="F120" s="22" t="s">
        <v>1587</v>
      </c>
      <c r="G120" s="22">
        <v>47</v>
      </c>
      <c r="H120" s="43" t="s">
        <v>1685</v>
      </c>
      <c r="I120" s="21" t="s">
        <v>1586</v>
      </c>
      <c r="J120" s="22" t="s">
        <v>1698</v>
      </c>
      <c r="K120" s="21" t="s">
        <v>1867</v>
      </c>
      <c r="L120" s="21" t="s">
        <v>1880</v>
      </c>
      <c r="M120" s="21">
        <v>25</v>
      </c>
      <c r="N120" s="21" t="s">
        <v>1640</v>
      </c>
      <c r="O120" s="21" t="s">
        <v>1586</v>
      </c>
      <c r="P120" s="21" t="s">
        <v>1586</v>
      </c>
      <c r="Q120" s="26" t="s">
        <v>1586</v>
      </c>
    </row>
    <row r="121" spans="1:17" ht="56.25" customHeight="1" x14ac:dyDescent="0.15">
      <c r="A121" s="21">
        <f t="shared" si="1"/>
        <v>120</v>
      </c>
      <c r="B121" s="21" t="s">
        <v>1803</v>
      </c>
      <c r="C121" s="22" t="s">
        <v>1637</v>
      </c>
      <c r="D121" s="21" t="s">
        <v>1586</v>
      </c>
      <c r="E121" s="22" t="s">
        <v>464</v>
      </c>
      <c r="F121" s="22" t="s">
        <v>1587</v>
      </c>
      <c r="G121" s="22">
        <v>43</v>
      </c>
      <c r="H121" s="43" t="s">
        <v>1687</v>
      </c>
      <c r="I121" s="21" t="s">
        <v>1765</v>
      </c>
      <c r="J121" s="22" t="s">
        <v>1690</v>
      </c>
      <c r="K121" s="21" t="s">
        <v>1867</v>
      </c>
      <c r="L121" s="21" t="s">
        <v>1868</v>
      </c>
      <c r="M121" s="21">
        <v>30</v>
      </c>
      <c r="N121" s="21" t="s">
        <v>1806</v>
      </c>
      <c r="O121" s="21" t="s">
        <v>1590</v>
      </c>
      <c r="P121" s="21" t="s">
        <v>1586</v>
      </c>
      <c r="Q121" s="26" t="s">
        <v>1586</v>
      </c>
    </row>
    <row r="122" spans="1:17" ht="56.25" customHeight="1" x14ac:dyDescent="0.15">
      <c r="A122" s="21">
        <f t="shared" si="1"/>
        <v>121</v>
      </c>
      <c r="B122" s="21" t="s">
        <v>1803</v>
      </c>
      <c r="C122" s="22" t="s">
        <v>1637</v>
      </c>
      <c r="D122" s="21" t="s">
        <v>1586</v>
      </c>
      <c r="E122" s="22" t="s">
        <v>471</v>
      </c>
      <c r="F122" s="22" t="s">
        <v>1587</v>
      </c>
      <c r="G122" s="22">
        <v>41</v>
      </c>
      <c r="H122" s="43" t="s">
        <v>1687</v>
      </c>
      <c r="I122" s="21" t="s">
        <v>1586</v>
      </c>
      <c r="J122" s="22" t="s">
        <v>1688</v>
      </c>
      <c r="K122" s="21" t="s">
        <v>1859</v>
      </c>
      <c r="L122" s="21" t="s">
        <v>1882</v>
      </c>
      <c r="M122" s="21">
        <v>5</v>
      </c>
      <c r="N122" s="21" t="s">
        <v>1632</v>
      </c>
      <c r="O122" s="21" t="s">
        <v>1590</v>
      </c>
      <c r="P122" s="21" t="s">
        <v>1586</v>
      </c>
      <c r="Q122" s="26" t="s">
        <v>1586</v>
      </c>
    </row>
    <row r="123" spans="1:17" ht="56.25" customHeight="1" x14ac:dyDescent="0.15">
      <c r="A123" s="21">
        <f t="shared" si="1"/>
        <v>122</v>
      </c>
      <c r="B123" s="21" t="s">
        <v>1803</v>
      </c>
      <c r="C123" s="22" t="s">
        <v>1637</v>
      </c>
      <c r="D123" s="21" t="s">
        <v>1586</v>
      </c>
      <c r="E123" s="22" t="s">
        <v>473</v>
      </c>
      <c r="F123" s="22" t="s">
        <v>1587</v>
      </c>
      <c r="G123" s="22">
        <v>39</v>
      </c>
      <c r="H123" s="43" t="s">
        <v>1687</v>
      </c>
      <c r="I123" s="21" t="s">
        <v>1586</v>
      </c>
      <c r="J123" s="22" t="s">
        <v>1690</v>
      </c>
      <c r="K123" s="21" t="s">
        <v>1867</v>
      </c>
      <c r="L123" s="21" t="s">
        <v>1868</v>
      </c>
      <c r="M123" s="21">
        <v>30</v>
      </c>
      <c r="N123" s="21" t="s">
        <v>1610</v>
      </c>
      <c r="O123" s="21" t="s">
        <v>1606</v>
      </c>
      <c r="P123" s="21" t="s">
        <v>1586</v>
      </c>
      <c r="Q123" s="26" t="s">
        <v>1586</v>
      </c>
    </row>
    <row r="124" spans="1:17" ht="56.25" customHeight="1" x14ac:dyDescent="0.15">
      <c r="A124" s="21">
        <f t="shared" si="1"/>
        <v>123</v>
      </c>
      <c r="B124" s="21" t="s">
        <v>1803</v>
      </c>
      <c r="C124" s="22" t="s">
        <v>1637</v>
      </c>
      <c r="D124" s="21" t="s">
        <v>1586</v>
      </c>
      <c r="E124" s="22" t="s">
        <v>477</v>
      </c>
      <c r="F124" s="22" t="s">
        <v>1587</v>
      </c>
      <c r="G124" s="22">
        <v>35</v>
      </c>
      <c r="H124" s="43" t="s">
        <v>1687</v>
      </c>
      <c r="I124" s="21" t="s">
        <v>1586</v>
      </c>
      <c r="J124" s="22" t="s">
        <v>1688</v>
      </c>
      <c r="K124" s="21" t="s">
        <v>1876</v>
      </c>
      <c r="L124" s="21" t="s">
        <v>1877</v>
      </c>
      <c r="M124" s="21">
        <v>10</v>
      </c>
      <c r="N124" s="21" t="s">
        <v>1716</v>
      </c>
      <c r="O124" s="21" t="s">
        <v>1590</v>
      </c>
      <c r="P124" s="21" t="s">
        <v>1586</v>
      </c>
      <c r="Q124" s="26" t="s">
        <v>1586</v>
      </c>
    </row>
    <row r="125" spans="1:17" ht="56.25" customHeight="1" x14ac:dyDescent="0.15">
      <c r="A125" s="21">
        <f t="shared" si="1"/>
        <v>124</v>
      </c>
      <c r="B125" s="21" t="s">
        <v>1803</v>
      </c>
      <c r="C125" s="22" t="s">
        <v>1637</v>
      </c>
      <c r="D125" s="21" t="s">
        <v>1586</v>
      </c>
      <c r="E125" s="22" t="s">
        <v>480</v>
      </c>
      <c r="F125" s="22" t="s">
        <v>1587</v>
      </c>
      <c r="G125" s="22">
        <v>33</v>
      </c>
      <c r="H125" s="43" t="s">
        <v>1687</v>
      </c>
      <c r="I125" s="21" t="s">
        <v>1586</v>
      </c>
      <c r="J125" s="22" t="s">
        <v>1690</v>
      </c>
      <c r="K125" s="21" t="s">
        <v>1867</v>
      </c>
      <c r="L125" s="21" t="s">
        <v>1868</v>
      </c>
      <c r="M125" s="21">
        <v>30</v>
      </c>
      <c r="N125" s="21" t="s">
        <v>1600</v>
      </c>
      <c r="O125" s="21" t="s">
        <v>1586</v>
      </c>
      <c r="P125" s="21" t="s">
        <v>1586</v>
      </c>
      <c r="Q125" s="26" t="s">
        <v>1586</v>
      </c>
    </row>
    <row r="126" spans="1:17" ht="56.25" customHeight="1" x14ac:dyDescent="0.15">
      <c r="A126" s="21">
        <f t="shared" si="1"/>
        <v>125</v>
      </c>
      <c r="B126" s="21" t="s">
        <v>1803</v>
      </c>
      <c r="C126" s="22" t="s">
        <v>1637</v>
      </c>
      <c r="D126" s="21" t="s">
        <v>1586</v>
      </c>
      <c r="E126" s="22" t="s">
        <v>1807</v>
      </c>
      <c r="F126" s="22" t="s">
        <v>1587</v>
      </c>
      <c r="G126" s="22">
        <v>28</v>
      </c>
      <c r="H126" s="43" t="s">
        <v>1687</v>
      </c>
      <c r="I126" s="21" t="s">
        <v>1586</v>
      </c>
      <c r="J126" s="22" t="s">
        <v>1688</v>
      </c>
      <c r="K126" s="21" t="s">
        <v>1859</v>
      </c>
      <c r="L126" s="21" t="s">
        <v>1889</v>
      </c>
      <c r="M126" s="21">
        <v>8</v>
      </c>
      <c r="N126" s="21" t="s">
        <v>1600</v>
      </c>
      <c r="O126" s="21" t="s">
        <v>1586</v>
      </c>
      <c r="P126" s="21" t="s">
        <v>1586</v>
      </c>
      <c r="Q126" s="26" t="s">
        <v>1586</v>
      </c>
    </row>
    <row r="127" spans="1:17" ht="56.25" customHeight="1" x14ac:dyDescent="0.15">
      <c r="A127" s="21">
        <f t="shared" si="1"/>
        <v>126</v>
      </c>
      <c r="B127" s="21" t="s">
        <v>1803</v>
      </c>
      <c r="C127" s="22" t="s">
        <v>1637</v>
      </c>
      <c r="D127" s="21" t="s">
        <v>1586</v>
      </c>
      <c r="E127" s="22" t="s">
        <v>486</v>
      </c>
      <c r="F127" s="22" t="s">
        <v>1587</v>
      </c>
      <c r="G127" s="22">
        <v>52</v>
      </c>
      <c r="H127" s="43" t="s">
        <v>1685</v>
      </c>
      <c r="I127" s="21" t="s">
        <v>1586</v>
      </c>
      <c r="J127" s="22" t="s">
        <v>1698</v>
      </c>
      <c r="K127" s="21" t="s">
        <v>1867</v>
      </c>
      <c r="L127" s="21" t="s">
        <v>1868</v>
      </c>
      <c r="M127" s="21">
        <v>30</v>
      </c>
      <c r="N127" s="21" t="s">
        <v>1641</v>
      </c>
      <c r="O127" s="21" t="s">
        <v>1590</v>
      </c>
      <c r="P127" s="21" t="s">
        <v>1586</v>
      </c>
      <c r="Q127" s="26" t="s">
        <v>1642</v>
      </c>
    </row>
    <row r="128" spans="1:17" ht="56.25" customHeight="1" x14ac:dyDescent="0.15">
      <c r="A128" s="21">
        <f t="shared" si="1"/>
        <v>127</v>
      </c>
      <c r="B128" s="21" t="s">
        <v>1803</v>
      </c>
      <c r="C128" s="22" t="s">
        <v>1637</v>
      </c>
      <c r="D128" s="21" t="s">
        <v>1586</v>
      </c>
      <c r="E128" s="22" t="s">
        <v>489</v>
      </c>
      <c r="F128" s="22" t="s">
        <v>1587</v>
      </c>
      <c r="G128" s="22">
        <v>40</v>
      </c>
      <c r="H128" s="43" t="s">
        <v>1685</v>
      </c>
      <c r="I128" s="21" t="s">
        <v>1586</v>
      </c>
      <c r="J128" s="22" t="s">
        <v>1698</v>
      </c>
      <c r="K128" s="21" t="s">
        <v>1870</v>
      </c>
      <c r="L128" s="21" t="s">
        <v>1871</v>
      </c>
      <c r="M128" s="21">
        <v>22</v>
      </c>
      <c r="N128" s="21" t="s">
        <v>1808</v>
      </c>
      <c r="O128" s="21" t="s">
        <v>1590</v>
      </c>
      <c r="P128" s="21" t="s">
        <v>1586</v>
      </c>
      <c r="Q128" s="26" t="s">
        <v>1586</v>
      </c>
    </row>
    <row r="129" spans="1:17" ht="56.25" customHeight="1" x14ac:dyDescent="0.15">
      <c r="A129" s="21">
        <f t="shared" si="1"/>
        <v>128</v>
      </c>
      <c r="B129" s="21" t="s">
        <v>1803</v>
      </c>
      <c r="C129" s="22" t="s">
        <v>1637</v>
      </c>
      <c r="D129" s="21" t="s">
        <v>1586</v>
      </c>
      <c r="E129" s="22" t="s">
        <v>491</v>
      </c>
      <c r="F129" s="22" t="s">
        <v>1587</v>
      </c>
      <c r="G129" s="22">
        <v>30</v>
      </c>
      <c r="H129" s="43" t="s">
        <v>1687</v>
      </c>
      <c r="I129" s="21" t="s">
        <v>1586</v>
      </c>
      <c r="J129" s="22" t="s">
        <v>1688</v>
      </c>
      <c r="K129" s="21" t="s">
        <v>1870</v>
      </c>
      <c r="L129" s="21" t="s">
        <v>1871</v>
      </c>
      <c r="M129" s="21">
        <v>22</v>
      </c>
      <c r="N129" s="21" t="s">
        <v>1600</v>
      </c>
      <c r="O129" s="21" t="s">
        <v>1586</v>
      </c>
      <c r="P129" s="21" t="s">
        <v>1586</v>
      </c>
      <c r="Q129" s="26" t="s">
        <v>1586</v>
      </c>
    </row>
    <row r="130" spans="1:17" ht="56.25" customHeight="1" x14ac:dyDescent="0.15">
      <c r="A130" s="21">
        <f t="shared" si="1"/>
        <v>129</v>
      </c>
      <c r="B130" s="21" t="s">
        <v>1803</v>
      </c>
      <c r="C130" s="22" t="s">
        <v>1637</v>
      </c>
      <c r="D130" s="21" t="s">
        <v>1586</v>
      </c>
      <c r="E130" s="22" t="s">
        <v>494</v>
      </c>
      <c r="F130" s="22" t="s">
        <v>1587</v>
      </c>
      <c r="G130" s="22">
        <v>25</v>
      </c>
      <c r="H130" s="43" t="s">
        <v>1687</v>
      </c>
      <c r="I130" s="21" t="s">
        <v>1586</v>
      </c>
      <c r="J130" s="22" t="s">
        <v>1693</v>
      </c>
      <c r="K130" s="21" t="s">
        <v>1887</v>
      </c>
      <c r="L130" s="21" t="s">
        <v>1886</v>
      </c>
      <c r="M130" s="21">
        <v>20</v>
      </c>
      <c r="N130" s="21" t="s">
        <v>1600</v>
      </c>
      <c r="O130" s="21" t="s">
        <v>1586</v>
      </c>
      <c r="P130" s="21" t="s">
        <v>1586</v>
      </c>
      <c r="Q130" s="26" t="s">
        <v>1586</v>
      </c>
    </row>
    <row r="131" spans="1:17" ht="56.25" customHeight="1" x14ac:dyDescent="0.15">
      <c r="A131" s="21">
        <f t="shared" si="1"/>
        <v>130</v>
      </c>
      <c r="B131" s="21" t="s">
        <v>1803</v>
      </c>
      <c r="C131" s="22" t="s">
        <v>1637</v>
      </c>
      <c r="D131" s="21" t="s">
        <v>1586</v>
      </c>
      <c r="E131" s="22" t="s">
        <v>498</v>
      </c>
      <c r="F131" s="22" t="s">
        <v>1587</v>
      </c>
      <c r="G131" s="22">
        <v>25</v>
      </c>
      <c r="H131" s="43" t="s">
        <v>1685</v>
      </c>
      <c r="I131" s="21" t="s">
        <v>1586</v>
      </c>
      <c r="J131" s="22" t="s">
        <v>1698</v>
      </c>
      <c r="K131" s="21" t="s">
        <v>1863</v>
      </c>
      <c r="L131" s="21" t="s">
        <v>1869</v>
      </c>
      <c r="M131" s="21">
        <v>15</v>
      </c>
      <c r="N131" s="21" t="s">
        <v>1600</v>
      </c>
      <c r="O131" s="21" t="s">
        <v>1586</v>
      </c>
      <c r="P131" s="21" t="s">
        <v>1586</v>
      </c>
      <c r="Q131" s="26" t="s">
        <v>1586</v>
      </c>
    </row>
    <row r="132" spans="1:17" ht="56.25" customHeight="1" x14ac:dyDescent="0.15">
      <c r="A132" s="21">
        <f t="shared" si="1"/>
        <v>131</v>
      </c>
      <c r="B132" s="21" t="s">
        <v>1803</v>
      </c>
      <c r="C132" s="22" t="s">
        <v>1637</v>
      </c>
      <c r="D132" s="21" t="s">
        <v>1586</v>
      </c>
      <c r="E132" s="22" t="s">
        <v>505</v>
      </c>
      <c r="F132" s="22" t="s">
        <v>1587</v>
      </c>
      <c r="G132" s="22">
        <v>49</v>
      </c>
      <c r="H132" s="43" t="s">
        <v>1685</v>
      </c>
      <c r="I132" s="21" t="s">
        <v>1586</v>
      </c>
      <c r="J132" s="22" t="s">
        <v>1698</v>
      </c>
      <c r="K132" s="21" t="s">
        <v>1878</v>
      </c>
      <c r="L132" s="21" t="s">
        <v>1879</v>
      </c>
      <c r="M132" s="21">
        <v>15</v>
      </c>
      <c r="N132" s="21" t="s">
        <v>1809</v>
      </c>
      <c r="O132" s="21" t="s">
        <v>1590</v>
      </c>
      <c r="P132" s="21" t="s">
        <v>1586</v>
      </c>
      <c r="Q132" s="26" t="s">
        <v>1586</v>
      </c>
    </row>
    <row r="133" spans="1:17" ht="56.25" customHeight="1" x14ac:dyDescent="0.15">
      <c r="A133" s="21">
        <f t="shared" si="1"/>
        <v>132</v>
      </c>
      <c r="B133" s="21" t="s">
        <v>1803</v>
      </c>
      <c r="C133" s="22" t="s">
        <v>1637</v>
      </c>
      <c r="D133" s="21" t="s">
        <v>1586</v>
      </c>
      <c r="E133" s="22" t="s">
        <v>511</v>
      </c>
      <c r="F133" s="22" t="s">
        <v>1587</v>
      </c>
      <c r="G133" s="22">
        <v>42</v>
      </c>
      <c r="H133" s="43" t="s">
        <v>1685</v>
      </c>
      <c r="I133" s="21" t="s">
        <v>1586</v>
      </c>
      <c r="J133" s="22" t="s">
        <v>1698</v>
      </c>
      <c r="K133" s="21" t="s">
        <v>1890</v>
      </c>
      <c r="L133" s="21" t="s">
        <v>1891</v>
      </c>
      <c r="M133" s="21">
        <v>15</v>
      </c>
      <c r="N133" s="21" t="s">
        <v>1600</v>
      </c>
      <c r="O133" s="21" t="s">
        <v>1586</v>
      </c>
      <c r="P133" s="21" t="s">
        <v>1586</v>
      </c>
      <c r="Q133" s="26" t="s">
        <v>1586</v>
      </c>
    </row>
    <row r="134" spans="1:17" ht="56.25" customHeight="1" x14ac:dyDescent="0.15">
      <c r="A134" s="21">
        <f t="shared" ref="A134:A197" si="2">A133+1</f>
        <v>133</v>
      </c>
      <c r="B134" s="21" t="s">
        <v>1803</v>
      </c>
      <c r="C134" s="22" t="s">
        <v>1637</v>
      </c>
      <c r="D134" s="21" t="s">
        <v>1586</v>
      </c>
      <c r="E134" s="22" t="s">
        <v>515</v>
      </c>
      <c r="F134" s="22" t="s">
        <v>1587</v>
      </c>
      <c r="G134" s="22">
        <v>40</v>
      </c>
      <c r="H134" s="43" t="s">
        <v>1687</v>
      </c>
      <c r="I134" s="21" t="s">
        <v>1586</v>
      </c>
      <c r="J134" s="22" t="s">
        <v>1690</v>
      </c>
      <c r="K134" s="21" t="s">
        <v>1884</v>
      </c>
      <c r="L134" s="21" t="s">
        <v>1888</v>
      </c>
      <c r="M134" s="21">
        <v>15</v>
      </c>
      <c r="N134" s="21" t="s">
        <v>1643</v>
      </c>
      <c r="O134" s="21" t="s">
        <v>1644</v>
      </c>
      <c r="P134" s="21" t="s">
        <v>1586</v>
      </c>
      <c r="Q134" s="26" t="s">
        <v>1586</v>
      </c>
    </row>
    <row r="135" spans="1:17" ht="56.25" customHeight="1" x14ac:dyDescent="0.15">
      <c r="A135" s="21">
        <f t="shared" si="2"/>
        <v>134</v>
      </c>
      <c r="B135" s="21" t="s">
        <v>1803</v>
      </c>
      <c r="C135" s="22" t="s">
        <v>1637</v>
      </c>
      <c r="D135" s="21" t="s">
        <v>1586</v>
      </c>
      <c r="E135" s="22" t="s">
        <v>517</v>
      </c>
      <c r="F135" s="22" t="s">
        <v>1587</v>
      </c>
      <c r="G135" s="22">
        <v>36</v>
      </c>
      <c r="H135" s="43" t="s">
        <v>1685</v>
      </c>
      <c r="I135" s="21" t="s">
        <v>1586</v>
      </c>
      <c r="J135" s="22" t="s">
        <v>1698</v>
      </c>
      <c r="K135" s="21" t="s">
        <v>1870</v>
      </c>
      <c r="L135" s="21" t="s">
        <v>1871</v>
      </c>
      <c r="M135" s="21">
        <v>22</v>
      </c>
      <c r="N135" s="21" t="s">
        <v>1810</v>
      </c>
      <c r="O135" s="21" t="s">
        <v>1590</v>
      </c>
      <c r="P135" s="21" t="s">
        <v>1586</v>
      </c>
      <c r="Q135" s="26" t="s">
        <v>1586</v>
      </c>
    </row>
    <row r="136" spans="1:17" ht="56.25" customHeight="1" x14ac:dyDescent="0.15">
      <c r="A136" s="21">
        <f t="shared" si="2"/>
        <v>135</v>
      </c>
      <c r="B136" s="21" t="s">
        <v>1803</v>
      </c>
      <c r="C136" s="22" t="s">
        <v>1637</v>
      </c>
      <c r="D136" s="21" t="s">
        <v>1586</v>
      </c>
      <c r="E136" s="22" t="s">
        <v>522</v>
      </c>
      <c r="F136" s="22" t="s">
        <v>1587</v>
      </c>
      <c r="G136" s="22">
        <v>35</v>
      </c>
      <c r="H136" s="43" t="s">
        <v>1687</v>
      </c>
      <c r="I136" s="21" t="s">
        <v>1586</v>
      </c>
      <c r="J136" s="22" t="s">
        <v>1688</v>
      </c>
      <c r="K136" s="21" t="s">
        <v>1876</v>
      </c>
      <c r="L136" s="21" t="s">
        <v>1877</v>
      </c>
      <c r="M136" s="21">
        <v>10</v>
      </c>
      <c r="N136" s="21" t="s">
        <v>1600</v>
      </c>
      <c r="O136" s="21" t="s">
        <v>1586</v>
      </c>
      <c r="P136" s="21" t="s">
        <v>1586</v>
      </c>
      <c r="Q136" s="26" t="s">
        <v>1586</v>
      </c>
    </row>
    <row r="137" spans="1:17" ht="56.25" customHeight="1" x14ac:dyDescent="0.15">
      <c r="A137" s="21">
        <f t="shared" si="2"/>
        <v>136</v>
      </c>
      <c r="B137" s="21" t="s">
        <v>1803</v>
      </c>
      <c r="C137" s="22" t="s">
        <v>1637</v>
      </c>
      <c r="D137" s="21" t="s">
        <v>1586</v>
      </c>
      <c r="E137" s="22" t="s">
        <v>524</v>
      </c>
      <c r="F137" s="22" t="s">
        <v>1591</v>
      </c>
      <c r="G137" s="22">
        <v>40</v>
      </c>
      <c r="H137" s="43" t="s">
        <v>1687</v>
      </c>
      <c r="I137" s="21" t="s">
        <v>1586</v>
      </c>
      <c r="J137" s="22" t="s">
        <v>1688</v>
      </c>
      <c r="K137" s="21" t="s">
        <v>1864</v>
      </c>
      <c r="L137" s="21" t="s">
        <v>1865</v>
      </c>
      <c r="M137" s="21">
        <v>10</v>
      </c>
      <c r="N137" s="21" t="s">
        <v>1802</v>
      </c>
      <c r="O137" s="21" t="s">
        <v>1590</v>
      </c>
      <c r="P137" s="21" t="s">
        <v>1586</v>
      </c>
      <c r="Q137" s="26" t="s">
        <v>1586</v>
      </c>
    </row>
    <row r="138" spans="1:17" ht="56.25" customHeight="1" x14ac:dyDescent="0.15">
      <c r="A138" s="21">
        <f t="shared" si="2"/>
        <v>137</v>
      </c>
      <c r="B138" s="21" t="s">
        <v>1803</v>
      </c>
      <c r="C138" s="22" t="s">
        <v>1637</v>
      </c>
      <c r="D138" s="21" t="s">
        <v>1586</v>
      </c>
      <c r="E138" s="22" t="s">
        <v>527</v>
      </c>
      <c r="F138" s="22" t="s">
        <v>1591</v>
      </c>
      <c r="G138" s="22">
        <v>38</v>
      </c>
      <c r="H138" s="43" t="s">
        <v>1685</v>
      </c>
      <c r="I138" s="21" t="s">
        <v>1586</v>
      </c>
      <c r="J138" s="22" t="s">
        <v>1698</v>
      </c>
      <c r="K138" s="21" t="s">
        <v>1872</v>
      </c>
      <c r="L138" s="21" t="s">
        <v>1873</v>
      </c>
      <c r="M138" s="21">
        <v>20</v>
      </c>
      <c r="N138" s="21" t="s">
        <v>1611</v>
      </c>
      <c r="O138" s="21" t="s">
        <v>1645</v>
      </c>
      <c r="P138" s="21" t="s">
        <v>1586</v>
      </c>
      <c r="Q138" s="26" t="s">
        <v>1646</v>
      </c>
    </row>
    <row r="139" spans="1:17" ht="56.25" customHeight="1" x14ac:dyDescent="0.15">
      <c r="A139" s="21">
        <f t="shared" si="2"/>
        <v>138</v>
      </c>
      <c r="B139" s="21" t="s">
        <v>1803</v>
      </c>
      <c r="C139" s="22" t="s">
        <v>1637</v>
      </c>
      <c r="D139" s="21" t="s">
        <v>1586</v>
      </c>
      <c r="E139" s="22" t="s">
        <v>531</v>
      </c>
      <c r="F139" s="22" t="s">
        <v>1591</v>
      </c>
      <c r="G139" s="22">
        <v>31</v>
      </c>
      <c r="H139" s="43" t="s">
        <v>1687</v>
      </c>
      <c r="I139" s="21" t="s">
        <v>1586</v>
      </c>
      <c r="J139" s="22" t="s">
        <v>1690</v>
      </c>
      <c r="K139" s="21" t="s">
        <v>1867</v>
      </c>
      <c r="L139" s="21" t="s">
        <v>1868</v>
      </c>
      <c r="M139" s="21">
        <v>30</v>
      </c>
      <c r="N139" s="21" t="s">
        <v>1605</v>
      </c>
      <c r="O139" s="21" t="s">
        <v>1606</v>
      </c>
      <c r="P139" s="21" t="s">
        <v>1586</v>
      </c>
      <c r="Q139" s="26" t="s">
        <v>1586</v>
      </c>
    </row>
    <row r="140" spans="1:17" ht="56.25" customHeight="1" x14ac:dyDescent="0.15">
      <c r="A140" s="21">
        <f t="shared" si="2"/>
        <v>139</v>
      </c>
      <c r="B140" s="21" t="s">
        <v>1803</v>
      </c>
      <c r="C140" s="22" t="s">
        <v>1637</v>
      </c>
      <c r="D140" s="21" t="s">
        <v>1811</v>
      </c>
      <c r="E140" s="22" t="s">
        <v>535</v>
      </c>
      <c r="F140" s="22" t="s">
        <v>1591</v>
      </c>
      <c r="G140" s="22">
        <v>30</v>
      </c>
      <c r="H140" s="43" t="s">
        <v>1685</v>
      </c>
      <c r="I140" s="21" t="s">
        <v>1586</v>
      </c>
      <c r="J140" s="22" t="s">
        <v>1698</v>
      </c>
      <c r="K140" s="21" t="s">
        <v>1874</v>
      </c>
      <c r="L140" s="21" t="s">
        <v>1875</v>
      </c>
      <c r="M140" s="21">
        <v>18</v>
      </c>
      <c r="N140" s="21" t="s">
        <v>1798</v>
      </c>
      <c r="O140" s="21" t="s">
        <v>1590</v>
      </c>
      <c r="P140" s="21" t="s">
        <v>1586</v>
      </c>
      <c r="Q140" s="26" t="s">
        <v>1586</v>
      </c>
    </row>
    <row r="141" spans="1:17" ht="56.25" customHeight="1" x14ac:dyDescent="0.15">
      <c r="A141" s="21">
        <f t="shared" si="2"/>
        <v>140</v>
      </c>
      <c r="B141" s="21" t="s">
        <v>1803</v>
      </c>
      <c r="C141" s="22" t="s">
        <v>1637</v>
      </c>
      <c r="D141" s="21" t="s">
        <v>1811</v>
      </c>
      <c r="E141" s="22" t="s">
        <v>540</v>
      </c>
      <c r="F141" s="22" t="s">
        <v>1587</v>
      </c>
      <c r="G141" s="22">
        <v>34</v>
      </c>
      <c r="H141" s="43" t="s">
        <v>1685</v>
      </c>
      <c r="I141" s="21" t="s">
        <v>1586</v>
      </c>
      <c r="J141" s="22" t="s">
        <v>1698</v>
      </c>
      <c r="K141" s="21" t="s">
        <v>1867</v>
      </c>
      <c r="L141" s="21" t="s">
        <v>1868</v>
      </c>
      <c r="M141" s="21">
        <v>30</v>
      </c>
      <c r="N141" s="21" t="s">
        <v>1600</v>
      </c>
      <c r="O141" s="21" t="s">
        <v>1586</v>
      </c>
      <c r="P141" s="21" t="s">
        <v>1586</v>
      </c>
      <c r="Q141" s="26" t="s">
        <v>1586</v>
      </c>
    </row>
    <row r="142" spans="1:17" ht="56.25" customHeight="1" x14ac:dyDescent="0.15">
      <c r="A142" s="21">
        <f t="shared" si="2"/>
        <v>141</v>
      </c>
      <c r="B142" s="21" t="s">
        <v>1803</v>
      </c>
      <c r="C142" s="22" t="s">
        <v>1637</v>
      </c>
      <c r="D142" s="21" t="s">
        <v>1811</v>
      </c>
      <c r="E142" s="22" t="s">
        <v>542</v>
      </c>
      <c r="F142" s="22" t="s">
        <v>1591</v>
      </c>
      <c r="G142" s="22">
        <v>31</v>
      </c>
      <c r="H142" s="43" t="s">
        <v>1687</v>
      </c>
      <c r="I142" s="21" t="s">
        <v>1812</v>
      </c>
      <c r="J142" s="22" t="s">
        <v>1688</v>
      </c>
      <c r="K142" s="21" t="s">
        <v>1890</v>
      </c>
      <c r="L142" s="21" t="s">
        <v>1891</v>
      </c>
      <c r="M142" s="21">
        <v>15</v>
      </c>
      <c r="N142" s="21" t="s">
        <v>1813</v>
      </c>
      <c r="O142" s="21" t="s">
        <v>1606</v>
      </c>
      <c r="P142" s="21" t="s">
        <v>1586</v>
      </c>
      <c r="Q142" s="26" t="s">
        <v>1586</v>
      </c>
    </row>
    <row r="143" spans="1:17" ht="56.25" customHeight="1" x14ac:dyDescent="0.15">
      <c r="A143" s="21">
        <f t="shared" si="2"/>
        <v>142</v>
      </c>
      <c r="B143" s="21" t="s">
        <v>1803</v>
      </c>
      <c r="C143" s="22" t="s">
        <v>1637</v>
      </c>
      <c r="D143" s="21" t="s">
        <v>1811</v>
      </c>
      <c r="E143" s="22" t="s">
        <v>548</v>
      </c>
      <c r="F143" s="22" t="s">
        <v>1591</v>
      </c>
      <c r="G143" s="22">
        <v>22</v>
      </c>
      <c r="H143" s="43" t="s">
        <v>1685</v>
      </c>
      <c r="I143" s="21" t="s">
        <v>1586</v>
      </c>
      <c r="J143" s="22" t="s">
        <v>1698</v>
      </c>
      <c r="K143" s="21" t="s">
        <v>1859</v>
      </c>
      <c r="L143" s="21" t="s">
        <v>1889</v>
      </c>
      <c r="M143" s="21">
        <v>8</v>
      </c>
      <c r="N143" s="21" t="s">
        <v>1600</v>
      </c>
      <c r="O143" s="21" t="s">
        <v>1586</v>
      </c>
      <c r="P143" s="21" t="s">
        <v>1586</v>
      </c>
      <c r="Q143" s="26" t="s">
        <v>1586</v>
      </c>
    </row>
    <row r="144" spans="1:17" ht="56.25" customHeight="1" x14ac:dyDescent="0.15">
      <c r="A144" s="21">
        <f t="shared" si="2"/>
        <v>143</v>
      </c>
      <c r="B144" s="21" t="s">
        <v>1803</v>
      </c>
      <c r="C144" s="22" t="s">
        <v>1647</v>
      </c>
      <c r="D144" s="21" t="s">
        <v>1733</v>
      </c>
      <c r="E144" s="22" t="s">
        <v>551</v>
      </c>
      <c r="F144" s="22" t="s">
        <v>1587</v>
      </c>
      <c r="G144" s="22">
        <v>30</v>
      </c>
      <c r="H144" s="43" t="s">
        <v>1685</v>
      </c>
      <c r="I144" s="21" t="s">
        <v>1586</v>
      </c>
      <c r="J144" s="22" t="s">
        <v>1698</v>
      </c>
      <c r="K144" s="21" t="s">
        <v>1867</v>
      </c>
      <c r="L144" s="21" t="s">
        <v>1868</v>
      </c>
      <c r="M144" s="21">
        <v>30</v>
      </c>
      <c r="N144" s="21" t="s">
        <v>1814</v>
      </c>
      <c r="O144" s="21" t="s">
        <v>1606</v>
      </c>
      <c r="P144" s="21" t="s">
        <v>1586</v>
      </c>
      <c r="Q144" s="26" t="s">
        <v>1586</v>
      </c>
    </row>
    <row r="145" spans="1:17" ht="56.25" customHeight="1" x14ac:dyDescent="0.15">
      <c r="A145" s="21">
        <f t="shared" si="2"/>
        <v>144</v>
      </c>
      <c r="B145" s="21" t="s">
        <v>1803</v>
      </c>
      <c r="C145" s="22" t="s">
        <v>1647</v>
      </c>
      <c r="D145" s="21" t="s">
        <v>1586</v>
      </c>
      <c r="E145" s="22" t="s">
        <v>557</v>
      </c>
      <c r="F145" s="22" t="s">
        <v>1587</v>
      </c>
      <c r="G145" s="22">
        <v>23</v>
      </c>
      <c r="H145" s="43" t="s">
        <v>1685</v>
      </c>
      <c r="I145" s="21" t="s">
        <v>1586</v>
      </c>
      <c r="J145" s="22" t="s">
        <v>1698</v>
      </c>
      <c r="K145" s="21" t="s">
        <v>1874</v>
      </c>
      <c r="L145" s="21" t="s">
        <v>1875</v>
      </c>
      <c r="M145" s="21">
        <v>18</v>
      </c>
      <c r="N145" s="21" t="s">
        <v>1600</v>
      </c>
      <c r="O145" s="21" t="s">
        <v>1586</v>
      </c>
      <c r="P145" s="21" t="s">
        <v>1586</v>
      </c>
      <c r="Q145" s="26" t="s">
        <v>1586</v>
      </c>
    </row>
    <row r="146" spans="1:17" ht="56.25" customHeight="1" x14ac:dyDescent="0.15">
      <c r="A146" s="21">
        <f t="shared" si="2"/>
        <v>145</v>
      </c>
      <c r="B146" s="21" t="s">
        <v>1803</v>
      </c>
      <c r="C146" s="22" t="s">
        <v>1647</v>
      </c>
      <c r="D146" s="21" t="s">
        <v>1586</v>
      </c>
      <c r="E146" s="22" t="s">
        <v>562</v>
      </c>
      <c r="F146" s="22" t="s">
        <v>1587</v>
      </c>
      <c r="G146" s="22">
        <v>27</v>
      </c>
      <c r="H146" s="43" t="s">
        <v>1687</v>
      </c>
      <c r="I146" s="21" t="s">
        <v>1586</v>
      </c>
      <c r="J146" s="22" t="s">
        <v>1693</v>
      </c>
      <c r="K146" s="21" t="s">
        <v>1867</v>
      </c>
      <c r="L146" s="21" t="s">
        <v>1868</v>
      </c>
      <c r="M146" s="21">
        <v>30</v>
      </c>
      <c r="N146" s="21" t="s">
        <v>1600</v>
      </c>
      <c r="O146" s="21" t="s">
        <v>1586</v>
      </c>
      <c r="P146" s="21" t="s">
        <v>1586</v>
      </c>
      <c r="Q146" s="26" t="s">
        <v>1586</v>
      </c>
    </row>
    <row r="147" spans="1:17" ht="56.25" customHeight="1" x14ac:dyDescent="0.15">
      <c r="A147" s="21">
        <f t="shared" si="2"/>
        <v>146</v>
      </c>
      <c r="B147" s="21" t="s">
        <v>1803</v>
      </c>
      <c r="C147" s="22" t="s">
        <v>1647</v>
      </c>
      <c r="D147" s="21" t="s">
        <v>1586</v>
      </c>
      <c r="E147" s="22" t="s">
        <v>567</v>
      </c>
      <c r="F147" s="22" t="s">
        <v>1587</v>
      </c>
      <c r="G147" s="22">
        <v>42</v>
      </c>
      <c r="H147" s="43" t="s">
        <v>1687</v>
      </c>
      <c r="I147" s="21" t="s">
        <v>1586</v>
      </c>
      <c r="J147" s="22" t="s">
        <v>1688</v>
      </c>
      <c r="K147" s="21" t="s">
        <v>1863</v>
      </c>
      <c r="L147" s="21" t="s">
        <v>1869</v>
      </c>
      <c r="M147" s="21">
        <v>15</v>
      </c>
      <c r="N147" s="21" t="s">
        <v>1632</v>
      </c>
      <c r="O147" s="21" t="s">
        <v>1590</v>
      </c>
      <c r="P147" s="21" t="s">
        <v>1586</v>
      </c>
      <c r="Q147" s="26" t="s">
        <v>1586</v>
      </c>
    </row>
    <row r="148" spans="1:17" ht="56.25" customHeight="1" x14ac:dyDescent="0.15">
      <c r="A148" s="21">
        <f t="shared" si="2"/>
        <v>147</v>
      </c>
      <c r="B148" s="21" t="s">
        <v>1803</v>
      </c>
      <c r="C148" s="22" t="s">
        <v>1647</v>
      </c>
      <c r="D148" s="21" t="s">
        <v>1586</v>
      </c>
      <c r="E148" s="22" t="s">
        <v>570</v>
      </c>
      <c r="F148" s="22" t="s">
        <v>1587</v>
      </c>
      <c r="G148" s="22">
        <v>49</v>
      </c>
      <c r="H148" s="43" t="s">
        <v>1687</v>
      </c>
      <c r="I148" s="21" t="s">
        <v>1586</v>
      </c>
      <c r="J148" s="22" t="s">
        <v>1690</v>
      </c>
      <c r="K148" s="21" t="s">
        <v>1867</v>
      </c>
      <c r="L148" s="21" t="s">
        <v>1868</v>
      </c>
      <c r="M148" s="21">
        <v>30</v>
      </c>
      <c r="N148" s="21" t="s">
        <v>1809</v>
      </c>
      <c r="O148" s="21" t="s">
        <v>1590</v>
      </c>
      <c r="P148" s="21" t="s">
        <v>1586</v>
      </c>
      <c r="Q148" s="26" t="s">
        <v>1586</v>
      </c>
    </row>
    <row r="149" spans="1:17" ht="56.25" customHeight="1" x14ac:dyDescent="0.15">
      <c r="A149" s="21">
        <f t="shared" si="2"/>
        <v>148</v>
      </c>
      <c r="B149" s="21" t="s">
        <v>1803</v>
      </c>
      <c r="C149" s="22" t="s">
        <v>1647</v>
      </c>
      <c r="D149" s="21" t="s">
        <v>1586</v>
      </c>
      <c r="E149" s="22" t="s">
        <v>572</v>
      </c>
      <c r="F149" s="22" t="s">
        <v>1587</v>
      </c>
      <c r="G149" s="22">
        <v>34</v>
      </c>
      <c r="H149" s="43" t="s">
        <v>1687</v>
      </c>
      <c r="I149" s="21" t="s">
        <v>1586</v>
      </c>
      <c r="J149" s="22" t="s">
        <v>1688</v>
      </c>
      <c r="K149" s="21" t="s">
        <v>1864</v>
      </c>
      <c r="L149" s="21" t="s">
        <v>1865</v>
      </c>
      <c r="M149" s="21">
        <v>10</v>
      </c>
      <c r="N149" s="21" t="s">
        <v>1815</v>
      </c>
      <c r="O149" s="21" t="s">
        <v>1590</v>
      </c>
      <c r="P149" s="21" t="s">
        <v>1586</v>
      </c>
      <c r="Q149" s="26" t="s">
        <v>1586</v>
      </c>
    </row>
    <row r="150" spans="1:17" ht="56.25" customHeight="1" x14ac:dyDescent="0.15">
      <c r="A150" s="21">
        <f t="shared" si="2"/>
        <v>149</v>
      </c>
      <c r="B150" s="21" t="s">
        <v>1803</v>
      </c>
      <c r="C150" s="22" t="s">
        <v>1647</v>
      </c>
      <c r="D150" s="21" t="s">
        <v>1586</v>
      </c>
      <c r="E150" s="22" t="s">
        <v>576</v>
      </c>
      <c r="F150" s="22" t="s">
        <v>1587</v>
      </c>
      <c r="G150" s="22">
        <v>44</v>
      </c>
      <c r="H150" s="43" t="s">
        <v>1687</v>
      </c>
      <c r="I150" s="21" t="s">
        <v>1586</v>
      </c>
      <c r="J150" s="22" t="s">
        <v>1688</v>
      </c>
      <c r="K150" s="21" t="s">
        <v>1863</v>
      </c>
      <c r="L150" s="21" t="s">
        <v>1869</v>
      </c>
      <c r="M150" s="21">
        <v>15</v>
      </c>
      <c r="N150" s="21" t="s">
        <v>1816</v>
      </c>
      <c r="O150" s="21" t="s">
        <v>1590</v>
      </c>
      <c r="P150" s="21" t="s">
        <v>1586</v>
      </c>
      <c r="Q150" s="26" t="s">
        <v>1586</v>
      </c>
    </row>
    <row r="151" spans="1:17" ht="56.25" customHeight="1" x14ac:dyDescent="0.15">
      <c r="A151" s="21">
        <f t="shared" si="2"/>
        <v>150</v>
      </c>
      <c r="B151" s="21" t="s">
        <v>1803</v>
      </c>
      <c r="C151" s="22" t="s">
        <v>1647</v>
      </c>
      <c r="D151" s="21" t="s">
        <v>1586</v>
      </c>
      <c r="E151" s="22" t="s">
        <v>579</v>
      </c>
      <c r="F151" s="22" t="s">
        <v>1587</v>
      </c>
      <c r="G151" s="22">
        <v>50</v>
      </c>
      <c r="H151" s="43" t="s">
        <v>1687</v>
      </c>
      <c r="I151" s="21" t="s">
        <v>1586</v>
      </c>
      <c r="J151" s="22" t="s">
        <v>1690</v>
      </c>
      <c r="K151" s="21" t="s">
        <v>1887</v>
      </c>
      <c r="L151" s="21" t="s">
        <v>1886</v>
      </c>
      <c r="M151" s="21">
        <v>20</v>
      </c>
      <c r="N151" s="21" t="s">
        <v>1817</v>
      </c>
      <c r="O151" s="21" t="s">
        <v>1590</v>
      </c>
      <c r="P151" s="21" t="s">
        <v>1586</v>
      </c>
      <c r="Q151" s="26" t="s">
        <v>1586</v>
      </c>
    </row>
    <row r="152" spans="1:17" ht="56.25" customHeight="1" x14ac:dyDescent="0.15">
      <c r="A152" s="21">
        <f t="shared" si="2"/>
        <v>151</v>
      </c>
      <c r="B152" s="21" t="s">
        <v>1803</v>
      </c>
      <c r="C152" s="22" t="s">
        <v>1647</v>
      </c>
      <c r="D152" s="21" t="s">
        <v>1586</v>
      </c>
      <c r="E152" s="22" t="s">
        <v>581</v>
      </c>
      <c r="F152" s="22" t="s">
        <v>1587</v>
      </c>
      <c r="G152" s="22">
        <v>40</v>
      </c>
      <c r="H152" s="43" t="s">
        <v>1687</v>
      </c>
      <c r="I152" s="21" t="s">
        <v>1586</v>
      </c>
      <c r="J152" s="22" t="s">
        <v>1690</v>
      </c>
      <c r="K152" s="21" t="s">
        <v>1867</v>
      </c>
      <c r="L152" s="21" t="s">
        <v>1868</v>
      </c>
      <c r="M152" s="21">
        <v>30</v>
      </c>
      <c r="N152" s="21" t="s">
        <v>1643</v>
      </c>
      <c r="O152" s="21" t="s">
        <v>1818</v>
      </c>
      <c r="P152" s="21" t="s">
        <v>1586</v>
      </c>
      <c r="Q152" s="26" t="s">
        <v>1586</v>
      </c>
    </row>
    <row r="153" spans="1:17" ht="56.25" customHeight="1" x14ac:dyDescent="0.15">
      <c r="A153" s="21">
        <f t="shared" si="2"/>
        <v>152</v>
      </c>
      <c r="B153" s="21" t="s">
        <v>1803</v>
      </c>
      <c r="C153" s="22" t="s">
        <v>1647</v>
      </c>
      <c r="D153" s="21" t="s">
        <v>1586</v>
      </c>
      <c r="E153" s="22" t="s">
        <v>584</v>
      </c>
      <c r="F153" s="22" t="s">
        <v>1587</v>
      </c>
      <c r="G153" s="22">
        <v>32</v>
      </c>
      <c r="H153" s="43" t="s">
        <v>1685</v>
      </c>
      <c r="I153" s="21" t="s">
        <v>1586</v>
      </c>
      <c r="J153" s="22" t="s">
        <v>1698</v>
      </c>
      <c r="K153" s="21" t="s">
        <v>1859</v>
      </c>
      <c r="L153" s="21" t="s">
        <v>1882</v>
      </c>
      <c r="M153" s="21">
        <v>5</v>
      </c>
      <c r="N153" s="21" t="s">
        <v>1819</v>
      </c>
      <c r="O153" s="21" t="s">
        <v>1820</v>
      </c>
      <c r="P153" s="21" t="s">
        <v>1586</v>
      </c>
      <c r="Q153" s="26" t="s">
        <v>1586</v>
      </c>
    </row>
    <row r="154" spans="1:17" ht="56.25" customHeight="1" x14ac:dyDescent="0.15">
      <c r="A154" s="21">
        <f t="shared" si="2"/>
        <v>153</v>
      </c>
      <c r="B154" s="21" t="s">
        <v>1803</v>
      </c>
      <c r="C154" s="22" t="s">
        <v>1647</v>
      </c>
      <c r="D154" s="21" t="s">
        <v>1586</v>
      </c>
      <c r="E154" s="22" t="s">
        <v>587</v>
      </c>
      <c r="F154" s="22" t="s">
        <v>1587</v>
      </c>
      <c r="G154" s="22">
        <v>31</v>
      </c>
      <c r="H154" s="43" t="s">
        <v>1687</v>
      </c>
      <c r="I154" s="21" t="s">
        <v>1586</v>
      </c>
      <c r="J154" s="22" t="s">
        <v>1693</v>
      </c>
      <c r="K154" s="21" t="s">
        <v>1867</v>
      </c>
      <c r="L154" s="21" t="s">
        <v>1868</v>
      </c>
      <c r="M154" s="21">
        <v>30</v>
      </c>
      <c r="N154" s="21" t="s">
        <v>1600</v>
      </c>
      <c r="O154" s="21" t="s">
        <v>1586</v>
      </c>
      <c r="P154" s="21" t="s">
        <v>1586</v>
      </c>
      <c r="Q154" s="26" t="s">
        <v>1586</v>
      </c>
    </row>
    <row r="155" spans="1:17" ht="56.25" customHeight="1" x14ac:dyDescent="0.15">
      <c r="A155" s="21">
        <f t="shared" si="2"/>
        <v>154</v>
      </c>
      <c r="B155" s="21" t="s">
        <v>1803</v>
      </c>
      <c r="C155" s="22" t="s">
        <v>1647</v>
      </c>
      <c r="D155" s="21" t="s">
        <v>1586</v>
      </c>
      <c r="E155" s="22" t="s">
        <v>594</v>
      </c>
      <c r="F155" s="22" t="s">
        <v>1587</v>
      </c>
      <c r="G155" s="22">
        <v>30</v>
      </c>
      <c r="H155" s="43" t="s">
        <v>1685</v>
      </c>
      <c r="I155" s="21" t="s">
        <v>1586</v>
      </c>
      <c r="J155" s="22" t="s">
        <v>1698</v>
      </c>
      <c r="K155" s="21" t="s">
        <v>1859</v>
      </c>
      <c r="L155" s="21" t="s">
        <v>1889</v>
      </c>
      <c r="M155" s="21">
        <v>8</v>
      </c>
      <c r="N155" s="21" t="s">
        <v>1610</v>
      </c>
      <c r="O155" s="21" t="s">
        <v>1606</v>
      </c>
      <c r="P155" s="21" t="s">
        <v>1586</v>
      </c>
      <c r="Q155" s="26" t="s">
        <v>1586</v>
      </c>
    </row>
    <row r="156" spans="1:17" ht="56.25" customHeight="1" x14ac:dyDescent="0.15">
      <c r="A156" s="21">
        <f t="shared" si="2"/>
        <v>155</v>
      </c>
      <c r="B156" s="21" t="s">
        <v>1803</v>
      </c>
      <c r="C156" s="22" t="s">
        <v>1647</v>
      </c>
      <c r="D156" s="21" t="s">
        <v>1586</v>
      </c>
      <c r="E156" s="22" t="s">
        <v>600</v>
      </c>
      <c r="F156" s="22" t="s">
        <v>1587</v>
      </c>
      <c r="G156" s="22">
        <v>30</v>
      </c>
      <c r="H156" s="43" t="s">
        <v>1685</v>
      </c>
      <c r="I156" s="21" t="s">
        <v>1586</v>
      </c>
      <c r="J156" s="22" t="s">
        <v>1698</v>
      </c>
      <c r="K156" s="21" t="s">
        <v>1867</v>
      </c>
      <c r="L156" s="21" t="s">
        <v>1868</v>
      </c>
      <c r="M156" s="21">
        <v>30</v>
      </c>
      <c r="N156" s="21" t="s">
        <v>1610</v>
      </c>
      <c r="O156" s="21" t="s">
        <v>1606</v>
      </c>
      <c r="P156" s="21" t="s">
        <v>1586</v>
      </c>
      <c r="Q156" s="26" t="s">
        <v>1586</v>
      </c>
    </row>
    <row r="157" spans="1:17" ht="56.25" customHeight="1" x14ac:dyDescent="0.15">
      <c r="A157" s="21">
        <f t="shared" si="2"/>
        <v>156</v>
      </c>
      <c r="B157" s="21" t="s">
        <v>1803</v>
      </c>
      <c r="C157" s="22" t="s">
        <v>1647</v>
      </c>
      <c r="D157" s="21" t="s">
        <v>1586</v>
      </c>
      <c r="E157" s="22" t="s">
        <v>603</v>
      </c>
      <c r="F157" s="22" t="s">
        <v>1591</v>
      </c>
      <c r="G157" s="22">
        <v>28</v>
      </c>
      <c r="H157" s="43" t="s">
        <v>1687</v>
      </c>
      <c r="I157" s="21" t="s">
        <v>1586</v>
      </c>
      <c r="J157" s="22" t="s">
        <v>1693</v>
      </c>
      <c r="K157" s="21" t="s">
        <v>1867</v>
      </c>
      <c r="L157" s="21" t="s">
        <v>1880</v>
      </c>
      <c r="M157" s="21">
        <v>25</v>
      </c>
      <c r="N157" s="21" t="s">
        <v>1600</v>
      </c>
      <c r="O157" s="21" t="s">
        <v>1586</v>
      </c>
      <c r="P157" s="21" t="s">
        <v>1586</v>
      </c>
      <c r="Q157" s="26" t="s">
        <v>1586</v>
      </c>
    </row>
    <row r="158" spans="1:17" ht="56.25" customHeight="1" x14ac:dyDescent="0.15">
      <c r="A158" s="21">
        <f t="shared" si="2"/>
        <v>157</v>
      </c>
      <c r="B158" s="21" t="s">
        <v>1803</v>
      </c>
      <c r="C158" s="22" t="s">
        <v>1647</v>
      </c>
      <c r="D158" s="21" t="s">
        <v>1586</v>
      </c>
      <c r="E158" s="22" t="s">
        <v>605</v>
      </c>
      <c r="F158" s="22" t="s">
        <v>1587</v>
      </c>
      <c r="G158" s="22">
        <v>26</v>
      </c>
      <c r="H158" s="43" t="s">
        <v>1685</v>
      </c>
      <c r="I158" s="21" t="s">
        <v>1586</v>
      </c>
      <c r="J158" s="22" t="s">
        <v>1698</v>
      </c>
      <c r="K158" s="21" t="s">
        <v>1872</v>
      </c>
      <c r="L158" s="21" t="s">
        <v>1873</v>
      </c>
      <c r="M158" s="21">
        <v>20</v>
      </c>
      <c r="N158" s="21" t="s">
        <v>1600</v>
      </c>
      <c r="O158" s="21" t="s">
        <v>1586</v>
      </c>
      <c r="P158" s="21" t="s">
        <v>1586</v>
      </c>
      <c r="Q158" s="26" t="s">
        <v>1586</v>
      </c>
    </row>
    <row r="159" spans="1:17" ht="69.599999999999994" customHeight="1" x14ac:dyDescent="0.15">
      <c r="A159" s="21">
        <f t="shared" si="2"/>
        <v>158</v>
      </c>
      <c r="B159" s="21" t="s">
        <v>1803</v>
      </c>
      <c r="C159" s="22" t="s">
        <v>1647</v>
      </c>
      <c r="D159" s="21" t="s">
        <v>1586</v>
      </c>
      <c r="E159" s="22" t="s">
        <v>608</v>
      </c>
      <c r="F159" s="22" t="s">
        <v>1587</v>
      </c>
      <c r="G159" s="22">
        <v>65</v>
      </c>
      <c r="H159" s="43" t="s">
        <v>1685</v>
      </c>
      <c r="I159" s="21" t="s">
        <v>1821</v>
      </c>
      <c r="J159" s="22" t="s">
        <v>1698</v>
      </c>
      <c r="K159" s="21" t="s">
        <v>1859</v>
      </c>
      <c r="L159" s="21" t="s">
        <v>1882</v>
      </c>
      <c r="M159" s="21">
        <v>5</v>
      </c>
      <c r="N159" s="21" t="s">
        <v>1610</v>
      </c>
      <c r="O159" s="21" t="s">
        <v>1606</v>
      </c>
      <c r="P159" s="21" t="s">
        <v>1648</v>
      </c>
      <c r="Q159" s="26" t="s">
        <v>1586</v>
      </c>
    </row>
    <row r="160" spans="1:17" ht="56.25" customHeight="1" x14ac:dyDescent="0.15">
      <c r="A160" s="21">
        <f t="shared" si="2"/>
        <v>159</v>
      </c>
      <c r="B160" s="21" t="s">
        <v>1803</v>
      </c>
      <c r="C160" s="22" t="s">
        <v>1647</v>
      </c>
      <c r="D160" s="21" t="s">
        <v>1586</v>
      </c>
      <c r="E160" s="22" t="s">
        <v>611</v>
      </c>
      <c r="F160" s="22" t="s">
        <v>1587</v>
      </c>
      <c r="G160" s="22">
        <v>62</v>
      </c>
      <c r="H160" s="43" t="s">
        <v>1685</v>
      </c>
      <c r="I160" s="21" t="s">
        <v>1586</v>
      </c>
      <c r="J160" s="22" t="s">
        <v>1698</v>
      </c>
      <c r="K160" s="21" t="s">
        <v>1878</v>
      </c>
      <c r="L160" s="21" t="s">
        <v>1879</v>
      </c>
      <c r="M160" s="21">
        <v>15</v>
      </c>
      <c r="N160" s="21" t="s">
        <v>1822</v>
      </c>
      <c r="O160" s="21" t="s">
        <v>1590</v>
      </c>
      <c r="P160" s="21" t="s">
        <v>1586</v>
      </c>
      <c r="Q160" s="26" t="s">
        <v>1586</v>
      </c>
    </row>
    <row r="161" spans="1:17" ht="56.25" customHeight="1" x14ac:dyDescent="0.15">
      <c r="A161" s="21">
        <f t="shared" si="2"/>
        <v>160</v>
      </c>
      <c r="B161" s="21" t="s">
        <v>1803</v>
      </c>
      <c r="C161" s="22" t="s">
        <v>1647</v>
      </c>
      <c r="D161" s="21" t="s">
        <v>1811</v>
      </c>
      <c r="E161" s="22" t="s">
        <v>1649</v>
      </c>
      <c r="F161" s="22" t="s">
        <v>1591</v>
      </c>
      <c r="G161" s="22">
        <v>38</v>
      </c>
      <c r="H161" s="43" t="s">
        <v>1685</v>
      </c>
      <c r="I161" s="21" t="s">
        <v>1586</v>
      </c>
      <c r="J161" s="22" t="s">
        <v>1698</v>
      </c>
      <c r="K161" s="21" t="s">
        <v>1867</v>
      </c>
      <c r="L161" s="21" t="s">
        <v>1868</v>
      </c>
      <c r="M161" s="21">
        <v>30</v>
      </c>
      <c r="N161" s="21" t="s">
        <v>1650</v>
      </c>
      <c r="O161" s="21" t="s">
        <v>1590</v>
      </c>
      <c r="P161" s="21" t="s">
        <v>1586</v>
      </c>
      <c r="Q161" s="26" t="s">
        <v>1586</v>
      </c>
    </row>
    <row r="162" spans="1:17" ht="56.25" customHeight="1" x14ac:dyDescent="0.15">
      <c r="A162" s="21">
        <f t="shared" si="2"/>
        <v>161</v>
      </c>
      <c r="B162" s="21" t="s">
        <v>1803</v>
      </c>
      <c r="C162" s="22" t="s">
        <v>1647</v>
      </c>
      <c r="D162" s="21" t="s">
        <v>1811</v>
      </c>
      <c r="E162" s="22" t="s">
        <v>615</v>
      </c>
      <c r="F162" s="22" t="s">
        <v>1591</v>
      </c>
      <c r="G162" s="22">
        <v>30</v>
      </c>
      <c r="H162" s="43" t="s">
        <v>1687</v>
      </c>
      <c r="I162" s="21" t="s">
        <v>1586</v>
      </c>
      <c r="J162" s="22" t="s">
        <v>1693</v>
      </c>
      <c r="K162" s="21" t="s">
        <v>1867</v>
      </c>
      <c r="L162" s="21" t="s">
        <v>1880</v>
      </c>
      <c r="M162" s="21">
        <v>25</v>
      </c>
      <c r="N162" s="21" t="s">
        <v>1605</v>
      </c>
      <c r="O162" s="21" t="s">
        <v>1606</v>
      </c>
      <c r="P162" s="21" t="s">
        <v>1586</v>
      </c>
      <c r="Q162" s="26" t="s">
        <v>1586</v>
      </c>
    </row>
    <row r="163" spans="1:17" ht="56.25" customHeight="1" x14ac:dyDescent="0.15">
      <c r="A163" s="21">
        <f t="shared" si="2"/>
        <v>162</v>
      </c>
      <c r="B163" s="21" t="s">
        <v>1803</v>
      </c>
      <c r="C163" s="22" t="s">
        <v>1647</v>
      </c>
      <c r="D163" s="21" t="s">
        <v>1811</v>
      </c>
      <c r="E163" s="22" t="s">
        <v>1823</v>
      </c>
      <c r="F163" s="22" t="s">
        <v>1591</v>
      </c>
      <c r="G163" s="22">
        <v>29</v>
      </c>
      <c r="H163" s="43" t="s">
        <v>1687</v>
      </c>
      <c r="I163" s="21" t="s">
        <v>1586</v>
      </c>
      <c r="J163" s="22" t="s">
        <v>1693</v>
      </c>
      <c r="K163" s="21" t="s">
        <v>1867</v>
      </c>
      <c r="L163" s="21" t="s">
        <v>1868</v>
      </c>
      <c r="M163" s="21">
        <v>30</v>
      </c>
      <c r="N163" s="21" t="s">
        <v>1600</v>
      </c>
      <c r="O163" s="21" t="s">
        <v>1586</v>
      </c>
      <c r="P163" s="21" t="s">
        <v>1586</v>
      </c>
      <c r="Q163" s="26" t="s">
        <v>1586</v>
      </c>
    </row>
    <row r="164" spans="1:17" ht="56.25" customHeight="1" x14ac:dyDescent="0.15">
      <c r="A164" s="21">
        <f t="shared" si="2"/>
        <v>163</v>
      </c>
      <c r="B164" s="21" t="s">
        <v>1803</v>
      </c>
      <c r="C164" s="22" t="s">
        <v>1647</v>
      </c>
      <c r="D164" s="21" t="s">
        <v>1811</v>
      </c>
      <c r="E164" s="22" t="s">
        <v>1824</v>
      </c>
      <c r="F164" s="22" t="s">
        <v>1591</v>
      </c>
      <c r="G164" s="22">
        <v>25</v>
      </c>
      <c r="H164" s="43" t="s">
        <v>1687</v>
      </c>
      <c r="I164" s="21" t="s">
        <v>1586</v>
      </c>
      <c r="J164" s="22" t="s">
        <v>1693</v>
      </c>
      <c r="K164" s="21" t="s">
        <v>1859</v>
      </c>
      <c r="L164" s="21" t="s">
        <v>1882</v>
      </c>
      <c r="M164" s="21">
        <v>5</v>
      </c>
      <c r="N164" s="21" t="s">
        <v>1600</v>
      </c>
      <c r="O164" s="21" t="s">
        <v>1586</v>
      </c>
      <c r="P164" s="21" t="s">
        <v>1586</v>
      </c>
      <c r="Q164" s="26" t="s">
        <v>1586</v>
      </c>
    </row>
    <row r="165" spans="1:17" ht="56.25" customHeight="1" x14ac:dyDescent="0.15">
      <c r="A165" s="21">
        <f t="shared" si="2"/>
        <v>164</v>
      </c>
      <c r="B165" s="21" t="s">
        <v>1825</v>
      </c>
      <c r="C165" s="22" t="s">
        <v>1586</v>
      </c>
      <c r="D165" s="21" t="s">
        <v>1711</v>
      </c>
      <c r="E165" s="22" t="s">
        <v>617</v>
      </c>
      <c r="F165" s="22" t="s">
        <v>1587</v>
      </c>
      <c r="G165" s="22">
        <v>58</v>
      </c>
      <c r="H165" s="43" t="s">
        <v>1685</v>
      </c>
      <c r="I165" s="21" t="s">
        <v>1586</v>
      </c>
      <c r="J165" s="22" t="s">
        <v>1698</v>
      </c>
      <c r="K165" s="21" t="s">
        <v>1870</v>
      </c>
      <c r="L165" s="21" t="s">
        <v>1871</v>
      </c>
      <c r="M165" s="21">
        <v>22</v>
      </c>
      <c r="N165" s="21" t="s">
        <v>1826</v>
      </c>
      <c r="O165" s="21" t="s">
        <v>1590</v>
      </c>
      <c r="P165" s="21" t="s">
        <v>1586</v>
      </c>
      <c r="Q165" s="26" t="s">
        <v>1586</v>
      </c>
    </row>
    <row r="166" spans="1:17" ht="56.25" customHeight="1" x14ac:dyDescent="0.15">
      <c r="A166" s="21">
        <f t="shared" si="2"/>
        <v>165</v>
      </c>
      <c r="B166" s="21" t="s">
        <v>1825</v>
      </c>
      <c r="C166" s="22" t="s">
        <v>1651</v>
      </c>
      <c r="D166" s="21" t="s">
        <v>1733</v>
      </c>
      <c r="E166" s="22" t="s">
        <v>1827</v>
      </c>
      <c r="F166" s="22" t="s">
        <v>1587</v>
      </c>
      <c r="G166" s="22">
        <v>55</v>
      </c>
      <c r="H166" s="43" t="s">
        <v>1724</v>
      </c>
      <c r="I166" s="21" t="s">
        <v>1586</v>
      </c>
      <c r="J166" s="22" t="s">
        <v>1776</v>
      </c>
      <c r="K166" s="21" t="s">
        <v>1870</v>
      </c>
      <c r="L166" s="21" t="s">
        <v>1871</v>
      </c>
      <c r="M166" s="21">
        <v>22</v>
      </c>
      <c r="N166" s="21" t="s">
        <v>1828</v>
      </c>
      <c r="O166" s="21" t="s">
        <v>1590</v>
      </c>
      <c r="P166" s="21" t="s">
        <v>1586</v>
      </c>
      <c r="Q166" s="26" t="s">
        <v>1586</v>
      </c>
    </row>
    <row r="167" spans="1:17" ht="56.25" customHeight="1" x14ac:dyDescent="0.15">
      <c r="A167" s="21">
        <f t="shared" si="2"/>
        <v>166</v>
      </c>
      <c r="B167" s="21" t="s">
        <v>1825</v>
      </c>
      <c r="C167" s="22" t="s">
        <v>1651</v>
      </c>
      <c r="D167" s="21" t="s">
        <v>1586</v>
      </c>
      <c r="E167" s="22" t="s">
        <v>1829</v>
      </c>
      <c r="F167" s="22" t="s">
        <v>1587</v>
      </c>
      <c r="G167" s="22">
        <v>50</v>
      </c>
      <c r="H167" s="43" t="s">
        <v>1724</v>
      </c>
      <c r="I167" s="21" t="s">
        <v>1586</v>
      </c>
      <c r="J167" s="22" t="s">
        <v>1830</v>
      </c>
      <c r="K167" s="21" t="s">
        <v>1859</v>
      </c>
      <c r="L167" s="21" t="s">
        <v>1881</v>
      </c>
      <c r="M167" s="21">
        <v>5</v>
      </c>
      <c r="N167" s="21" t="s">
        <v>1828</v>
      </c>
      <c r="O167" s="21" t="s">
        <v>1590</v>
      </c>
      <c r="P167" s="21" t="s">
        <v>1586</v>
      </c>
      <c r="Q167" s="26" t="s">
        <v>1586</v>
      </c>
    </row>
    <row r="168" spans="1:17" ht="56.25" customHeight="1" x14ac:dyDescent="0.15">
      <c r="A168" s="21">
        <f t="shared" si="2"/>
        <v>167</v>
      </c>
      <c r="B168" s="21" t="s">
        <v>1825</v>
      </c>
      <c r="C168" s="22" t="s">
        <v>1651</v>
      </c>
      <c r="D168" s="21" t="s">
        <v>1586</v>
      </c>
      <c r="E168" s="22" t="s">
        <v>1652</v>
      </c>
      <c r="F168" s="22" t="s">
        <v>1587</v>
      </c>
      <c r="G168" s="22">
        <v>50</v>
      </c>
      <c r="H168" s="43" t="s">
        <v>1685</v>
      </c>
      <c r="I168" s="21" t="s">
        <v>1586</v>
      </c>
      <c r="J168" s="22" t="s">
        <v>1698</v>
      </c>
      <c r="K168" s="21" t="s">
        <v>1867</v>
      </c>
      <c r="L168" s="21" t="s">
        <v>1868</v>
      </c>
      <c r="M168" s="21">
        <v>30</v>
      </c>
      <c r="N168" s="21" t="s">
        <v>1653</v>
      </c>
      <c r="O168" s="21" t="s">
        <v>1654</v>
      </c>
      <c r="P168" s="21" t="s">
        <v>1586</v>
      </c>
      <c r="Q168" s="26" t="s">
        <v>1655</v>
      </c>
    </row>
    <row r="169" spans="1:17" ht="56.25" customHeight="1" x14ac:dyDescent="0.15">
      <c r="A169" s="48">
        <f t="shared" si="2"/>
        <v>168</v>
      </c>
      <c r="B169" s="48" t="s">
        <v>1825</v>
      </c>
      <c r="C169" s="48" t="s">
        <v>1651</v>
      </c>
      <c r="D169" s="48" t="s">
        <v>1586</v>
      </c>
      <c r="E169" s="48" t="s">
        <v>1656</v>
      </c>
      <c r="F169" s="48" t="s">
        <v>1587</v>
      </c>
      <c r="G169" s="48">
        <v>48</v>
      </c>
      <c r="H169" s="49" t="s">
        <v>1685</v>
      </c>
      <c r="I169" s="48" t="s">
        <v>1586</v>
      </c>
      <c r="J169" s="48" t="s">
        <v>1698</v>
      </c>
      <c r="K169" s="48" t="s">
        <v>1863</v>
      </c>
      <c r="L169" s="48" t="s">
        <v>2004</v>
      </c>
      <c r="M169" s="48">
        <v>15</v>
      </c>
      <c r="N169" s="48" t="s">
        <v>1657</v>
      </c>
      <c r="O169" s="48" t="s">
        <v>1658</v>
      </c>
      <c r="P169" s="48" t="s">
        <v>1586</v>
      </c>
      <c r="Q169" s="50" t="s">
        <v>1586</v>
      </c>
    </row>
    <row r="170" spans="1:17" ht="56.25" customHeight="1" x14ac:dyDescent="0.15">
      <c r="A170" s="21">
        <f t="shared" si="2"/>
        <v>169</v>
      </c>
      <c r="B170" s="21" t="s">
        <v>1825</v>
      </c>
      <c r="C170" s="22" t="s">
        <v>1651</v>
      </c>
      <c r="D170" s="21" t="s">
        <v>1586</v>
      </c>
      <c r="E170" s="22" t="s">
        <v>1831</v>
      </c>
      <c r="F170" s="22" t="s">
        <v>1587</v>
      </c>
      <c r="G170" s="22">
        <v>35</v>
      </c>
      <c r="H170" s="43" t="s">
        <v>1687</v>
      </c>
      <c r="I170" s="21" t="s">
        <v>1586</v>
      </c>
      <c r="J170" s="22" t="s">
        <v>1690</v>
      </c>
      <c r="K170" s="21" t="s">
        <v>1867</v>
      </c>
      <c r="L170" s="21" t="s">
        <v>1868</v>
      </c>
      <c r="M170" s="21">
        <v>30</v>
      </c>
      <c r="N170" s="21" t="s">
        <v>1600</v>
      </c>
      <c r="O170" s="21" t="s">
        <v>1586</v>
      </c>
      <c r="P170" s="21" t="s">
        <v>1586</v>
      </c>
      <c r="Q170" s="26" t="s">
        <v>1586</v>
      </c>
    </row>
    <row r="171" spans="1:17" ht="56.25" customHeight="1" x14ac:dyDescent="0.15">
      <c r="A171" s="21">
        <f t="shared" si="2"/>
        <v>170</v>
      </c>
      <c r="B171" s="21" t="s">
        <v>1825</v>
      </c>
      <c r="C171" s="22" t="s">
        <v>1651</v>
      </c>
      <c r="D171" s="21" t="s">
        <v>1586</v>
      </c>
      <c r="E171" s="22" t="s">
        <v>626</v>
      </c>
      <c r="F171" s="22" t="s">
        <v>1587</v>
      </c>
      <c r="G171" s="22">
        <v>25</v>
      </c>
      <c r="H171" s="43" t="s">
        <v>1687</v>
      </c>
      <c r="I171" s="21" t="s">
        <v>1586</v>
      </c>
      <c r="J171" s="22" t="s">
        <v>1693</v>
      </c>
      <c r="K171" s="21" t="s">
        <v>1859</v>
      </c>
      <c r="L171" s="21" t="s">
        <v>1882</v>
      </c>
      <c r="M171" s="21">
        <v>5</v>
      </c>
      <c r="N171" s="21" t="s">
        <v>1600</v>
      </c>
      <c r="O171" s="21" t="s">
        <v>1586</v>
      </c>
      <c r="P171" s="21" t="s">
        <v>1586</v>
      </c>
      <c r="Q171" s="26" t="s">
        <v>1586</v>
      </c>
    </row>
    <row r="172" spans="1:17" ht="56.25" customHeight="1" x14ac:dyDescent="0.15">
      <c r="A172" s="21">
        <f t="shared" si="2"/>
        <v>171</v>
      </c>
      <c r="B172" s="21" t="s">
        <v>1825</v>
      </c>
      <c r="C172" s="22" t="s">
        <v>1659</v>
      </c>
      <c r="D172" s="21" t="s">
        <v>1713</v>
      </c>
      <c r="E172" s="22" t="s">
        <v>619</v>
      </c>
      <c r="F172" s="22" t="s">
        <v>1587</v>
      </c>
      <c r="G172" s="22">
        <v>42</v>
      </c>
      <c r="H172" s="43" t="s">
        <v>1685</v>
      </c>
      <c r="I172" s="21" t="s">
        <v>1586</v>
      </c>
      <c r="J172" s="22" t="s">
        <v>1698</v>
      </c>
      <c r="K172" s="21" t="s">
        <v>1884</v>
      </c>
      <c r="L172" s="21" t="s">
        <v>1888</v>
      </c>
      <c r="M172" s="21">
        <v>15</v>
      </c>
      <c r="N172" s="21" t="s">
        <v>1600</v>
      </c>
      <c r="O172" s="21" t="s">
        <v>1586</v>
      </c>
      <c r="P172" s="21" t="s">
        <v>1586</v>
      </c>
      <c r="Q172" s="26" t="s">
        <v>1586</v>
      </c>
    </row>
    <row r="173" spans="1:17" ht="56.25" customHeight="1" x14ac:dyDescent="0.15">
      <c r="A173" s="21">
        <f t="shared" si="2"/>
        <v>172</v>
      </c>
      <c r="B173" s="21" t="s">
        <v>1825</v>
      </c>
      <c r="C173" s="22" t="s">
        <v>1659</v>
      </c>
      <c r="D173" s="21" t="s">
        <v>1362</v>
      </c>
      <c r="E173" s="22" t="s">
        <v>1832</v>
      </c>
      <c r="F173" s="22" t="s">
        <v>1587</v>
      </c>
      <c r="G173" s="22">
        <v>40</v>
      </c>
      <c r="H173" s="43" t="s">
        <v>1687</v>
      </c>
      <c r="I173" s="21" t="s">
        <v>1586</v>
      </c>
      <c r="J173" s="22" t="s">
        <v>1688</v>
      </c>
      <c r="K173" s="21" t="s">
        <v>1859</v>
      </c>
      <c r="L173" s="21" t="s">
        <v>1889</v>
      </c>
      <c r="M173" s="21">
        <v>8</v>
      </c>
      <c r="N173" s="21" t="s">
        <v>1833</v>
      </c>
      <c r="O173" s="21" t="s">
        <v>1590</v>
      </c>
      <c r="P173" s="21" t="s">
        <v>1586</v>
      </c>
      <c r="Q173" s="26" t="s">
        <v>1586</v>
      </c>
    </row>
    <row r="174" spans="1:17" ht="56.25" customHeight="1" x14ac:dyDescent="0.15">
      <c r="A174" s="21">
        <f t="shared" si="2"/>
        <v>173</v>
      </c>
      <c r="B174" s="21" t="s">
        <v>1825</v>
      </c>
      <c r="C174" s="22" t="s">
        <v>1659</v>
      </c>
      <c r="D174" s="21" t="s">
        <v>1362</v>
      </c>
      <c r="E174" s="22" t="s">
        <v>1834</v>
      </c>
      <c r="F174" s="22" t="s">
        <v>1591</v>
      </c>
      <c r="G174" s="22">
        <v>35</v>
      </c>
      <c r="H174" s="43" t="s">
        <v>1687</v>
      </c>
      <c r="I174" s="21" t="s">
        <v>1586</v>
      </c>
      <c r="J174" s="22" t="s">
        <v>1688</v>
      </c>
      <c r="K174" s="21" t="s">
        <v>1867</v>
      </c>
      <c r="L174" s="21" t="s">
        <v>1880</v>
      </c>
      <c r="M174" s="21">
        <v>25</v>
      </c>
      <c r="N174" s="21" t="s">
        <v>1835</v>
      </c>
      <c r="O174" s="21" t="s">
        <v>1590</v>
      </c>
      <c r="P174" s="21" t="s">
        <v>1586</v>
      </c>
      <c r="Q174" s="26" t="s">
        <v>1586</v>
      </c>
    </row>
    <row r="175" spans="1:17" ht="56.25" customHeight="1" x14ac:dyDescent="0.15">
      <c r="A175" s="21">
        <f t="shared" si="2"/>
        <v>174</v>
      </c>
      <c r="B175" s="21" t="s">
        <v>1825</v>
      </c>
      <c r="C175" s="22" t="s">
        <v>1659</v>
      </c>
      <c r="D175" s="21" t="s">
        <v>1362</v>
      </c>
      <c r="E175" s="22" t="s">
        <v>631</v>
      </c>
      <c r="F175" s="22" t="s">
        <v>1587</v>
      </c>
      <c r="G175" s="22">
        <v>34</v>
      </c>
      <c r="H175" s="43" t="s">
        <v>1685</v>
      </c>
      <c r="I175" s="21" t="s">
        <v>1836</v>
      </c>
      <c r="J175" s="22" t="s">
        <v>1698</v>
      </c>
      <c r="K175" s="21" t="s">
        <v>1872</v>
      </c>
      <c r="L175" s="21" t="s">
        <v>1873</v>
      </c>
      <c r="M175" s="21">
        <v>20</v>
      </c>
      <c r="N175" s="21" t="s">
        <v>1600</v>
      </c>
      <c r="O175" s="21" t="s">
        <v>1586</v>
      </c>
      <c r="P175" s="21" t="s">
        <v>1586</v>
      </c>
      <c r="Q175" s="26" t="s">
        <v>1660</v>
      </c>
    </row>
    <row r="176" spans="1:17" ht="56.25" customHeight="1" x14ac:dyDescent="0.15">
      <c r="A176" s="21">
        <f t="shared" si="2"/>
        <v>175</v>
      </c>
      <c r="B176" s="21" t="s">
        <v>1825</v>
      </c>
      <c r="C176" s="22" t="s">
        <v>1659</v>
      </c>
      <c r="D176" s="21" t="s">
        <v>1362</v>
      </c>
      <c r="E176" s="22" t="s">
        <v>634</v>
      </c>
      <c r="F176" s="22" t="s">
        <v>1591</v>
      </c>
      <c r="G176" s="22">
        <v>28</v>
      </c>
      <c r="H176" s="43" t="s">
        <v>1685</v>
      </c>
      <c r="I176" s="21" t="s">
        <v>1586</v>
      </c>
      <c r="J176" s="22" t="s">
        <v>1698</v>
      </c>
      <c r="K176" s="21" t="s">
        <v>1859</v>
      </c>
      <c r="L176" s="21" t="s">
        <v>1882</v>
      </c>
      <c r="M176" s="21">
        <v>5</v>
      </c>
      <c r="N176" s="21" t="s">
        <v>1600</v>
      </c>
      <c r="O176" s="21" t="s">
        <v>1586</v>
      </c>
      <c r="P176" s="21" t="s">
        <v>1586</v>
      </c>
      <c r="Q176" s="26" t="s">
        <v>1586</v>
      </c>
    </row>
    <row r="177" spans="1:17" ht="56.25" customHeight="1" x14ac:dyDescent="0.15">
      <c r="A177" s="21">
        <f t="shared" si="2"/>
        <v>176</v>
      </c>
      <c r="B177" s="21" t="s">
        <v>1825</v>
      </c>
      <c r="C177" s="22" t="s">
        <v>1659</v>
      </c>
      <c r="D177" s="21" t="s">
        <v>1362</v>
      </c>
      <c r="E177" s="22" t="s">
        <v>640</v>
      </c>
      <c r="F177" s="22" t="s">
        <v>1591</v>
      </c>
      <c r="G177" s="22">
        <v>28</v>
      </c>
      <c r="H177" s="43" t="s">
        <v>1687</v>
      </c>
      <c r="I177" s="21" t="s">
        <v>1837</v>
      </c>
      <c r="J177" s="22" t="s">
        <v>1688</v>
      </c>
      <c r="K177" s="21" t="s">
        <v>1867</v>
      </c>
      <c r="L177" s="21" t="s">
        <v>1880</v>
      </c>
      <c r="M177" s="21">
        <v>25</v>
      </c>
      <c r="N177" s="21" t="s">
        <v>1605</v>
      </c>
      <c r="O177" s="21" t="s">
        <v>1606</v>
      </c>
      <c r="P177" s="21" t="s">
        <v>1838</v>
      </c>
      <c r="Q177" s="26" t="s">
        <v>1586</v>
      </c>
    </row>
    <row r="178" spans="1:17" ht="69.599999999999994" customHeight="1" x14ac:dyDescent="0.15">
      <c r="A178" s="21">
        <f t="shared" si="2"/>
        <v>177</v>
      </c>
      <c r="B178" s="21" t="s">
        <v>1825</v>
      </c>
      <c r="C178" s="22" t="s">
        <v>1659</v>
      </c>
      <c r="D178" s="21" t="s">
        <v>1362</v>
      </c>
      <c r="E178" s="22" t="s">
        <v>645</v>
      </c>
      <c r="F178" s="22" t="s">
        <v>1587</v>
      </c>
      <c r="G178" s="22">
        <v>25</v>
      </c>
      <c r="H178" s="43" t="s">
        <v>1685</v>
      </c>
      <c r="I178" s="21" t="s">
        <v>1839</v>
      </c>
      <c r="J178" s="22" t="s">
        <v>1698</v>
      </c>
      <c r="K178" s="21" t="s">
        <v>1887</v>
      </c>
      <c r="L178" s="21" t="s">
        <v>1886</v>
      </c>
      <c r="M178" s="21">
        <v>20</v>
      </c>
      <c r="N178" s="21" t="s">
        <v>1605</v>
      </c>
      <c r="O178" s="21" t="s">
        <v>1606</v>
      </c>
      <c r="P178" s="21" t="s">
        <v>1556</v>
      </c>
      <c r="Q178" s="26" t="s">
        <v>1586</v>
      </c>
    </row>
    <row r="179" spans="1:17" ht="56.25" customHeight="1" x14ac:dyDescent="0.15">
      <c r="A179" s="21">
        <f t="shared" si="2"/>
        <v>178</v>
      </c>
      <c r="B179" s="21" t="s">
        <v>1825</v>
      </c>
      <c r="C179" s="22" t="s">
        <v>1659</v>
      </c>
      <c r="D179" s="21" t="s">
        <v>1840</v>
      </c>
      <c r="E179" s="22" t="s">
        <v>647</v>
      </c>
      <c r="F179" s="22" t="s">
        <v>1591</v>
      </c>
      <c r="G179" s="22">
        <v>40</v>
      </c>
      <c r="H179" s="43" t="s">
        <v>1719</v>
      </c>
      <c r="I179" s="21" t="s">
        <v>1586</v>
      </c>
      <c r="J179" s="22" t="s">
        <v>1720</v>
      </c>
      <c r="K179" s="21" t="s">
        <v>1878</v>
      </c>
      <c r="L179" s="21" t="s">
        <v>1879</v>
      </c>
      <c r="M179" s="21">
        <v>15</v>
      </c>
      <c r="N179" s="21" t="s">
        <v>1841</v>
      </c>
      <c r="O179" s="21" t="s">
        <v>1590</v>
      </c>
      <c r="P179" s="21" t="s">
        <v>1586</v>
      </c>
      <c r="Q179" s="26" t="s">
        <v>1586</v>
      </c>
    </row>
    <row r="180" spans="1:17" ht="56.25" customHeight="1" x14ac:dyDescent="0.15">
      <c r="A180" s="21">
        <f t="shared" si="2"/>
        <v>179</v>
      </c>
      <c r="B180" s="21" t="s">
        <v>1825</v>
      </c>
      <c r="C180" s="22" t="s">
        <v>1659</v>
      </c>
      <c r="D180" s="21" t="s">
        <v>1840</v>
      </c>
      <c r="E180" s="22" t="s">
        <v>651</v>
      </c>
      <c r="F180" s="22" t="s">
        <v>1591</v>
      </c>
      <c r="G180" s="22">
        <v>38</v>
      </c>
      <c r="H180" s="43" t="s">
        <v>1719</v>
      </c>
      <c r="I180" s="21" t="s">
        <v>1586</v>
      </c>
      <c r="J180" s="22" t="s">
        <v>1720</v>
      </c>
      <c r="K180" s="21" t="s">
        <v>1859</v>
      </c>
      <c r="L180" s="21" t="s">
        <v>1889</v>
      </c>
      <c r="M180" s="21">
        <v>8</v>
      </c>
      <c r="N180" s="21" t="s">
        <v>1709</v>
      </c>
      <c r="O180" s="21" t="s">
        <v>1590</v>
      </c>
      <c r="P180" s="21" t="s">
        <v>1586</v>
      </c>
      <c r="Q180" s="26" t="s">
        <v>1586</v>
      </c>
    </row>
    <row r="181" spans="1:17" ht="56.25" customHeight="1" x14ac:dyDescent="0.15">
      <c r="A181" s="21">
        <f t="shared" si="2"/>
        <v>180</v>
      </c>
      <c r="B181" s="21" t="s">
        <v>1825</v>
      </c>
      <c r="C181" s="22" t="s">
        <v>1659</v>
      </c>
      <c r="D181" s="21" t="s">
        <v>1840</v>
      </c>
      <c r="E181" s="22" t="s">
        <v>655</v>
      </c>
      <c r="F181" s="22" t="s">
        <v>1591</v>
      </c>
      <c r="G181" s="22">
        <v>30</v>
      </c>
      <c r="H181" s="43" t="s">
        <v>1685</v>
      </c>
      <c r="I181" s="21" t="s">
        <v>1586</v>
      </c>
      <c r="J181" s="22" t="s">
        <v>1698</v>
      </c>
      <c r="K181" s="21" t="s">
        <v>1867</v>
      </c>
      <c r="L181" s="21" t="s">
        <v>1880</v>
      </c>
      <c r="M181" s="21">
        <v>25</v>
      </c>
      <c r="N181" s="21" t="s">
        <v>1600</v>
      </c>
      <c r="O181" s="21" t="s">
        <v>1586</v>
      </c>
      <c r="P181" s="21" t="s">
        <v>1586</v>
      </c>
      <c r="Q181" s="26" t="s">
        <v>1586</v>
      </c>
    </row>
    <row r="182" spans="1:17" ht="56.25" customHeight="1" x14ac:dyDescent="0.15">
      <c r="A182" s="21">
        <f t="shared" si="2"/>
        <v>181</v>
      </c>
      <c r="B182" s="21" t="s">
        <v>1825</v>
      </c>
      <c r="C182" s="22" t="s">
        <v>1659</v>
      </c>
      <c r="D182" s="21" t="s">
        <v>1840</v>
      </c>
      <c r="E182" s="22" t="s">
        <v>657</v>
      </c>
      <c r="F182" s="22" t="s">
        <v>1591</v>
      </c>
      <c r="G182" s="22">
        <v>28</v>
      </c>
      <c r="H182" s="43" t="s">
        <v>1685</v>
      </c>
      <c r="I182" s="21" t="s">
        <v>1586</v>
      </c>
      <c r="J182" s="22" t="s">
        <v>1698</v>
      </c>
      <c r="K182" s="21" t="s">
        <v>1859</v>
      </c>
      <c r="L182" s="21" t="s">
        <v>1889</v>
      </c>
      <c r="M182" s="21">
        <v>8</v>
      </c>
      <c r="N182" s="21" t="s">
        <v>1605</v>
      </c>
      <c r="O182" s="21" t="s">
        <v>1606</v>
      </c>
      <c r="P182" s="21" t="s">
        <v>1586</v>
      </c>
      <c r="Q182" s="26" t="s">
        <v>1586</v>
      </c>
    </row>
    <row r="183" spans="1:17" ht="56.25" customHeight="1" x14ac:dyDescent="0.15">
      <c r="A183" s="21">
        <f t="shared" si="2"/>
        <v>182</v>
      </c>
      <c r="B183" s="21" t="s">
        <v>1825</v>
      </c>
      <c r="C183" s="22" t="s">
        <v>1659</v>
      </c>
      <c r="D183" s="21" t="s">
        <v>1840</v>
      </c>
      <c r="E183" s="22" t="s">
        <v>662</v>
      </c>
      <c r="F183" s="22" t="s">
        <v>1591</v>
      </c>
      <c r="G183" s="22">
        <v>39</v>
      </c>
      <c r="H183" s="43" t="s">
        <v>1685</v>
      </c>
      <c r="I183" s="21" t="s">
        <v>1586</v>
      </c>
      <c r="J183" s="22" t="s">
        <v>1698</v>
      </c>
      <c r="K183" s="21" t="s">
        <v>1859</v>
      </c>
      <c r="L183" s="21" t="s">
        <v>1882</v>
      </c>
      <c r="M183" s="21">
        <v>5</v>
      </c>
      <c r="N183" s="21" t="s">
        <v>1709</v>
      </c>
      <c r="O183" s="21" t="s">
        <v>1842</v>
      </c>
      <c r="P183" s="21" t="s">
        <v>1586</v>
      </c>
      <c r="Q183" s="26" t="s">
        <v>1586</v>
      </c>
    </row>
    <row r="184" spans="1:17" ht="56.25" customHeight="1" x14ac:dyDescent="0.15">
      <c r="A184" s="21">
        <f t="shared" si="2"/>
        <v>183</v>
      </c>
      <c r="B184" s="21" t="s">
        <v>1825</v>
      </c>
      <c r="C184" s="22" t="s">
        <v>1659</v>
      </c>
      <c r="D184" s="21" t="s">
        <v>1840</v>
      </c>
      <c r="E184" s="22" t="s">
        <v>675</v>
      </c>
      <c r="F184" s="22" t="s">
        <v>1591</v>
      </c>
      <c r="G184" s="22">
        <v>30</v>
      </c>
      <c r="H184" s="43" t="s">
        <v>1685</v>
      </c>
      <c r="I184" s="21" t="s">
        <v>1586</v>
      </c>
      <c r="J184" s="22" t="s">
        <v>1698</v>
      </c>
      <c r="K184" s="21" t="s">
        <v>1872</v>
      </c>
      <c r="L184" s="21" t="s">
        <v>1873</v>
      </c>
      <c r="M184" s="21">
        <v>20</v>
      </c>
      <c r="N184" s="21" t="s">
        <v>1600</v>
      </c>
      <c r="O184" s="21" t="s">
        <v>1586</v>
      </c>
      <c r="P184" s="21" t="s">
        <v>1586</v>
      </c>
      <c r="Q184" s="26" t="s">
        <v>1586</v>
      </c>
    </row>
    <row r="185" spans="1:17" ht="56.25" customHeight="1" x14ac:dyDescent="0.15">
      <c r="A185" s="21">
        <f t="shared" si="2"/>
        <v>184</v>
      </c>
      <c r="B185" s="21" t="s">
        <v>1825</v>
      </c>
      <c r="C185" s="22" t="s">
        <v>1659</v>
      </c>
      <c r="D185" s="21" t="s">
        <v>1840</v>
      </c>
      <c r="E185" s="22" t="s">
        <v>678</v>
      </c>
      <c r="F185" s="22" t="s">
        <v>1591</v>
      </c>
      <c r="G185" s="22">
        <v>30</v>
      </c>
      <c r="H185" s="43" t="s">
        <v>1685</v>
      </c>
      <c r="I185" s="21" t="s">
        <v>1586</v>
      </c>
      <c r="J185" s="22" t="s">
        <v>1698</v>
      </c>
      <c r="K185" s="21" t="s">
        <v>1874</v>
      </c>
      <c r="L185" s="21" t="s">
        <v>1875</v>
      </c>
      <c r="M185" s="21">
        <v>18</v>
      </c>
      <c r="N185" s="21" t="s">
        <v>1600</v>
      </c>
      <c r="O185" s="21" t="s">
        <v>1586</v>
      </c>
      <c r="P185" s="21" t="s">
        <v>1586</v>
      </c>
      <c r="Q185" s="26" t="s">
        <v>1586</v>
      </c>
    </row>
    <row r="186" spans="1:17" ht="56.25" customHeight="1" x14ac:dyDescent="0.15">
      <c r="A186" s="21">
        <f t="shared" si="2"/>
        <v>185</v>
      </c>
      <c r="B186" s="21" t="s">
        <v>1825</v>
      </c>
      <c r="C186" s="22" t="s">
        <v>1659</v>
      </c>
      <c r="D186" s="21" t="s">
        <v>1840</v>
      </c>
      <c r="E186" s="22" t="s">
        <v>683</v>
      </c>
      <c r="F186" s="22" t="s">
        <v>1591</v>
      </c>
      <c r="G186" s="22">
        <v>35</v>
      </c>
      <c r="H186" s="43" t="s">
        <v>1685</v>
      </c>
      <c r="I186" s="21" t="s">
        <v>1586</v>
      </c>
      <c r="J186" s="22" t="s">
        <v>1698</v>
      </c>
      <c r="K186" s="21" t="s">
        <v>1859</v>
      </c>
      <c r="L186" s="21" t="s">
        <v>1889</v>
      </c>
      <c r="M186" s="21">
        <v>8</v>
      </c>
      <c r="N186" s="21" t="s">
        <v>1835</v>
      </c>
      <c r="O186" s="21" t="s">
        <v>1590</v>
      </c>
      <c r="P186" s="21" t="s">
        <v>1586</v>
      </c>
      <c r="Q186" s="26" t="s">
        <v>1586</v>
      </c>
    </row>
    <row r="187" spans="1:17" ht="56.25" customHeight="1" x14ac:dyDescent="0.15">
      <c r="A187" s="21">
        <f t="shared" si="2"/>
        <v>186</v>
      </c>
      <c r="B187" s="21" t="s">
        <v>1825</v>
      </c>
      <c r="C187" s="22" t="s">
        <v>1659</v>
      </c>
      <c r="D187" s="21" t="s">
        <v>1840</v>
      </c>
      <c r="E187" s="22" t="s">
        <v>685</v>
      </c>
      <c r="F187" s="22" t="s">
        <v>1591</v>
      </c>
      <c r="G187" s="22">
        <v>31</v>
      </c>
      <c r="H187" s="43" t="s">
        <v>1687</v>
      </c>
      <c r="I187" s="21" t="s">
        <v>1843</v>
      </c>
      <c r="J187" s="22" t="s">
        <v>1690</v>
      </c>
      <c r="K187" s="21" t="s">
        <v>1887</v>
      </c>
      <c r="L187" s="21" t="s">
        <v>1886</v>
      </c>
      <c r="M187" s="21">
        <v>20</v>
      </c>
      <c r="N187" s="21" t="s">
        <v>1661</v>
      </c>
      <c r="O187" s="21" t="s">
        <v>1662</v>
      </c>
      <c r="P187" s="21" t="s">
        <v>1843</v>
      </c>
      <c r="Q187" s="26" t="s">
        <v>1586</v>
      </c>
    </row>
    <row r="188" spans="1:17" ht="56.25" customHeight="1" x14ac:dyDescent="0.15">
      <c r="A188" s="21">
        <f t="shared" si="2"/>
        <v>187</v>
      </c>
      <c r="B188" s="21" t="s">
        <v>1825</v>
      </c>
      <c r="C188" s="22" t="s">
        <v>1659</v>
      </c>
      <c r="D188" s="21" t="s">
        <v>1840</v>
      </c>
      <c r="E188" s="22" t="s">
        <v>687</v>
      </c>
      <c r="F188" s="22" t="s">
        <v>1591</v>
      </c>
      <c r="G188" s="22">
        <v>45</v>
      </c>
      <c r="H188" s="43" t="s">
        <v>1685</v>
      </c>
      <c r="I188" s="21" t="s">
        <v>1586</v>
      </c>
      <c r="J188" s="22" t="s">
        <v>1698</v>
      </c>
      <c r="K188" s="21" t="s">
        <v>1859</v>
      </c>
      <c r="L188" s="21" t="s">
        <v>1881</v>
      </c>
      <c r="M188" s="21">
        <v>5</v>
      </c>
      <c r="N188" s="21" t="s">
        <v>1835</v>
      </c>
      <c r="O188" s="21" t="s">
        <v>1590</v>
      </c>
      <c r="P188" s="21" t="s">
        <v>1586</v>
      </c>
      <c r="Q188" s="26" t="s">
        <v>1586</v>
      </c>
    </row>
    <row r="189" spans="1:17" ht="56.25" customHeight="1" x14ac:dyDescent="0.15">
      <c r="A189" s="21">
        <f t="shared" si="2"/>
        <v>188</v>
      </c>
      <c r="B189" s="21" t="s">
        <v>1825</v>
      </c>
      <c r="C189" s="22" t="s">
        <v>1659</v>
      </c>
      <c r="D189" s="21" t="s">
        <v>1840</v>
      </c>
      <c r="E189" s="22" t="s">
        <v>689</v>
      </c>
      <c r="F189" s="22" t="s">
        <v>1591</v>
      </c>
      <c r="G189" s="22">
        <v>44</v>
      </c>
      <c r="H189" s="43" t="s">
        <v>1685</v>
      </c>
      <c r="I189" s="21" t="s">
        <v>1586</v>
      </c>
      <c r="J189" s="22" t="s">
        <v>1698</v>
      </c>
      <c r="K189" s="21" t="s">
        <v>1867</v>
      </c>
      <c r="L189" s="21" t="s">
        <v>1880</v>
      </c>
      <c r="M189" s="21">
        <v>25</v>
      </c>
      <c r="N189" s="21" t="s">
        <v>1739</v>
      </c>
      <c r="O189" s="21" t="s">
        <v>1590</v>
      </c>
      <c r="P189" s="21" t="s">
        <v>1586</v>
      </c>
      <c r="Q189" s="26" t="s">
        <v>1586</v>
      </c>
    </row>
    <row r="190" spans="1:17" ht="56.25" customHeight="1" x14ac:dyDescent="0.15">
      <c r="A190" s="21">
        <f t="shared" si="2"/>
        <v>189</v>
      </c>
      <c r="B190" s="21" t="s">
        <v>1825</v>
      </c>
      <c r="C190" s="22" t="s">
        <v>1659</v>
      </c>
      <c r="D190" s="21" t="s">
        <v>1840</v>
      </c>
      <c r="E190" s="22" t="s">
        <v>696</v>
      </c>
      <c r="F190" s="22" t="s">
        <v>1591</v>
      </c>
      <c r="G190" s="22">
        <v>43</v>
      </c>
      <c r="H190" s="43" t="s">
        <v>1685</v>
      </c>
      <c r="I190" s="21" t="s">
        <v>1586</v>
      </c>
      <c r="J190" s="22" t="s">
        <v>1698</v>
      </c>
      <c r="K190" s="21" t="s">
        <v>1859</v>
      </c>
      <c r="L190" s="21" t="s">
        <v>1883</v>
      </c>
      <c r="M190" s="21">
        <v>5</v>
      </c>
      <c r="N190" s="21" t="s">
        <v>1844</v>
      </c>
      <c r="O190" s="21" t="s">
        <v>1590</v>
      </c>
      <c r="P190" s="21" t="s">
        <v>1586</v>
      </c>
      <c r="Q190" s="26" t="s">
        <v>1586</v>
      </c>
    </row>
    <row r="191" spans="1:17" ht="56.25" customHeight="1" x14ac:dyDescent="0.15">
      <c r="A191" s="21">
        <f t="shared" si="2"/>
        <v>190</v>
      </c>
      <c r="B191" s="21" t="s">
        <v>1825</v>
      </c>
      <c r="C191" s="22" t="s">
        <v>1659</v>
      </c>
      <c r="D191" s="21" t="s">
        <v>1840</v>
      </c>
      <c r="E191" s="22" t="s">
        <v>699</v>
      </c>
      <c r="F191" s="22" t="s">
        <v>1591</v>
      </c>
      <c r="G191" s="22">
        <v>35</v>
      </c>
      <c r="H191" s="43" t="s">
        <v>1685</v>
      </c>
      <c r="I191" s="21" t="s">
        <v>1586</v>
      </c>
      <c r="J191" s="22" t="s">
        <v>1698</v>
      </c>
      <c r="K191" s="21" t="s">
        <v>1887</v>
      </c>
      <c r="L191" s="21" t="s">
        <v>1886</v>
      </c>
      <c r="M191" s="21">
        <v>20</v>
      </c>
      <c r="N191" s="21" t="s">
        <v>1663</v>
      </c>
      <c r="O191" s="21" t="s">
        <v>1664</v>
      </c>
      <c r="P191" s="21" t="s">
        <v>1586</v>
      </c>
      <c r="Q191" s="26" t="s">
        <v>1586</v>
      </c>
    </row>
    <row r="192" spans="1:17" ht="56.25" customHeight="1" x14ac:dyDescent="0.15">
      <c r="A192" s="21">
        <f t="shared" si="2"/>
        <v>191</v>
      </c>
      <c r="B192" s="21" t="s">
        <v>1825</v>
      </c>
      <c r="C192" s="22" t="s">
        <v>1659</v>
      </c>
      <c r="D192" s="21" t="s">
        <v>1840</v>
      </c>
      <c r="E192" s="22" t="s">
        <v>703</v>
      </c>
      <c r="F192" s="22" t="s">
        <v>1591</v>
      </c>
      <c r="G192" s="22">
        <v>34</v>
      </c>
      <c r="H192" s="43" t="s">
        <v>1685</v>
      </c>
      <c r="I192" s="21" t="s">
        <v>1586</v>
      </c>
      <c r="J192" s="22" t="s">
        <v>1698</v>
      </c>
      <c r="K192" s="21" t="s">
        <v>1887</v>
      </c>
      <c r="L192" s="21" t="s">
        <v>1886</v>
      </c>
      <c r="M192" s="21">
        <v>20</v>
      </c>
      <c r="N192" s="21" t="s">
        <v>1845</v>
      </c>
      <c r="O192" s="21" t="s">
        <v>1590</v>
      </c>
      <c r="P192" s="21" t="s">
        <v>1586</v>
      </c>
      <c r="Q192" s="26" t="s">
        <v>1586</v>
      </c>
    </row>
    <row r="193" spans="1:17" ht="56.25" customHeight="1" x14ac:dyDescent="0.15">
      <c r="A193" s="21">
        <f t="shared" si="2"/>
        <v>192</v>
      </c>
      <c r="B193" s="21" t="s">
        <v>1825</v>
      </c>
      <c r="C193" s="22" t="s">
        <v>1659</v>
      </c>
      <c r="D193" s="21" t="s">
        <v>1840</v>
      </c>
      <c r="E193" s="22" t="s">
        <v>707</v>
      </c>
      <c r="F193" s="22" t="s">
        <v>1591</v>
      </c>
      <c r="G193" s="22">
        <v>39</v>
      </c>
      <c r="H193" s="43" t="s">
        <v>1685</v>
      </c>
      <c r="I193" s="21" t="s">
        <v>1586</v>
      </c>
      <c r="J193" s="22" t="s">
        <v>1698</v>
      </c>
      <c r="K193" s="21" t="s">
        <v>1872</v>
      </c>
      <c r="L193" s="21" t="s">
        <v>1873</v>
      </c>
      <c r="M193" s="21">
        <v>20</v>
      </c>
      <c r="N193" s="21" t="s">
        <v>1846</v>
      </c>
      <c r="O193" s="21" t="s">
        <v>1590</v>
      </c>
      <c r="P193" s="21" t="s">
        <v>1586</v>
      </c>
      <c r="Q193" s="26" t="s">
        <v>1586</v>
      </c>
    </row>
    <row r="194" spans="1:17" ht="56.25" customHeight="1" x14ac:dyDescent="0.15">
      <c r="A194" s="21">
        <f t="shared" si="2"/>
        <v>193</v>
      </c>
      <c r="B194" s="21" t="s">
        <v>1825</v>
      </c>
      <c r="C194" s="22" t="s">
        <v>1659</v>
      </c>
      <c r="D194" s="21" t="s">
        <v>1840</v>
      </c>
      <c r="E194" s="22" t="s">
        <v>712</v>
      </c>
      <c r="F194" s="22" t="s">
        <v>1591</v>
      </c>
      <c r="G194" s="22">
        <v>30</v>
      </c>
      <c r="H194" s="43" t="s">
        <v>1685</v>
      </c>
      <c r="I194" s="21" t="s">
        <v>1586</v>
      </c>
      <c r="J194" s="22" t="s">
        <v>1698</v>
      </c>
      <c r="K194" s="21" t="s">
        <v>1859</v>
      </c>
      <c r="L194" s="21" t="s">
        <v>1883</v>
      </c>
      <c r="M194" s="21">
        <v>5</v>
      </c>
      <c r="N194" s="21" t="s">
        <v>1605</v>
      </c>
      <c r="O194" s="21" t="s">
        <v>1606</v>
      </c>
      <c r="P194" s="21" t="s">
        <v>1586</v>
      </c>
      <c r="Q194" s="26" t="s">
        <v>1586</v>
      </c>
    </row>
    <row r="195" spans="1:17" ht="56.25" customHeight="1" x14ac:dyDescent="0.15">
      <c r="A195" s="21">
        <f t="shared" si="2"/>
        <v>194</v>
      </c>
      <c r="B195" s="21" t="s">
        <v>1825</v>
      </c>
      <c r="C195" s="22" t="s">
        <v>1659</v>
      </c>
      <c r="D195" s="21" t="s">
        <v>1840</v>
      </c>
      <c r="E195" s="22" t="s">
        <v>714</v>
      </c>
      <c r="F195" s="22" t="s">
        <v>1587</v>
      </c>
      <c r="G195" s="22">
        <v>26</v>
      </c>
      <c r="H195" s="43" t="s">
        <v>1685</v>
      </c>
      <c r="I195" s="21" t="s">
        <v>1586</v>
      </c>
      <c r="J195" s="22" t="s">
        <v>1698</v>
      </c>
      <c r="K195" s="21" t="s">
        <v>1878</v>
      </c>
      <c r="L195" s="21" t="s">
        <v>1879</v>
      </c>
      <c r="M195" s="21">
        <v>15</v>
      </c>
      <c r="N195" s="21" t="s">
        <v>1600</v>
      </c>
      <c r="O195" s="21" t="s">
        <v>1586</v>
      </c>
      <c r="P195" s="21" t="s">
        <v>1586</v>
      </c>
      <c r="Q195" s="26" t="s">
        <v>1586</v>
      </c>
    </row>
    <row r="196" spans="1:17" ht="56.25" customHeight="1" x14ac:dyDescent="0.15">
      <c r="A196" s="21">
        <f t="shared" si="2"/>
        <v>195</v>
      </c>
      <c r="B196" s="21" t="s">
        <v>1825</v>
      </c>
      <c r="C196" s="22" t="s">
        <v>1659</v>
      </c>
      <c r="D196" s="21" t="s">
        <v>1840</v>
      </c>
      <c r="E196" s="22" t="s">
        <v>727</v>
      </c>
      <c r="F196" s="22" t="s">
        <v>1587</v>
      </c>
      <c r="G196" s="22">
        <v>25</v>
      </c>
      <c r="H196" s="43" t="s">
        <v>1685</v>
      </c>
      <c r="I196" s="21" t="s">
        <v>1586</v>
      </c>
      <c r="J196" s="22" t="s">
        <v>1698</v>
      </c>
      <c r="K196" s="21" t="s">
        <v>1874</v>
      </c>
      <c r="L196" s="21" t="s">
        <v>1875</v>
      </c>
      <c r="M196" s="21">
        <v>18</v>
      </c>
      <c r="N196" s="21" t="s">
        <v>1600</v>
      </c>
      <c r="O196" s="21" t="s">
        <v>1586</v>
      </c>
      <c r="P196" s="21" t="s">
        <v>1586</v>
      </c>
      <c r="Q196" s="26" t="s">
        <v>1586</v>
      </c>
    </row>
    <row r="197" spans="1:17" ht="56.25" customHeight="1" x14ac:dyDescent="0.15">
      <c r="A197" s="21">
        <f t="shared" si="2"/>
        <v>196</v>
      </c>
      <c r="B197" s="21" t="s">
        <v>1825</v>
      </c>
      <c r="C197" s="22" t="s">
        <v>1659</v>
      </c>
      <c r="D197" s="21" t="s">
        <v>1840</v>
      </c>
      <c r="E197" s="22" t="s">
        <v>928</v>
      </c>
      <c r="F197" s="22" t="s">
        <v>1587</v>
      </c>
      <c r="G197" s="22">
        <v>25</v>
      </c>
      <c r="H197" s="43" t="s">
        <v>1685</v>
      </c>
      <c r="I197" s="21" t="s">
        <v>1847</v>
      </c>
      <c r="J197" s="22" t="s">
        <v>1698</v>
      </c>
      <c r="K197" s="21" t="s">
        <v>1859</v>
      </c>
      <c r="L197" s="21" t="s">
        <v>1882</v>
      </c>
      <c r="M197" s="21">
        <v>5</v>
      </c>
      <c r="N197" s="21" t="s">
        <v>1611</v>
      </c>
      <c r="O197" s="21" t="s">
        <v>1590</v>
      </c>
      <c r="P197" s="21" t="s">
        <v>1665</v>
      </c>
      <c r="Q197" s="26" t="s">
        <v>1586</v>
      </c>
    </row>
    <row r="198" spans="1:17" ht="56.25" customHeight="1" x14ac:dyDescent="0.15">
      <c r="A198" s="21">
        <f t="shared" ref="A198:A206" si="3">A197+1</f>
        <v>197</v>
      </c>
      <c r="B198" s="21" t="s">
        <v>1825</v>
      </c>
      <c r="C198" s="22" t="s">
        <v>1659</v>
      </c>
      <c r="D198" s="21" t="s">
        <v>1848</v>
      </c>
      <c r="E198" s="22" t="s">
        <v>1849</v>
      </c>
      <c r="F198" s="22" t="s">
        <v>1591</v>
      </c>
      <c r="G198" s="22">
        <v>36</v>
      </c>
      <c r="H198" s="43" t="s">
        <v>1685</v>
      </c>
      <c r="I198" s="21" t="s">
        <v>1586</v>
      </c>
      <c r="J198" s="22" t="s">
        <v>1698</v>
      </c>
      <c r="K198" s="21" t="s">
        <v>1878</v>
      </c>
      <c r="L198" s="21" t="s">
        <v>1879</v>
      </c>
      <c r="M198" s="21">
        <v>15</v>
      </c>
      <c r="N198" s="21" t="s">
        <v>1605</v>
      </c>
      <c r="O198" s="21" t="s">
        <v>1606</v>
      </c>
      <c r="P198" s="21" t="s">
        <v>1586</v>
      </c>
      <c r="Q198" s="26" t="s">
        <v>1586</v>
      </c>
    </row>
    <row r="199" spans="1:17" ht="56.25" customHeight="1" x14ac:dyDescent="0.15">
      <c r="A199" s="21">
        <f t="shared" si="3"/>
        <v>198</v>
      </c>
      <c r="B199" s="21" t="s">
        <v>1825</v>
      </c>
      <c r="C199" s="22" t="s">
        <v>1659</v>
      </c>
      <c r="D199" s="21" t="s">
        <v>1848</v>
      </c>
      <c r="E199" s="22" t="s">
        <v>1850</v>
      </c>
      <c r="F199" s="22" t="s">
        <v>1591</v>
      </c>
      <c r="G199" s="22">
        <v>45</v>
      </c>
      <c r="H199" s="43" t="s">
        <v>1685</v>
      </c>
      <c r="I199" s="21" t="s">
        <v>1586</v>
      </c>
      <c r="J199" s="22" t="s">
        <v>1698</v>
      </c>
      <c r="K199" s="21" t="s">
        <v>1867</v>
      </c>
      <c r="L199" s="21" t="s">
        <v>1880</v>
      </c>
      <c r="M199" s="21">
        <v>25</v>
      </c>
      <c r="N199" s="21" t="s">
        <v>1734</v>
      </c>
      <c r="O199" s="21" t="s">
        <v>1590</v>
      </c>
      <c r="P199" s="21" t="s">
        <v>1586</v>
      </c>
      <c r="Q199" s="26" t="s">
        <v>1586</v>
      </c>
    </row>
    <row r="200" spans="1:17" ht="56.25" customHeight="1" x14ac:dyDescent="0.15">
      <c r="A200" s="21">
        <f t="shared" si="3"/>
        <v>199</v>
      </c>
      <c r="B200" s="21" t="s">
        <v>1825</v>
      </c>
      <c r="C200" s="22" t="s">
        <v>1659</v>
      </c>
      <c r="D200" s="21" t="s">
        <v>1848</v>
      </c>
      <c r="E200" s="22" t="s">
        <v>1851</v>
      </c>
      <c r="F200" s="22" t="s">
        <v>1591</v>
      </c>
      <c r="G200" s="22">
        <v>50</v>
      </c>
      <c r="H200" s="43" t="s">
        <v>1719</v>
      </c>
      <c r="I200" s="21" t="s">
        <v>1586</v>
      </c>
      <c r="J200" s="22" t="s">
        <v>1776</v>
      </c>
      <c r="K200" s="21" t="s">
        <v>1890</v>
      </c>
      <c r="L200" s="21" t="s">
        <v>1891</v>
      </c>
      <c r="M200" s="21">
        <v>15</v>
      </c>
      <c r="N200" s="21" t="s">
        <v>1852</v>
      </c>
      <c r="O200" s="21" t="s">
        <v>1606</v>
      </c>
      <c r="P200" s="21" t="s">
        <v>1586</v>
      </c>
      <c r="Q200" s="26" t="s">
        <v>1586</v>
      </c>
    </row>
    <row r="201" spans="1:17" ht="56.25" customHeight="1" x14ac:dyDescent="0.15">
      <c r="A201" s="21">
        <f t="shared" si="3"/>
        <v>200</v>
      </c>
      <c r="B201" s="21" t="s">
        <v>1825</v>
      </c>
      <c r="C201" s="22" t="s">
        <v>1659</v>
      </c>
      <c r="D201" s="21" t="s">
        <v>1848</v>
      </c>
      <c r="E201" s="22" t="s">
        <v>734</v>
      </c>
      <c r="F201" s="22" t="s">
        <v>1591</v>
      </c>
      <c r="G201" s="22">
        <v>40</v>
      </c>
      <c r="H201" s="43" t="s">
        <v>1719</v>
      </c>
      <c r="I201" s="21" t="s">
        <v>1586</v>
      </c>
      <c r="J201" s="22" t="s">
        <v>1720</v>
      </c>
      <c r="K201" s="21" t="s">
        <v>1887</v>
      </c>
      <c r="L201" s="21" t="s">
        <v>1886</v>
      </c>
      <c r="M201" s="21">
        <v>20</v>
      </c>
      <c r="N201" s="21" t="s">
        <v>1835</v>
      </c>
      <c r="O201" s="21" t="s">
        <v>1590</v>
      </c>
      <c r="P201" s="21" t="s">
        <v>1586</v>
      </c>
      <c r="Q201" s="26" t="s">
        <v>1586</v>
      </c>
    </row>
    <row r="202" spans="1:17" s="51" customFormat="1" ht="56.25" customHeight="1" x14ac:dyDescent="0.15">
      <c r="A202" s="47">
        <f t="shared" si="3"/>
        <v>201</v>
      </c>
      <c r="B202" s="21" t="s">
        <v>1681</v>
      </c>
      <c r="C202" s="21" t="s">
        <v>1586</v>
      </c>
      <c r="D202" s="21" t="s">
        <v>1586</v>
      </c>
      <c r="E202" s="21" t="s">
        <v>741</v>
      </c>
      <c r="F202" s="21" t="s">
        <v>1587</v>
      </c>
      <c r="G202" s="21">
        <v>45</v>
      </c>
      <c r="H202" s="43" t="s">
        <v>1685</v>
      </c>
      <c r="I202" s="21" t="s">
        <v>1586</v>
      </c>
      <c r="J202" s="21" t="s">
        <v>1698</v>
      </c>
      <c r="K202" s="21" t="s">
        <v>1867</v>
      </c>
      <c r="L202" s="21" t="s">
        <v>1868</v>
      </c>
      <c r="M202" s="21">
        <v>30</v>
      </c>
      <c r="N202" s="21" t="s">
        <v>1598</v>
      </c>
      <c r="O202" s="21" t="s">
        <v>1590</v>
      </c>
      <c r="P202" s="21" t="s">
        <v>1586</v>
      </c>
      <c r="Q202" s="21" t="s">
        <v>1586</v>
      </c>
    </row>
    <row r="203" spans="1:17" s="51" customFormat="1" ht="56.25" customHeight="1" x14ac:dyDescent="0.15">
      <c r="A203" s="47">
        <f t="shared" si="3"/>
        <v>202</v>
      </c>
      <c r="B203" s="21" t="s">
        <v>1681</v>
      </c>
      <c r="C203" s="21"/>
      <c r="D203" s="21"/>
      <c r="E203" s="21" t="s">
        <v>1892</v>
      </c>
      <c r="F203" s="21" t="s">
        <v>1858</v>
      </c>
      <c r="G203" s="21">
        <v>35</v>
      </c>
      <c r="H203" s="43" t="s">
        <v>1685</v>
      </c>
      <c r="I203" s="21"/>
      <c r="J203" s="21" t="s">
        <v>1698</v>
      </c>
      <c r="K203" s="21" t="s">
        <v>1870</v>
      </c>
      <c r="L203" s="21" t="s">
        <v>1871</v>
      </c>
      <c r="M203" s="21">
        <v>22</v>
      </c>
      <c r="N203" s="21" t="s">
        <v>1897</v>
      </c>
      <c r="O203" s="21"/>
      <c r="P203" s="21"/>
      <c r="Q203" s="21"/>
    </row>
    <row r="204" spans="1:17" s="51" customFormat="1" ht="56.25" customHeight="1" x14ac:dyDescent="0.15">
      <c r="A204" s="47">
        <f t="shared" si="3"/>
        <v>203</v>
      </c>
      <c r="B204" s="21" t="s">
        <v>1803</v>
      </c>
      <c r="C204" s="21" t="s">
        <v>1637</v>
      </c>
      <c r="D204" s="21" t="s">
        <v>1672</v>
      </c>
      <c r="E204" s="21" t="s">
        <v>1853</v>
      </c>
      <c r="F204" s="21" t="s">
        <v>1587</v>
      </c>
      <c r="G204" s="21">
        <v>25</v>
      </c>
      <c r="H204" s="43" t="s">
        <v>1685</v>
      </c>
      <c r="I204" s="21" t="s">
        <v>1854</v>
      </c>
      <c r="J204" s="21" t="s">
        <v>1698</v>
      </c>
      <c r="K204" s="21" t="s">
        <v>1859</v>
      </c>
      <c r="L204" s="21" t="s">
        <v>1883</v>
      </c>
      <c r="M204" s="21">
        <v>5</v>
      </c>
      <c r="N204" s="21" t="s">
        <v>1675</v>
      </c>
      <c r="O204" s="21" t="s">
        <v>1586</v>
      </c>
      <c r="P204" s="21" t="s">
        <v>1679</v>
      </c>
      <c r="Q204" s="21" t="s">
        <v>1586</v>
      </c>
    </row>
    <row r="205" spans="1:17" s="51" customFormat="1" ht="56.25" customHeight="1" x14ac:dyDescent="0.15">
      <c r="A205" s="47">
        <f t="shared" si="3"/>
        <v>204</v>
      </c>
      <c r="B205" s="21" t="s">
        <v>2003</v>
      </c>
      <c r="C205" s="21"/>
      <c r="D205" s="21" t="s">
        <v>1856</v>
      </c>
      <c r="E205" s="21" t="s">
        <v>1893</v>
      </c>
      <c r="F205" s="21" t="s">
        <v>1857</v>
      </c>
      <c r="G205" s="21">
        <v>43</v>
      </c>
      <c r="H205" s="43" t="s">
        <v>1685</v>
      </c>
      <c r="I205" s="21"/>
      <c r="J205" s="21" t="s">
        <v>1698</v>
      </c>
      <c r="K205" s="21" t="s">
        <v>1884</v>
      </c>
      <c r="L205" s="21" t="s">
        <v>1888</v>
      </c>
      <c r="M205" s="21">
        <v>15</v>
      </c>
      <c r="N205" s="21"/>
      <c r="O205" s="21"/>
      <c r="P205" s="21"/>
      <c r="Q205" s="21"/>
    </row>
    <row r="206" spans="1:17" s="51" customFormat="1" ht="56.25" customHeight="1" x14ac:dyDescent="0.15">
      <c r="A206" s="47">
        <f t="shared" si="3"/>
        <v>205</v>
      </c>
      <c r="B206" s="21" t="s">
        <v>2003</v>
      </c>
      <c r="C206" s="21"/>
      <c r="D206" s="21" t="s">
        <v>1856</v>
      </c>
      <c r="E206" s="21" t="s">
        <v>1894</v>
      </c>
      <c r="F206" s="21" t="s">
        <v>1858</v>
      </c>
      <c r="G206" s="21">
        <v>36</v>
      </c>
      <c r="H206" s="43" t="s">
        <v>1685</v>
      </c>
      <c r="I206" s="21"/>
      <c r="J206" s="21" t="s">
        <v>1698</v>
      </c>
      <c r="K206" s="21" t="s">
        <v>1874</v>
      </c>
      <c r="L206" s="21" t="s">
        <v>1875</v>
      </c>
      <c r="M206" s="21">
        <v>18</v>
      </c>
      <c r="N206" s="21"/>
      <c r="O206" s="21"/>
      <c r="P206" s="21"/>
      <c r="Q206" s="21"/>
    </row>
    <row r="207" spans="1:17" s="41" customFormat="1" ht="56.25" customHeight="1" x14ac:dyDescent="0.15">
      <c r="A207" s="52">
        <f>A206+1</f>
        <v>206</v>
      </c>
      <c r="B207" s="48" t="s">
        <v>2002</v>
      </c>
      <c r="C207" s="48" t="s">
        <v>1586</v>
      </c>
      <c r="D207" s="48" t="s">
        <v>1670</v>
      </c>
      <c r="E207" s="48" t="s">
        <v>771</v>
      </c>
      <c r="F207" s="48" t="s">
        <v>1587</v>
      </c>
      <c r="G207" s="48">
        <v>55</v>
      </c>
      <c r="H207" s="49" t="s">
        <v>1685</v>
      </c>
      <c r="I207" s="48" t="s">
        <v>1586</v>
      </c>
      <c r="J207" s="48" t="s">
        <v>1698</v>
      </c>
      <c r="K207" s="48" t="s">
        <v>1867</v>
      </c>
      <c r="L207" s="48" t="s">
        <v>1880</v>
      </c>
      <c r="M207" s="48">
        <v>25</v>
      </c>
      <c r="N207" s="48" t="s">
        <v>1586</v>
      </c>
      <c r="O207" s="48" t="s">
        <v>1586</v>
      </c>
      <c r="P207" s="48" t="s">
        <v>1666</v>
      </c>
      <c r="Q207" s="48" t="s">
        <v>1586</v>
      </c>
    </row>
    <row r="208" spans="1:17" ht="33.6" customHeight="1" x14ac:dyDescent="0.15">
      <c r="H208" s="44">
        <f>COUNTIF($H$2:$H$207,"在宅勤務中")</f>
        <v>82</v>
      </c>
      <c r="I208" s="20" t="s">
        <v>1686</v>
      </c>
    </row>
    <row r="209" spans="8:10" ht="33.6" customHeight="1" x14ac:dyDescent="0.15">
      <c r="H209" s="44">
        <f>COUNTIF($H$2:$H$207,"在館")</f>
        <v>107</v>
      </c>
      <c r="I209" s="20" t="s">
        <v>1695</v>
      </c>
      <c r="J209" s="20" t="s">
        <v>1700</v>
      </c>
    </row>
    <row r="210" spans="8:10" ht="33.6" customHeight="1" x14ac:dyDescent="0.15">
      <c r="H210" s="44">
        <f>COUNTIF($H$2:$H$207,"外出中")</f>
        <v>10</v>
      </c>
      <c r="I210" s="20" t="s">
        <v>4</v>
      </c>
    </row>
    <row r="211" spans="8:10" ht="33.6" customHeight="1" x14ac:dyDescent="0.15">
      <c r="H211" s="44">
        <f>COUNTIF($H$2:$H$207,"休暇・欠勤")</f>
        <v>7</v>
      </c>
      <c r="I211" s="20" t="s">
        <v>1696</v>
      </c>
    </row>
    <row r="212" spans="8:10" ht="33.6" customHeight="1" x14ac:dyDescent="0.15">
      <c r="H212" s="44">
        <f>SUM(H208:H211)</f>
        <v>206</v>
      </c>
      <c r="I212" s="45">
        <f>(H209+H210)/H212</f>
        <v>0.56796116504854366</v>
      </c>
      <c r="J212" s="20" t="s">
        <v>1697</v>
      </c>
    </row>
    <row r="213" spans="8:10" ht="56.25" customHeight="1" x14ac:dyDescent="0.15">
      <c r="I213" s="45">
        <f>H209/H212</f>
        <v>0.51941747572815533</v>
      </c>
      <c r="J213" s="20" t="s">
        <v>1695</v>
      </c>
    </row>
  </sheetData>
  <autoFilter ref="A1:Q213"/>
  <phoneticPr fontId="1"/>
  <pageMargins left="0.43307086614173229" right="0.23622047244094491" top="0.74803149606299213" bottom="0.74803149606299213" header="0.31496062992125984" footer="0.31496062992125984"/>
  <pageSetup paperSize="9" scale="57" fitToHeight="0" orientation="landscape" r:id="rId1"/>
  <headerFooter scaleWithDoc="0">
    <oddHeader>&amp;L&amp;"-,太字"&amp;10&amp;A</oddHeader>
    <oddFooter>&amp;R&amp;P/&amp;N</oddFooter>
  </headerFooter>
  <extLst>
    <ext xmlns:x14="http://schemas.microsoft.com/office/spreadsheetml/2009/9/main" uri="{78C0D931-6437-407d-A8EE-F0AAD7539E65}">
      <x14:conditionalFormattings>
        <x14:conditionalFormatting xmlns:xm="http://schemas.microsoft.com/office/excel/2006/main">
          <x14:cfRule type="expression" priority="16" id="{1A36A3C7-CDF1-43B9-884F-8815364189B7}">
            <xm:f>INDEX($A:$Q,ROW(),8)='DB（シナリオ）'!$Y$2</xm:f>
            <x14:dxf>
              <fill>
                <patternFill>
                  <bgColor theme="5" tint="0.79998168889431442"/>
                </patternFill>
              </fill>
            </x14:dxf>
          </x14:cfRule>
          <x14:cfRule type="expression" priority="17" id="{0428FE5E-A14C-4325-BD9C-77BBA2A49CCF}">
            <xm:f>INDEX($A:$Q,ROW(),8)='DB（シナリオ）'!$Y$4</xm:f>
            <x14:dxf>
              <fill>
                <patternFill>
                  <bgColor theme="0" tint="-0.14996795556505021"/>
                </patternFill>
              </fill>
            </x14:dxf>
          </x14:cfRule>
          <x14:cfRule type="expression" priority="18" id="{943BE7D9-F05C-4C40-91E2-B91D5EC775C9}">
            <xm:f>INDEX($A:$Q,ROW(),8)='DB（シナリオ）'!$Y$5</xm:f>
            <x14:dxf>
              <fill>
                <patternFill>
                  <bgColor theme="0" tint="-0.14996795556505021"/>
                </patternFill>
              </fill>
            </x14:dxf>
          </x14:cfRule>
          <xm:sqref>K204:L204 A2:Q201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zoomScale="25" zoomScaleNormal="25" zoomScaleSheetLayoutView="25" workbookViewId="0">
      <selection activeCell="DS223" sqref="DS223"/>
    </sheetView>
  </sheetViews>
  <sheetFormatPr defaultColWidth="1.625" defaultRowHeight="9.9499999999999993" customHeight="1" x14ac:dyDescent="0.15"/>
  <cols>
    <col min="6" max="6" width="1.625" customWidth="1"/>
  </cols>
  <sheetData>
    <row r="1" ht="13.5" x14ac:dyDescent="0.15"/>
  </sheetData>
  <phoneticPr fontId="1"/>
  <printOptions horizontalCentered="1" verticalCentered="1"/>
  <pageMargins left="0.39370078740157483" right="0.39370078740157483" top="0.39370078740157483" bottom="0.39370078740157483" header="0.19685039370078741" footer="0.19685039370078741"/>
  <pageSetup paperSize="8" scale="39" orientation="portrait" copies="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15"/>
  <sheetViews>
    <sheetView showGridLines="0" workbookViewId="0">
      <selection activeCell="H18" sqref="H18"/>
    </sheetView>
  </sheetViews>
  <sheetFormatPr defaultRowHeight="13.5" x14ac:dyDescent="0.15"/>
  <cols>
    <col min="1" max="1" width="2" customWidth="1"/>
    <col min="2" max="2" width="3.125" customWidth="1"/>
    <col min="3" max="3" width="12.625" customWidth="1"/>
    <col min="4" max="4" width="15.25" customWidth="1"/>
    <col min="5" max="6" width="14.25" customWidth="1"/>
    <col min="7" max="9" width="11.5" customWidth="1"/>
    <col min="10" max="12" width="14.25" customWidth="1"/>
  </cols>
  <sheetData>
    <row r="2" spans="2:12" ht="14.25" thickBot="1" x14ac:dyDescent="0.2"/>
    <row r="3" spans="2:12" ht="24" thickBot="1" x14ac:dyDescent="0.2">
      <c r="B3" s="60"/>
      <c r="C3" s="61" t="s">
        <v>1936</v>
      </c>
      <c r="D3" s="98" t="s">
        <v>1937</v>
      </c>
      <c r="E3" s="99"/>
      <c r="F3" s="99"/>
      <c r="G3" s="99"/>
      <c r="H3" s="99"/>
      <c r="I3" s="99"/>
      <c r="J3" s="99"/>
      <c r="K3" s="99"/>
      <c r="L3" s="100"/>
    </row>
    <row r="4" spans="2:12" ht="18.75" x14ac:dyDescent="0.15">
      <c r="B4" s="101">
        <v>1</v>
      </c>
      <c r="C4" s="103" t="s">
        <v>1938</v>
      </c>
      <c r="D4" s="63" t="s">
        <v>1939</v>
      </c>
      <c r="E4" s="105" t="s">
        <v>1941</v>
      </c>
      <c r="F4" s="106"/>
      <c r="G4" s="105" t="s">
        <v>1943</v>
      </c>
      <c r="H4" s="109"/>
      <c r="I4" s="106"/>
      <c r="J4" s="105" t="s">
        <v>1945</v>
      </c>
      <c r="K4" s="106"/>
      <c r="L4" s="65" t="s">
        <v>1947</v>
      </c>
    </row>
    <row r="5" spans="2:12" ht="65.25" customHeight="1" thickBot="1" x14ac:dyDescent="0.2">
      <c r="B5" s="102"/>
      <c r="C5" s="104"/>
      <c r="D5" s="64" t="s">
        <v>1940</v>
      </c>
      <c r="E5" s="107" t="s">
        <v>1942</v>
      </c>
      <c r="F5" s="108"/>
      <c r="G5" s="107" t="s">
        <v>1944</v>
      </c>
      <c r="H5" s="110"/>
      <c r="I5" s="108"/>
      <c r="J5" s="107" t="s">
        <v>1946</v>
      </c>
      <c r="K5" s="108"/>
      <c r="L5" s="66" t="s">
        <v>1948</v>
      </c>
    </row>
    <row r="6" spans="2:12" ht="37.5" customHeight="1" thickBot="1" x14ac:dyDescent="0.2">
      <c r="B6" s="101">
        <v>2</v>
      </c>
      <c r="C6" s="103" t="s">
        <v>1949</v>
      </c>
      <c r="D6" s="113" t="s">
        <v>1950</v>
      </c>
      <c r="E6" s="114"/>
      <c r="F6" s="114"/>
      <c r="G6" s="115"/>
      <c r="H6" s="113" t="s">
        <v>1951</v>
      </c>
      <c r="I6" s="114"/>
      <c r="J6" s="114"/>
      <c r="K6" s="114"/>
      <c r="L6" s="115"/>
    </row>
    <row r="7" spans="2:12" ht="18.75" customHeight="1" x14ac:dyDescent="0.15">
      <c r="B7" s="111"/>
      <c r="C7" s="112"/>
      <c r="D7" s="116" t="s">
        <v>1952</v>
      </c>
      <c r="E7" s="117"/>
      <c r="F7" s="117"/>
      <c r="G7" s="118"/>
      <c r="H7" s="116" t="s">
        <v>1954</v>
      </c>
      <c r="I7" s="117"/>
      <c r="J7" s="117"/>
      <c r="K7" s="117"/>
      <c r="L7" s="118"/>
    </row>
    <row r="8" spans="2:12" ht="37.5" customHeight="1" x14ac:dyDescent="0.15">
      <c r="B8" s="111"/>
      <c r="C8" s="112"/>
      <c r="D8" s="119" t="s">
        <v>1953</v>
      </c>
      <c r="E8" s="120"/>
      <c r="F8" s="120"/>
      <c r="G8" s="121"/>
      <c r="H8" s="119" t="s">
        <v>1955</v>
      </c>
      <c r="I8" s="120"/>
      <c r="J8" s="120"/>
      <c r="K8" s="120"/>
      <c r="L8" s="121"/>
    </row>
    <row r="9" spans="2:12" ht="19.5" thickBot="1" x14ac:dyDescent="0.2">
      <c r="B9" s="102"/>
      <c r="C9" s="104"/>
      <c r="D9" s="122"/>
      <c r="E9" s="123"/>
      <c r="F9" s="123"/>
      <c r="G9" s="124"/>
      <c r="H9" s="125" t="s">
        <v>1956</v>
      </c>
      <c r="I9" s="126"/>
      <c r="J9" s="126"/>
      <c r="K9" s="126"/>
      <c r="L9" s="127"/>
    </row>
    <row r="10" spans="2:12" ht="62.25" customHeight="1" thickBot="1" x14ac:dyDescent="0.2">
      <c r="B10" s="67">
        <v>3</v>
      </c>
      <c r="C10" s="68" t="s">
        <v>1957</v>
      </c>
      <c r="D10" s="137" t="s">
        <v>1958</v>
      </c>
      <c r="E10" s="138"/>
      <c r="F10" s="139" t="s">
        <v>1959</v>
      </c>
      <c r="G10" s="140"/>
      <c r="H10" s="140"/>
      <c r="I10" s="140"/>
      <c r="J10" s="138"/>
      <c r="K10" s="139" t="s">
        <v>1960</v>
      </c>
      <c r="L10" s="141"/>
    </row>
    <row r="11" spans="2:12" ht="44.25" customHeight="1" x14ac:dyDescent="0.15">
      <c r="B11" s="101">
        <v>4</v>
      </c>
      <c r="C11" s="103" t="s">
        <v>1961</v>
      </c>
      <c r="D11" s="116" t="s">
        <v>1962</v>
      </c>
      <c r="E11" s="117"/>
      <c r="F11" s="117"/>
      <c r="G11" s="117"/>
      <c r="H11" s="142"/>
      <c r="I11" s="144" t="s">
        <v>1964</v>
      </c>
      <c r="J11" s="117"/>
      <c r="K11" s="117"/>
      <c r="L11" s="118"/>
    </row>
    <row r="12" spans="2:12" ht="37.5" customHeight="1" thickBot="1" x14ac:dyDescent="0.2">
      <c r="B12" s="102"/>
      <c r="C12" s="104"/>
      <c r="D12" s="125" t="s">
        <v>1963</v>
      </c>
      <c r="E12" s="126"/>
      <c r="F12" s="126"/>
      <c r="G12" s="126"/>
      <c r="H12" s="143"/>
      <c r="I12" s="145" t="s">
        <v>1965</v>
      </c>
      <c r="J12" s="126"/>
      <c r="K12" s="126"/>
      <c r="L12" s="127"/>
    </row>
    <row r="13" spans="2:12" ht="18.75" x14ac:dyDescent="0.15">
      <c r="B13" s="101">
        <v>5</v>
      </c>
      <c r="C13" s="62" t="s">
        <v>1966</v>
      </c>
      <c r="D13" s="128" t="s">
        <v>1968</v>
      </c>
      <c r="E13" s="129"/>
      <c r="F13" s="129"/>
      <c r="G13" s="129"/>
      <c r="H13" s="129"/>
      <c r="I13" s="129"/>
      <c r="J13" s="129"/>
      <c r="K13" s="129"/>
      <c r="L13" s="130"/>
    </row>
    <row r="14" spans="2:12" ht="19.5" thickBot="1" x14ac:dyDescent="0.2">
      <c r="B14" s="102"/>
      <c r="C14" s="69" t="s">
        <v>1967</v>
      </c>
      <c r="D14" s="131"/>
      <c r="E14" s="132"/>
      <c r="F14" s="132"/>
      <c r="G14" s="132"/>
      <c r="H14" s="132"/>
      <c r="I14" s="132"/>
      <c r="J14" s="132"/>
      <c r="K14" s="132"/>
      <c r="L14" s="133"/>
    </row>
    <row r="15" spans="2:12" ht="38.25" thickBot="1" x14ac:dyDescent="0.2">
      <c r="B15" s="67">
        <v>6</v>
      </c>
      <c r="C15" s="68" t="s">
        <v>1969</v>
      </c>
      <c r="D15" s="113" t="s">
        <v>1970</v>
      </c>
      <c r="E15" s="114"/>
      <c r="F15" s="114"/>
      <c r="G15" s="114"/>
      <c r="H15" s="115"/>
      <c r="I15" s="134" t="s">
        <v>1971</v>
      </c>
      <c r="J15" s="135"/>
      <c r="K15" s="135"/>
      <c r="L15" s="136"/>
    </row>
  </sheetData>
  <mergeCells count="32">
    <mergeCell ref="B13:B14"/>
    <mergeCell ref="D13:L14"/>
    <mergeCell ref="D15:H15"/>
    <mergeCell ref="I15:L15"/>
    <mergeCell ref="D10:E10"/>
    <mergeCell ref="F10:J10"/>
    <mergeCell ref="K10:L10"/>
    <mergeCell ref="B11:B12"/>
    <mergeCell ref="C11:C12"/>
    <mergeCell ref="D11:H11"/>
    <mergeCell ref="D12:H12"/>
    <mergeCell ref="I11:L11"/>
    <mergeCell ref="I12:L12"/>
    <mergeCell ref="B6:B9"/>
    <mergeCell ref="C6:C9"/>
    <mergeCell ref="D6:G6"/>
    <mergeCell ref="H6:L6"/>
    <mergeCell ref="D7:G7"/>
    <mergeCell ref="D8:G8"/>
    <mergeCell ref="D9:G9"/>
    <mergeCell ref="H7:L7"/>
    <mergeCell ref="H8:L8"/>
    <mergeCell ref="H9:L9"/>
    <mergeCell ref="D3:L3"/>
    <mergeCell ref="B4:B5"/>
    <mergeCell ref="C4:C5"/>
    <mergeCell ref="E4:F4"/>
    <mergeCell ref="E5:F5"/>
    <mergeCell ref="G4:I4"/>
    <mergeCell ref="G5:I5"/>
    <mergeCell ref="J4:K4"/>
    <mergeCell ref="J5:K5"/>
  </mergeCells>
  <phoneticPr fontId="1"/>
  <pageMargins left="0.31496062992125984" right="0.31496062992125984" top="0.55118110236220474" bottom="0.55118110236220474"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7"/>
  <sheetViews>
    <sheetView showGridLines="0" topLeftCell="A10" zoomScaleNormal="100" workbookViewId="0">
      <selection activeCell="K14" sqref="K14"/>
    </sheetView>
  </sheetViews>
  <sheetFormatPr defaultRowHeight="13.5" x14ac:dyDescent="0.15"/>
  <cols>
    <col min="1" max="1" width="2" style="54" customWidth="1"/>
    <col min="2" max="2" width="3" style="54" customWidth="1"/>
    <col min="3" max="3" width="9" style="54"/>
    <col min="4" max="4" width="39.5" style="54" bestFit="1" customWidth="1"/>
    <col min="5" max="5" width="9" style="54"/>
    <col min="6" max="6" width="3.375" style="54" bestFit="1" customWidth="1"/>
    <col min="7" max="7" width="31.5" style="54" bestFit="1" customWidth="1"/>
    <col min="8" max="8" width="2.125" style="54" customWidth="1"/>
    <col min="9" max="16384" width="9" style="54"/>
  </cols>
  <sheetData>
    <row r="2" spans="2:7" ht="26.25" customHeight="1" x14ac:dyDescent="0.15">
      <c r="B2" s="53" t="s">
        <v>1898</v>
      </c>
    </row>
    <row r="3" spans="2:7" ht="21.75" customHeight="1" x14ac:dyDescent="0.15">
      <c r="C3" s="55" t="s">
        <v>1899</v>
      </c>
      <c r="D3" s="55" t="s">
        <v>1900</v>
      </c>
      <c r="E3" s="146" t="s">
        <v>1901</v>
      </c>
      <c r="F3" s="147"/>
      <c r="G3" s="55" t="s">
        <v>1902</v>
      </c>
    </row>
    <row r="4" spans="2:7" ht="21.75" customHeight="1" x14ac:dyDescent="0.15">
      <c r="C4" s="56" t="s">
        <v>1903</v>
      </c>
      <c r="D4" s="56" t="s">
        <v>1904</v>
      </c>
      <c r="E4" s="57">
        <v>1800</v>
      </c>
      <c r="F4" s="58" t="s">
        <v>1905</v>
      </c>
      <c r="G4" s="56" t="s">
        <v>1906</v>
      </c>
    </row>
    <row r="5" spans="2:7" ht="21.75" customHeight="1" x14ac:dyDescent="0.15">
      <c r="C5" s="56" t="s">
        <v>1907</v>
      </c>
      <c r="D5" s="56" t="s">
        <v>1908</v>
      </c>
      <c r="E5" s="57">
        <v>300</v>
      </c>
      <c r="F5" s="58" t="s">
        <v>1909</v>
      </c>
      <c r="G5" s="56" t="s">
        <v>1910</v>
      </c>
    </row>
    <row r="6" spans="2:7" ht="21.75" customHeight="1" x14ac:dyDescent="0.15">
      <c r="C6" s="56" t="s">
        <v>1907</v>
      </c>
      <c r="D6" s="56" t="s">
        <v>1911</v>
      </c>
      <c r="E6" s="57">
        <v>100</v>
      </c>
      <c r="F6" s="58" t="s">
        <v>1909</v>
      </c>
      <c r="G6" s="56"/>
    </row>
    <row r="7" spans="2:7" ht="21.75" customHeight="1" x14ac:dyDescent="0.15">
      <c r="C7" s="56" t="s">
        <v>1907</v>
      </c>
      <c r="D7" s="56" t="s">
        <v>1912</v>
      </c>
      <c r="E7" s="57">
        <v>100</v>
      </c>
      <c r="F7" s="58" t="s">
        <v>1909</v>
      </c>
      <c r="G7" s="56"/>
    </row>
    <row r="8" spans="2:7" ht="21.75" customHeight="1" x14ac:dyDescent="0.15">
      <c r="C8" s="56" t="s">
        <v>1907</v>
      </c>
      <c r="D8" s="56" t="s">
        <v>1913</v>
      </c>
      <c r="E8" s="57">
        <v>100</v>
      </c>
      <c r="F8" s="58" t="s">
        <v>1909</v>
      </c>
      <c r="G8" s="56"/>
    </row>
    <row r="9" spans="2:7" ht="21.75" customHeight="1" x14ac:dyDescent="0.15">
      <c r="C9" s="56" t="s">
        <v>1907</v>
      </c>
      <c r="D9" s="56" t="s">
        <v>1914</v>
      </c>
      <c r="E9" s="57">
        <v>100</v>
      </c>
      <c r="F9" s="58" t="s">
        <v>1915</v>
      </c>
      <c r="G9" s="56" t="s">
        <v>1916</v>
      </c>
    </row>
    <row r="10" spans="2:7" ht="21.75" customHeight="1" x14ac:dyDescent="0.15">
      <c r="C10" s="56" t="s">
        <v>1907</v>
      </c>
      <c r="D10" s="56" t="s">
        <v>1917</v>
      </c>
      <c r="E10" s="57">
        <v>100</v>
      </c>
      <c r="F10" s="58" t="s">
        <v>1915</v>
      </c>
      <c r="G10" s="56" t="s">
        <v>1916</v>
      </c>
    </row>
    <row r="11" spans="2:7" ht="21.75" customHeight="1" x14ac:dyDescent="0.15">
      <c r="C11" s="56" t="s">
        <v>1907</v>
      </c>
      <c r="D11" s="56" t="s">
        <v>1918</v>
      </c>
      <c r="E11" s="57">
        <v>100</v>
      </c>
      <c r="F11" s="58" t="s">
        <v>1915</v>
      </c>
      <c r="G11" s="56" t="s">
        <v>1916</v>
      </c>
    </row>
    <row r="12" spans="2:7" ht="21.75" customHeight="1" x14ac:dyDescent="0.15">
      <c r="C12" s="56" t="s">
        <v>1919</v>
      </c>
      <c r="D12" s="56" t="s">
        <v>1920</v>
      </c>
      <c r="E12" s="57">
        <v>1500</v>
      </c>
      <c r="F12" s="58" t="s">
        <v>1921</v>
      </c>
      <c r="G12" s="56" t="s">
        <v>1922</v>
      </c>
    </row>
    <row r="13" spans="2:7" ht="21.75" customHeight="1" x14ac:dyDescent="0.15">
      <c r="C13" s="56" t="s">
        <v>1919</v>
      </c>
      <c r="D13" s="56" t="s">
        <v>1923</v>
      </c>
      <c r="E13" s="57">
        <v>10</v>
      </c>
      <c r="F13" s="58" t="s">
        <v>1924</v>
      </c>
      <c r="G13" s="59" t="s">
        <v>1925</v>
      </c>
    </row>
    <row r="14" spans="2:7" ht="21.75" customHeight="1" x14ac:dyDescent="0.15">
      <c r="C14" s="56" t="s">
        <v>1926</v>
      </c>
      <c r="D14" s="56" t="s">
        <v>1927</v>
      </c>
      <c r="E14" s="57">
        <v>300</v>
      </c>
      <c r="F14" s="58" t="s">
        <v>1909</v>
      </c>
      <c r="G14" s="56"/>
    </row>
    <row r="15" spans="2:7" ht="21.75" customHeight="1" x14ac:dyDescent="0.15">
      <c r="C15" s="56" t="s">
        <v>1928</v>
      </c>
      <c r="D15" s="56" t="s">
        <v>1929</v>
      </c>
      <c r="E15" s="57">
        <v>300</v>
      </c>
      <c r="F15" s="58" t="s">
        <v>1909</v>
      </c>
      <c r="G15" s="56"/>
    </row>
    <row r="16" spans="2:7" ht="21.75" customHeight="1" x14ac:dyDescent="0.15">
      <c r="C16" s="56" t="s">
        <v>1928</v>
      </c>
      <c r="D16" s="56" t="s">
        <v>1930</v>
      </c>
      <c r="E16" s="57">
        <v>20</v>
      </c>
      <c r="F16" s="58" t="s">
        <v>1909</v>
      </c>
      <c r="G16" s="56"/>
    </row>
    <row r="19" spans="2:7" ht="26.25" customHeight="1" x14ac:dyDescent="0.15">
      <c r="B19" s="53" t="s">
        <v>1931</v>
      </c>
    </row>
    <row r="20" spans="2:7" ht="21.75" customHeight="1" x14ac:dyDescent="0.15">
      <c r="C20" s="55" t="s">
        <v>1899</v>
      </c>
      <c r="D20" s="55" t="s">
        <v>1900</v>
      </c>
      <c r="E20" s="146" t="s">
        <v>1901</v>
      </c>
      <c r="F20" s="147"/>
      <c r="G20" s="55" t="s">
        <v>1902</v>
      </c>
    </row>
    <row r="21" spans="2:7" ht="21.75" customHeight="1" x14ac:dyDescent="0.15">
      <c r="C21" s="56" t="s">
        <v>1903</v>
      </c>
      <c r="D21" s="56" t="s">
        <v>1904</v>
      </c>
      <c r="E21" s="57">
        <v>3</v>
      </c>
      <c r="F21" s="58" t="s">
        <v>1905</v>
      </c>
      <c r="G21" s="56" t="s">
        <v>1932</v>
      </c>
    </row>
    <row r="22" spans="2:7" ht="21.75" customHeight="1" x14ac:dyDescent="0.15">
      <c r="C22" s="56" t="s">
        <v>1907</v>
      </c>
      <c r="D22" s="56" t="s">
        <v>1908</v>
      </c>
      <c r="E22" s="57">
        <v>9</v>
      </c>
      <c r="F22" s="58" t="s">
        <v>1909</v>
      </c>
      <c r="G22" s="56" t="s">
        <v>1933</v>
      </c>
    </row>
    <row r="23" spans="2:7" ht="21.75" customHeight="1" x14ac:dyDescent="0.15">
      <c r="C23" s="56" t="s">
        <v>1907</v>
      </c>
      <c r="D23" s="56" t="s">
        <v>1914</v>
      </c>
      <c r="E23" s="57">
        <v>1</v>
      </c>
      <c r="F23" s="58" t="s">
        <v>1915</v>
      </c>
      <c r="G23" s="56" t="s">
        <v>1934</v>
      </c>
    </row>
    <row r="24" spans="2:7" ht="21.75" customHeight="1" x14ac:dyDescent="0.15">
      <c r="C24" s="56" t="s">
        <v>1907</v>
      </c>
      <c r="D24" s="56" t="s">
        <v>1917</v>
      </c>
      <c r="E24" s="57">
        <v>1</v>
      </c>
      <c r="F24" s="58" t="s">
        <v>1915</v>
      </c>
      <c r="G24" s="56" t="s">
        <v>1934</v>
      </c>
    </row>
    <row r="25" spans="2:7" ht="21.75" customHeight="1" x14ac:dyDescent="0.15">
      <c r="C25" s="56" t="s">
        <v>1907</v>
      </c>
      <c r="D25" s="56" t="s">
        <v>1918</v>
      </c>
      <c r="E25" s="57">
        <v>1</v>
      </c>
      <c r="F25" s="58" t="s">
        <v>1915</v>
      </c>
      <c r="G25" s="56" t="s">
        <v>1934</v>
      </c>
    </row>
    <row r="26" spans="2:7" ht="21.75" customHeight="1" x14ac:dyDescent="0.15">
      <c r="C26" s="56" t="s">
        <v>1926</v>
      </c>
      <c r="D26" s="56" t="s">
        <v>1927</v>
      </c>
      <c r="E26" s="57">
        <v>1</v>
      </c>
      <c r="F26" s="58" t="s">
        <v>1909</v>
      </c>
      <c r="G26" s="56"/>
    </row>
    <row r="27" spans="2:7" ht="21.75" customHeight="1" x14ac:dyDescent="0.15">
      <c r="C27" s="56" t="s">
        <v>1935</v>
      </c>
      <c r="D27" s="56" t="s">
        <v>1935</v>
      </c>
      <c r="E27" s="57">
        <v>1</v>
      </c>
      <c r="F27" s="58" t="s">
        <v>1909</v>
      </c>
      <c r="G27" s="56"/>
    </row>
  </sheetData>
  <mergeCells count="2">
    <mergeCell ref="E3:F3"/>
    <mergeCell ref="E20:F20"/>
  </mergeCells>
  <phoneticPr fontId="1"/>
  <pageMargins left="0.7" right="0.7" top="0.75" bottom="0.75" header="0.3" footer="0.3"/>
  <pageSetup paperSize="9" scale="9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3"/>
  <sheetViews>
    <sheetView view="pageBreakPreview" zoomScale="85" zoomScaleNormal="85" zoomScaleSheetLayoutView="85" workbookViewId="0">
      <pane ySplit="2" topLeftCell="A3" activePane="bottomLeft" state="frozen"/>
      <selection pane="bottomLeft" activeCell="D19" sqref="D19"/>
    </sheetView>
  </sheetViews>
  <sheetFormatPr defaultColWidth="9" defaultRowHeight="13.5" x14ac:dyDescent="0.15"/>
  <cols>
    <col min="1" max="1" width="7.375" style="70" customWidth="1"/>
    <col min="2" max="3" width="6.875" style="70" customWidth="1"/>
    <col min="4" max="4" width="36.5" style="73" customWidth="1"/>
    <col min="5" max="5" width="24.625" style="73" customWidth="1"/>
    <col min="6" max="6" width="44.75" style="74" customWidth="1"/>
    <col min="7" max="16384" width="9" style="70"/>
  </cols>
  <sheetData>
    <row r="1" spans="1:6" ht="19.5" customHeight="1" x14ac:dyDescent="0.15">
      <c r="A1" s="148" t="s">
        <v>1972</v>
      </c>
      <c r="B1" s="148" t="s">
        <v>1973</v>
      </c>
      <c r="C1" s="148"/>
      <c r="D1" s="149" t="s">
        <v>1974</v>
      </c>
      <c r="E1" s="149" t="s">
        <v>1975</v>
      </c>
      <c r="F1" s="149" t="s">
        <v>1976</v>
      </c>
    </row>
    <row r="2" spans="1:6" ht="19.5" customHeight="1" x14ac:dyDescent="0.15">
      <c r="A2" s="148"/>
      <c r="B2" s="71" t="s">
        <v>1977</v>
      </c>
      <c r="C2" s="71" t="s">
        <v>1978</v>
      </c>
      <c r="D2" s="149"/>
      <c r="E2" s="149"/>
      <c r="F2" s="149"/>
    </row>
    <row r="3" spans="1:6" ht="106.9" customHeight="1" x14ac:dyDescent="0.15">
      <c r="A3" s="89">
        <f>ROW()-2</f>
        <v>1</v>
      </c>
      <c r="B3" s="89" t="s">
        <v>1979</v>
      </c>
      <c r="C3" s="90">
        <v>0.50347222222222221</v>
      </c>
      <c r="D3" s="91" t="s">
        <v>2005</v>
      </c>
      <c r="E3" s="92" t="s">
        <v>1980</v>
      </c>
      <c r="F3" s="92" t="s">
        <v>2006</v>
      </c>
    </row>
    <row r="4" spans="1:6" ht="87.6" customHeight="1" x14ac:dyDescent="0.15">
      <c r="A4" s="89">
        <v>2</v>
      </c>
      <c r="B4" s="89" t="s">
        <v>1979</v>
      </c>
      <c r="C4" s="90">
        <v>0.54861111111111105</v>
      </c>
      <c r="D4" s="92" t="s">
        <v>2007</v>
      </c>
      <c r="E4" s="92" t="s">
        <v>1980</v>
      </c>
      <c r="F4" s="92" t="s">
        <v>1981</v>
      </c>
    </row>
    <row r="5" spans="1:6" ht="136.15" customHeight="1" x14ac:dyDescent="0.15">
      <c r="A5" s="89">
        <f t="shared" ref="A5:A12" si="0">ROW()-2</f>
        <v>3</v>
      </c>
      <c r="B5" s="89" t="s">
        <v>1979</v>
      </c>
      <c r="C5" s="90">
        <v>0.57291666666666663</v>
      </c>
      <c r="D5" s="91" t="s">
        <v>2008</v>
      </c>
      <c r="E5" s="92" t="s">
        <v>1980</v>
      </c>
      <c r="F5" s="91" t="s">
        <v>2009</v>
      </c>
    </row>
    <row r="6" spans="1:6" s="72" customFormat="1" ht="62.25" customHeight="1" x14ac:dyDescent="0.15">
      <c r="A6" s="93">
        <f t="shared" si="0"/>
        <v>4</v>
      </c>
      <c r="B6" s="93" t="s">
        <v>1979</v>
      </c>
      <c r="C6" s="94">
        <v>0.59375</v>
      </c>
      <c r="D6" s="91" t="s">
        <v>2010</v>
      </c>
      <c r="E6" s="91" t="s">
        <v>1980</v>
      </c>
      <c r="F6" s="91" t="s">
        <v>1982</v>
      </c>
    </row>
    <row r="7" spans="1:6" ht="128.44999999999999" customHeight="1" x14ac:dyDescent="0.15">
      <c r="A7" s="89">
        <f t="shared" si="0"/>
        <v>5</v>
      </c>
      <c r="B7" s="89" t="s">
        <v>1979</v>
      </c>
      <c r="C7" s="90">
        <v>0.75</v>
      </c>
      <c r="D7" s="92" t="s">
        <v>2011</v>
      </c>
      <c r="E7" s="92" t="s">
        <v>2012</v>
      </c>
      <c r="F7" s="92" t="s">
        <v>1983</v>
      </c>
    </row>
    <row r="8" spans="1:6" ht="111.6" customHeight="1" x14ac:dyDescent="0.15">
      <c r="A8" s="89">
        <f t="shared" si="0"/>
        <v>6</v>
      </c>
      <c r="B8" s="89" t="s">
        <v>1979</v>
      </c>
      <c r="C8" s="90">
        <v>0.77083333333333337</v>
      </c>
      <c r="D8" s="92" t="s">
        <v>1984</v>
      </c>
      <c r="E8" s="92" t="s">
        <v>1980</v>
      </c>
      <c r="F8" s="92" t="s">
        <v>2013</v>
      </c>
    </row>
    <row r="9" spans="1:6" ht="61.5" customHeight="1" x14ac:dyDescent="0.15">
      <c r="A9" s="89">
        <f t="shared" si="0"/>
        <v>7</v>
      </c>
      <c r="B9" s="89" t="s">
        <v>1979</v>
      </c>
      <c r="C9" s="90">
        <v>0.79166666666666663</v>
      </c>
      <c r="D9" s="92" t="s">
        <v>1985</v>
      </c>
      <c r="E9" s="91" t="s">
        <v>1986</v>
      </c>
      <c r="F9" s="92" t="s">
        <v>1987</v>
      </c>
    </row>
    <row r="10" spans="1:6" ht="84.75" customHeight="1" x14ac:dyDescent="0.15">
      <c r="A10" s="89">
        <f t="shared" si="0"/>
        <v>8</v>
      </c>
      <c r="B10" s="89" t="s">
        <v>1988</v>
      </c>
      <c r="C10" s="90">
        <v>0.33333333333333331</v>
      </c>
      <c r="D10" s="92" t="s">
        <v>2014</v>
      </c>
      <c r="E10" s="92" t="s">
        <v>1980</v>
      </c>
      <c r="F10" s="92" t="s">
        <v>2015</v>
      </c>
    </row>
    <row r="11" spans="1:6" ht="74.25" customHeight="1" x14ac:dyDescent="0.15">
      <c r="A11" s="89">
        <f t="shared" si="0"/>
        <v>9</v>
      </c>
      <c r="B11" s="89" t="s">
        <v>1988</v>
      </c>
      <c r="C11" s="90">
        <v>0.5</v>
      </c>
      <c r="D11" s="92" t="s">
        <v>1989</v>
      </c>
      <c r="E11" s="92" t="s">
        <v>1980</v>
      </c>
      <c r="F11" s="92" t="s">
        <v>2016</v>
      </c>
    </row>
    <row r="12" spans="1:6" ht="127.15" customHeight="1" x14ac:dyDescent="0.15">
      <c r="A12" s="89">
        <f t="shared" si="0"/>
        <v>10</v>
      </c>
      <c r="B12" s="89" t="s">
        <v>1990</v>
      </c>
      <c r="C12" s="90">
        <v>0.33333333333333331</v>
      </c>
      <c r="D12" s="92" t="s">
        <v>2017</v>
      </c>
      <c r="E12" s="92" t="s">
        <v>1991</v>
      </c>
      <c r="F12" s="92" t="s">
        <v>2018</v>
      </c>
    </row>
    <row r="13" spans="1:6" ht="7.5" customHeight="1" x14ac:dyDescent="0.15">
      <c r="A13" s="95"/>
      <c r="B13" s="95"/>
      <c r="C13" s="95"/>
      <c r="D13" s="96"/>
      <c r="E13" s="96"/>
      <c r="F13" s="97"/>
    </row>
  </sheetData>
  <mergeCells count="5">
    <mergeCell ref="A1:A2"/>
    <mergeCell ref="B1:C1"/>
    <mergeCell ref="D1:D2"/>
    <mergeCell ref="E1:E2"/>
    <mergeCell ref="F1:F2"/>
  </mergeCells>
  <phoneticPr fontId="1"/>
  <pageMargins left="0.35433070866141736" right="0.19685039370078741" top="0.74803149606299213" bottom="0.74803149606299213" header="0.31496062992125984" footer="0.31496062992125984"/>
  <pageSetup paperSize="9" scale="7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9"/>
  <sheetViews>
    <sheetView showGridLines="0" zoomScale="70" zoomScaleNormal="70" zoomScaleSheetLayoutView="40" zoomScalePageLayoutView="85" workbookViewId="0">
      <selection activeCell="D5" sqref="D5"/>
    </sheetView>
  </sheetViews>
  <sheetFormatPr defaultRowHeight="18.75" x14ac:dyDescent="0.15"/>
  <cols>
    <col min="1" max="1" width="0.875" style="75" customWidth="1"/>
    <col min="2" max="2" width="11.375" style="76" customWidth="1"/>
    <col min="3" max="3" width="11.5" style="76" customWidth="1"/>
    <col min="4" max="4" width="56.75" style="76" customWidth="1"/>
    <col min="5" max="5" width="9" style="76" customWidth="1"/>
    <col min="6" max="6" width="53" style="76" customWidth="1"/>
    <col min="7" max="8" width="9.75" style="76" customWidth="1"/>
    <col min="9" max="9" width="1" style="76" customWidth="1"/>
    <col min="10" max="16384" width="9" style="76"/>
  </cols>
  <sheetData>
    <row r="1" spans="1:8" ht="9" customHeight="1" x14ac:dyDescent="0.15"/>
    <row r="2" spans="1:8" ht="22.5" customHeight="1" x14ac:dyDescent="0.15">
      <c r="B2" s="77" t="s">
        <v>1992</v>
      </c>
      <c r="C2" s="78"/>
      <c r="D2" s="78"/>
      <c r="E2" s="78"/>
      <c r="F2" s="78"/>
      <c r="G2" s="78"/>
      <c r="H2" s="78"/>
    </row>
    <row r="3" spans="1:8" ht="11.25" customHeight="1" x14ac:dyDescent="0.15"/>
    <row r="4" spans="1:8" s="82" customFormat="1" ht="37.5" customHeight="1" x14ac:dyDescent="0.15">
      <c r="A4" s="79"/>
      <c r="B4" s="80" t="s">
        <v>1993</v>
      </c>
      <c r="C4" s="80" t="s">
        <v>1994</v>
      </c>
      <c r="D4" s="80" t="s">
        <v>1995</v>
      </c>
      <c r="E4" s="80" t="s">
        <v>1996</v>
      </c>
      <c r="F4" s="80" t="s">
        <v>1997</v>
      </c>
      <c r="G4" s="81" t="s">
        <v>1998</v>
      </c>
      <c r="H4" s="81" t="s">
        <v>1999</v>
      </c>
    </row>
    <row r="5" spans="1:8" ht="132" customHeight="1" x14ac:dyDescent="0.15">
      <c r="A5" s="79"/>
      <c r="B5" s="83">
        <v>1</v>
      </c>
      <c r="C5" s="84"/>
      <c r="D5" s="84"/>
      <c r="E5" s="85" t="s">
        <v>2000</v>
      </c>
      <c r="F5" s="84"/>
      <c r="G5" s="86"/>
      <c r="H5" s="86"/>
    </row>
    <row r="6" spans="1:8" ht="132" customHeight="1" x14ac:dyDescent="0.15">
      <c r="A6" s="79"/>
      <c r="B6" s="83">
        <v>2</v>
      </c>
      <c r="C6" s="87"/>
      <c r="D6" s="87"/>
      <c r="E6" s="85" t="s">
        <v>2000</v>
      </c>
      <c r="F6" s="87"/>
      <c r="G6" s="88"/>
      <c r="H6" s="88"/>
    </row>
    <row r="7" spans="1:8" ht="132" customHeight="1" x14ac:dyDescent="0.15">
      <c r="A7" s="79"/>
      <c r="B7" s="83">
        <v>3</v>
      </c>
      <c r="C7" s="87"/>
      <c r="D7" s="87"/>
      <c r="E7" s="85" t="s">
        <v>2000</v>
      </c>
      <c r="F7" s="87"/>
      <c r="G7" s="88"/>
      <c r="H7" s="88"/>
    </row>
    <row r="8" spans="1:8" ht="132" customHeight="1" x14ac:dyDescent="0.15">
      <c r="A8" s="79"/>
      <c r="B8" s="83">
        <v>4</v>
      </c>
      <c r="C8" s="87"/>
      <c r="D8" s="87"/>
      <c r="E8" s="85" t="s">
        <v>2000</v>
      </c>
      <c r="F8" s="87"/>
      <c r="G8" s="88"/>
      <c r="H8" s="88"/>
    </row>
    <row r="9" spans="1:8" ht="132" customHeight="1" x14ac:dyDescent="0.15">
      <c r="A9" s="79"/>
      <c r="B9" s="83">
        <v>5</v>
      </c>
      <c r="C9" s="87"/>
      <c r="D9" s="87"/>
      <c r="E9" s="85" t="s">
        <v>2000</v>
      </c>
      <c r="F9" s="87"/>
      <c r="G9" s="88"/>
      <c r="H9" s="88"/>
    </row>
    <row r="10" spans="1:8" ht="132" customHeight="1" x14ac:dyDescent="0.15">
      <c r="A10" s="79"/>
      <c r="B10" s="83">
        <v>6</v>
      </c>
      <c r="C10" s="87"/>
      <c r="D10" s="87"/>
      <c r="E10" s="85" t="s">
        <v>2000</v>
      </c>
      <c r="F10" s="87"/>
      <c r="G10" s="88"/>
      <c r="H10" s="88"/>
    </row>
    <row r="11" spans="1:8" ht="132" customHeight="1" x14ac:dyDescent="0.15">
      <c r="A11" s="79"/>
      <c r="B11" s="83">
        <v>7</v>
      </c>
      <c r="C11" s="87"/>
      <c r="D11" s="87"/>
      <c r="E11" s="85" t="s">
        <v>2000</v>
      </c>
      <c r="F11" s="87"/>
      <c r="G11" s="88"/>
      <c r="H11" s="88"/>
    </row>
    <row r="12" spans="1:8" ht="132" customHeight="1" x14ac:dyDescent="0.15">
      <c r="A12" s="79"/>
      <c r="B12" s="83">
        <v>8</v>
      </c>
      <c r="C12" s="87"/>
      <c r="D12" s="87"/>
      <c r="E12" s="85" t="s">
        <v>2000</v>
      </c>
      <c r="F12" s="87"/>
      <c r="G12" s="88"/>
      <c r="H12" s="88"/>
    </row>
    <row r="13" spans="1:8" ht="132" customHeight="1" x14ac:dyDescent="0.15">
      <c r="A13" s="79"/>
      <c r="B13" s="83">
        <v>9</v>
      </c>
      <c r="C13" s="87"/>
      <c r="D13" s="87"/>
      <c r="E13" s="85" t="s">
        <v>2000</v>
      </c>
      <c r="F13" s="87"/>
      <c r="G13" s="88"/>
      <c r="H13" s="88"/>
    </row>
    <row r="14" spans="1:8" ht="132" customHeight="1" x14ac:dyDescent="0.15">
      <c r="A14" s="79"/>
      <c r="B14" s="83">
        <v>10</v>
      </c>
      <c r="C14" s="87"/>
      <c r="D14" s="87"/>
      <c r="E14" s="85" t="s">
        <v>2000</v>
      </c>
      <c r="F14" s="87"/>
      <c r="G14" s="88"/>
      <c r="H14" s="88"/>
    </row>
    <row r="15" spans="1:8" ht="132" customHeight="1" x14ac:dyDescent="0.15">
      <c r="A15" s="79"/>
      <c r="B15" s="83"/>
      <c r="C15" s="87"/>
      <c r="D15" s="87"/>
      <c r="E15" s="85"/>
      <c r="F15" s="87"/>
      <c r="G15" s="88"/>
      <c r="H15" s="88"/>
    </row>
    <row r="16" spans="1:8" ht="132" customHeight="1" x14ac:dyDescent="0.15">
      <c r="A16" s="79"/>
      <c r="B16" s="83"/>
      <c r="C16" s="87"/>
      <c r="D16" s="87"/>
      <c r="E16" s="85"/>
      <c r="F16" s="87"/>
      <c r="G16" s="88"/>
      <c r="H16" s="88"/>
    </row>
    <row r="17" spans="1:8" ht="132" customHeight="1" x14ac:dyDescent="0.15">
      <c r="A17" s="79"/>
      <c r="B17" s="83"/>
      <c r="C17" s="87"/>
      <c r="D17" s="87"/>
      <c r="E17" s="85"/>
      <c r="F17" s="87"/>
      <c r="G17" s="88"/>
      <c r="H17" s="88"/>
    </row>
    <row r="18" spans="1:8" ht="9" customHeight="1" x14ac:dyDescent="0.15"/>
    <row r="19" spans="1:8" ht="22.5" customHeight="1" x14ac:dyDescent="0.15">
      <c r="B19" s="150" t="s">
        <v>2001</v>
      </c>
      <c r="C19" s="150"/>
      <c r="D19" s="150"/>
      <c r="E19" s="150"/>
      <c r="F19" s="150"/>
      <c r="G19" s="150"/>
      <c r="H19" s="150"/>
    </row>
  </sheetData>
  <mergeCells count="1">
    <mergeCell ref="B19:H19"/>
  </mergeCells>
  <phoneticPr fontId="1"/>
  <pageMargins left="0.51181102362204722" right="0.51181102362204722" top="0.54" bottom="0.51181102362204722" header="0.19685039370078741" footer="0.19685039370078741"/>
  <pageSetup paperSize="8" scale="85" fitToHeight="0" orientation="portrait" r:id="rId1"/>
  <headerFooter>
    <oddFooter>&amp;R&amp;P/&amp;N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M34"/>
  <sheetViews>
    <sheetView view="pageBreakPreview" zoomScale="55" zoomScaleNormal="70" zoomScaleSheetLayoutView="55" workbookViewId="0">
      <pane xSplit="2" ySplit="1" topLeftCell="C24" activePane="bottomRight" state="frozen"/>
      <selection pane="topRight" activeCell="E1" sqref="E1"/>
      <selection pane="bottomLeft" activeCell="A2" sqref="A2"/>
      <selection pane="bottomRight" activeCell="I29" sqref="I29"/>
    </sheetView>
  </sheetViews>
  <sheetFormatPr defaultColWidth="9" defaultRowHeight="93.4" customHeight="1" x14ac:dyDescent="0.15"/>
  <cols>
    <col min="1" max="1" width="10.875" style="39" customWidth="1"/>
    <col min="2" max="2" width="18.75" style="39" customWidth="1"/>
    <col min="3" max="3" width="10.125" style="39" customWidth="1"/>
    <col min="4" max="5" width="5.625" style="33" customWidth="1"/>
    <col min="6" max="6" width="15.75" style="39" customWidth="1"/>
    <col min="7" max="7" width="19.625" style="39" customWidth="1"/>
    <col min="8" max="8" width="12.125" style="33" customWidth="1"/>
    <col min="9" max="9" width="20.875" style="39" customWidth="1"/>
    <col min="10" max="12" width="27.625" style="39" customWidth="1"/>
    <col min="13" max="16384" width="9" style="39"/>
  </cols>
  <sheetData>
    <row r="1" spans="1:12" s="33" customFormat="1" ht="93.4" customHeight="1" x14ac:dyDescent="0.15">
      <c r="A1" s="32" t="s">
        <v>1257</v>
      </c>
      <c r="B1" s="32" t="s">
        <v>1262</v>
      </c>
      <c r="C1" s="32" t="s">
        <v>0</v>
      </c>
      <c r="D1" s="32" t="s">
        <v>1</v>
      </c>
      <c r="E1" s="32" t="s">
        <v>2</v>
      </c>
      <c r="F1" s="32" t="s">
        <v>1290</v>
      </c>
      <c r="G1" s="32" t="s">
        <v>1292</v>
      </c>
      <c r="H1" s="31" t="s">
        <v>1386</v>
      </c>
      <c r="I1" s="32" t="s">
        <v>1282</v>
      </c>
      <c r="J1" s="32" t="s">
        <v>1387</v>
      </c>
      <c r="K1" s="32" t="s">
        <v>1287</v>
      </c>
      <c r="L1" s="32" t="s">
        <v>1283</v>
      </c>
    </row>
    <row r="2" spans="1:12" ht="93.4" customHeight="1" x14ac:dyDescent="0.15">
      <c r="A2" s="34">
        <v>111</v>
      </c>
      <c r="B2" s="35" t="s">
        <v>1592</v>
      </c>
      <c r="C2" s="35" t="s">
        <v>68</v>
      </c>
      <c r="D2" s="36" t="s">
        <v>1591</v>
      </c>
      <c r="E2" s="36">
        <v>35</v>
      </c>
      <c r="F2" s="37" t="s">
        <v>1588</v>
      </c>
      <c r="G2" s="37" t="s">
        <v>1595</v>
      </c>
      <c r="H2" s="38">
        <v>5</v>
      </c>
      <c r="I2" s="37" t="s">
        <v>1601</v>
      </c>
      <c r="J2" s="37" t="s">
        <v>1602</v>
      </c>
      <c r="K2" s="37" t="s">
        <v>1586</v>
      </c>
      <c r="L2" s="37" t="s">
        <v>1586</v>
      </c>
    </row>
    <row r="3" spans="1:12" ht="93.4" customHeight="1" x14ac:dyDescent="0.15">
      <c r="A3" s="34">
        <v>112</v>
      </c>
      <c r="B3" s="35" t="s">
        <v>1592</v>
      </c>
      <c r="C3" s="35" t="s">
        <v>74</v>
      </c>
      <c r="D3" s="36" t="s">
        <v>1587</v>
      </c>
      <c r="E3" s="36">
        <v>39</v>
      </c>
      <c r="F3" s="37" t="s">
        <v>1588</v>
      </c>
      <c r="G3" s="37" t="s">
        <v>1593</v>
      </c>
      <c r="H3" s="38">
        <v>22</v>
      </c>
      <c r="I3" s="37" t="s">
        <v>1603</v>
      </c>
      <c r="J3" s="37" t="s">
        <v>1590</v>
      </c>
      <c r="K3" s="37" t="s">
        <v>1586</v>
      </c>
      <c r="L3" s="37" t="s">
        <v>1586</v>
      </c>
    </row>
    <row r="4" spans="1:12" ht="93.4" customHeight="1" x14ac:dyDescent="0.15">
      <c r="A4" s="34">
        <v>113</v>
      </c>
      <c r="B4" s="35" t="s">
        <v>1592</v>
      </c>
      <c r="C4" s="35" t="s">
        <v>79</v>
      </c>
      <c r="D4" s="36" t="s">
        <v>1591</v>
      </c>
      <c r="E4" s="36">
        <v>26</v>
      </c>
      <c r="F4" s="37" t="s">
        <v>1588</v>
      </c>
      <c r="G4" s="37" t="s">
        <v>1604</v>
      </c>
      <c r="H4" s="38">
        <v>5</v>
      </c>
      <c r="I4" s="37" t="s">
        <v>1600</v>
      </c>
      <c r="J4" s="37" t="s">
        <v>1586</v>
      </c>
      <c r="K4" s="37" t="s">
        <v>1586</v>
      </c>
      <c r="L4" s="37" t="s">
        <v>1586</v>
      </c>
    </row>
    <row r="5" spans="1:12" ht="93.4" customHeight="1" x14ac:dyDescent="0.15">
      <c r="A5" s="34">
        <v>163</v>
      </c>
      <c r="B5" s="35" t="s">
        <v>1613</v>
      </c>
      <c r="C5" s="35" t="s">
        <v>264</v>
      </c>
      <c r="D5" s="36" t="s">
        <v>1591</v>
      </c>
      <c r="E5" s="36">
        <v>24</v>
      </c>
      <c r="F5" s="37" t="s">
        <v>1588</v>
      </c>
      <c r="G5" s="37" t="s">
        <v>1599</v>
      </c>
      <c r="H5" s="38">
        <v>8</v>
      </c>
      <c r="I5" s="37" t="s">
        <v>1620</v>
      </c>
      <c r="J5" s="37" t="s">
        <v>1606</v>
      </c>
      <c r="K5" s="37" t="s">
        <v>1621</v>
      </c>
      <c r="L5" s="37" t="s">
        <v>1586</v>
      </c>
    </row>
    <row r="6" spans="1:12" ht="93.4" customHeight="1" x14ac:dyDescent="0.15">
      <c r="A6" s="34">
        <v>181</v>
      </c>
      <c r="B6" s="35" t="s">
        <v>1622</v>
      </c>
      <c r="C6" s="35" t="s">
        <v>330</v>
      </c>
      <c r="D6" s="36" t="s">
        <v>1591</v>
      </c>
      <c r="E6" s="36">
        <v>29</v>
      </c>
      <c r="F6" s="37" t="s">
        <v>1608</v>
      </c>
      <c r="G6" s="37" t="s">
        <v>1609</v>
      </c>
      <c r="H6" s="38">
        <v>30</v>
      </c>
      <c r="I6" s="37" t="s">
        <v>1624</v>
      </c>
      <c r="J6" s="37" t="s">
        <v>1625</v>
      </c>
      <c r="K6" s="37" t="s">
        <v>1586</v>
      </c>
      <c r="L6" s="37" t="s">
        <v>1586</v>
      </c>
    </row>
    <row r="7" spans="1:12" ht="93.4" customHeight="1" x14ac:dyDescent="0.15">
      <c r="A7" s="34">
        <v>183</v>
      </c>
      <c r="B7" s="35" t="s">
        <v>1622</v>
      </c>
      <c r="C7" s="35" t="s">
        <v>333</v>
      </c>
      <c r="D7" s="36" t="s">
        <v>1587</v>
      </c>
      <c r="E7" s="36">
        <v>31</v>
      </c>
      <c r="F7" s="37" t="s">
        <v>1588</v>
      </c>
      <c r="G7" s="37" t="s">
        <v>1595</v>
      </c>
      <c r="H7" s="38">
        <v>5</v>
      </c>
      <c r="I7" s="37" t="s">
        <v>1623</v>
      </c>
      <c r="J7" s="37" t="s">
        <v>1626</v>
      </c>
      <c r="K7" s="37" t="s">
        <v>1586</v>
      </c>
      <c r="L7" s="37" t="s">
        <v>1586</v>
      </c>
    </row>
    <row r="8" spans="1:12" ht="93.4" customHeight="1" x14ac:dyDescent="0.15">
      <c r="A8" s="34">
        <v>233</v>
      </c>
      <c r="B8" s="35" t="s">
        <v>1637</v>
      </c>
      <c r="C8" s="35" t="s">
        <v>515</v>
      </c>
      <c r="D8" s="36" t="s">
        <v>1587</v>
      </c>
      <c r="E8" s="36">
        <v>40</v>
      </c>
      <c r="F8" s="37" t="s">
        <v>1608</v>
      </c>
      <c r="G8" s="37" t="s">
        <v>1589</v>
      </c>
      <c r="H8" s="38">
        <v>15</v>
      </c>
      <c r="I8" s="37" t="s">
        <v>1643</v>
      </c>
      <c r="J8" s="37" t="s">
        <v>1644</v>
      </c>
      <c r="K8" s="37" t="s">
        <v>1586</v>
      </c>
      <c r="L8" s="37" t="s">
        <v>1586</v>
      </c>
    </row>
    <row r="9" spans="1:12" ht="93.4" customHeight="1" x14ac:dyDescent="0.15">
      <c r="A9" s="34">
        <v>110</v>
      </c>
      <c r="B9" s="35" t="s">
        <v>1592</v>
      </c>
      <c r="C9" s="35" t="s">
        <v>65</v>
      </c>
      <c r="D9" s="36" t="s">
        <v>1587</v>
      </c>
      <c r="E9" s="36">
        <v>39</v>
      </c>
      <c r="F9" s="37" t="s">
        <v>1588</v>
      </c>
      <c r="G9" s="37" t="s">
        <v>1599</v>
      </c>
      <c r="H9" s="38">
        <v>8</v>
      </c>
      <c r="I9" s="37" t="s">
        <v>1600</v>
      </c>
      <c r="J9" s="37" t="s">
        <v>1586</v>
      </c>
      <c r="K9" s="37" t="s">
        <v>1586</v>
      </c>
      <c r="L9" s="37" t="s">
        <v>1586</v>
      </c>
    </row>
    <row r="10" spans="1:12" ht="93.4" customHeight="1" x14ac:dyDescent="0.15">
      <c r="A10" s="34">
        <v>149</v>
      </c>
      <c r="B10" s="35" t="s">
        <v>1613</v>
      </c>
      <c r="C10" s="35" t="s">
        <v>205</v>
      </c>
      <c r="D10" s="36" t="s">
        <v>1587</v>
      </c>
      <c r="E10" s="36">
        <v>44</v>
      </c>
      <c r="F10" s="37" t="s">
        <v>1596</v>
      </c>
      <c r="G10" s="37" t="s">
        <v>1616</v>
      </c>
      <c r="H10" s="38">
        <v>20</v>
      </c>
      <c r="I10" s="37" t="s">
        <v>1617</v>
      </c>
      <c r="J10" s="37" t="s">
        <v>1618</v>
      </c>
      <c r="K10" s="37" t="s">
        <v>1586</v>
      </c>
      <c r="L10" s="37" t="s">
        <v>1619</v>
      </c>
    </row>
    <row r="11" spans="1:12" ht="93.4" customHeight="1" x14ac:dyDescent="0.15">
      <c r="A11" s="34">
        <v>268</v>
      </c>
      <c r="B11" s="35" t="s">
        <v>1651</v>
      </c>
      <c r="C11" s="35" t="s">
        <v>1656</v>
      </c>
      <c r="D11" s="36" t="s">
        <v>1587</v>
      </c>
      <c r="E11" s="36">
        <v>48</v>
      </c>
      <c r="F11" s="37" t="s">
        <v>1596</v>
      </c>
      <c r="G11" s="37" t="s">
        <v>1612</v>
      </c>
      <c r="H11" s="38">
        <v>15</v>
      </c>
      <c r="I11" s="37" t="s">
        <v>1657</v>
      </c>
      <c r="J11" s="37" t="s">
        <v>1658</v>
      </c>
      <c r="K11" s="37" t="s">
        <v>1586</v>
      </c>
      <c r="L11" s="37" t="s">
        <v>1586</v>
      </c>
    </row>
    <row r="12" spans="1:12" ht="93.4" customHeight="1" x14ac:dyDescent="0.15">
      <c r="A12" s="34">
        <v>219</v>
      </c>
      <c r="B12" s="35" t="s">
        <v>1637</v>
      </c>
      <c r="C12" s="35" t="s">
        <v>460</v>
      </c>
      <c r="D12" s="36" t="s">
        <v>1587</v>
      </c>
      <c r="E12" s="36">
        <v>47</v>
      </c>
      <c r="F12" s="37" t="s">
        <v>1596</v>
      </c>
      <c r="G12" s="37" t="s">
        <v>1597</v>
      </c>
      <c r="H12" s="38">
        <v>25</v>
      </c>
      <c r="I12" s="37" t="s">
        <v>1640</v>
      </c>
      <c r="J12" s="37" t="s">
        <v>1586</v>
      </c>
      <c r="K12" s="37" t="s">
        <v>1586</v>
      </c>
      <c r="L12" s="37" t="s">
        <v>1586</v>
      </c>
    </row>
    <row r="13" spans="1:12" ht="93.4" customHeight="1" x14ac:dyDescent="0.15">
      <c r="A13" s="34">
        <v>187</v>
      </c>
      <c r="B13" s="35" t="s">
        <v>1622</v>
      </c>
      <c r="C13" s="35" t="s">
        <v>340</v>
      </c>
      <c r="D13" s="36" t="s">
        <v>1591</v>
      </c>
      <c r="E13" s="36">
        <v>24</v>
      </c>
      <c r="F13" s="37" t="s">
        <v>1588</v>
      </c>
      <c r="G13" s="37" t="s">
        <v>1594</v>
      </c>
      <c r="H13" s="38">
        <v>15</v>
      </c>
      <c r="I13" s="37" t="s">
        <v>1627</v>
      </c>
      <c r="J13" s="37" t="s">
        <v>1586</v>
      </c>
      <c r="K13" s="37" t="s">
        <v>1586</v>
      </c>
      <c r="L13" s="37" t="s">
        <v>1586</v>
      </c>
    </row>
    <row r="14" spans="1:12" ht="93.4" customHeight="1" x14ac:dyDescent="0.15">
      <c r="A14" s="34">
        <v>267</v>
      </c>
      <c r="B14" s="35" t="s">
        <v>1651</v>
      </c>
      <c r="C14" s="35" t="s">
        <v>1652</v>
      </c>
      <c r="D14" s="36" t="s">
        <v>1587</v>
      </c>
      <c r="E14" s="36">
        <v>50</v>
      </c>
      <c r="F14" s="37" t="s">
        <v>1608</v>
      </c>
      <c r="G14" s="37" t="s">
        <v>1609</v>
      </c>
      <c r="H14" s="38">
        <v>30</v>
      </c>
      <c r="I14" s="37" t="s">
        <v>1653</v>
      </c>
      <c r="J14" s="37" t="s">
        <v>1654</v>
      </c>
      <c r="K14" s="37" t="s">
        <v>1586</v>
      </c>
      <c r="L14" s="37" t="s">
        <v>1655</v>
      </c>
    </row>
    <row r="15" spans="1:12" ht="93.4" customHeight="1" x14ac:dyDescent="0.15">
      <c r="A15" s="34">
        <v>256</v>
      </c>
      <c r="B15" s="35" t="s">
        <v>1647</v>
      </c>
      <c r="C15" s="35" t="s">
        <v>603</v>
      </c>
      <c r="D15" s="36" t="s">
        <v>1591</v>
      </c>
      <c r="E15" s="36">
        <v>28</v>
      </c>
      <c r="F15" s="37" t="s">
        <v>1596</v>
      </c>
      <c r="G15" s="37" t="s">
        <v>1597</v>
      </c>
      <c r="H15" s="38">
        <v>25</v>
      </c>
      <c r="I15" s="37" t="s">
        <v>1600</v>
      </c>
      <c r="J15" s="37" t="s">
        <v>1586</v>
      </c>
      <c r="K15" s="37" t="s">
        <v>1586</v>
      </c>
      <c r="L15" s="37" t="s">
        <v>1586</v>
      </c>
    </row>
    <row r="16" spans="1:12" ht="93.4" customHeight="1" x14ac:dyDescent="0.15">
      <c r="A16" s="34">
        <v>196</v>
      </c>
      <c r="B16" s="35" t="s">
        <v>1628</v>
      </c>
      <c r="C16" s="35" t="s">
        <v>378</v>
      </c>
      <c r="D16" s="36" t="s">
        <v>1587</v>
      </c>
      <c r="E16" s="36">
        <v>35</v>
      </c>
      <c r="F16" s="37" t="s">
        <v>1596</v>
      </c>
      <c r="G16" s="37" t="s">
        <v>1612</v>
      </c>
      <c r="H16" s="38">
        <v>15</v>
      </c>
      <c r="I16" s="37" t="s">
        <v>1634</v>
      </c>
      <c r="J16" s="37" t="s">
        <v>1635</v>
      </c>
      <c r="K16" s="37" t="s">
        <v>1586</v>
      </c>
      <c r="L16" s="37" t="s">
        <v>1586</v>
      </c>
    </row>
    <row r="17" spans="1:13" ht="93.4" customHeight="1" x14ac:dyDescent="0.15">
      <c r="A17" s="34">
        <v>290</v>
      </c>
      <c r="B17" s="35" t="s">
        <v>1659</v>
      </c>
      <c r="C17" s="35" t="s">
        <v>699</v>
      </c>
      <c r="D17" s="36" t="s">
        <v>1591</v>
      </c>
      <c r="E17" s="36">
        <v>35</v>
      </c>
      <c r="F17" s="37" t="s">
        <v>1608</v>
      </c>
      <c r="G17" s="37" t="s">
        <v>1636</v>
      </c>
      <c r="H17" s="38">
        <v>20</v>
      </c>
      <c r="I17" s="37" t="s">
        <v>1663</v>
      </c>
      <c r="J17" s="37" t="s">
        <v>1664</v>
      </c>
      <c r="K17" s="37" t="s">
        <v>1586</v>
      </c>
      <c r="L17" s="37" t="s">
        <v>1586</v>
      </c>
    </row>
    <row r="18" spans="1:13" ht="93.4" customHeight="1" x14ac:dyDescent="0.15">
      <c r="A18" s="34">
        <v>145</v>
      </c>
      <c r="B18" s="35" t="s">
        <v>1613</v>
      </c>
      <c r="C18" s="35" t="s">
        <v>184</v>
      </c>
      <c r="D18" s="36" t="s">
        <v>1587</v>
      </c>
      <c r="E18" s="36">
        <v>52</v>
      </c>
      <c r="F18" s="37" t="s">
        <v>1608</v>
      </c>
      <c r="G18" s="37" t="s">
        <v>1609</v>
      </c>
      <c r="H18" s="38">
        <v>30</v>
      </c>
      <c r="I18" s="37" t="s">
        <v>1614</v>
      </c>
      <c r="J18" s="37" t="s">
        <v>1590</v>
      </c>
      <c r="K18" s="37" t="s">
        <v>1586</v>
      </c>
      <c r="L18" s="37" t="s">
        <v>1615</v>
      </c>
    </row>
    <row r="19" spans="1:13" ht="93.4" customHeight="1" x14ac:dyDescent="0.15">
      <c r="A19" s="34">
        <v>194</v>
      </c>
      <c r="B19" s="35" t="s">
        <v>1628</v>
      </c>
      <c r="C19" s="35" t="s">
        <v>365</v>
      </c>
      <c r="D19" s="36" t="s">
        <v>1587</v>
      </c>
      <c r="E19" s="36">
        <v>50</v>
      </c>
      <c r="F19" s="37" t="s">
        <v>1596</v>
      </c>
      <c r="G19" s="37" t="s">
        <v>1597</v>
      </c>
      <c r="H19" s="38">
        <v>25</v>
      </c>
      <c r="I19" s="37" t="s">
        <v>1629</v>
      </c>
      <c r="J19" s="37" t="s">
        <v>1630</v>
      </c>
      <c r="K19" s="37" t="s">
        <v>1586</v>
      </c>
      <c r="L19" s="37" t="s">
        <v>1631</v>
      </c>
    </row>
    <row r="20" spans="1:13" ht="93.4" customHeight="1" x14ac:dyDescent="0.15">
      <c r="A20" s="34">
        <v>237</v>
      </c>
      <c r="B20" s="35" t="s">
        <v>1637</v>
      </c>
      <c r="C20" s="35" t="s">
        <v>527</v>
      </c>
      <c r="D20" s="36" t="s">
        <v>1591</v>
      </c>
      <c r="E20" s="36">
        <v>38</v>
      </c>
      <c r="F20" s="37" t="s">
        <v>1596</v>
      </c>
      <c r="G20" s="37" t="s">
        <v>1616</v>
      </c>
      <c r="H20" s="38">
        <v>20</v>
      </c>
      <c r="I20" s="37" t="s">
        <v>1611</v>
      </c>
      <c r="J20" s="37" t="s">
        <v>1645</v>
      </c>
      <c r="K20" s="37" t="s">
        <v>1586</v>
      </c>
      <c r="L20" s="37" t="s">
        <v>1646</v>
      </c>
    </row>
    <row r="21" spans="1:13" ht="93.4" customHeight="1" x14ac:dyDescent="0.15">
      <c r="A21" s="34">
        <v>196</v>
      </c>
      <c r="B21" s="35" t="s">
        <v>1628</v>
      </c>
      <c r="C21" s="35" t="s">
        <v>369</v>
      </c>
      <c r="D21" s="36" t="s">
        <v>1587</v>
      </c>
      <c r="E21" s="36">
        <v>40</v>
      </c>
      <c r="F21" s="37" t="s">
        <v>1608</v>
      </c>
      <c r="G21" s="37" t="s">
        <v>1609</v>
      </c>
      <c r="H21" s="38">
        <v>30</v>
      </c>
      <c r="I21" s="37" t="s">
        <v>1633</v>
      </c>
      <c r="J21" s="37" t="s">
        <v>1590</v>
      </c>
      <c r="K21" s="37" t="s">
        <v>1586</v>
      </c>
      <c r="L21" s="37" t="s">
        <v>1586</v>
      </c>
    </row>
    <row r="22" spans="1:13" ht="93.4" customHeight="1" x14ac:dyDescent="0.15">
      <c r="A22" s="34">
        <v>195</v>
      </c>
      <c r="B22" s="35" t="s">
        <v>1628</v>
      </c>
      <c r="C22" s="35" t="s">
        <v>367</v>
      </c>
      <c r="D22" s="36" t="s">
        <v>1587</v>
      </c>
      <c r="E22" s="36">
        <v>49</v>
      </c>
      <c r="F22" s="37" t="s">
        <v>1588</v>
      </c>
      <c r="G22" s="37" t="s">
        <v>1599</v>
      </c>
      <c r="H22" s="38">
        <v>8</v>
      </c>
      <c r="I22" s="37" t="s">
        <v>1632</v>
      </c>
      <c r="J22" s="37" t="s">
        <v>1590</v>
      </c>
      <c r="K22" s="37" t="s">
        <v>1586</v>
      </c>
      <c r="L22" s="37" t="s">
        <v>1586</v>
      </c>
    </row>
    <row r="23" spans="1:13" ht="93.4" customHeight="1" x14ac:dyDescent="0.15">
      <c r="A23" s="34">
        <v>260</v>
      </c>
      <c r="B23" s="35" t="s">
        <v>1647</v>
      </c>
      <c r="C23" s="35" t="s">
        <v>1649</v>
      </c>
      <c r="D23" s="36" t="s">
        <v>1591</v>
      </c>
      <c r="E23" s="36">
        <v>38</v>
      </c>
      <c r="F23" s="37" t="s">
        <v>1608</v>
      </c>
      <c r="G23" s="37" t="s">
        <v>1609</v>
      </c>
      <c r="H23" s="38">
        <v>30</v>
      </c>
      <c r="I23" s="37" t="s">
        <v>1650</v>
      </c>
      <c r="J23" s="37" t="s">
        <v>1590</v>
      </c>
      <c r="K23" s="37" t="s">
        <v>1586</v>
      </c>
      <c r="L23" s="37" t="s">
        <v>1586</v>
      </c>
    </row>
    <row r="24" spans="1:13" ht="122.45" customHeight="1" x14ac:dyDescent="0.15">
      <c r="A24" s="34">
        <v>218</v>
      </c>
      <c r="B24" s="35" t="s">
        <v>1637</v>
      </c>
      <c r="C24" s="35" t="s">
        <v>458</v>
      </c>
      <c r="D24" s="36" t="s">
        <v>1587</v>
      </c>
      <c r="E24" s="36">
        <v>56</v>
      </c>
      <c r="F24" s="37" t="s">
        <v>1588</v>
      </c>
      <c r="G24" s="37" t="s">
        <v>1593</v>
      </c>
      <c r="H24" s="38">
        <v>22</v>
      </c>
      <c r="I24" s="37" t="s">
        <v>1638</v>
      </c>
      <c r="J24" s="37" t="s">
        <v>1590</v>
      </c>
      <c r="K24" s="37" t="s">
        <v>1586</v>
      </c>
      <c r="L24" s="37" t="s">
        <v>1639</v>
      </c>
    </row>
    <row r="25" spans="1:13" ht="119.45" customHeight="1" x14ac:dyDescent="0.15">
      <c r="A25" s="34">
        <v>226</v>
      </c>
      <c r="B25" s="35" t="s">
        <v>1637</v>
      </c>
      <c r="C25" s="35" t="s">
        <v>486</v>
      </c>
      <c r="D25" s="36" t="s">
        <v>1587</v>
      </c>
      <c r="E25" s="36">
        <v>52</v>
      </c>
      <c r="F25" s="37" t="s">
        <v>1608</v>
      </c>
      <c r="G25" s="37" t="s">
        <v>1609</v>
      </c>
      <c r="H25" s="38">
        <v>30</v>
      </c>
      <c r="I25" s="37" t="s">
        <v>1641</v>
      </c>
      <c r="J25" s="37" t="s">
        <v>1590</v>
      </c>
      <c r="K25" s="37" t="s">
        <v>1586</v>
      </c>
      <c r="L25" s="37" t="s">
        <v>1642</v>
      </c>
    </row>
    <row r="26" spans="1:13" ht="126.6" customHeight="1" x14ac:dyDescent="0.15">
      <c r="A26" s="34">
        <v>258</v>
      </c>
      <c r="B26" s="35" t="s">
        <v>1647</v>
      </c>
      <c r="C26" s="35" t="s">
        <v>608</v>
      </c>
      <c r="D26" s="36" t="s">
        <v>1587</v>
      </c>
      <c r="E26" s="36">
        <v>65</v>
      </c>
      <c r="F26" s="37" t="s">
        <v>1588</v>
      </c>
      <c r="G26" s="37" t="s">
        <v>1607</v>
      </c>
      <c r="H26" s="38">
        <v>7</v>
      </c>
      <c r="I26" s="37" t="s">
        <v>1610</v>
      </c>
      <c r="J26" s="37" t="s">
        <v>1606</v>
      </c>
      <c r="K26" s="37" t="s">
        <v>1648</v>
      </c>
      <c r="L26" s="37" t="s">
        <v>1586</v>
      </c>
    </row>
    <row r="27" spans="1:13" ht="93.4" customHeight="1" x14ac:dyDescent="0.15">
      <c r="A27" s="34">
        <v>274</v>
      </c>
      <c r="B27" s="35" t="s">
        <v>1659</v>
      </c>
      <c r="C27" s="35" t="s">
        <v>631</v>
      </c>
      <c r="D27" s="36" t="s">
        <v>1587</v>
      </c>
      <c r="E27" s="36">
        <v>34</v>
      </c>
      <c r="F27" s="37" t="s">
        <v>1596</v>
      </c>
      <c r="G27" s="37" t="s">
        <v>1616</v>
      </c>
      <c r="H27" s="38">
        <v>20</v>
      </c>
      <c r="I27" s="37" t="s">
        <v>1600</v>
      </c>
      <c r="J27" s="37" t="s">
        <v>1586</v>
      </c>
      <c r="K27" s="37" t="s">
        <v>1586</v>
      </c>
      <c r="L27" s="37" t="s">
        <v>1660</v>
      </c>
    </row>
    <row r="28" spans="1:13" ht="93.4" customHeight="1" x14ac:dyDescent="0.15">
      <c r="A28" s="34">
        <f t="shared" ref="A28" si="0">A27+1</f>
        <v>275</v>
      </c>
      <c r="B28" s="35" t="str">
        <f>IF(VLOOKUP(A28,'DB（シナリオ）'!$A$2:$R$217,3,FALSE)="","",VLOOKUP(A28,'DB（シナリオ）'!$A$2:$R$217,3,FALSE))</f>
        <v>顧客サポート課</v>
      </c>
      <c r="C28" s="35" t="str">
        <f>IF(VLOOKUP(A28,'DB（シナリオ）'!$A$2:$R$217,5,FALSE)="","",VLOOKUP(A28,'DB（シナリオ）'!$A$2:$R$217,5,FALSE))</f>
        <v>馬場</v>
      </c>
      <c r="D28" s="36" t="str">
        <f>IF(VLOOKUP(A28,'DB（シナリオ）'!$A$2:$R$217,6,FALSE)="","",VLOOKUP(A28,'DB（シナリオ）'!$A$2:$R$217,6,FALSE))</f>
        <v>女</v>
      </c>
      <c r="E28" s="36">
        <f>IF(VLOOKUP(A28,'DB（シナリオ）'!$A$2:$R$217,7,FALSE)="","",VLOOKUP(A28,'DB（シナリオ）'!$A$2:$R$217,7,FALSE))</f>
        <v>28</v>
      </c>
      <c r="F28" s="37" t="str">
        <f>IF(VLOOKUP(A28,'DB（シナリオ）'!$A$2:$R$217,11,FALSE)="","",VLOOKUP(A28,'DB（シナリオ）'!$A$2:$R$217,11,FALSE))</f>
        <v>ひがしの市</v>
      </c>
      <c r="G28" s="37" t="str">
        <f>IF(VLOOKUP(A28,'DB（シナリオ）'!$A$2:$R$217,12,FALSE)="","",VLOOKUP(A28,'DB（シナリオ）'!$A$2:$R$217,12,FALSE))</f>
        <v>南北線あじ駅</v>
      </c>
      <c r="H28" s="38">
        <f>IF(VLOOKUP(A28,'DB（シナリオ）'!$A$2:$R$217,13,FALSE)="","",VLOOKUP(A28,'DB（シナリオ）'!$A$2:$R$217,13,FALSE))</f>
        <v>5</v>
      </c>
      <c r="I28" s="37" t="str">
        <f>IF(VLOOKUP(A28,'DB（シナリオ）'!$A$2:$R$217,15,FALSE)="","",VLOOKUP(A28,'DB（シナリオ）'!$A$2:$R$217,15,FALSE))</f>
        <v>独身、一人暮らし</v>
      </c>
      <c r="J28" s="37" t="str">
        <f>IF(VLOOKUP(A28,'DB（シナリオ）'!$A$2:$R$217,16,FALSE)="","",VLOOKUP(A28,'DB（シナリオ）'!$A$2:$R$217,16,FALSE))</f>
        <v/>
      </c>
      <c r="K28" s="37" t="s">
        <v>1683</v>
      </c>
      <c r="L28" s="37" t="str">
        <f>IF(VLOOKUP(A28,'DB（シナリオ）'!$A$2:$R$217,18,FALSE)="","",VLOOKUP(A28,'DB（シナリオ）'!$A$2:$R$217,18,FALSE))</f>
        <v/>
      </c>
      <c r="M28" s="39" t="str">
        <f>IF(VLOOKUP(A28,'DB（シナリオ）'!$A$2:$R$217,14,FALSE)="","",VLOOKUP(A28,'DB（シナリオ）'!$A$2:$R$217,14,FALSE))</f>
        <v/>
      </c>
    </row>
    <row r="29" spans="1:13" ht="123.6" customHeight="1" x14ac:dyDescent="0.15">
      <c r="A29" s="34">
        <v>277</v>
      </c>
      <c r="B29" s="35" t="s">
        <v>1659</v>
      </c>
      <c r="C29" s="35" t="s">
        <v>645</v>
      </c>
      <c r="D29" s="36" t="s">
        <v>1587</v>
      </c>
      <c r="E29" s="36">
        <v>25</v>
      </c>
      <c r="F29" s="37" t="s">
        <v>1608</v>
      </c>
      <c r="G29" s="37" t="s">
        <v>1636</v>
      </c>
      <c r="H29" s="38">
        <v>20</v>
      </c>
      <c r="I29" s="37" t="s">
        <v>1605</v>
      </c>
      <c r="J29" s="37" t="s">
        <v>1606</v>
      </c>
      <c r="K29" s="37" t="s">
        <v>1556</v>
      </c>
      <c r="L29" s="37" t="s">
        <v>1586</v>
      </c>
    </row>
    <row r="30" spans="1:13" ht="93.4" customHeight="1" x14ac:dyDescent="0.15">
      <c r="A30" s="34">
        <v>286</v>
      </c>
      <c r="B30" s="35" t="s">
        <v>1659</v>
      </c>
      <c r="C30" s="35" t="s">
        <v>685</v>
      </c>
      <c r="D30" s="36" t="s">
        <v>1591</v>
      </c>
      <c r="E30" s="36">
        <v>31</v>
      </c>
      <c r="F30" s="37" t="s">
        <v>1608</v>
      </c>
      <c r="G30" s="37" t="s">
        <v>1636</v>
      </c>
      <c r="H30" s="38">
        <v>20</v>
      </c>
      <c r="I30" s="37" t="s">
        <v>1661</v>
      </c>
      <c r="J30" s="37" t="s">
        <v>1662</v>
      </c>
      <c r="K30" s="37" t="s">
        <v>1682</v>
      </c>
      <c r="L30" s="37" t="s">
        <v>1586</v>
      </c>
    </row>
    <row r="31" spans="1:13" ht="93.4" customHeight="1" x14ac:dyDescent="0.15">
      <c r="A31" s="34">
        <v>296</v>
      </c>
      <c r="B31" s="35" t="s">
        <v>1659</v>
      </c>
      <c r="C31" s="35" t="s">
        <v>928</v>
      </c>
      <c r="D31" s="36" t="s">
        <v>1587</v>
      </c>
      <c r="E31" s="36">
        <v>25</v>
      </c>
      <c r="F31" s="37" t="s">
        <v>1588</v>
      </c>
      <c r="G31" s="37" t="s">
        <v>1607</v>
      </c>
      <c r="H31" s="38">
        <v>7</v>
      </c>
      <c r="I31" s="37" t="s">
        <v>1611</v>
      </c>
      <c r="J31" s="37" t="s">
        <v>1590</v>
      </c>
      <c r="K31" s="37" t="s">
        <v>1665</v>
      </c>
      <c r="L31" s="37" t="s">
        <v>1586</v>
      </c>
    </row>
    <row r="32" spans="1:13" ht="126.6" customHeight="1" x14ac:dyDescent="0.15">
      <c r="A32" s="34">
        <v>301</v>
      </c>
      <c r="B32" s="35" t="s">
        <v>1681</v>
      </c>
      <c r="C32" s="35" t="s">
        <v>1678</v>
      </c>
      <c r="D32" s="36" t="s">
        <v>1587</v>
      </c>
      <c r="E32" s="36">
        <v>25</v>
      </c>
      <c r="F32" s="37" t="s">
        <v>1677</v>
      </c>
      <c r="G32" s="37" t="s">
        <v>1595</v>
      </c>
      <c r="H32" s="38">
        <v>5</v>
      </c>
      <c r="I32" s="37" t="s">
        <v>1675</v>
      </c>
      <c r="J32" s="37" t="s">
        <v>1586</v>
      </c>
      <c r="K32" s="37" t="s">
        <v>1679</v>
      </c>
      <c r="L32" s="37" t="s">
        <v>1586</v>
      </c>
    </row>
    <row r="33" spans="1:12" ht="93.4" customHeight="1" x14ac:dyDescent="0.15">
      <c r="A33" s="34">
        <v>307</v>
      </c>
      <c r="B33" s="35" t="s">
        <v>1672</v>
      </c>
      <c r="C33" s="35" t="s">
        <v>741</v>
      </c>
      <c r="D33" s="36" t="s">
        <v>1587</v>
      </c>
      <c r="E33" s="36">
        <v>45</v>
      </c>
      <c r="F33" s="37" t="s">
        <v>1596</v>
      </c>
      <c r="G33" s="37" t="s">
        <v>1609</v>
      </c>
      <c r="H33" s="38">
        <v>30</v>
      </c>
      <c r="I33" s="37" t="s">
        <v>1598</v>
      </c>
      <c r="J33" s="37" t="s">
        <v>1590</v>
      </c>
      <c r="K33" s="37" t="s">
        <v>1586</v>
      </c>
      <c r="L33" s="37" t="s">
        <v>1586</v>
      </c>
    </row>
    <row r="34" spans="1:12" ht="93.4" customHeight="1" x14ac:dyDescent="0.15">
      <c r="A34" s="34">
        <v>314</v>
      </c>
      <c r="B34" s="35" t="s">
        <v>1670</v>
      </c>
      <c r="C34" s="35" t="s">
        <v>771</v>
      </c>
      <c r="D34" s="36" t="s">
        <v>1587</v>
      </c>
      <c r="E34" s="36">
        <v>55</v>
      </c>
      <c r="F34" s="37" t="s">
        <v>1608</v>
      </c>
      <c r="G34" s="37" t="s">
        <v>1597</v>
      </c>
      <c r="H34" s="38">
        <v>25</v>
      </c>
      <c r="I34" s="37" t="s">
        <v>1667</v>
      </c>
      <c r="J34" s="37" t="s">
        <v>1286</v>
      </c>
      <c r="K34" s="37" t="s">
        <v>1666</v>
      </c>
      <c r="L34" s="37" t="s">
        <v>1586</v>
      </c>
    </row>
  </sheetData>
  <phoneticPr fontId="1"/>
  <pageMargins left="0.42" right="0.23622047244094491" top="0.74803149606299213" bottom="0.74803149606299213" header="0.31496062992125984" footer="0.31496062992125984"/>
  <pageSetup paperSize="9" scale="68" fitToHeight="0" orientation="landscape" r:id="rId1"/>
  <headerFooter scaleWithDoc="0">
    <oddFooter>&amp;R&amp;P/&amp;N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D222"/>
  <sheetViews>
    <sheetView view="pageBreakPreview" zoomScale="85" zoomScaleNormal="100" zoomScaleSheetLayoutView="85" workbookViewId="0">
      <pane xSplit="4" ySplit="1" topLeftCell="E8" activePane="bottomRight" state="frozen"/>
      <selection pane="topRight" activeCell="E1" sqref="E1"/>
      <selection pane="bottomLeft" activeCell="A2" sqref="A2"/>
      <selection pane="bottomRight" activeCell="L21" sqref="L21"/>
    </sheetView>
  </sheetViews>
  <sheetFormatPr defaultRowHeight="27" customHeight="1" x14ac:dyDescent="0.15"/>
  <cols>
    <col min="1" max="1" width="7.625" customWidth="1"/>
    <col min="2" max="2" width="12" customWidth="1"/>
    <col min="3" max="4" width="9.875" customWidth="1"/>
    <col min="5" max="5" width="8.875" customWidth="1"/>
    <col min="6" max="7" width="5.125" customWidth="1"/>
    <col min="8" max="8" width="7.25" customWidth="1"/>
    <col min="9" max="9" width="8.375" customWidth="1"/>
    <col min="10" max="10" width="18.375" customWidth="1"/>
    <col min="11" max="11" width="10.875" bestFit="1" customWidth="1"/>
    <col min="12" max="13" width="15.5" customWidth="1"/>
    <col min="14" max="14" width="17.75" style="30" customWidth="1"/>
    <col min="15" max="18" width="22.625" customWidth="1"/>
    <col min="19" max="20" width="5.625" customWidth="1"/>
    <col min="21" max="21" width="12.625" customWidth="1"/>
    <col min="22" max="22" width="15" customWidth="1"/>
    <col min="23" max="23" width="17.75" customWidth="1"/>
    <col min="24" max="24" width="5.625" customWidth="1"/>
    <col min="25" max="25" width="7.5" customWidth="1"/>
    <col min="26" max="26" width="21.5" customWidth="1"/>
    <col min="27" max="29" width="11" customWidth="1"/>
    <col min="31" max="31" width="9" customWidth="1"/>
  </cols>
  <sheetData>
    <row r="1" spans="1:30" ht="27" customHeight="1" x14ac:dyDescent="0.15">
      <c r="A1" s="5" t="s">
        <v>1257</v>
      </c>
      <c r="B1" s="5" t="s">
        <v>1261</v>
      </c>
      <c r="C1" s="5" t="s">
        <v>1262</v>
      </c>
      <c r="D1" s="5" t="s">
        <v>1263</v>
      </c>
      <c r="E1" s="5" t="s">
        <v>0</v>
      </c>
      <c r="F1" s="5" t="s">
        <v>1</v>
      </c>
      <c r="G1" s="5" t="s">
        <v>2</v>
      </c>
      <c r="H1" s="5" t="s">
        <v>1284</v>
      </c>
      <c r="I1" s="5" t="s">
        <v>1699</v>
      </c>
      <c r="J1" s="5" t="s">
        <v>1379</v>
      </c>
      <c r="K1" s="5" t="s">
        <v>1291</v>
      </c>
      <c r="L1" s="5" t="s">
        <v>1294</v>
      </c>
      <c r="M1" s="5" t="s">
        <v>1280</v>
      </c>
      <c r="N1" s="27" t="s">
        <v>1281</v>
      </c>
      <c r="O1" s="5" t="s">
        <v>1282</v>
      </c>
      <c r="P1" s="5" t="s">
        <v>1285</v>
      </c>
      <c r="Q1" s="5" t="s">
        <v>1287</v>
      </c>
      <c r="R1" s="5" t="s">
        <v>1283</v>
      </c>
      <c r="U1" s="15" t="s">
        <v>1261</v>
      </c>
      <c r="V1" s="15" t="s">
        <v>1262</v>
      </c>
      <c r="W1" s="15" t="s">
        <v>1268</v>
      </c>
      <c r="X1" s="15" t="s">
        <v>1</v>
      </c>
      <c r="Y1" s="15" t="s">
        <v>1284</v>
      </c>
      <c r="Z1" s="15" t="s">
        <v>1258</v>
      </c>
      <c r="AA1" s="15" t="s">
        <v>1290</v>
      </c>
      <c r="AB1" s="15" t="s">
        <v>1288</v>
      </c>
      <c r="AC1" s="15" t="s">
        <v>1289</v>
      </c>
    </row>
    <row r="2" spans="1:30" ht="27" customHeight="1" x14ac:dyDescent="0.15">
      <c r="A2" s="2">
        <v>1010</v>
      </c>
      <c r="B2" s="2" t="s">
        <v>1264</v>
      </c>
      <c r="C2" s="1"/>
      <c r="D2" s="2" t="s">
        <v>1330</v>
      </c>
      <c r="E2" s="1" t="s">
        <v>22</v>
      </c>
      <c r="F2" s="1" t="s">
        <v>5</v>
      </c>
      <c r="G2" s="1">
        <v>53</v>
      </c>
      <c r="H2" s="2" t="s">
        <v>4</v>
      </c>
      <c r="I2" s="2"/>
      <c r="J2" s="14" t="s">
        <v>1442</v>
      </c>
      <c r="K2" s="2" t="s">
        <v>1295</v>
      </c>
      <c r="L2" s="2" t="s">
        <v>1303</v>
      </c>
      <c r="M2" s="2">
        <f>IF(L2="","",VLOOKUP(L2,$AB$2:$AC$25,2,FALSE))</f>
        <v>15</v>
      </c>
      <c r="N2" s="28"/>
      <c r="O2" s="2" t="s">
        <v>1468</v>
      </c>
      <c r="P2" s="2" t="s">
        <v>1286</v>
      </c>
      <c r="Q2" s="2"/>
      <c r="R2" s="2" t="s">
        <v>1416</v>
      </c>
      <c r="U2" s="4" t="s">
        <v>1264</v>
      </c>
      <c r="V2" s="3" t="s">
        <v>1270</v>
      </c>
      <c r="W2" s="4" t="s">
        <v>1330</v>
      </c>
      <c r="X2" s="3" t="s">
        <v>5</v>
      </c>
      <c r="Y2" s="3" t="s">
        <v>4</v>
      </c>
      <c r="Z2" s="3" t="s">
        <v>3</v>
      </c>
      <c r="AA2" s="3" t="s">
        <v>1293</v>
      </c>
      <c r="AB2" s="3" t="s">
        <v>1296</v>
      </c>
      <c r="AC2">
        <v>15</v>
      </c>
      <c r="AD2">
        <v>6</v>
      </c>
    </row>
    <row r="3" spans="1:30" ht="27" customHeight="1" x14ac:dyDescent="0.15">
      <c r="A3" s="2">
        <v>1020</v>
      </c>
      <c r="B3" s="2" t="s">
        <v>1264</v>
      </c>
      <c r="C3" s="1"/>
      <c r="D3" s="2" t="s">
        <v>1331</v>
      </c>
      <c r="E3" s="1" t="s">
        <v>31</v>
      </c>
      <c r="F3" s="1" t="s">
        <v>5</v>
      </c>
      <c r="G3" s="1">
        <v>45</v>
      </c>
      <c r="H3" s="2" t="s">
        <v>4</v>
      </c>
      <c r="I3" s="2"/>
      <c r="J3" s="14" t="s">
        <v>1557</v>
      </c>
      <c r="K3" s="2" t="s">
        <v>1293</v>
      </c>
      <c r="L3" s="2" t="s">
        <v>1312</v>
      </c>
      <c r="M3" s="2">
        <f t="shared" ref="M3:M66" si="0">IF(L3="","",VLOOKUP(L3,$AB$2:$AC$25,2,FALSE))</f>
        <v>5</v>
      </c>
      <c r="N3" s="28"/>
      <c r="O3" s="2" t="s">
        <v>1684</v>
      </c>
      <c r="P3" s="2" t="s">
        <v>1459</v>
      </c>
      <c r="Q3" s="2"/>
      <c r="R3" s="2"/>
      <c r="U3" s="3" t="s">
        <v>1265</v>
      </c>
      <c r="V3" s="3" t="s">
        <v>1271</v>
      </c>
      <c r="W3" s="3" t="s">
        <v>1331</v>
      </c>
      <c r="X3" s="3" t="s">
        <v>6</v>
      </c>
      <c r="Y3" s="3" t="s">
        <v>1269</v>
      </c>
      <c r="Z3" s="3" t="s">
        <v>1259</v>
      </c>
      <c r="AA3" s="3" t="s">
        <v>1313</v>
      </c>
      <c r="AB3" s="3" t="s">
        <v>1297</v>
      </c>
      <c r="AC3">
        <v>12</v>
      </c>
      <c r="AD3">
        <v>6</v>
      </c>
    </row>
    <row r="4" spans="1:30" ht="27" customHeight="1" x14ac:dyDescent="0.15">
      <c r="A4" s="2">
        <v>1030</v>
      </c>
      <c r="B4" s="2" t="s">
        <v>1264</v>
      </c>
      <c r="C4" s="1"/>
      <c r="D4" s="2" t="s">
        <v>1332</v>
      </c>
      <c r="E4" s="1" t="s">
        <v>36</v>
      </c>
      <c r="F4" s="1" t="s">
        <v>6</v>
      </c>
      <c r="G4" s="1">
        <v>50</v>
      </c>
      <c r="H4" s="2" t="s">
        <v>1269</v>
      </c>
      <c r="I4" s="2"/>
      <c r="J4" s="14" t="s">
        <v>1378</v>
      </c>
      <c r="K4" s="2" t="s">
        <v>1293</v>
      </c>
      <c r="L4" s="2" t="s">
        <v>1560</v>
      </c>
      <c r="M4" s="2">
        <f t="shared" si="0"/>
        <v>15</v>
      </c>
      <c r="N4" s="28" t="s">
        <v>1568</v>
      </c>
      <c r="O4" s="2" t="s">
        <v>1469</v>
      </c>
      <c r="P4" s="2" t="s">
        <v>1459</v>
      </c>
      <c r="Q4" s="2"/>
      <c r="R4" s="2"/>
      <c r="U4" s="3" t="s">
        <v>1266</v>
      </c>
      <c r="V4" s="3" t="s">
        <v>1356</v>
      </c>
      <c r="W4" s="3" t="s">
        <v>1332</v>
      </c>
      <c r="Y4" s="3" t="s">
        <v>1357</v>
      </c>
      <c r="Z4" s="3" t="s">
        <v>10</v>
      </c>
      <c r="AA4" s="3" t="s">
        <v>1701</v>
      </c>
      <c r="AB4" s="3" t="s">
        <v>1298</v>
      </c>
      <c r="AC4">
        <v>8</v>
      </c>
      <c r="AD4">
        <v>10</v>
      </c>
    </row>
    <row r="5" spans="1:30" ht="27" customHeight="1" x14ac:dyDescent="0.15">
      <c r="A5" s="2">
        <v>104</v>
      </c>
      <c r="B5" s="2" t="s">
        <v>1265</v>
      </c>
      <c r="C5" s="1"/>
      <c r="D5" s="2" t="s">
        <v>1333</v>
      </c>
      <c r="E5" s="1" t="s">
        <v>41</v>
      </c>
      <c r="F5" s="1" t="s">
        <v>5</v>
      </c>
      <c r="G5" s="1">
        <v>52</v>
      </c>
      <c r="H5" s="2" t="s">
        <v>1269</v>
      </c>
      <c r="I5" s="2"/>
      <c r="J5" s="14" t="s">
        <v>1378</v>
      </c>
      <c r="K5" s="2" t="s">
        <v>1293</v>
      </c>
      <c r="L5" s="2" t="s">
        <v>1306</v>
      </c>
      <c r="M5" s="2">
        <f t="shared" si="0"/>
        <v>2</v>
      </c>
      <c r="N5" s="28"/>
      <c r="O5" s="2" t="s">
        <v>1470</v>
      </c>
      <c r="P5" s="2" t="s">
        <v>1459</v>
      </c>
      <c r="Q5" s="2"/>
      <c r="R5" s="2"/>
      <c r="U5" s="3" t="s">
        <v>1276</v>
      </c>
      <c r="V5" s="3" t="s">
        <v>1275</v>
      </c>
      <c r="W5" s="3" t="s">
        <v>1333</v>
      </c>
      <c r="Y5" s="3" t="s">
        <v>1686</v>
      </c>
      <c r="Z5" s="3" t="s">
        <v>11</v>
      </c>
      <c r="AA5" s="3" t="s">
        <v>1314</v>
      </c>
      <c r="AB5" s="3" t="s">
        <v>1299</v>
      </c>
      <c r="AC5">
        <v>5</v>
      </c>
      <c r="AD5">
        <v>5</v>
      </c>
    </row>
    <row r="6" spans="1:30" ht="27" customHeight="1" x14ac:dyDescent="0.15">
      <c r="A6" s="2">
        <f t="shared" ref="A6:A68" si="1">A5+1</f>
        <v>105</v>
      </c>
      <c r="B6" s="2" t="s">
        <v>1265</v>
      </c>
      <c r="C6" s="1" t="s">
        <v>1270</v>
      </c>
      <c r="D6" s="2" t="s">
        <v>1334</v>
      </c>
      <c r="E6" s="1" t="s">
        <v>45</v>
      </c>
      <c r="F6" s="1" t="s">
        <v>5</v>
      </c>
      <c r="G6" s="1">
        <v>48</v>
      </c>
      <c r="H6" s="2" t="s">
        <v>1269</v>
      </c>
      <c r="I6" s="2"/>
      <c r="J6" s="14" t="s">
        <v>1378</v>
      </c>
      <c r="K6" s="2" t="s">
        <v>1293</v>
      </c>
      <c r="L6" s="2" t="s">
        <v>1562</v>
      </c>
      <c r="M6" s="2">
        <f t="shared" si="0"/>
        <v>22</v>
      </c>
      <c r="N6" s="28" t="s">
        <v>1568</v>
      </c>
      <c r="O6" s="2" t="s">
        <v>1472</v>
      </c>
      <c r="P6" s="2" t="s">
        <v>1459</v>
      </c>
      <c r="Q6" s="2"/>
      <c r="R6" s="2"/>
      <c r="U6" s="3" t="s">
        <v>1277</v>
      </c>
      <c r="V6" s="3" t="s">
        <v>1272</v>
      </c>
      <c r="W6" s="3" t="s">
        <v>1334</v>
      </c>
      <c r="Y6" s="6"/>
      <c r="Z6" s="3" t="s">
        <v>9</v>
      </c>
      <c r="AA6" s="3" t="s">
        <v>1315</v>
      </c>
      <c r="AB6" s="3" t="s">
        <v>1306</v>
      </c>
      <c r="AC6">
        <v>2</v>
      </c>
      <c r="AD6">
        <v>2</v>
      </c>
    </row>
    <row r="7" spans="1:30" ht="27" customHeight="1" x14ac:dyDescent="0.15">
      <c r="A7" s="2">
        <f t="shared" si="1"/>
        <v>106</v>
      </c>
      <c r="B7" s="2" t="s">
        <v>1265</v>
      </c>
      <c r="C7" s="1" t="s">
        <v>1270</v>
      </c>
      <c r="D7" s="2" t="s">
        <v>1383</v>
      </c>
      <c r="E7" s="1" t="s">
        <v>52</v>
      </c>
      <c r="F7" s="1" t="s">
        <v>5</v>
      </c>
      <c r="G7" s="1">
        <v>38</v>
      </c>
      <c r="H7" s="2" t="s">
        <v>1269</v>
      </c>
      <c r="I7" s="2"/>
      <c r="J7" s="14" t="s">
        <v>1378</v>
      </c>
      <c r="K7" s="2" t="s">
        <v>1293</v>
      </c>
      <c r="L7" s="2" t="s">
        <v>1296</v>
      </c>
      <c r="M7" s="2">
        <f t="shared" si="0"/>
        <v>15</v>
      </c>
      <c r="N7" s="28"/>
      <c r="O7" s="2" t="s">
        <v>1471</v>
      </c>
      <c r="P7" s="2" t="s">
        <v>1459</v>
      </c>
      <c r="Q7" s="2"/>
      <c r="R7" s="2"/>
      <c r="U7" s="3" t="s">
        <v>1344</v>
      </c>
      <c r="V7" s="3" t="s">
        <v>1273</v>
      </c>
      <c r="W7" s="3" t="s">
        <v>1267</v>
      </c>
      <c r="Y7" s="6"/>
      <c r="Z7" s="3" t="s">
        <v>7</v>
      </c>
      <c r="AA7" s="3" t="s">
        <v>1316</v>
      </c>
      <c r="AB7" s="3" t="s">
        <v>1300</v>
      </c>
      <c r="AC7">
        <v>5</v>
      </c>
      <c r="AD7">
        <v>4</v>
      </c>
    </row>
    <row r="8" spans="1:30" ht="27" customHeight="1" x14ac:dyDescent="0.15">
      <c r="A8" s="2">
        <f t="shared" si="1"/>
        <v>107</v>
      </c>
      <c r="B8" s="2" t="s">
        <v>1265</v>
      </c>
      <c r="C8" s="1" t="s">
        <v>1270</v>
      </c>
      <c r="D8" s="2" t="s">
        <v>1325</v>
      </c>
      <c r="E8" s="1" t="s">
        <v>55</v>
      </c>
      <c r="F8" s="1" t="s">
        <v>5</v>
      </c>
      <c r="G8" s="1">
        <v>45</v>
      </c>
      <c r="H8" s="2" t="s">
        <v>1269</v>
      </c>
      <c r="I8" s="2"/>
      <c r="J8" s="14" t="s">
        <v>1378</v>
      </c>
      <c r="K8" s="2" t="s">
        <v>1293</v>
      </c>
      <c r="L8" s="2" t="s">
        <v>1312</v>
      </c>
      <c r="M8" s="2">
        <f t="shared" si="0"/>
        <v>5</v>
      </c>
      <c r="N8" s="28"/>
      <c r="O8" s="2" t="s">
        <v>1473</v>
      </c>
      <c r="P8" s="2" t="s">
        <v>1459</v>
      </c>
      <c r="Q8" s="2"/>
      <c r="R8" s="2"/>
      <c r="U8" s="16" t="s">
        <v>1345</v>
      </c>
      <c r="V8" s="3" t="s">
        <v>1274</v>
      </c>
      <c r="W8" s="3" t="s">
        <v>1335</v>
      </c>
      <c r="Z8" s="3" t="s">
        <v>8</v>
      </c>
      <c r="AA8" s="3" t="s">
        <v>1317</v>
      </c>
      <c r="AB8" s="3" t="s">
        <v>1301</v>
      </c>
      <c r="AC8">
        <v>7</v>
      </c>
      <c r="AD8">
        <v>10</v>
      </c>
    </row>
    <row r="9" spans="1:30" ht="27" customHeight="1" x14ac:dyDescent="0.15">
      <c r="A9" s="2">
        <f t="shared" si="1"/>
        <v>108</v>
      </c>
      <c r="B9" s="2" t="s">
        <v>1265</v>
      </c>
      <c r="C9" s="1" t="s">
        <v>1270</v>
      </c>
      <c r="D9" s="2" t="s">
        <v>1325</v>
      </c>
      <c r="E9" s="1" t="s">
        <v>57</v>
      </c>
      <c r="F9" s="1" t="s">
        <v>6</v>
      </c>
      <c r="G9" s="1">
        <v>42</v>
      </c>
      <c r="H9" s="2" t="s">
        <v>1357</v>
      </c>
      <c r="I9" s="2"/>
      <c r="J9" s="14" t="s">
        <v>1388</v>
      </c>
      <c r="K9" s="2" t="s">
        <v>1293</v>
      </c>
      <c r="L9" s="2" t="s">
        <v>1299</v>
      </c>
      <c r="M9" s="2">
        <f t="shared" si="0"/>
        <v>5</v>
      </c>
      <c r="N9" s="28"/>
      <c r="O9" s="2" t="s">
        <v>1491</v>
      </c>
      <c r="P9" s="2" t="s">
        <v>1459</v>
      </c>
      <c r="Q9" s="2"/>
      <c r="R9" s="2"/>
      <c r="U9" s="16" t="s">
        <v>1346</v>
      </c>
      <c r="V9" s="3" t="s">
        <v>1363</v>
      </c>
      <c r="W9" s="3" t="s">
        <v>1325</v>
      </c>
      <c r="Z9" s="3" t="s">
        <v>1260</v>
      </c>
      <c r="AB9" s="3" t="s">
        <v>1302</v>
      </c>
      <c r="AC9">
        <v>11</v>
      </c>
      <c r="AD9">
        <v>6</v>
      </c>
    </row>
    <row r="10" spans="1:30" ht="27" customHeight="1" x14ac:dyDescent="0.15">
      <c r="A10" s="2">
        <f t="shared" si="1"/>
        <v>109</v>
      </c>
      <c r="B10" s="2" t="s">
        <v>1265</v>
      </c>
      <c r="C10" s="1" t="s">
        <v>1270</v>
      </c>
      <c r="D10" s="2" t="s">
        <v>1325</v>
      </c>
      <c r="E10" s="1" t="s">
        <v>59</v>
      </c>
      <c r="F10" s="1" t="s">
        <v>5</v>
      </c>
      <c r="G10" s="1">
        <v>40</v>
      </c>
      <c r="H10" s="2" t="s">
        <v>1269</v>
      </c>
      <c r="I10" s="2"/>
      <c r="J10" s="14" t="s">
        <v>1378</v>
      </c>
      <c r="K10" s="2" t="s">
        <v>1313</v>
      </c>
      <c r="L10" s="2" t="s">
        <v>1308</v>
      </c>
      <c r="M10" s="2">
        <f t="shared" si="0"/>
        <v>25</v>
      </c>
      <c r="N10" s="28"/>
      <c r="O10" s="1" t="s">
        <v>1482</v>
      </c>
      <c r="P10" s="2" t="s">
        <v>1459</v>
      </c>
      <c r="Q10" s="2"/>
      <c r="R10" s="2"/>
      <c r="U10" s="16"/>
      <c r="V10" s="3" t="s">
        <v>1364</v>
      </c>
      <c r="W10" s="3" t="s">
        <v>1326</v>
      </c>
      <c r="Z10" s="19"/>
      <c r="AB10" s="3" t="s">
        <v>1303</v>
      </c>
      <c r="AC10">
        <v>15</v>
      </c>
      <c r="AD10">
        <v>6</v>
      </c>
    </row>
    <row r="11" spans="1:30" ht="27" customHeight="1" x14ac:dyDescent="0.15">
      <c r="A11" s="2">
        <f t="shared" si="1"/>
        <v>110</v>
      </c>
      <c r="B11" s="2" t="s">
        <v>1265</v>
      </c>
      <c r="C11" s="1" t="s">
        <v>1270</v>
      </c>
      <c r="D11" s="2" t="s">
        <v>1325</v>
      </c>
      <c r="E11" s="1" t="s">
        <v>65</v>
      </c>
      <c r="F11" s="1" t="s">
        <v>5</v>
      </c>
      <c r="G11" s="1">
        <v>39</v>
      </c>
      <c r="H11" s="2" t="s">
        <v>1269</v>
      </c>
      <c r="I11" s="2"/>
      <c r="J11" s="14" t="s">
        <v>1378</v>
      </c>
      <c r="K11" s="2" t="s">
        <v>1293</v>
      </c>
      <c r="L11" s="2" t="s">
        <v>1298</v>
      </c>
      <c r="M11" s="2">
        <f t="shared" si="0"/>
        <v>8</v>
      </c>
      <c r="N11" s="28" t="s">
        <v>1569</v>
      </c>
      <c r="O11" s="2" t="s">
        <v>1445</v>
      </c>
      <c r="P11" s="2"/>
      <c r="Q11" s="2"/>
      <c r="R11" s="2"/>
      <c r="U11" s="6"/>
      <c r="V11" s="3" t="s">
        <v>1279</v>
      </c>
      <c r="W11" s="3" t="s">
        <v>1329</v>
      </c>
      <c r="Z11" s="19"/>
      <c r="AB11" s="3" t="s">
        <v>1304</v>
      </c>
      <c r="AC11">
        <v>18</v>
      </c>
      <c r="AD11">
        <v>7</v>
      </c>
    </row>
    <row r="12" spans="1:30" ht="27" customHeight="1" x14ac:dyDescent="0.15">
      <c r="A12" s="2">
        <f t="shared" si="1"/>
        <v>111</v>
      </c>
      <c r="B12" s="2" t="s">
        <v>1265</v>
      </c>
      <c r="C12" s="1" t="s">
        <v>1270</v>
      </c>
      <c r="D12" s="2" t="s">
        <v>1325</v>
      </c>
      <c r="E12" s="1" t="s">
        <v>68</v>
      </c>
      <c r="F12" s="1" t="s">
        <v>6</v>
      </c>
      <c r="G12" s="1">
        <v>35</v>
      </c>
      <c r="H12" s="2" t="s">
        <v>1269</v>
      </c>
      <c r="I12" s="2"/>
      <c r="J12" s="14" t="s">
        <v>1378</v>
      </c>
      <c r="K12" s="2" t="s">
        <v>1293</v>
      </c>
      <c r="L12" s="2" t="s">
        <v>1299</v>
      </c>
      <c r="M12" s="2">
        <f t="shared" si="0"/>
        <v>5</v>
      </c>
      <c r="N12" s="28" t="s">
        <v>1563</v>
      </c>
      <c r="O12" s="2" t="s">
        <v>1564</v>
      </c>
      <c r="P12" s="2" t="s">
        <v>1565</v>
      </c>
      <c r="Q12" s="2"/>
      <c r="R12" s="2"/>
      <c r="U12" s="6"/>
      <c r="V12" s="3" t="s">
        <v>1278</v>
      </c>
      <c r="W12" s="3" t="s">
        <v>1327</v>
      </c>
      <c r="AB12" s="3" t="s">
        <v>1305</v>
      </c>
      <c r="AC12">
        <v>20</v>
      </c>
      <c r="AD12">
        <v>8</v>
      </c>
    </row>
    <row r="13" spans="1:30" ht="27" customHeight="1" x14ac:dyDescent="0.15">
      <c r="A13" s="2">
        <f t="shared" si="1"/>
        <v>112</v>
      </c>
      <c r="B13" s="2" t="s">
        <v>1265</v>
      </c>
      <c r="C13" s="1" t="s">
        <v>1270</v>
      </c>
      <c r="D13" s="2" t="s">
        <v>1325</v>
      </c>
      <c r="E13" s="1" t="s">
        <v>74</v>
      </c>
      <c r="F13" s="1" t="s">
        <v>5</v>
      </c>
      <c r="G13" s="1">
        <v>39</v>
      </c>
      <c r="H13" s="2" t="s">
        <v>1269</v>
      </c>
      <c r="I13" s="2"/>
      <c r="J13" s="14" t="s">
        <v>1378</v>
      </c>
      <c r="K13" s="2" t="s">
        <v>1293</v>
      </c>
      <c r="L13" s="2" t="s">
        <v>1562</v>
      </c>
      <c r="M13" s="2">
        <f t="shared" si="0"/>
        <v>22</v>
      </c>
      <c r="N13" s="28" t="s">
        <v>1563</v>
      </c>
      <c r="O13" s="2" t="s">
        <v>1566</v>
      </c>
      <c r="P13" s="2" t="s">
        <v>1286</v>
      </c>
      <c r="Q13" s="2"/>
      <c r="R13" s="2"/>
      <c r="U13" s="6"/>
      <c r="W13" s="3" t="s">
        <v>1336</v>
      </c>
      <c r="AB13" s="3" t="s">
        <v>1307</v>
      </c>
      <c r="AC13">
        <v>30</v>
      </c>
      <c r="AD13">
        <v>40</v>
      </c>
    </row>
    <row r="14" spans="1:30" ht="27" customHeight="1" x14ac:dyDescent="0.15">
      <c r="A14" s="2">
        <f t="shared" si="1"/>
        <v>113</v>
      </c>
      <c r="B14" s="2" t="s">
        <v>1265</v>
      </c>
      <c r="C14" s="1" t="s">
        <v>1270</v>
      </c>
      <c r="D14" s="2" t="s">
        <v>1325</v>
      </c>
      <c r="E14" s="1" t="s">
        <v>79</v>
      </c>
      <c r="F14" s="1" t="s">
        <v>6</v>
      </c>
      <c r="G14" s="1">
        <v>26</v>
      </c>
      <c r="H14" s="2" t="s">
        <v>1269</v>
      </c>
      <c r="I14" s="2"/>
      <c r="J14" s="14" t="s">
        <v>1378</v>
      </c>
      <c r="K14" s="2" t="s">
        <v>1293</v>
      </c>
      <c r="L14" s="2" t="s">
        <v>1355</v>
      </c>
      <c r="M14" s="2">
        <f t="shared" si="0"/>
        <v>5</v>
      </c>
      <c r="N14" s="28" t="s">
        <v>1563</v>
      </c>
      <c r="O14" s="2" t="s">
        <v>1444</v>
      </c>
      <c r="P14" s="2"/>
      <c r="Q14" s="2"/>
      <c r="R14" s="2"/>
      <c r="U14" s="6"/>
      <c r="W14" s="3" t="s">
        <v>1328</v>
      </c>
      <c r="AB14" s="3" t="s">
        <v>1308</v>
      </c>
      <c r="AC14">
        <v>25</v>
      </c>
      <c r="AD14">
        <v>15</v>
      </c>
    </row>
    <row r="15" spans="1:30" ht="27" customHeight="1" x14ac:dyDescent="0.15">
      <c r="A15" s="2">
        <f t="shared" si="1"/>
        <v>114</v>
      </c>
      <c r="B15" s="2" t="s">
        <v>1265</v>
      </c>
      <c r="C15" s="1" t="s">
        <v>1270</v>
      </c>
      <c r="D15" s="2" t="s">
        <v>1325</v>
      </c>
      <c r="E15" s="1" t="s">
        <v>81</v>
      </c>
      <c r="F15" s="1" t="s">
        <v>6</v>
      </c>
      <c r="G15" s="1">
        <v>27</v>
      </c>
      <c r="H15" s="2" t="s">
        <v>1269</v>
      </c>
      <c r="I15" s="2"/>
      <c r="J15" s="14" t="s">
        <v>1382</v>
      </c>
      <c r="K15" s="2" t="s">
        <v>1293</v>
      </c>
      <c r="L15" s="2" t="s">
        <v>1296</v>
      </c>
      <c r="M15" s="2">
        <f t="shared" si="0"/>
        <v>15</v>
      </c>
      <c r="N15" s="28"/>
      <c r="O15" s="2" t="s">
        <v>1395</v>
      </c>
      <c r="P15" s="2" t="s">
        <v>1492</v>
      </c>
      <c r="Q15" s="2"/>
      <c r="R15" s="2" t="s">
        <v>1396</v>
      </c>
      <c r="U15" s="6"/>
      <c r="W15" s="3" t="s">
        <v>1337</v>
      </c>
      <c r="AB15" s="3" t="s">
        <v>1309</v>
      </c>
      <c r="AC15">
        <v>20</v>
      </c>
      <c r="AD15">
        <v>8</v>
      </c>
    </row>
    <row r="16" spans="1:30" ht="27" customHeight="1" x14ac:dyDescent="0.15">
      <c r="A16" s="2">
        <f t="shared" si="1"/>
        <v>115</v>
      </c>
      <c r="B16" s="2" t="s">
        <v>1265</v>
      </c>
      <c r="C16" s="1" t="s">
        <v>1270</v>
      </c>
      <c r="D16" s="2" t="s">
        <v>1325</v>
      </c>
      <c r="E16" s="1" t="s">
        <v>84</v>
      </c>
      <c r="F16" s="1" t="s">
        <v>6</v>
      </c>
      <c r="G16" s="1">
        <v>29</v>
      </c>
      <c r="H16" s="2" t="s">
        <v>1269</v>
      </c>
      <c r="I16" s="2"/>
      <c r="J16" s="14" t="s">
        <v>1378</v>
      </c>
      <c r="K16" s="2" t="s">
        <v>1293</v>
      </c>
      <c r="L16" s="2" t="s">
        <v>1559</v>
      </c>
      <c r="M16" s="2">
        <f t="shared" si="0"/>
        <v>10</v>
      </c>
      <c r="N16" s="28" t="s">
        <v>1568</v>
      </c>
      <c r="O16" s="2" t="s">
        <v>1444</v>
      </c>
      <c r="P16" s="2"/>
      <c r="Q16" s="2"/>
      <c r="R16" s="2"/>
      <c r="U16" s="17"/>
      <c r="W16" s="3" t="s">
        <v>1365</v>
      </c>
      <c r="Z16" s="18"/>
      <c r="AB16" s="3" t="s">
        <v>1310</v>
      </c>
      <c r="AC16">
        <v>15</v>
      </c>
      <c r="AD16">
        <v>8</v>
      </c>
    </row>
    <row r="17" spans="1:30" ht="27" customHeight="1" x14ac:dyDescent="0.15">
      <c r="A17" s="2">
        <f t="shared" si="1"/>
        <v>116</v>
      </c>
      <c r="B17" s="2" t="s">
        <v>1265</v>
      </c>
      <c r="C17" s="1" t="s">
        <v>1270</v>
      </c>
      <c r="D17" s="2" t="s">
        <v>1325</v>
      </c>
      <c r="E17" s="1" t="s">
        <v>87</v>
      </c>
      <c r="F17" s="1" t="s">
        <v>6</v>
      </c>
      <c r="G17" s="1">
        <v>32</v>
      </c>
      <c r="H17" s="2" t="s">
        <v>4</v>
      </c>
      <c r="I17" s="2"/>
      <c r="J17" s="14" t="s">
        <v>1454</v>
      </c>
      <c r="K17" s="2" t="s">
        <v>1313</v>
      </c>
      <c r="L17" s="2" t="s">
        <v>1311</v>
      </c>
      <c r="M17" s="2">
        <f t="shared" si="0"/>
        <v>10</v>
      </c>
      <c r="N17" s="28"/>
      <c r="O17" s="2" t="s">
        <v>1395</v>
      </c>
      <c r="P17" s="2" t="s">
        <v>1492</v>
      </c>
      <c r="Q17" s="2"/>
      <c r="R17" s="2"/>
      <c r="U17" s="6"/>
      <c r="W17" s="3" t="s">
        <v>1338</v>
      </c>
      <c r="Z17" s="18"/>
      <c r="AB17" s="3" t="s">
        <v>1311</v>
      </c>
      <c r="AC17">
        <v>10</v>
      </c>
      <c r="AD17">
        <v>10</v>
      </c>
    </row>
    <row r="18" spans="1:30" ht="27" customHeight="1" x14ac:dyDescent="0.15">
      <c r="A18" s="2">
        <f t="shared" si="1"/>
        <v>117</v>
      </c>
      <c r="B18" s="2" t="s">
        <v>1265</v>
      </c>
      <c r="C18" s="1" t="s">
        <v>1270</v>
      </c>
      <c r="D18" s="2" t="s">
        <v>1361</v>
      </c>
      <c r="E18" s="1" t="s">
        <v>97</v>
      </c>
      <c r="F18" s="1" t="s">
        <v>6</v>
      </c>
      <c r="G18" s="1">
        <v>29</v>
      </c>
      <c r="H18" s="2" t="s">
        <v>1269</v>
      </c>
      <c r="I18" s="2"/>
      <c r="J18" s="14" t="s">
        <v>1378</v>
      </c>
      <c r="K18" s="2" t="s">
        <v>1293</v>
      </c>
      <c r="L18" s="2" t="s">
        <v>1301</v>
      </c>
      <c r="M18" s="2">
        <f t="shared" si="0"/>
        <v>7</v>
      </c>
      <c r="N18" s="28"/>
      <c r="O18" s="2" t="s">
        <v>1395</v>
      </c>
      <c r="P18" s="2" t="s">
        <v>1492</v>
      </c>
      <c r="Q18" s="2"/>
      <c r="R18" s="2"/>
      <c r="U18" s="6"/>
      <c r="W18" s="3" t="s">
        <v>1339</v>
      </c>
      <c r="Z18" s="18"/>
      <c r="AB18" s="3" t="s">
        <v>1312</v>
      </c>
      <c r="AC18">
        <v>5</v>
      </c>
      <c r="AD18">
        <v>4</v>
      </c>
    </row>
    <row r="19" spans="1:30" ht="27" customHeight="1" x14ac:dyDescent="0.15">
      <c r="A19" s="2">
        <f t="shared" si="1"/>
        <v>118</v>
      </c>
      <c r="B19" s="2" t="s">
        <v>1265</v>
      </c>
      <c r="C19" s="1" t="s">
        <v>1270</v>
      </c>
      <c r="D19" s="2" t="s">
        <v>1361</v>
      </c>
      <c r="E19" s="1" t="s">
        <v>99</v>
      </c>
      <c r="F19" s="1" t="s">
        <v>6</v>
      </c>
      <c r="G19" s="1">
        <v>38</v>
      </c>
      <c r="H19" s="2" t="s">
        <v>1269</v>
      </c>
      <c r="I19" s="2"/>
      <c r="J19" s="14" t="s">
        <v>1378</v>
      </c>
      <c r="K19" s="2" t="s">
        <v>1701</v>
      </c>
      <c r="L19" s="2" t="s">
        <v>1307</v>
      </c>
      <c r="M19" s="2">
        <f t="shared" si="0"/>
        <v>30</v>
      </c>
      <c r="N19" s="28"/>
      <c r="O19" s="2" t="s">
        <v>1501</v>
      </c>
      <c r="P19" s="2" t="s">
        <v>1459</v>
      </c>
      <c r="Q19" s="2"/>
      <c r="R19" s="2"/>
      <c r="U19" s="17"/>
      <c r="W19" s="3" t="s">
        <v>1340</v>
      </c>
      <c r="AB19" s="3" t="s">
        <v>1558</v>
      </c>
      <c r="AC19">
        <v>5</v>
      </c>
      <c r="AD19">
        <v>5</v>
      </c>
    </row>
    <row r="20" spans="1:30" ht="27" customHeight="1" x14ac:dyDescent="0.15">
      <c r="A20" s="2">
        <f t="shared" si="1"/>
        <v>119</v>
      </c>
      <c r="B20" s="2" t="s">
        <v>1265</v>
      </c>
      <c r="C20" s="1" t="s">
        <v>1270</v>
      </c>
      <c r="D20" s="2" t="s">
        <v>1361</v>
      </c>
      <c r="E20" s="1" t="s">
        <v>102</v>
      </c>
      <c r="F20" s="1" t="s">
        <v>6</v>
      </c>
      <c r="G20" s="1">
        <v>32</v>
      </c>
      <c r="H20" s="2" t="s">
        <v>1269</v>
      </c>
      <c r="I20" s="2"/>
      <c r="J20" s="14" t="s">
        <v>1378</v>
      </c>
      <c r="K20" s="2" t="s">
        <v>1293</v>
      </c>
      <c r="L20" s="2" t="s">
        <v>1297</v>
      </c>
      <c r="M20" s="2">
        <f t="shared" si="0"/>
        <v>12</v>
      </c>
      <c r="N20" s="28"/>
      <c r="O20" s="2" t="s">
        <v>1502</v>
      </c>
      <c r="P20" s="2" t="s">
        <v>1459</v>
      </c>
      <c r="Q20" s="2"/>
      <c r="R20" s="2"/>
      <c r="U20" s="6"/>
      <c r="W20" s="3" t="s">
        <v>1341</v>
      </c>
      <c r="AB20" s="3" t="s">
        <v>1559</v>
      </c>
      <c r="AC20">
        <v>10</v>
      </c>
      <c r="AD20">
        <v>10</v>
      </c>
    </row>
    <row r="21" spans="1:30" ht="27" customHeight="1" x14ac:dyDescent="0.15">
      <c r="A21" s="2">
        <f t="shared" si="1"/>
        <v>120</v>
      </c>
      <c r="B21" s="2" t="s">
        <v>1265</v>
      </c>
      <c r="C21" s="1" t="s">
        <v>1270</v>
      </c>
      <c r="D21" s="2" t="s">
        <v>1327</v>
      </c>
      <c r="E21" s="1" t="s">
        <v>111</v>
      </c>
      <c r="F21" s="1" t="s">
        <v>5</v>
      </c>
      <c r="G21" s="1">
        <v>58</v>
      </c>
      <c r="H21" s="2" t="s">
        <v>1269</v>
      </c>
      <c r="I21" s="2"/>
      <c r="J21" s="14" t="s">
        <v>1378</v>
      </c>
      <c r="K21" s="2" t="s">
        <v>1701</v>
      </c>
      <c r="L21" s="2" t="s">
        <v>1303</v>
      </c>
      <c r="M21" s="2">
        <f t="shared" si="0"/>
        <v>15</v>
      </c>
      <c r="N21" s="28"/>
      <c r="O21" s="2" t="s">
        <v>1447</v>
      </c>
      <c r="P21" s="2" t="s">
        <v>1456</v>
      </c>
      <c r="Q21" s="2"/>
      <c r="R21" s="2"/>
      <c r="U21" s="17"/>
      <c r="W21" s="3" t="s">
        <v>1342</v>
      </c>
      <c r="AB21" s="3" t="s">
        <v>1560</v>
      </c>
      <c r="AC21">
        <v>15</v>
      </c>
      <c r="AD21">
        <v>8</v>
      </c>
    </row>
    <row r="22" spans="1:30" ht="27" customHeight="1" x14ac:dyDescent="0.15">
      <c r="A22" s="2">
        <f t="shared" si="1"/>
        <v>121</v>
      </c>
      <c r="B22" s="2" t="s">
        <v>1265</v>
      </c>
      <c r="C22" s="1" t="s">
        <v>1270</v>
      </c>
      <c r="D22" s="2" t="s">
        <v>1327</v>
      </c>
      <c r="E22" s="1" t="s">
        <v>117</v>
      </c>
      <c r="F22" s="1" t="s">
        <v>5</v>
      </c>
      <c r="G22" s="1">
        <v>28</v>
      </c>
      <c r="H22" s="2" t="s">
        <v>1269</v>
      </c>
      <c r="I22" s="2"/>
      <c r="J22" s="14" t="s">
        <v>1378</v>
      </c>
      <c r="K22" s="2" t="s">
        <v>1701</v>
      </c>
      <c r="L22" s="2" t="s">
        <v>1307</v>
      </c>
      <c r="M22" s="2">
        <f t="shared" si="0"/>
        <v>30</v>
      </c>
      <c r="N22" s="28" t="s">
        <v>1570</v>
      </c>
      <c r="O22" s="2" t="s">
        <v>1444</v>
      </c>
      <c r="P22" s="2"/>
      <c r="Q22" s="2"/>
      <c r="R22" s="2" t="s">
        <v>1417</v>
      </c>
      <c r="U22" s="6"/>
      <c r="W22" s="3" t="s">
        <v>1343</v>
      </c>
      <c r="AB22" s="3" t="s">
        <v>1561</v>
      </c>
      <c r="AC22">
        <v>18</v>
      </c>
      <c r="AD22">
        <v>7</v>
      </c>
    </row>
    <row r="23" spans="1:30" ht="27" customHeight="1" x14ac:dyDescent="0.15">
      <c r="A23" s="2">
        <f t="shared" si="1"/>
        <v>122</v>
      </c>
      <c r="B23" s="2" t="s">
        <v>1265</v>
      </c>
      <c r="C23" s="1" t="s">
        <v>1270</v>
      </c>
      <c r="D23" s="2" t="s">
        <v>1567</v>
      </c>
      <c r="E23" s="1" t="s">
        <v>120</v>
      </c>
      <c r="F23" s="1" t="s">
        <v>6</v>
      </c>
      <c r="G23" s="1">
        <v>18</v>
      </c>
      <c r="H23" s="2" t="s">
        <v>1269</v>
      </c>
      <c r="I23" s="2"/>
      <c r="J23" s="14" t="s">
        <v>1378</v>
      </c>
      <c r="K23" s="2" t="s">
        <v>1313</v>
      </c>
      <c r="L23" s="2" t="s">
        <v>1311</v>
      </c>
      <c r="M23" s="2">
        <f t="shared" si="0"/>
        <v>10</v>
      </c>
      <c r="N23" s="28" t="s">
        <v>1570</v>
      </c>
      <c r="O23" s="2" t="s">
        <v>1425</v>
      </c>
      <c r="P23" s="2" t="s">
        <v>1286</v>
      </c>
      <c r="Q23" s="2"/>
      <c r="R23" s="2"/>
      <c r="U23" s="6"/>
      <c r="W23" s="3" t="s">
        <v>1361</v>
      </c>
      <c r="AB23" s="3" t="s">
        <v>1562</v>
      </c>
      <c r="AC23">
        <v>22</v>
      </c>
      <c r="AD23">
        <v>15</v>
      </c>
    </row>
    <row r="24" spans="1:30" ht="27" customHeight="1" x14ac:dyDescent="0.15">
      <c r="A24" s="2">
        <f t="shared" si="1"/>
        <v>123</v>
      </c>
      <c r="B24" s="2" t="s">
        <v>1265</v>
      </c>
      <c r="C24" s="1" t="s">
        <v>1271</v>
      </c>
      <c r="D24" s="2" t="s">
        <v>1267</v>
      </c>
      <c r="E24" s="1" t="s">
        <v>125</v>
      </c>
      <c r="F24" s="1" t="s">
        <v>6</v>
      </c>
      <c r="G24" s="1">
        <v>50</v>
      </c>
      <c r="H24" s="2" t="s">
        <v>1269</v>
      </c>
      <c r="I24" s="2"/>
      <c r="J24" s="14" t="s">
        <v>1378</v>
      </c>
      <c r="K24" s="2" t="s">
        <v>1293</v>
      </c>
      <c r="L24" s="2" t="s">
        <v>1562</v>
      </c>
      <c r="M24" s="2">
        <f t="shared" si="0"/>
        <v>22</v>
      </c>
      <c r="N24" s="28" t="s">
        <v>1570</v>
      </c>
      <c r="O24" s="2" t="s">
        <v>1478</v>
      </c>
      <c r="P24" s="2" t="s">
        <v>1549</v>
      </c>
      <c r="Q24" s="2"/>
      <c r="R24" s="2"/>
      <c r="U24" s="6"/>
      <c r="AB24" s="3" t="s">
        <v>1433</v>
      </c>
      <c r="AC24">
        <v>50</v>
      </c>
    </row>
    <row r="25" spans="1:30" ht="27" customHeight="1" x14ac:dyDescent="0.15">
      <c r="A25" s="2">
        <f t="shared" si="1"/>
        <v>124</v>
      </c>
      <c r="B25" s="2" t="s">
        <v>1265</v>
      </c>
      <c r="C25" s="1" t="s">
        <v>1271</v>
      </c>
      <c r="D25" s="2" t="s">
        <v>1326</v>
      </c>
      <c r="E25" s="1" t="s">
        <v>130</v>
      </c>
      <c r="F25" s="1" t="s">
        <v>5</v>
      </c>
      <c r="G25" s="1">
        <v>40</v>
      </c>
      <c r="H25" s="2" t="s">
        <v>4</v>
      </c>
      <c r="I25" s="2"/>
      <c r="J25" s="14" t="s">
        <v>1455</v>
      </c>
      <c r="K25" s="2" t="s">
        <v>1293</v>
      </c>
      <c r="L25" s="2" t="s">
        <v>1562</v>
      </c>
      <c r="M25" s="2">
        <f t="shared" si="0"/>
        <v>22</v>
      </c>
      <c r="N25" s="28" t="s">
        <v>1568</v>
      </c>
      <c r="O25" s="2" t="s">
        <v>1486</v>
      </c>
      <c r="P25" s="2" t="s">
        <v>1459</v>
      </c>
      <c r="Q25" s="2"/>
      <c r="R25" s="2"/>
      <c r="U25" s="6"/>
      <c r="AB25" s="3" t="s">
        <v>1434</v>
      </c>
    </row>
    <row r="26" spans="1:30" ht="27" customHeight="1" x14ac:dyDescent="0.15">
      <c r="A26" s="2">
        <f t="shared" si="1"/>
        <v>125</v>
      </c>
      <c r="B26" s="2" t="s">
        <v>1265</v>
      </c>
      <c r="C26" s="1" t="s">
        <v>1271</v>
      </c>
      <c r="D26" s="2" t="s">
        <v>1326</v>
      </c>
      <c r="E26" s="1" t="s">
        <v>134</v>
      </c>
      <c r="F26" s="1" t="s">
        <v>6</v>
      </c>
      <c r="G26" s="1">
        <v>42</v>
      </c>
      <c r="H26" s="2" t="s">
        <v>1269</v>
      </c>
      <c r="I26" s="2"/>
      <c r="J26" s="14" t="s">
        <v>1378</v>
      </c>
      <c r="K26" s="2" t="s">
        <v>1701</v>
      </c>
      <c r="L26" s="2" t="s">
        <v>1307</v>
      </c>
      <c r="M26" s="2">
        <f t="shared" si="0"/>
        <v>30</v>
      </c>
      <c r="N26" s="28"/>
      <c r="O26" s="2" t="s">
        <v>1476</v>
      </c>
      <c r="P26" s="2" t="s">
        <v>1459</v>
      </c>
      <c r="Q26" s="2"/>
      <c r="R26" s="2"/>
      <c r="U26" s="6"/>
      <c r="AB26" s="3"/>
    </row>
    <row r="27" spans="1:30" ht="27" customHeight="1" x14ac:dyDescent="0.15">
      <c r="A27" s="2">
        <f t="shared" si="1"/>
        <v>126</v>
      </c>
      <c r="B27" s="2" t="s">
        <v>1265</v>
      </c>
      <c r="C27" s="1" t="s">
        <v>1271</v>
      </c>
      <c r="D27" s="2" t="s">
        <v>1326</v>
      </c>
      <c r="E27" s="1" t="s">
        <v>1318</v>
      </c>
      <c r="F27" s="1" t="s">
        <v>5</v>
      </c>
      <c r="G27" s="1">
        <v>35</v>
      </c>
      <c r="H27" s="2" t="s">
        <v>1269</v>
      </c>
      <c r="I27" s="2"/>
      <c r="J27" s="14" t="s">
        <v>1378</v>
      </c>
      <c r="K27" s="2" t="s">
        <v>1701</v>
      </c>
      <c r="L27" s="2" t="s">
        <v>1303</v>
      </c>
      <c r="M27" s="2">
        <f t="shared" si="0"/>
        <v>15</v>
      </c>
      <c r="N27" s="28"/>
      <c r="O27" s="2" t="s">
        <v>1458</v>
      </c>
      <c r="P27" s="2" t="s">
        <v>1492</v>
      </c>
      <c r="Q27" s="2"/>
      <c r="R27" s="2"/>
      <c r="U27" s="6"/>
    </row>
    <row r="28" spans="1:30" ht="27" customHeight="1" x14ac:dyDescent="0.15">
      <c r="A28" s="2">
        <f t="shared" si="1"/>
        <v>127</v>
      </c>
      <c r="B28" s="2" t="s">
        <v>1265</v>
      </c>
      <c r="C28" s="1" t="s">
        <v>1271</v>
      </c>
      <c r="D28" s="2" t="s">
        <v>1326</v>
      </c>
      <c r="E28" s="1" t="s">
        <v>1319</v>
      </c>
      <c r="F28" s="1" t="s">
        <v>5</v>
      </c>
      <c r="G28" s="1">
        <v>29</v>
      </c>
      <c r="H28" s="2" t="s">
        <v>1269</v>
      </c>
      <c r="I28" s="2"/>
      <c r="J28" s="14" t="s">
        <v>1378</v>
      </c>
      <c r="K28" s="2" t="s">
        <v>1701</v>
      </c>
      <c r="L28" s="2" t="s">
        <v>1307</v>
      </c>
      <c r="M28" s="2">
        <f t="shared" si="0"/>
        <v>30</v>
      </c>
      <c r="N28" s="28"/>
      <c r="O28" s="2" t="s">
        <v>1446</v>
      </c>
      <c r="P28" s="2"/>
      <c r="Q28" s="2"/>
      <c r="R28" s="2"/>
      <c r="U28" s="17"/>
    </row>
    <row r="29" spans="1:30" ht="27" customHeight="1" x14ac:dyDescent="0.15">
      <c r="A29" s="2">
        <f t="shared" si="1"/>
        <v>128</v>
      </c>
      <c r="B29" s="2" t="s">
        <v>1265</v>
      </c>
      <c r="C29" s="1" t="s">
        <v>1271</v>
      </c>
      <c r="D29" s="2" t="s">
        <v>1326</v>
      </c>
      <c r="E29" s="1" t="s">
        <v>1320</v>
      </c>
      <c r="F29" s="1" t="s">
        <v>6</v>
      </c>
      <c r="G29" s="1">
        <v>29</v>
      </c>
      <c r="H29" s="2" t="s">
        <v>1269</v>
      </c>
      <c r="I29" s="2"/>
      <c r="J29" s="14" t="s">
        <v>1378</v>
      </c>
      <c r="K29" s="2" t="s">
        <v>1313</v>
      </c>
      <c r="L29" s="2" t="s">
        <v>1311</v>
      </c>
      <c r="M29" s="2">
        <f t="shared" si="0"/>
        <v>10</v>
      </c>
      <c r="N29" s="28"/>
      <c r="O29" s="2" t="s">
        <v>1446</v>
      </c>
      <c r="P29" s="2"/>
      <c r="Q29" s="2"/>
      <c r="R29" s="2"/>
      <c r="U29" s="6"/>
      <c r="AD29">
        <f>SUM(AD2:AD28)</f>
        <v>200</v>
      </c>
    </row>
    <row r="30" spans="1:30" ht="27" customHeight="1" x14ac:dyDescent="0.15">
      <c r="A30" s="2">
        <f t="shared" si="1"/>
        <v>129</v>
      </c>
      <c r="B30" s="2" t="s">
        <v>1265</v>
      </c>
      <c r="C30" s="1" t="s">
        <v>1356</v>
      </c>
      <c r="D30" s="2" t="s">
        <v>1334</v>
      </c>
      <c r="E30" s="1" t="s">
        <v>1321</v>
      </c>
      <c r="F30" s="1" t="s">
        <v>5</v>
      </c>
      <c r="G30" s="1">
        <v>50</v>
      </c>
      <c r="H30" s="2" t="s">
        <v>1269</v>
      </c>
      <c r="I30" s="2"/>
      <c r="J30" s="14" t="s">
        <v>1378</v>
      </c>
      <c r="K30" s="2" t="s">
        <v>1293</v>
      </c>
      <c r="L30" s="2" t="s">
        <v>1562</v>
      </c>
      <c r="M30" s="2">
        <f t="shared" si="0"/>
        <v>22</v>
      </c>
      <c r="N30" s="28" t="s">
        <v>1568</v>
      </c>
      <c r="O30" s="2" t="s">
        <v>1503</v>
      </c>
      <c r="P30" s="2" t="s">
        <v>1459</v>
      </c>
      <c r="Q30" s="2"/>
      <c r="R30" s="2"/>
      <c r="U30" s="6"/>
    </row>
    <row r="31" spans="1:30" ht="27" customHeight="1" x14ac:dyDescent="0.15">
      <c r="A31" s="2">
        <f t="shared" si="1"/>
        <v>130</v>
      </c>
      <c r="B31" s="2" t="s">
        <v>1265</v>
      </c>
      <c r="C31" s="1" t="s">
        <v>1356</v>
      </c>
      <c r="D31" s="2" t="s">
        <v>1329</v>
      </c>
      <c r="E31" s="1" t="s">
        <v>1322</v>
      </c>
      <c r="F31" s="1" t="s">
        <v>6</v>
      </c>
      <c r="G31" s="1">
        <v>45</v>
      </c>
      <c r="H31" s="2" t="s">
        <v>1269</v>
      </c>
      <c r="I31" s="2"/>
      <c r="J31" s="14" t="s">
        <v>1378</v>
      </c>
      <c r="K31" s="2" t="s">
        <v>1293</v>
      </c>
      <c r="L31" s="2" t="s">
        <v>1296</v>
      </c>
      <c r="M31" s="2">
        <f t="shared" si="0"/>
        <v>15</v>
      </c>
      <c r="N31" s="28"/>
      <c r="O31" s="2" t="s">
        <v>1504</v>
      </c>
      <c r="P31" s="2" t="s">
        <v>1456</v>
      </c>
      <c r="Q31" s="2"/>
      <c r="R31" s="2"/>
    </row>
    <row r="32" spans="1:30" ht="27" customHeight="1" x14ac:dyDescent="0.15">
      <c r="A32" s="2">
        <f t="shared" si="1"/>
        <v>131</v>
      </c>
      <c r="B32" s="2" t="s">
        <v>1265</v>
      </c>
      <c r="C32" s="1" t="s">
        <v>1356</v>
      </c>
      <c r="D32" s="2" t="s">
        <v>1329</v>
      </c>
      <c r="E32" s="1" t="s">
        <v>1323</v>
      </c>
      <c r="F32" s="1" t="s">
        <v>5</v>
      </c>
      <c r="G32" s="1">
        <v>58</v>
      </c>
      <c r="H32" s="2" t="s">
        <v>1269</v>
      </c>
      <c r="I32" s="2"/>
      <c r="J32" s="14" t="s">
        <v>1378</v>
      </c>
      <c r="K32" s="2" t="s">
        <v>1313</v>
      </c>
      <c r="L32" s="2" t="s">
        <v>1310</v>
      </c>
      <c r="M32" s="2">
        <f t="shared" si="0"/>
        <v>15</v>
      </c>
      <c r="N32" s="28" t="s">
        <v>1570</v>
      </c>
      <c r="O32" s="2" t="s">
        <v>1505</v>
      </c>
      <c r="P32" s="2" t="s">
        <v>1459</v>
      </c>
      <c r="Q32" s="2"/>
      <c r="R32" s="2"/>
    </row>
    <row r="33" spans="1:18" ht="27" customHeight="1" x14ac:dyDescent="0.15">
      <c r="A33" s="2">
        <f t="shared" si="1"/>
        <v>132</v>
      </c>
      <c r="B33" s="2" t="s">
        <v>1265</v>
      </c>
      <c r="C33" s="1" t="s">
        <v>1356</v>
      </c>
      <c r="D33" s="2"/>
      <c r="E33" s="1" t="s">
        <v>1441</v>
      </c>
      <c r="F33" s="1" t="s">
        <v>5</v>
      </c>
      <c r="G33" s="1">
        <v>27</v>
      </c>
      <c r="H33" s="2" t="s">
        <v>1269</v>
      </c>
      <c r="I33" s="2"/>
      <c r="J33" s="14" t="s">
        <v>1378</v>
      </c>
      <c r="K33" s="2" t="s">
        <v>1293</v>
      </c>
      <c r="L33" s="2" t="s">
        <v>1297</v>
      </c>
      <c r="M33" s="2">
        <f t="shared" si="0"/>
        <v>12</v>
      </c>
      <c r="N33" s="28" t="s">
        <v>1570</v>
      </c>
      <c r="O33" s="2" t="s">
        <v>1446</v>
      </c>
      <c r="P33" s="2"/>
      <c r="Q33" s="2"/>
      <c r="R33" s="2"/>
    </row>
    <row r="34" spans="1:18" ht="27" customHeight="1" x14ac:dyDescent="0.15">
      <c r="A34" s="2">
        <f t="shared" si="1"/>
        <v>133</v>
      </c>
      <c r="B34" s="2" t="s">
        <v>1265</v>
      </c>
      <c r="C34" s="1" t="s">
        <v>1356</v>
      </c>
      <c r="D34" s="2"/>
      <c r="E34" s="1" t="s">
        <v>1440</v>
      </c>
      <c r="F34" s="1" t="s">
        <v>5</v>
      </c>
      <c r="G34" s="1">
        <v>25</v>
      </c>
      <c r="H34" s="2" t="s">
        <v>1357</v>
      </c>
      <c r="I34" s="2"/>
      <c r="J34" s="14" t="s">
        <v>1388</v>
      </c>
      <c r="K34" s="2" t="s">
        <v>1701</v>
      </c>
      <c r="L34" s="2" t="s">
        <v>1307</v>
      </c>
      <c r="M34" s="2">
        <f t="shared" si="0"/>
        <v>30</v>
      </c>
      <c r="N34" s="28"/>
      <c r="O34" s="2" t="s">
        <v>1506</v>
      </c>
      <c r="P34" s="2" t="s">
        <v>1459</v>
      </c>
      <c r="Q34" s="2"/>
      <c r="R34" s="2"/>
    </row>
    <row r="35" spans="1:18" ht="27" customHeight="1" x14ac:dyDescent="0.15">
      <c r="A35" s="2">
        <f t="shared" si="1"/>
        <v>134</v>
      </c>
      <c r="B35" s="2" t="s">
        <v>1266</v>
      </c>
      <c r="C35" s="1"/>
      <c r="D35" s="2" t="s">
        <v>1333</v>
      </c>
      <c r="E35" s="1" t="s">
        <v>1438</v>
      </c>
      <c r="F35" s="1" t="s">
        <v>5</v>
      </c>
      <c r="G35" s="1">
        <v>55</v>
      </c>
      <c r="H35" s="2" t="s">
        <v>1269</v>
      </c>
      <c r="I35" s="2"/>
      <c r="J35" s="14" t="s">
        <v>1378</v>
      </c>
      <c r="K35" s="2" t="s">
        <v>1293</v>
      </c>
      <c r="L35" s="2" t="s">
        <v>1301</v>
      </c>
      <c r="M35" s="2">
        <f t="shared" si="0"/>
        <v>7</v>
      </c>
      <c r="N35" s="28"/>
      <c r="O35" s="2" t="s">
        <v>1458</v>
      </c>
      <c r="P35" s="2" t="s">
        <v>1456</v>
      </c>
      <c r="Q35" s="2"/>
      <c r="R35" s="2"/>
    </row>
    <row r="36" spans="1:18" ht="27" customHeight="1" x14ac:dyDescent="0.15">
      <c r="A36" s="2">
        <f t="shared" si="1"/>
        <v>135</v>
      </c>
      <c r="B36" s="2" t="s">
        <v>1266</v>
      </c>
      <c r="C36" s="1" t="s">
        <v>1275</v>
      </c>
      <c r="D36" s="2" t="s">
        <v>1334</v>
      </c>
      <c r="E36" s="1" t="s">
        <v>1439</v>
      </c>
      <c r="F36" s="1" t="s">
        <v>5</v>
      </c>
      <c r="G36" s="1">
        <v>47</v>
      </c>
      <c r="H36" s="2" t="s">
        <v>1269</v>
      </c>
      <c r="I36" s="2"/>
      <c r="J36" s="14" t="s">
        <v>1378</v>
      </c>
      <c r="K36" s="2" t="s">
        <v>1313</v>
      </c>
      <c r="L36" s="2" t="s">
        <v>1308</v>
      </c>
      <c r="M36" s="2">
        <f t="shared" si="0"/>
        <v>25</v>
      </c>
      <c r="N36" s="28"/>
      <c r="O36" s="2" t="s">
        <v>1507</v>
      </c>
      <c r="P36" s="2" t="s">
        <v>1459</v>
      </c>
      <c r="Q36" s="2"/>
      <c r="R36" s="2"/>
    </row>
    <row r="37" spans="1:18" ht="27" customHeight="1" x14ac:dyDescent="0.15">
      <c r="A37" s="2">
        <f t="shared" si="1"/>
        <v>136</v>
      </c>
      <c r="B37" s="2" t="s">
        <v>1266</v>
      </c>
      <c r="C37" s="1" t="s">
        <v>1275</v>
      </c>
      <c r="D37" s="2"/>
      <c r="E37" s="1" t="s">
        <v>137</v>
      </c>
      <c r="F37" s="1" t="s">
        <v>5</v>
      </c>
      <c r="G37" s="1">
        <v>50</v>
      </c>
      <c r="H37" s="2" t="s">
        <v>1269</v>
      </c>
      <c r="I37" s="2"/>
      <c r="J37" s="14" t="s">
        <v>1378</v>
      </c>
      <c r="K37" s="2" t="s">
        <v>1293</v>
      </c>
      <c r="L37" s="2" t="s">
        <v>1560</v>
      </c>
      <c r="M37" s="2">
        <f t="shared" si="0"/>
        <v>15</v>
      </c>
      <c r="N37" s="28" t="s">
        <v>1568</v>
      </c>
      <c r="O37" s="2" t="s">
        <v>1555</v>
      </c>
      <c r="P37" s="2" t="s">
        <v>1459</v>
      </c>
      <c r="Q37" s="2"/>
      <c r="R37" s="2"/>
    </row>
    <row r="38" spans="1:18" ht="27" customHeight="1" x14ac:dyDescent="0.15">
      <c r="A38" s="2">
        <f t="shared" si="1"/>
        <v>137</v>
      </c>
      <c r="B38" s="2" t="s">
        <v>1266</v>
      </c>
      <c r="C38" s="1" t="s">
        <v>1275</v>
      </c>
      <c r="D38" s="2"/>
      <c r="E38" s="1" t="s">
        <v>142</v>
      </c>
      <c r="F38" s="1" t="s">
        <v>5</v>
      </c>
      <c r="G38" s="1">
        <v>45</v>
      </c>
      <c r="H38" s="2" t="s">
        <v>1269</v>
      </c>
      <c r="I38" s="2"/>
      <c r="J38" s="14" t="s">
        <v>1378</v>
      </c>
      <c r="K38" s="2" t="s">
        <v>1293</v>
      </c>
      <c r="L38" s="2" t="s">
        <v>1302</v>
      </c>
      <c r="M38" s="2">
        <f t="shared" si="0"/>
        <v>11</v>
      </c>
      <c r="N38" s="28"/>
      <c r="O38" s="2" t="s">
        <v>1508</v>
      </c>
      <c r="P38" s="2" t="s">
        <v>1459</v>
      </c>
      <c r="Q38" s="2"/>
      <c r="R38" s="2"/>
    </row>
    <row r="39" spans="1:18" ht="27" customHeight="1" x14ac:dyDescent="0.15">
      <c r="A39" s="2">
        <f t="shared" si="1"/>
        <v>138</v>
      </c>
      <c r="B39" s="2" t="s">
        <v>1266</v>
      </c>
      <c r="C39" s="1" t="s">
        <v>1275</v>
      </c>
      <c r="D39" s="2"/>
      <c r="E39" s="1" t="s">
        <v>147</v>
      </c>
      <c r="F39" s="1" t="s">
        <v>5</v>
      </c>
      <c r="G39" s="1">
        <v>35</v>
      </c>
      <c r="H39" s="2" t="s">
        <v>1269</v>
      </c>
      <c r="I39" s="2"/>
      <c r="J39" s="14" t="s">
        <v>1378</v>
      </c>
      <c r="K39" s="2" t="s">
        <v>1293</v>
      </c>
      <c r="L39" s="2" t="s">
        <v>1299</v>
      </c>
      <c r="M39" s="2">
        <f t="shared" si="0"/>
        <v>5</v>
      </c>
      <c r="N39" s="28"/>
      <c r="O39" s="1" t="s">
        <v>1482</v>
      </c>
      <c r="P39" s="2" t="s">
        <v>1459</v>
      </c>
      <c r="Q39" s="2"/>
      <c r="R39" s="2"/>
    </row>
    <row r="40" spans="1:18" ht="27" customHeight="1" x14ac:dyDescent="0.15">
      <c r="A40" s="2">
        <f t="shared" si="1"/>
        <v>139</v>
      </c>
      <c r="B40" s="2" t="s">
        <v>1266</v>
      </c>
      <c r="C40" s="1" t="s">
        <v>1275</v>
      </c>
      <c r="D40" s="2"/>
      <c r="E40" s="1" t="s">
        <v>152</v>
      </c>
      <c r="F40" s="1" t="s">
        <v>6</v>
      </c>
      <c r="G40" s="1">
        <v>27</v>
      </c>
      <c r="H40" s="2" t="s">
        <v>1269</v>
      </c>
      <c r="I40" s="2"/>
      <c r="J40" s="14" t="s">
        <v>1378</v>
      </c>
      <c r="K40" s="2" t="s">
        <v>1293</v>
      </c>
      <c r="L40" s="2" t="s">
        <v>1559</v>
      </c>
      <c r="M40" s="2">
        <f t="shared" si="0"/>
        <v>10</v>
      </c>
      <c r="N40" s="28" t="s">
        <v>1568</v>
      </c>
      <c r="O40" s="2" t="s">
        <v>1395</v>
      </c>
      <c r="P40" s="2" t="s">
        <v>1492</v>
      </c>
      <c r="Q40" s="2"/>
      <c r="R40" s="2"/>
    </row>
    <row r="41" spans="1:18" ht="27" customHeight="1" x14ac:dyDescent="0.15">
      <c r="A41" s="2">
        <f t="shared" si="1"/>
        <v>140</v>
      </c>
      <c r="B41" s="2" t="s">
        <v>1266</v>
      </c>
      <c r="C41" s="1" t="s">
        <v>1275</v>
      </c>
      <c r="D41" s="2"/>
      <c r="E41" s="1" t="s">
        <v>158</v>
      </c>
      <c r="F41" s="1" t="s">
        <v>6</v>
      </c>
      <c r="G41" s="1">
        <v>25</v>
      </c>
      <c r="H41" s="2" t="s">
        <v>1269</v>
      </c>
      <c r="I41" s="2"/>
      <c r="J41" s="14" t="s">
        <v>1378</v>
      </c>
      <c r="K41" s="2" t="s">
        <v>1293</v>
      </c>
      <c r="L41" s="2" t="s">
        <v>1312</v>
      </c>
      <c r="M41" s="2">
        <f t="shared" si="0"/>
        <v>5</v>
      </c>
      <c r="N41" s="28"/>
      <c r="O41" s="2" t="s">
        <v>1446</v>
      </c>
      <c r="P41" s="2"/>
      <c r="Q41" s="2"/>
      <c r="R41" s="2"/>
    </row>
    <row r="42" spans="1:18" ht="27" customHeight="1" x14ac:dyDescent="0.15">
      <c r="A42" s="2">
        <f t="shared" si="1"/>
        <v>141</v>
      </c>
      <c r="B42" s="2" t="s">
        <v>1266</v>
      </c>
      <c r="C42" s="1" t="s">
        <v>1275</v>
      </c>
      <c r="D42" s="2"/>
      <c r="E42" s="1" t="s">
        <v>1358</v>
      </c>
      <c r="F42" s="1" t="s">
        <v>5</v>
      </c>
      <c r="G42" s="1">
        <v>40</v>
      </c>
      <c r="H42" s="2" t="s">
        <v>1269</v>
      </c>
      <c r="I42" s="2" t="s">
        <v>1324</v>
      </c>
      <c r="J42" s="14" t="s">
        <v>1378</v>
      </c>
      <c r="K42" s="2" t="s">
        <v>1701</v>
      </c>
      <c r="L42" s="2" t="s">
        <v>1307</v>
      </c>
      <c r="M42" s="2">
        <f t="shared" si="0"/>
        <v>30</v>
      </c>
      <c r="N42" s="28" t="s">
        <v>1570</v>
      </c>
      <c r="O42" s="2" t="s">
        <v>1458</v>
      </c>
      <c r="P42" s="2" t="s">
        <v>1492</v>
      </c>
      <c r="Q42" s="40" t="s">
        <v>1668</v>
      </c>
      <c r="R42" s="2"/>
    </row>
    <row r="43" spans="1:18" ht="27" customHeight="1" x14ac:dyDescent="0.15">
      <c r="A43" s="2">
        <f t="shared" si="1"/>
        <v>142</v>
      </c>
      <c r="B43" s="2" t="s">
        <v>1266</v>
      </c>
      <c r="C43" s="1" t="s">
        <v>1275</v>
      </c>
      <c r="D43" s="2"/>
      <c r="E43" s="1" t="s">
        <v>1359</v>
      </c>
      <c r="F43" s="1" t="s">
        <v>5</v>
      </c>
      <c r="G43" s="1">
        <v>39</v>
      </c>
      <c r="H43" s="2" t="s">
        <v>1269</v>
      </c>
      <c r="I43" s="2" t="s">
        <v>1324</v>
      </c>
      <c r="J43" s="14" t="s">
        <v>1378</v>
      </c>
      <c r="K43" s="2" t="s">
        <v>1313</v>
      </c>
      <c r="L43" s="2" t="s">
        <v>1308</v>
      </c>
      <c r="M43" s="2">
        <f t="shared" si="0"/>
        <v>25</v>
      </c>
      <c r="N43" s="28" t="s">
        <v>1570</v>
      </c>
      <c r="O43" s="2" t="s">
        <v>1446</v>
      </c>
      <c r="P43" s="2"/>
      <c r="Q43" s="40" t="s">
        <v>1668</v>
      </c>
      <c r="R43" s="2"/>
    </row>
    <row r="44" spans="1:18" ht="27" customHeight="1" x14ac:dyDescent="0.15">
      <c r="A44" s="2">
        <f t="shared" si="1"/>
        <v>143</v>
      </c>
      <c r="B44" s="2" t="s">
        <v>1266</v>
      </c>
      <c r="C44" s="1" t="s">
        <v>1275</v>
      </c>
      <c r="D44" s="2"/>
      <c r="E44" s="1" t="s">
        <v>1360</v>
      </c>
      <c r="F44" s="1" t="s">
        <v>6</v>
      </c>
      <c r="G44" s="1">
        <v>33</v>
      </c>
      <c r="H44" s="2" t="s">
        <v>1269</v>
      </c>
      <c r="I44" s="2" t="s">
        <v>1324</v>
      </c>
      <c r="J44" s="14" t="s">
        <v>1378</v>
      </c>
      <c r="K44" s="2" t="s">
        <v>1701</v>
      </c>
      <c r="L44" s="2" t="s">
        <v>1307</v>
      </c>
      <c r="M44" s="2">
        <f t="shared" si="0"/>
        <v>30</v>
      </c>
      <c r="N44" s="28" t="s">
        <v>1570</v>
      </c>
      <c r="O44" s="2" t="s">
        <v>1446</v>
      </c>
      <c r="P44" s="2"/>
      <c r="Q44" s="40" t="s">
        <v>1668</v>
      </c>
      <c r="R44" s="2"/>
    </row>
    <row r="45" spans="1:18" ht="27" customHeight="1" x14ac:dyDescent="0.15">
      <c r="A45" s="2">
        <f t="shared" si="1"/>
        <v>144</v>
      </c>
      <c r="B45" s="2" t="s">
        <v>1276</v>
      </c>
      <c r="C45" s="1"/>
      <c r="D45" s="2" t="s">
        <v>1333</v>
      </c>
      <c r="E45" s="1" t="s">
        <v>179</v>
      </c>
      <c r="F45" s="1" t="s">
        <v>5</v>
      </c>
      <c r="G45" s="1">
        <v>56</v>
      </c>
      <c r="H45" s="2" t="s">
        <v>1269</v>
      </c>
      <c r="I45" s="2"/>
      <c r="J45" s="14" t="s">
        <v>1378</v>
      </c>
      <c r="K45" s="2" t="s">
        <v>1293</v>
      </c>
      <c r="L45" s="2" t="s">
        <v>1562</v>
      </c>
      <c r="M45" s="2">
        <f t="shared" si="0"/>
        <v>22</v>
      </c>
      <c r="N45" s="28" t="s">
        <v>1568</v>
      </c>
      <c r="O45" s="1" t="s">
        <v>1509</v>
      </c>
      <c r="P45" s="2" t="s">
        <v>1459</v>
      </c>
      <c r="Q45" s="2"/>
      <c r="R45" s="2"/>
    </row>
    <row r="46" spans="1:18" ht="27" customHeight="1" x14ac:dyDescent="0.15">
      <c r="A46" s="2">
        <f t="shared" si="1"/>
        <v>145</v>
      </c>
      <c r="B46" s="2" t="s">
        <v>1276</v>
      </c>
      <c r="C46" s="1" t="s">
        <v>1272</v>
      </c>
      <c r="D46" s="2" t="s">
        <v>1267</v>
      </c>
      <c r="E46" s="1" t="s">
        <v>184</v>
      </c>
      <c r="F46" s="1" t="s">
        <v>5</v>
      </c>
      <c r="G46" s="1">
        <v>52</v>
      </c>
      <c r="H46" s="2" t="s">
        <v>1269</v>
      </c>
      <c r="I46" s="2"/>
      <c r="J46" s="14" t="s">
        <v>1378</v>
      </c>
      <c r="K46" s="2" t="s">
        <v>1701</v>
      </c>
      <c r="L46" s="2" t="s">
        <v>1307</v>
      </c>
      <c r="M46" s="2">
        <f t="shared" si="0"/>
        <v>30</v>
      </c>
      <c r="N46" s="28" t="s">
        <v>1571</v>
      </c>
      <c r="O46" s="2" t="s">
        <v>1510</v>
      </c>
      <c r="P46" s="2" t="s">
        <v>1459</v>
      </c>
      <c r="Q46" s="2"/>
      <c r="R46" s="2" t="s">
        <v>1414</v>
      </c>
    </row>
    <row r="47" spans="1:18" ht="27" customHeight="1" x14ac:dyDescent="0.15">
      <c r="A47" s="2">
        <f t="shared" si="1"/>
        <v>146</v>
      </c>
      <c r="B47" s="2" t="s">
        <v>1276</v>
      </c>
      <c r="C47" s="1" t="s">
        <v>1272</v>
      </c>
      <c r="D47" s="2"/>
      <c r="E47" s="1" t="s">
        <v>191</v>
      </c>
      <c r="F47" s="1" t="s">
        <v>5</v>
      </c>
      <c r="G47" s="1">
        <v>50</v>
      </c>
      <c r="H47" s="2" t="s">
        <v>1269</v>
      </c>
      <c r="I47" s="2" t="s">
        <v>3</v>
      </c>
      <c r="J47" s="14" t="s">
        <v>1381</v>
      </c>
      <c r="K47" s="2" t="s">
        <v>1313</v>
      </c>
      <c r="L47" s="2" t="s">
        <v>1311</v>
      </c>
      <c r="M47" s="2">
        <f t="shared" si="0"/>
        <v>10</v>
      </c>
      <c r="N47" s="28"/>
      <c r="O47" s="2" t="s">
        <v>1486</v>
      </c>
      <c r="P47" s="2" t="s">
        <v>1459</v>
      </c>
      <c r="Q47" s="2"/>
      <c r="R47" s="2"/>
    </row>
    <row r="48" spans="1:18" ht="27" customHeight="1" x14ac:dyDescent="0.15">
      <c r="A48" s="2">
        <f t="shared" si="1"/>
        <v>147</v>
      </c>
      <c r="B48" s="2" t="s">
        <v>1276</v>
      </c>
      <c r="C48" s="1" t="s">
        <v>1272</v>
      </c>
      <c r="D48" s="2"/>
      <c r="E48" s="1" t="s">
        <v>199</v>
      </c>
      <c r="F48" s="1" t="s">
        <v>5</v>
      </c>
      <c r="G48" s="1">
        <v>49</v>
      </c>
      <c r="H48" s="2" t="s">
        <v>1269</v>
      </c>
      <c r="I48" s="2"/>
      <c r="J48" s="14" t="s">
        <v>1378</v>
      </c>
      <c r="K48" s="2" t="s">
        <v>1293</v>
      </c>
      <c r="L48" s="2" t="s">
        <v>1355</v>
      </c>
      <c r="M48" s="2">
        <f t="shared" si="0"/>
        <v>5</v>
      </c>
      <c r="N48" s="28"/>
      <c r="O48" s="1" t="s">
        <v>1483</v>
      </c>
      <c r="P48" s="2" t="s">
        <v>1459</v>
      </c>
      <c r="Q48" s="2"/>
      <c r="R48" s="2"/>
    </row>
    <row r="49" spans="1:18" ht="27" customHeight="1" x14ac:dyDescent="0.15">
      <c r="A49" s="2">
        <f t="shared" si="1"/>
        <v>148</v>
      </c>
      <c r="B49" s="2" t="s">
        <v>1276</v>
      </c>
      <c r="C49" s="1" t="s">
        <v>1272</v>
      </c>
      <c r="D49" s="2"/>
      <c r="E49" s="1" t="s">
        <v>202</v>
      </c>
      <c r="F49" s="1" t="s">
        <v>5</v>
      </c>
      <c r="G49" s="1">
        <v>48</v>
      </c>
      <c r="H49" s="2" t="s">
        <v>1357</v>
      </c>
      <c r="I49" s="2"/>
      <c r="J49" s="14" t="s">
        <v>1389</v>
      </c>
      <c r="K49" s="2" t="s">
        <v>1293</v>
      </c>
      <c r="L49" s="2" t="s">
        <v>1558</v>
      </c>
      <c r="M49" s="2">
        <f t="shared" si="0"/>
        <v>5</v>
      </c>
      <c r="N49" s="28"/>
      <c r="O49" s="2" t="s">
        <v>1447</v>
      </c>
      <c r="P49" s="2" t="s">
        <v>1448</v>
      </c>
      <c r="Q49" s="2"/>
      <c r="R49" s="2"/>
    </row>
    <row r="50" spans="1:18" ht="27" customHeight="1" x14ac:dyDescent="0.15">
      <c r="A50" s="2">
        <f t="shared" si="1"/>
        <v>149</v>
      </c>
      <c r="B50" s="2" t="s">
        <v>1276</v>
      </c>
      <c r="C50" s="1" t="s">
        <v>1272</v>
      </c>
      <c r="D50" s="2"/>
      <c r="E50" s="1" t="s">
        <v>205</v>
      </c>
      <c r="F50" s="1" t="s">
        <v>5</v>
      </c>
      <c r="G50" s="1">
        <v>44</v>
      </c>
      <c r="H50" s="2" t="s">
        <v>1269</v>
      </c>
      <c r="I50" s="2"/>
      <c r="J50" s="14" t="s">
        <v>1378</v>
      </c>
      <c r="K50" s="2" t="s">
        <v>1313</v>
      </c>
      <c r="L50" s="1" t="s">
        <v>1309</v>
      </c>
      <c r="M50" s="2">
        <f t="shared" si="0"/>
        <v>20</v>
      </c>
      <c r="N50" s="28" t="s">
        <v>1572</v>
      </c>
      <c r="O50" s="2" t="s">
        <v>1484</v>
      </c>
      <c r="P50" s="2" t="s">
        <v>1426</v>
      </c>
      <c r="Q50" s="2"/>
      <c r="R50" s="2" t="s">
        <v>1427</v>
      </c>
    </row>
    <row r="51" spans="1:18" ht="27" customHeight="1" x14ac:dyDescent="0.15">
      <c r="A51" s="2">
        <f t="shared" si="1"/>
        <v>150</v>
      </c>
      <c r="B51" s="2" t="s">
        <v>1276</v>
      </c>
      <c r="C51" s="1" t="s">
        <v>1272</v>
      </c>
      <c r="D51" s="2"/>
      <c r="E51" s="1" t="s">
        <v>209</v>
      </c>
      <c r="F51" s="1" t="s">
        <v>5</v>
      </c>
      <c r="G51" s="1">
        <v>40</v>
      </c>
      <c r="H51" s="2" t="s">
        <v>1269</v>
      </c>
      <c r="I51" s="2"/>
      <c r="J51" s="14" t="s">
        <v>1378</v>
      </c>
      <c r="K51" s="2" t="s">
        <v>1293</v>
      </c>
      <c r="L51" s="2" t="s">
        <v>1302</v>
      </c>
      <c r="M51" s="2">
        <f t="shared" si="0"/>
        <v>11</v>
      </c>
      <c r="N51" s="28"/>
      <c r="O51" s="2" t="s">
        <v>1511</v>
      </c>
      <c r="P51" s="2" t="s">
        <v>1459</v>
      </c>
      <c r="Q51" s="2"/>
      <c r="R51" s="2"/>
    </row>
    <row r="52" spans="1:18" ht="27" customHeight="1" x14ac:dyDescent="0.15">
      <c r="A52" s="2">
        <f t="shared" si="1"/>
        <v>151</v>
      </c>
      <c r="B52" s="2" t="s">
        <v>1276</v>
      </c>
      <c r="C52" s="1" t="s">
        <v>1272</v>
      </c>
      <c r="D52" s="2"/>
      <c r="E52" s="1" t="s">
        <v>212</v>
      </c>
      <c r="F52" s="1" t="s">
        <v>6</v>
      </c>
      <c r="G52" s="1">
        <v>39</v>
      </c>
      <c r="H52" s="2" t="s">
        <v>1269</v>
      </c>
      <c r="I52" s="2"/>
      <c r="J52" s="14" t="s">
        <v>1378</v>
      </c>
      <c r="K52" s="2" t="s">
        <v>1293</v>
      </c>
      <c r="L52" s="2" t="s">
        <v>1298</v>
      </c>
      <c r="M52" s="2">
        <f t="shared" si="0"/>
        <v>8</v>
      </c>
      <c r="N52" s="28" t="s">
        <v>1570</v>
      </c>
      <c r="O52" s="2" t="s">
        <v>1512</v>
      </c>
      <c r="P52" s="2" t="s">
        <v>1459</v>
      </c>
      <c r="Q52" s="2" t="s">
        <v>1406</v>
      </c>
      <c r="R52" s="2"/>
    </row>
    <row r="53" spans="1:18" ht="27" customHeight="1" x14ac:dyDescent="0.15">
      <c r="A53" s="2">
        <f t="shared" si="1"/>
        <v>152</v>
      </c>
      <c r="B53" s="2" t="s">
        <v>1276</v>
      </c>
      <c r="C53" s="1" t="s">
        <v>1272</v>
      </c>
      <c r="D53" s="2"/>
      <c r="E53" s="1" t="s">
        <v>216</v>
      </c>
      <c r="F53" s="1" t="s">
        <v>6</v>
      </c>
      <c r="G53" s="1">
        <v>35</v>
      </c>
      <c r="H53" s="2" t="s">
        <v>1269</v>
      </c>
      <c r="I53" s="2"/>
      <c r="J53" s="14" t="s">
        <v>1378</v>
      </c>
      <c r="K53" s="2" t="s">
        <v>1293</v>
      </c>
      <c r="L53" s="2" t="s">
        <v>1297</v>
      </c>
      <c r="M53" s="2">
        <f t="shared" si="0"/>
        <v>12</v>
      </c>
      <c r="N53" s="28" t="s">
        <v>1570</v>
      </c>
      <c r="O53" s="2" t="s">
        <v>1469</v>
      </c>
      <c r="P53" s="2" t="s">
        <v>1459</v>
      </c>
      <c r="Q53" s="2"/>
      <c r="R53" s="2"/>
    </row>
    <row r="54" spans="1:18" ht="27" customHeight="1" x14ac:dyDescent="0.15">
      <c r="A54" s="2">
        <f t="shared" si="1"/>
        <v>153</v>
      </c>
      <c r="B54" s="2" t="s">
        <v>1276</v>
      </c>
      <c r="C54" s="1" t="s">
        <v>1272</v>
      </c>
      <c r="D54" s="2"/>
      <c r="E54" s="1" t="s">
        <v>219</v>
      </c>
      <c r="F54" s="1" t="s">
        <v>6</v>
      </c>
      <c r="G54" s="1">
        <v>35</v>
      </c>
      <c r="H54" s="2" t="s">
        <v>1269</v>
      </c>
      <c r="I54" s="2"/>
      <c r="J54" s="14" t="s">
        <v>1378</v>
      </c>
      <c r="K54" s="2" t="s">
        <v>1701</v>
      </c>
      <c r="L54" s="2" t="s">
        <v>1307</v>
      </c>
      <c r="M54" s="2">
        <f t="shared" si="0"/>
        <v>30</v>
      </c>
      <c r="N54" s="28" t="s">
        <v>1570</v>
      </c>
      <c r="O54" s="2" t="s">
        <v>1513</v>
      </c>
      <c r="P54" s="2" t="s">
        <v>1459</v>
      </c>
      <c r="Q54" s="2"/>
      <c r="R54" s="2"/>
    </row>
    <row r="55" spans="1:18" ht="27" customHeight="1" x14ac:dyDescent="0.15">
      <c r="A55" s="2">
        <f t="shared" si="1"/>
        <v>154</v>
      </c>
      <c r="B55" s="2" t="s">
        <v>1276</v>
      </c>
      <c r="C55" s="1" t="s">
        <v>1272</v>
      </c>
      <c r="D55" s="2"/>
      <c r="E55" s="1" t="s">
        <v>223</v>
      </c>
      <c r="F55" s="1" t="s">
        <v>5</v>
      </c>
      <c r="G55" s="1">
        <v>30</v>
      </c>
      <c r="H55" s="2" t="s">
        <v>4</v>
      </c>
      <c r="I55" s="2"/>
      <c r="J55" s="14" t="s">
        <v>1391</v>
      </c>
      <c r="K55" s="2" t="s">
        <v>1701</v>
      </c>
      <c r="L55" s="2" t="s">
        <v>1304</v>
      </c>
      <c r="M55" s="2">
        <f t="shared" si="0"/>
        <v>18</v>
      </c>
      <c r="N55" s="28"/>
      <c r="O55" s="2" t="s">
        <v>1447</v>
      </c>
      <c r="P55" s="2" t="s">
        <v>1492</v>
      </c>
      <c r="Q55" s="2"/>
      <c r="R55" s="2"/>
    </row>
    <row r="56" spans="1:18" ht="27" customHeight="1" x14ac:dyDescent="0.15">
      <c r="A56" s="2">
        <f t="shared" si="1"/>
        <v>155</v>
      </c>
      <c r="B56" s="2" t="s">
        <v>1276</v>
      </c>
      <c r="C56" s="1" t="s">
        <v>1272</v>
      </c>
      <c r="D56" s="2"/>
      <c r="E56" s="1" t="s">
        <v>231</v>
      </c>
      <c r="F56" s="1" t="s">
        <v>5</v>
      </c>
      <c r="G56" s="1">
        <v>29</v>
      </c>
      <c r="H56" s="2" t="s">
        <v>4</v>
      </c>
      <c r="I56" s="2"/>
      <c r="J56" s="14" t="s">
        <v>1391</v>
      </c>
      <c r="K56" s="2" t="s">
        <v>1313</v>
      </c>
      <c r="L56" s="2" t="s">
        <v>1308</v>
      </c>
      <c r="M56" s="2">
        <f t="shared" si="0"/>
        <v>25</v>
      </c>
      <c r="N56" s="28"/>
      <c r="O56" s="2" t="s">
        <v>1514</v>
      </c>
      <c r="P56" s="2" t="s">
        <v>1459</v>
      </c>
      <c r="Q56" s="2" t="s">
        <v>1460</v>
      </c>
      <c r="R56" s="2"/>
    </row>
    <row r="57" spans="1:18" ht="27" customHeight="1" x14ac:dyDescent="0.15">
      <c r="A57" s="2">
        <f t="shared" si="1"/>
        <v>156</v>
      </c>
      <c r="B57" s="2" t="s">
        <v>1276</v>
      </c>
      <c r="C57" s="1" t="s">
        <v>1272</v>
      </c>
      <c r="D57" s="2"/>
      <c r="E57" s="1" t="s">
        <v>235</v>
      </c>
      <c r="F57" s="1" t="s">
        <v>6</v>
      </c>
      <c r="G57" s="1">
        <v>29</v>
      </c>
      <c r="H57" s="2" t="s">
        <v>4</v>
      </c>
      <c r="I57" s="2"/>
      <c r="J57" s="14" t="s">
        <v>1391</v>
      </c>
      <c r="K57" s="2" t="s">
        <v>1701</v>
      </c>
      <c r="L57" s="2" t="s">
        <v>1307</v>
      </c>
      <c r="M57" s="2">
        <f t="shared" si="0"/>
        <v>30</v>
      </c>
      <c r="N57" s="28"/>
      <c r="O57" s="2" t="s">
        <v>1515</v>
      </c>
      <c r="P57" s="2" t="s">
        <v>1459</v>
      </c>
      <c r="Q57" s="2"/>
      <c r="R57" s="2"/>
    </row>
    <row r="58" spans="1:18" ht="27" customHeight="1" x14ac:dyDescent="0.15">
      <c r="A58" s="2">
        <f t="shared" si="1"/>
        <v>157</v>
      </c>
      <c r="B58" s="2" t="s">
        <v>1276</v>
      </c>
      <c r="C58" s="1" t="s">
        <v>1272</v>
      </c>
      <c r="D58" s="2"/>
      <c r="E58" s="1" t="s">
        <v>245</v>
      </c>
      <c r="F58" s="1" t="s">
        <v>6</v>
      </c>
      <c r="G58" s="1">
        <v>28</v>
      </c>
      <c r="H58" s="2" t="s">
        <v>4</v>
      </c>
      <c r="I58" s="2"/>
      <c r="J58" s="14" t="s">
        <v>1391</v>
      </c>
      <c r="K58" s="2" t="s">
        <v>1701</v>
      </c>
      <c r="L58" s="2" t="s">
        <v>1304</v>
      </c>
      <c r="M58" s="2">
        <f t="shared" si="0"/>
        <v>18</v>
      </c>
      <c r="N58" s="28"/>
      <c r="O58" s="2" t="s">
        <v>1395</v>
      </c>
      <c r="P58" s="2" t="s">
        <v>1459</v>
      </c>
      <c r="Q58" s="2"/>
      <c r="R58" s="2"/>
    </row>
    <row r="59" spans="1:18" ht="27" customHeight="1" x14ac:dyDescent="0.15">
      <c r="A59" s="2">
        <f t="shared" si="1"/>
        <v>158</v>
      </c>
      <c r="B59" s="2" t="s">
        <v>1276</v>
      </c>
      <c r="C59" s="1" t="s">
        <v>1272</v>
      </c>
      <c r="D59" s="2"/>
      <c r="E59" s="1" t="s">
        <v>247</v>
      </c>
      <c r="F59" s="1" t="s">
        <v>5</v>
      </c>
      <c r="G59" s="1">
        <v>28</v>
      </c>
      <c r="H59" s="2" t="s">
        <v>4</v>
      </c>
      <c r="I59" s="2"/>
      <c r="J59" s="14" t="s">
        <v>1391</v>
      </c>
      <c r="K59" s="2" t="s">
        <v>1701</v>
      </c>
      <c r="L59" s="2" t="s">
        <v>1307</v>
      </c>
      <c r="M59" s="2">
        <f t="shared" si="0"/>
        <v>30</v>
      </c>
      <c r="N59" s="28"/>
      <c r="O59" s="2" t="s">
        <v>1446</v>
      </c>
      <c r="P59" s="2"/>
      <c r="Q59" s="2"/>
      <c r="R59" s="2"/>
    </row>
    <row r="60" spans="1:18" ht="27" customHeight="1" x14ac:dyDescent="0.15">
      <c r="A60" s="2">
        <f t="shared" si="1"/>
        <v>159</v>
      </c>
      <c r="B60" s="2" t="s">
        <v>1276</v>
      </c>
      <c r="C60" s="1" t="s">
        <v>1272</v>
      </c>
      <c r="D60" s="2"/>
      <c r="E60" s="1" t="s">
        <v>252</v>
      </c>
      <c r="F60" s="1" t="s">
        <v>5</v>
      </c>
      <c r="G60" s="1">
        <v>31</v>
      </c>
      <c r="H60" s="2" t="s">
        <v>4</v>
      </c>
      <c r="I60" s="2"/>
      <c r="J60" s="14" t="s">
        <v>1391</v>
      </c>
      <c r="K60" s="2" t="s">
        <v>1293</v>
      </c>
      <c r="L60" s="2" t="s">
        <v>1302</v>
      </c>
      <c r="M60" s="2">
        <f t="shared" si="0"/>
        <v>11</v>
      </c>
      <c r="N60" s="28"/>
      <c r="O60" s="2" t="s">
        <v>1446</v>
      </c>
      <c r="P60" s="2"/>
      <c r="Q60" s="2"/>
      <c r="R60" s="2"/>
    </row>
    <row r="61" spans="1:18" ht="27" customHeight="1" x14ac:dyDescent="0.15">
      <c r="A61" s="2">
        <f t="shared" si="1"/>
        <v>160</v>
      </c>
      <c r="B61" s="2" t="s">
        <v>1276</v>
      </c>
      <c r="C61" s="1" t="s">
        <v>1272</v>
      </c>
      <c r="D61" s="2"/>
      <c r="E61" s="1" t="s">
        <v>254</v>
      </c>
      <c r="F61" s="1" t="s">
        <v>6</v>
      </c>
      <c r="G61" s="1">
        <v>28</v>
      </c>
      <c r="H61" s="2" t="s">
        <v>4</v>
      </c>
      <c r="I61" s="2"/>
      <c r="J61" s="14" t="s">
        <v>1391</v>
      </c>
      <c r="K61" s="2" t="s">
        <v>1701</v>
      </c>
      <c r="L61" s="2" t="s">
        <v>1307</v>
      </c>
      <c r="M61" s="2">
        <f t="shared" si="0"/>
        <v>30</v>
      </c>
      <c r="N61" s="28"/>
      <c r="O61" s="2" t="s">
        <v>1446</v>
      </c>
      <c r="P61" s="2"/>
      <c r="Q61" s="2"/>
      <c r="R61" s="2"/>
    </row>
    <row r="62" spans="1:18" ht="27" customHeight="1" x14ac:dyDescent="0.15">
      <c r="A62" s="2">
        <f t="shared" si="1"/>
        <v>161</v>
      </c>
      <c r="B62" s="2" t="s">
        <v>1276</v>
      </c>
      <c r="C62" s="1" t="s">
        <v>1272</v>
      </c>
      <c r="D62" s="2"/>
      <c r="E62" s="1" t="s">
        <v>259</v>
      </c>
      <c r="F62" s="1" t="s">
        <v>6</v>
      </c>
      <c r="G62" s="1">
        <v>26</v>
      </c>
      <c r="H62" s="2" t="s">
        <v>4</v>
      </c>
      <c r="I62" s="2"/>
      <c r="J62" s="14" t="s">
        <v>1391</v>
      </c>
      <c r="K62" s="2" t="s">
        <v>1293</v>
      </c>
      <c r="L62" s="2" t="s">
        <v>1562</v>
      </c>
      <c r="M62" s="2">
        <f t="shared" si="0"/>
        <v>22</v>
      </c>
      <c r="N62" s="28" t="s">
        <v>1568</v>
      </c>
      <c r="O62" s="2" t="s">
        <v>1446</v>
      </c>
      <c r="P62" s="2"/>
      <c r="Q62" s="2"/>
      <c r="R62" s="2"/>
    </row>
    <row r="63" spans="1:18" ht="27" customHeight="1" x14ac:dyDescent="0.15">
      <c r="A63" s="2">
        <f t="shared" si="1"/>
        <v>162</v>
      </c>
      <c r="B63" s="2" t="s">
        <v>1276</v>
      </c>
      <c r="C63" s="1" t="s">
        <v>1272</v>
      </c>
      <c r="D63" s="2"/>
      <c r="E63" s="1" t="s">
        <v>261</v>
      </c>
      <c r="F63" s="1" t="s">
        <v>6</v>
      </c>
      <c r="G63" s="1">
        <v>24</v>
      </c>
      <c r="H63" s="2" t="s">
        <v>4</v>
      </c>
      <c r="I63" s="2"/>
      <c r="J63" s="14" t="s">
        <v>1391</v>
      </c>
      <c r="K63" s="2" t="s">
        <v>1293</v>
      </c>
      <c r="L63" s="2" t="s">
        <v>1559</v>
      </c>
      <c r="M63" s="2">
        <f t="shared" si="0"/>
        <v>10</v>
      </c>
      <c r="N63" s="28" t="s">
        <v>1568</v>
      </c>
      <c r="O63" s="2" t="s">
        <v>1446</v>
      </c>
      <c r="P63" s="2"/>
      <c r="Q63" s="2"/>
      <c r="R63" s="2"/>
    </row>
    <row r="64" spans="1:18" ht="27" customHeight="1" x14ac:dyDescent="0.15">
      <c r="A64" s="2">
        <f t="shared" si="1"/>
        <v>163</v>
      </c>
      <c r="B64" s="2" t="s">
        <v>1276</v>
      </c>
      <c r="C64" s="1" t="s">
        <v>1272</v>
      </c>
      <c r="D64" s="2" t="s">
        <v>1365</v>
      </c>
      <c r="E64" s="1" t="s">
        <v>264</v>
      </c>
      <c r="F64" s="1" t="s">
        <v>6</v>
      </c>
      <c r="G64" s="1">
        <v>24</v>
      </c>
      <c r="H64" s="2" t="s">
        <v>1269</v>
      </c>
      <c r="I64" s="2" t="s">
        <v>1259</v>
      </c>
      <c r="J64" s="14" t="s">
        <v>1691</v>
      </c>
      <c r="K64" s="2" t="s">
        <v>1293</v>
      </c>
      <c r="L64" s="2" t="s">
        <v>1298</v>
      </c>
      <c r="M64" s="2">
        <f t="shared" si="0"/>
        <v>8</v>
      </c>
      <c r="N64" s="28" t="s">
        <v>1570</v>
      </c>
      <c r="O64" s="2" t="s">
        <v>1485</v>
      </c>
      <c r="P64" s="2" t="s">
        <v>1456</v>
      </c>
      <c r="Q64" s="2" t="s">
        <v>1669</v>
      </c>
      <c r="R64" s="2"/>
    </row>
    <row r="65" spans="1:18" ht="27" customHeight="1" x14ac:dyDescent="0.15">
      <c r="A65" s="2">
        <f t="shared" si="1"/>
        <v>164</v>
      </c>
      <c r="B65" s="2" t="s">
        <v>1276</v>
      </c>
      <c r="C65" s="1" t="s">
        <v>1272</v>
      </c>
      <c r="D65" s="2" t="s">
        <v>1365</v>
      </c>
      <c r="E65" s="1" t="s">
        <v>269</v>
      </c>
      <c r="F65" s="1" t="s">
        <v>6</v>
      </c>
      <c r="G65" s="1">
        <v>24</v>
      </c>
      <c r="H65" s="2" t="s">
        <v>1269</v>
      </c>
      <c r="I65" s="2"/>
      <c r="J65" s="14" t="s">
        <v>1378</v>
      </c>
      <c r="K65" s="2" t="s">
        <v>1313</v>
      </c>
      <c r="L65" s="2" t="s">
        <v>1311</v>
      </c>
      <c r="M65" s="2">
        <f t="shared" si="0"/>
        <v>10</v>
      </c>
      <c r="N65" s="28"/>
      <c r="O65" s="2" t="s">
        <v>1446</v>
      </c>
      <c r="P65" s="2"/>
      <c r="Q65" s="2"/>
      <c r="R65" s="2"/>
    </row>
    <row r="66" spans="1:18" ht="27" customHeight="1" x14ac:dyDescent="0.15">
      <c r="A66" s="2">
        <f t="shared" si="1"/>
        <v>165</v>
      </c>
      <c r="B66" s="2" t="s">
        <v>1276</v>
      </c>
      <c r="C66" s="1" t="s">
        <v>1272</v>
      </c>
      <c r="D66" s="2" t="s">
        <v>1361</v>
      </c>
      <c r="E66" s="1" t="s">
        <v>274</v>
      </c>
      <c r="F66" s="1" t="s">
        <v>6</v>
      </c>
      <c r="G66" s="1">
        <v>25</v>
      </c>
      <c r="H66" s="2" t="s">
        <v>1269</v>
      </c>
      <c r="I66" s="2"/>
      <c r="J66" s="14" t="s">
        <v>1378</v>
      </c>
      <c r="K66" s="2" t="s">
        <v>1701</v>
      </c>
      <c r="L66" s="2" t="s">
        <v>1307</v>
      </c>
      <c r="M66" s="2">
        <f t="shared" si="0"/>
        <v>30</v>
      </c>
      <c r="N66" s="28"/>
      <c r="O66" s="2" t="s">
        <v>1446</v>
      </c>
      <c r="P66" s="2"/>
      <c r="Q66" s="2"/>
      <c r="R66" s="2"/>
    </row>
    <row r="67" spans="1:18" ht="27" customHeight="1" x14ac:dyDescent="0.15">
      <c r="A67" s="2">
        <f t="shared" si="1"/>
        <v>166</v>
      </c>
      <c r="B67" s="2" t="s">
        <v>1276</v>
      </c>
      <c r="C67" s="1" t="s">
        <v>1272</v>
      </c>
      <c r="D67" s="2" t="s">
        <v>1361</v>
      </c>
      <c r="E67" s="1" t="s">
        <v>277</v>
      </c>
      <c r="F67" s="1" t="s">
        <v>6</v>
      </c>
      <c r="G67" s="1">
        <v>28</v>
      </c>
      <c r="H67" s="2" t="s">
        <v>1269</v>
      </c>
      <c r="I67" s="2"/>
      <c r="J67" s="14" t="s">
        <v>1378</v>
      </c>
      <c r="K67" s="2" t="s">
        <v>1293</v>
      </c>
      <c r="L67" s="2" t="s">
        <v>1561</v>
      </c>
      <c r="M67" s="2">
        <f t="shared" ref="M67:M130" si="2">IF(L67="","",VLOOKUP(L67,$AB$2:$AC$25,2,FALSE))</f>
        <v>18</v>
      </c>
      <c r="N67" s="28" t="s">
        <v>1568</v>
      </c>
      <c r="O67" s="2" t="s">
        <v>1395</v>
      </c>
      <c r="P67" s="2" t="s">
        <v>1492</v>
      </c>
      <c r="Q67" s="2"/>
      <c r="R67" s="2"/>
    </row>
    <row r="68" spans="1:18" ht="27" customHeight="1" x14ac:dyDescent="0.15">
      <c r="A68" s="2">
        <f t="shared" si="1"/>
        <v>167</v>
      </c>
      <c r="B68" s="2" t="s">
        <v>1276</v>
      </c>
      <c r="C68" s="1" t="s">
        <v>1273</v>
      </c>
      <c r="D68" s="2" t="s">
        <v>1267</v>
      </c>
      <c r="E68" s="1" t="s">
        <v>284</v>
      </c>
      <c r="F68" s="1" t="s">
        <v>5</v>
      </c>
      <c r="G68" s="1">
        <v>29</v>
      </c>
      <c r="H68" s="2" t="s">
        <v>4</v>
      </c>
      <c r="I68" s="2"/>
      <c r="J68" s="14" t="s">
        <v>1391</v>
      </c>
      <c r="K68" s="2" t="s">
        <v>1313</v>
      </c>
      <c r="L68" s="2" t="s">
        <v>1307</v>
      </c>
      <c r="M68" s="2">
        <f t="shared" si="2"/>
        <v>30</v>
      </c>
      <c r="N68" s="28"/>
      <c r="O68" s="2" t="s">
        <v>1471</v>
      </c>
      <c r="P68" s="2" t="s">
        <v>1459</v>
      </c>
      <c r="Q68" s="2"/>
      <c r="R68" s="2"/>
    </row>
    <row r="69" spans="1:18" ht="27" customHeight="1" x14ac:dyDescent="0.15">
      <c r="A69" s="2">
        <f t="shared" ref="A69:A132" si="3">A68+1</f>
        <v>168</v>
      </c>
      <c r="B69" s="2" t="s">
        <v>1276</v>
      </c>
      <c r="C69" s="1" t="s">
        <v>1273</v>
      </c>
      <c r="D69" s="2"/>
      <c r="E69" s="1" t="s">
        <v>289</v>
      </c>
      <c r="F69" s="1" t="s">
        <v>6</v>
      </c>
      <c r="G69" s="1">
        <v>31</v>
      </c>
      <c r="H69" s="2" t="s">
        <v>4</v>
      </c>
      <c r="I69" s="2"/>
      <c r="J69" s="14" t="s">
        <v>1391</v>
      </c>
      <c r="K69" s="2" t="s">
        <v>1293</v>
      </c>
      <c r="L69" s="2" t="s">
        <v>1302</v>
      </c>
      <c r="M69" s="2">
        <f t="shared" si="2"/>
        <v>11</v>
      </c>
      <c r="N69" s="28"/>
      <c r="O69" s="2" t="s">
        <v>1446</v>
      </c>
      <c r="P69" s="2"/>
      <c r="Q69" s="2"/>
      <c r="R69" s="2"/>
    </row>
    <row r="70" spans="1:18" ht="27" customHeight="1" x14ac:dyDescent="0.15">
      <c r="A70" s="2">
        <f t="shared" si="3"/>
        <v>169</v>
      </c>
      <c r="B70" s="2" t="s">
        <v>1276</v>
      </c>
      <c r="C70" s="1" t="s">
        <v>1273</v>
      </c>
      <c r="D70" s="2"/>
      <c r="E70" s="1" t="s">
        <v>292</v>
      </c>
      <c r="F70" s="1" t="s">
        <v>5</v>
      </c>
      <c r="G70" s="1">
        <v>31</v>
      </c>
      <c r="H70" s="2" t="s">
        <v>4</v>
      </c>
      <c r="I70" s="2"/>
      <c r="J70" s="14" t="s">
        <v>1391</v>
      </c>
      <c r="K70" s="2" t="s">
        <v>1701</v>
      </c>
      <c r="L70" s="2" t="s">
        <v>1307</v>
      </c>
      <c r="M70" s="2">
        <f t="shared" si="2"/>
        <v>30</v>
      </c>
      <c r="N70" s="28"/>
      <c r="O70" s="2" t="s">
        <v>1446</v>
      </c>
      <c r="P70" s="2"/>
      <c r="Q70" s="2"/>
      <c r="R70" s="2"/>
    </row>
    <row r="71" spans="1:18" ht="27" customHeight="1" x14ac:dyDescent="0.15">
      <c r="A71" s="2">
        <f t="shared" si="3"/>
        <v>170</v>
      </c>
      <c r="B71" s="2" t="s">
        <v>1276</v>
      </c>
      <c r="C71" s="1" t="s">
        <v>1273</v>
      </c>
      <c r="D71" s="2"/>
      <c r="E71" s="1" t="s">
        <v>296</v>
      </c>
      <c r="F71" s="1" t="s">
        <v>6</v>
      </c>
      <c r="G71" s="1">
        <v>38</v>
      </c>
      <c r="H71" s="2" t="s">
        <v>4</v>
      </c>
      <c r="I71" s="2"/>
      <c r="J71" s="14" t="s">
        <v>1391</v>
      </c>
      <c r="K71" s="2" t="s">
        <v>1293</v>
      </c>
      <c r="L71" s="2" t="s">
        <v>1560</v>
      </c>
      <c r="M71" s="2">
        <f t="shared" si="2"/>
        <v>15</v>
      </c>
      <c r="N71" s="28" t="s">
        <v>1568</v>
      </c>
      <c r="O71" s="2" t="s">
        <v>1516</v>
      </c>
      <c r="P71" s="2" t="s">
        <v>1459</v>
      </c>
      <c r="Q71" s="2"/>
      <c r="R71" s="2"/>
    </row>
    <row r="72" spans="1:18" ht="27" customHeight="1" x14ac:dyDescent="0.15">
      <c r="A72" s="2">
        <f t="shared" si="3"/>
        <v>171</v>
      </c>
      <c r="B72" s="2" t="s">
        <v>1276</v>
      </c>
      <c r="C72" s="1" t="s">
        <v>1273</v>
      </c>
      <c r="D72" s="2"/>
      <c r="E72" s="1" t="s">
        <v>309</v>
      </c>
      <c r="F72" s="1" t="s">
        <v>5</v>
      </c>
      <c r="G72" s="1">
        <v>40</v>
      </c>
      <c r="H72" s="2" t="s">
        <v>4</v>
      </c>
      <c r="I72" s="2"/>
      <c r="J72" s="14" t="s">
        <v>1391</v>
      </c>
      <c r="K72" s="2" t="s">
        <v>1293</v>
      </c>
      <c r="L72" s="2" t="s">
        <v>1298</v>
      </c>
      <c r="M72" s="2">
        <f t="shared" si="2"/>
        <v>8</v>
      </c>
      <c r="N72" s="28"/>
      <c r="O72" s="2" t="s">
        <v>1486</v>
      </c>
      <c r="P72" s="2" t="s">
        <v>1459</v>
      </c>
      <c r="Q72" s="2"/>
      <c r="R72" s="2"/>
    </row>
    <row r="73" spans="1:18" ht="27" customHeight="1" x14ac:dyDescent="0.15">
      <c r="A73" s="2">
        <f t="shared" si="3"/>
        <v>172</v>
      </c>
      <c r="B73" s="2" t="s">
        <v>1276</v>
      </c>
      <c r="C73" s="1" t="s">
        <v>1273</v>
      </c>
      <c r="D73" s="2"/>
      <c r="E73" s="1" t="s">
        <v>1397</v>
      </c>
      <c r="F73" s="1" t="s">
        <v>6</v>
      </c>
      <c r="G73" s="1">
        <v>41</v>
      </c>
      <c r="H73" s="2" t="s">
        <v>4</v>
      </c>
      <c r="I73" s="2"/>
      <c r="J73" s="14" t="s">
        <v>1391</v>
      </c>
      <c r="K73" s="2" t="s">
        <v>1701</v>
      </c>
      <c r="L73" s="2" t="s">
        <v>1307</v>
      </c>
      <c r="M73" s="2">
        <f t="shared" si="2"/>
        <v>30</v>
      </c>
      <c r="N73" s="28"/>
      <c r="O73" s="2" t="s">
        <v>1517</v>
      </c>
      <c r="P73" s="2" t="s">
        <v>1459</v>
      </c>
      <c r="Q73" s="2"/>
      <c r="R73" s="2"/>
    </row>
    <row r="74" spans="1:18" ht="27" customHeight="1" x14ac:dyDescent="0.15">
      <c r="A74" s="2">
        <f t="shared" si="3"/>
        <v>173</v>
      </c>
      <c r="B74" s="2" t="s">
        <v>1276</v>
      </c>
      <c r="C74" s="1" t="s">
        <v>1273</v>
      </c>
      <c r="D74" s="2"/>
      <c r="E74" s="1" t="s">
        <v>311</v>
      </c>
      <c r="F74" s="1" t="s">
        <v>5</v>
      </c>
      <c r="G74" s="1">
        <v>45</v>
      </c>
      <c r="H74" s="2" t="s">
        <v>4</v>
      </c>
      <c r="I74" s="2"/>
      <c r="J74" s="14" t="s">
        <v>1391</v>
      </c>
      <c r="K74" s="2" t="s">
        <v>1313</v>
      </c>
      <c r="L74" s="2" t="s">
        <v>1308</v>
      </c>
      <c r="M74" s="2">
        <f t="shared" si="2"/>
        <v>25</v>
      </c>
      <c r="N74" s="28"/>
      <c r="O74" s="2" t="s">
        <v>1473</v>
      </c>
      <c r="P74" s="2" t="s">
        <v>1459</v>
      </c>
      <c r="Q74" s="2"/>
      <c r="R74" s="2"/>
    </row>
    <row r="75" spans="1:18" ht="27" customHeight="1" x14ac:dyDescent="0.15">
      <c r="A75" s="2">
        <f t="shared" si="3"/>
        <v>174</v>
      </c>
      <c r="B75" s="2" t="s">
        <v>1276</v>
      </c>
      <c r="C75" s="1" t="s">
        <v>1273</v>
      </c>
      <c r="D75" s="2"/>
      <c r="E75" s="1" t="s">
        <v>1398</v>
      </c>
      <c r="F75" s="1" t="s">
        <v>6</v>
      </c>
      <c r="G75" s="1">
        <v>30</v>
      </c>
      <c r="H75" s="2" t="s">
        <v>4</v>
      </c>
      <c r="I75" s="2"/>
      <c r="J75" s="14" t="s">
        <v>1391</v>
      </c>
      <c r="K75" s="2" t="s">
        <v>1293</v>
      </c>
      <c r="L75" s="2" t="s">
        <v>1562</v>
      </c>
      <c r="M75" s="2">
        <f t="shared" si="2"/>
        <v>22</v>
      </c>
      <c r="N75" s="28" t="s">
        <v>1568</v>
      </c>
      <c r="O75" s="2" t="s">
        <v>1518</v>
      </c>
      <c r="P75" s="2" t="s">
        <v>1459</v>
      </c>
      <c r="Q75" s="2"/>
      <c r="R75" s="2"/>
    </row>
    <row r="76" spans="1:18" ht="27" customHeight="1" x14ac:dyDescent="0.15">
      <c r="A76" s="2">
        <f t="shared" si="3"/>
        <v>175</v>
      </c>
      <c r="B76" s="2" t="s">
        <v>1276</v>
      </c>
      <c r="C76" s="1" t="s">
        <v>1273</v>
      </c>
      <c r="D76" s="2"/>
      <c r="E76" s="1" t="s">
        <v>315</v>
      </c>
      <c r="F76" s="1" t="s">
        <v>6</v>
      </c>
      <c r="G76" s="1">
        <v>31</v>
      </c>
      <c r="H76" s="2" t="s">
        <v>4</v>
      </c>
      <c r="I76" s="2"/>
      <c r="J76" s="14" t="s">
        <v>1391</v>
      </c>
      <c r="K76" s="2" t="s">
        <v>1313</v>
      </c>
      <c r="L76" s="2" t="s">
        <v>1312</v>
      </c>
      <c r="M76" s="2">
        <f t="shared" si="2"/>
        <v>5</v>
      </c>
      <c r="N76" s="28"/>
      <c r="O76" s="2" t="s">
        <v>1446</v>
      </c>
      <c r="P76" s="2"/>
      <c r="Q76" s="2"/>
      <c r="R76" s="2"/>
    </row>
    <row r="77" spans="1:18" ht="27" customHeight="1" x14ac:dyDescent="0.15">
      <c r="A77" s="2">
        <f t="shared" si="3"/>
        <v>176</v>
      </c>
      <c r="B77" s="2" t="s">
        <v>1276</v>
      </c>
      <c r="C77" s="1" t="s">
        <v>1273</v>
      </c>
      <c r="D77" s="2"/>
      <c r="E77" s="1" t="s">
        <v>1399</v>
      </c>
      <c r="F77" s="1" t="s">
        <v>6</v>
      </c>
      <c r="G77" s="1">
        <v>29</v>
      </c>
      <c r="H77" s="2" t="s">
        <v>4</v>
      </c>
      <c r="I77" s="2"/>
      <c r="J77" s="14" t="s">
        <v>1391</v>
      </c>
      <c r="K77" s="2" t="s">
        <v>1293</v>
      </c>
      <c r="L77" s="2" t="s">
        <v>1560</v>
      </c>
      <c r="M77" s="2">
        <f t="shared" si="2"/>
        <v>15</v>
      </c>
      <c r="N77" s="28" t="s">
        <v>1568</v>
      </c>
      <c r="O77" s="2" t="s">
        <v>1446</v>
      </c>
      <c r="P77" s="2"/>
      <c r="Q77" s="2"/>
      <c r="R77" s="2"/>
    </row>
    <row r="78" spans="1:18" ht="27" customHeight="1" x14ac:dyDescent="0.15">
      <c r="A78" s="2">
        <f t="shared" si="3"/>
        <v>177</v>
      </c>
      <c r="B78" s="2" t="s">
        <v>1276</v>
      </c>
      <c r="C78" s="1" t="s">
        <v>1273</v>
      </c>
      <c r="D78" s="2"/>
      <c r="E78" s="1" t="s">
        <v>321</v>
      </c>
      <c r="F78" s="1" t="s">
        <v>5</v>
      </c>
      <c r="G78" s="1">
        <v>34</v>
      </c>
      <c r="H78" s="2" t="s">
        <v>1269</v>
      </c>
      <c r="I78" s="2"/>
      <c r="J78" s="14" t="s">
        <v>1378</v>
      </c>
      <c r="K78" s="2" t="s">
        <v>1701</v>
      </c>
      <c r="L78" s="2" t="s">
        <v>1307</v>
      </c>
      <c r="M78" s="2">
        <f t="shared" si="2"/>
        <v>30</v>
      </c>
      <c r="N78" s="28"/>
      <c r="O78" s="2" t="s">
        <v>1446</v>
      </c>
      <c r="P78" s="2"/>
      <c r="Q78" s="2"/>
      <c r="R78" s="2"/>
    </row>
    <row r="79" spans="1:18" ht="27" customHeight="1" x14ac:dyDescent="0.15">
      <c r="A79" s="2">
        <f t="shared" si="3"/>
        <v>178</v>
      </c>
      <c r="B79" s="2" t="s">
        <v>1276</v>
      </c>
      <c r="C79" s="1" t="s">
        <v>1273</v>
      </c>
      <c r="D79" s="2"/>
      <c r="E79" s="1" t="s">
        <v>1400</v>
      </c>
      <c r="F79" s="1" t="s">
        <v>6</v>
      </c>
      <c r="G79" s="1">
        <v>33</v>
      </c>
      <c r="H79" s="2" t="s">
        <v>1269</v>
      </c>
      <c r="I79" s="2"/>
      <c r="J79" s="14" t="s">
        <v>1378</v>
      </c>
      <c r="K79" s="2" t="s">
        <v>1293</v>
      </c>
      <c r="L79" s="2" t="s">
        <v>1301</v>
      </c>
      <c r="M79" s="2">
        <f t="shared" si="2"/>
        <v>7</v>
      </c>
      <c r="N79" s="28"/>
      <c r="O79" s="2" t="s">
        <v>1446</v>
      </c>
      <c r="P79" s="2"/>
      <c r="Q79" s="2"/>
      <c r="R79" s="2"/>
    </row>
    <row r="80" spans="1:18" ht="27" customHeight="1" x14ac:dyDescent="0.15">
      <c r="A80" s="2">
        <f t="shared" si="3"/>
        <v>179</v>
      </c>
      <c r="B80" s="2" t="s">
        <v>1276</v>
      </c>
      <c r="C80" s="1" t="s">
        <v>1273</v>
      </c>
      <c r="D80" s="2"/>
      <c r="E80" s="1" t="s">
        <v>324</v>
      </c>
      <c r="F80" s="1" t="s">
        <v>5</v>
      </c>
      <c r="G80" s="1">
        <v>44</v>
      </c>
      <c r="H80" s="2" t="s">
        <v>1269</v>
      </c>
      <c r="I80" s="2"/>
      <c r="J80" s="14" t="s">
        <v>1378</v>
      </c>
      <c r="K80" s="2" t="s">
        <v>1313</v>
      </c>
      <c r="L80" s="2" t="s">
        <v>1311</v>
      </c>
      <c r="M80" s="2">
        <f t="shared" si="2"/>
        <v>10</v>
      </c>
      <c r="N80" s="28"/>
      <c r="O80" s="2" t="s">
        <v>1447</v>
      </c>
      <c r="P80" s="2" t="s">
        <v>1456</v>
      </c>
      <c r="Q80" s="2"/>
      <c r="R80" s="2"/>
    </row>
    <row r="81" spans="1:18" ht="27" customHeight="1" x14ac:dyDescent="0.15">
      <c r="A81" s="2">
        <f t="shared" si="3"/>
        <v>180</v>
      </c>
      <c r="B81" s="2" t="s">
        <v>1276</v>
      </c>
      <c r="C81" s="1" t="s">
        <v>1273</v>
      </c>
      <c r="D81" s="2"/>
      <c r="E81" s="1" t="s">
        <v>1401</v>
      </c>
      <c r="F81" s="1" t="s">
        <v>6</v>
      </c>
      <c r="G81" s="1">
        <v>44</v>
      </c>
      <c r="H81" s="2" t="s">
        <v>1269</v>
      </c>
      <c r="I81" s="2"/>
      <c r="J81" s="14" t="s">
        <v>1378</v>
      </c>
      <c r="K81" s="2" t="s">
        <v>1293</v>
      </c>
      <c r="L81" s="2" t="s">
        <v>1302</v>
      </c>
      <c r="M81" s="2">
        <f t="shared" si="2"/>
        <v>11</v>
      </c>
      <c r="N81" s="28"/>
      <c r="O81" s="2" t="s">
        <v>1494</v>
      </c>
      <c r="P81" s="2" t="s">
        <v>1459</v>
      </c>
      <c r="Q81" s="2"/>
      <c r="R81" s="2"/>
    </row>
    <row r="82" spans="1:18" ht="27" customHeight="1" x14ac:dyDescent="0.15">
      <c r="A82" s="2">
        <f t="shared" si="3"/>
        <v>181</v>
      </c>
      <c r="B82" s="2" t="s">
        <v>1276</v>
      </c>
      <c r="C82" s="1" t="s">
        <v>1273</v>
      </c>
      <c r="D82" s="2"/>
      <c r="E82" s="2" t="s">
        <v>330</v>
      </c>
      <c r="F82" s="2" t="s">
        <v>6</v>
      </c>
      <c r="G82" s="2">
        <v>29</v>
      </c>
      <c r="H82" s="2" t="s">
        <v>1269</v>
      </c>
      <c r="I82" s="2"/>
      <c r="J82" s="14" t="s">
        <v>1378</v>
      </c>
      <c r="K82" s="2" t="s">
        <v>1701</v>
      </c>
      <c r="L82" s="2" t="s">
        <v>1307</v>
      </c>
      <c r="M82" s="2">
        <f t="shared" si="2"/>
        <v>30</v>
      </c>
      <c r="N82" s="28" t="s">
        <v>1570</v>
      </c>
      <c r="O82" s="2" t="s">
        <v>1520</v>
      </c>
      <c r="P82" s="2" t="s">
        <v>1521</v>
      </c>
      <c r="Q82" s="2"/>
      <c r="R82" s="2"/>
    </row>
    <row r="83" spans="1:18" ht="27" customHeight="1" x14ac:dyDescent="0.15">
      <c r="A83" s="2">
        <f t="shared" si="3"/>
        <v>182</v>
      </c>
      <c r="B83" s="2" t="s">
        <v>1276</v>
      </c>
      <c r="C83" s="1" t="s">
        <v>1273</v>
      </c>
      <c r="D83" s="2"/>
      <c r="E83" s="2" t="s">
        <v>1402</v>
      </c>
      <c r="F83" s="2" t="s">
        <v>6</v>
      </c>
      <c r="G83" s="2">
        <v>25</v>
      </c>
      <c r="H83" s="2" t="s">
        <v>1269</v>
      </c>
      <c r="I83" s="2"/>
      <c r="J83" s="14" t="s">
        <v>1378</v>
      </c>
      <c r="K83" s="2" t="s">
        <v>1701</v>
      </c>
      <c r="L83" s="2" t="s">
        <v>1304</v>
      </c>
      <c r="M83" s="2">
        <f t="shared" si="2"/>
        <v>18</v>
      </c>
      <c r="N83" s="28" t="s">
        <v>1570</v>
      </c>
      <c r="O83" s="2" t="s">
        <v>1446</v>
      </c>
      <c r="P83" s="2"/>
      <c r="Q83" s="2"/>
      <c r="R83" s="2"/>
    </row>
    <row r="84" spans="1:18" ht="27" customHeight="1" x14ac:dyDescent="0.15">
      <c r="A84" s="2">
        <f t="shared" si="3"/>
        <v>183</v>
      </c>
      <c r="B84" s="2" t="s">
        <v>1276</v>
      </c>
      <c r="C84" s="1" t="s">
        <v>1273</v>
      </c>
      <c r="D84" s="2"/>
      <c r="E84" s="2" t="s">
        <v>333</v>
      </c>
      <c r="F84" s="2" t="s">
        <v>5</v>
      </c>
      <c r="G84" s="2">
        <v>31</v>
      </c>
      <c r="H84" s="2" t="s">
        <v>1269</v>
      </c>
      <c r="I84" s="2"/>
      <c r="J84" s="14" t="s">
        <v>1378</v>
      </c>
      <c r="K84" s="2" t="s">
        <v>1293</v>
      </c>
      <c r="L84" s="2" t="s">
        <v>1299</v>
      </c>
      <c r="M84" s="2">
        <f t="shared" si="2"/>
        <v>5</v>
      </c>
      <c r="N84" s="28" t="s">
        <v>1570</v>
      </c>
      <c r="O84" s="2" t="s">
        <v>1518</v>
      </c>
      <c r="P84" s="2" t="s">
        <v>1519</v>
      </c>
      <c r="Q84" s="2"/>
      <c r="R84" s="2"/>
    </row>
    <row r="85" spans="1:18" ht="27" customHeight="1" x14ac:dyDescent="0.15">
      <c r="A85" s="2">
        <f t="shared" si="3"/>
        <v>184</v>
      </c>
      <c r="B85" s="2" t="s">
        <v>1276</v>
      </c>
      <c r="C85" s="1" t="s">
        <v>1273</v>
      </c>
      <c r="D85" s="2"/>
      <c r="E85" s="2" t="s">
        <v>1374</v>
      </c>
      <c r="F85" s="2" t="s">
        <v>6</v>
      </c>
      <c r="G85" s="2">
        <v>40</v>
      </c>
      <c r="H85" s="2" t="s">
        <v>1269</v>
      </c>
      <c r="I85" s="2"/>
      <c r="J85" s="14" t="s">
        <v>1378</v>
      </c>
      <c r="K85" s="2" t="s">
        <v>1293</v>
      </c>
      <c r="L85" s="2" t="s">
        <v>1306</v>
      </c>
      <c r="M85" s="2">
        <f t="shared" si="2"/>
        <v>2</v>
      </c>
      <c r="N85" s="28"/>
      <c r="O85" s="2" t="s">
        <v>1517</v>
      </c>
      <c r="P85" s="2" t="s">
        <v>1459</v>
      </c>
      <c r="Q85" s="2"/>
      <c r="R85" s="2"/>
    </row>
    <row r="86" spans="1:18" ht="27" customHeight="1" x14ac:dyDescent="0.15">
      <c r="A86" s="2">
        <f t="shared" si="3"/>
        <v>185</v>
      </c>
      <c r="B86" s="2" t="s">
        <v>1276</v>
      </c>
      <c r="C86" s="1" t="s">
        <v>1273</v>
      </c>
      <c r="D86" s="2"/>
      <c r="E86" s="2" t="s">
        <v>338</v>
      </c>
      <c r="F86" s="2" t="s">
        <v>6</v>
      </c>
      <c r="G86" s="2">
        <v>38</v>
      </c>
      <c r="H86" s="2" t="s">
        <v>1269</v>
      </c>
      <c r="I86" s="2"/>
      <c r="J86" s="14" t="s">
        <v>1378</v>
      </c>
      <c r="K86" s="2" t="s">
        <v>1293</v>
      </c>
      <c r="L86" s="2" t="s">
        <v>1297</v>
      </c>
      <c r="M86" s="2">
        <f t="shared" si="2"/>
        <v>12</v>
      </c>
      <c r="N86" s="28"/>
      <c r="O86" s="2" t="s">
        <v>1522</v>
      </c>
      <c r="P86" s="2" t="s">
        <v>1459</v>
      </c>
      <c r="Q86" s="2"/>
      <c r="R86" s="2"/>
    </row>
    <row r="87" spans="1:18" ht="27" customHeight="1" x14ac:dyDescent="0.15">
      <c r="A87" s="2">
        <f t="shared" si="3"/>
        <v>186</v>
      </c>
      <c r="B87" s="2" t="s">
        <v>1276</v>
      </c>
      <c r="C87" s="1" t="s">
        <v>1273</v>
      </c>
      <c r="D87" s="2"/>
      <c r="E87" s="2" t="s">
        <v>1375</v>
      </c>
      <c r="F87" s="2" t="s">
        <v>6</v>
      </c>
      <c r="G87" s="2">
        <v>24</v>
      </c>
      <c r="H87" s="2" t="s">
        <v>1269</v>
      </c>
      <c r="I87" s="2"/>
      <c r="J87" s="14" t="s">
        <v>1378</v>
      </c>
      <c r="K87" s="2" t="s">
        <v>1313</v>
      </c>
      <c r="L87" s="2" t="s">
        <v>1311</v>
      </c>
      <c r="M87" s="2">
        <f t="shared" si="2"/>
        <v>10</v>
      </c>
      <c r="N87" s="28"/>
      <c r="O87" s="2" t="s">
        <v>1395</v>
      </c>
      <c r="P87" s="2" t="s">
        <v>1492</v>
      </c>
      <c r="Q87" s="2"/>
      <c r="R87" s="2"/>
    </row>
    <row r="88" spans="1:18" ht="27" customHeight="1" x14ac:dyDescent="0.15">
      <c r="A88" s="2">
        <f t="shared" si="3"/>
        <v>187</v>
      </c>
      <c r="B88" s="2" t="s">
        <v>1276</v>
      </c>
      <c r="C88" s="1" t="s">
        <v>1273</v>
      </c>
      <c r="D88" s="2" t="s">
        <v>1365</v>
      </c>
      <c r="E88" s="2" t="s">
        <v>340</v>
      </c>
      <c r="F88" s="2" t="s">
        <v>6</v>
      </c>
      <c r="G88" s="2">
        <v>24</v>
      </c>
      <c r="H88" s="2" t="s">
        <v>1269</v>
      </c>
      <c r="I88" s="2"/>
      <c r="J88" s="14" t="s">
        <v>1378</v>
      </c>
      <c r="K88" s="2" t="s">
        <v>1293</v>
      </c>
      <c r="L88" s="2" t="s">
        <v>1296</v>
      </c>
      <c r="M88" s="2">
        <f t="shared" si="2"/>
        <v>15</v>
      </c>
      <c r="N88" s="28" t="s">
        <v>1573</v>
      </c>
      <c r="O88" s="2" t="s">
        <v>1431</v>
      </c>
      <c r="P88" s="2"/>
      <c r="Q88" s="2"/>
      <c r="R88" s="2"/>
    </row>
    <row r="89" spans="1:18" ht="27" customHeight="1" x14ac:dyDescent="0.15">
      <c r="A89" s="2">
        <f t="shared" si="3"/>
        <v>188</v>
      </c>
      <c r="B89" s="2" t="s">
        <v>1276</v>
      </c>
      <c r="C89" s="1" t="s">
        <v>1273</v>
      </c>
      <c r="D89" s="2" t="s">
        <v>1365</v>
      </c>
      <c r="E89" s="2" t="s">
        <v>1376</v>
      </c>
      <c r="F89" s="2" t="s">
        <v>6</v>
      </c>
      <c r="G89" s="2">
        <v>29</v>
      </c>
      <c r="H89" s="2" t="s">
        <v>1269</v>
      </c>
      <c r="I89" s="2"/>
      <c r="J89" s="14" t="s">
        <v>1378</v>
      </c>
      <c r="K89" s="2" t="s">
        <v>1293</v>
      </c>
      <c r="L89" s="2" t="s">
        <v>1560</v>
      </c>
      <c r="M89" s="2">
        <f t="shared" si="2"/>
        <v>15</v>
      </c>
      <c r="N89" s="28" t="s">
        <v>1568</v>
      </c>
      <c r="O89" s="2" t="s">
        <v>1446</v>
      </c>
      <c r="P89" s="2"/>
      <c r="Q89" s="2"/>
      <c r="R89" s="2"/>
    </row>
    <row r="90" spans="1:18" ht="27" customHeight="1" x14ac:dyDescent="0.15">
      <c r="A90" s="2">
        <f t="shared" si="3"/>
        <v>189</v>
      </c>
      <c r="B90" s="2" t="s">
        <v>1276</v>
      </c>
      <c r="C90" s="1" t="s">
        <v>1273</v>
      </c>
      <c r="D90" s="2" t="s">
        <v>1361</v>
      </c>
      <c r="E90" s="2" t="s">
        <v>1377</v>
      </c>
      <c r="F90" s="2" t="s">
        <v>6</v>
      </c>
      <c r="G90" s="2">
        <v>28</v>
      </c>
      <c r="H90" s="2" t="s">
        <v>1269</v>
      </c>
      <c r="I90" s="2"/>
      <c r="J90" s="14" t="s">
        <v>1378</v>
      </c>
      <c r="K90" s="2" t="s">
        <v>1293</v>
      </c>
      <c r="L90" s="2" t="s">
        <v>1561</v>
      </c>
      <c r="M90" s="2">
        <f t="shared" si="2"/>
        <v>18</v>
      </c>
      <c r="N90" s="28" t="s">
        <v>1568</v>
      </c>
      <c r="O90" s="2" t="s">
        <v>1395</v>
      </c>
      <c r="P90" s="2" t="s">
        <v>1492</v>
      </c>
      <c r="Q90" s="2"/>
      <c r="R90" s="2"/>
    </row>
    <row r="91" spans="1:18" ht="27" customHeight="1" x14ac:dyDescent="0.15">
      <c r="A91" s="2">
        <f t="shared" si="3"/>
        <v>190</v>
      </c>
      <c r="B91" s="2" t="s">
        <v>1276</v>
      </c>
      <c r="C91" s="1" t="s">
        <v>1273</v>
      </c>
      <c r="D91" s="2" t="s">
        <v>1361</v>
      </c>
      <c r="E91" s="2" t="s">
        <v>344</v>
      </c>
      <c r="F91" s="2" t="s">
        <v>6</v>
      </c>
      <c r="G91" s="2">
        <v>30</v>
      </c>
      <c r="H91" s="2" t="s">
        <v>1269</v>
      </c>
      <c r="I91" s="2"/>
      <c r="J91" s="14" t="s">
        <v>1378</v>
      </c>
      <c r="K91" s="2" t="s">
        <v>1293</v>
      </c>
      <c r="L91" s="2" t="s">
        <v>1559</v>
      </c>
      <c r="M91" s="2">
        <f t="shared" si="2"/>
        <v>10</v>
      </c>
      <c r="N91" s="28" t="s">
        <v>1568</v>
      </c>
      <c r="O91" s="2" t="s">
        <v>1395</v>
      </c>
      <c r="P91" s="2" t="s">
        <v>1492</v>
      </c>
      <c r="Q91" s="2"/>
      <c r="R91" s="2"/>
    </row>
    <row r="92" spans="1:18" ht="27" customHeight="1" x14ac:dyDescent="0.15">
      <c r="A92" s="2">
        <f t="shared" si="3"/>
        <v>191</v>
      </c>
      <c r="B92" s="2" t="s">
        <v>1276</v>
      </c>
      <c r="C92" s="2" t="s">
        <v>1274</v>
      </c>
      <c r="D92" s="2" t="s">
        <v>1267</v>
      </c>
      <c r="E92" s="2" t="s">
        <v>351</v>
      </c>
      <c r="F92" s="2" t="s">
        <v>5</v>
      </c>
      <c r="G92" s="2">
        <v>45</v>
      </c>
      <c r="H92" s="2" t="s">
        <v>1269</v>
      </c>
      <c r="I92" s="2"/>
      <c r="J92" s="14" t="s">
        <v>1378</v>
      </c>
      <c r="K92" s="2" t="s">
        <v>1293</v>
      </c>
      <c r="L92" s="2" t="s">
        <v>1301</v>
      </c>
      <c r="M92" s="2">
        <f t="shared" si="2"/>
        <v>7</v>
      </c>
      <c r="N92" s="28" t="s">
        <v>1570</v>
      </c>
      <c r="O92" s="2" t="s">
        <v>1523</v>
      </c>
      <c r="P92" s="2" t="s">
        <v>1526</v>
      </c>
      <c r="Q92" s="2"/>
      <c r="R92" s="2"/>
    </row>
    <row r="93" spans="1:18" ht="27" customHeight="1" x14ac:dyDescent="0.15">
      <c r="A93" s="2">
        <f t="shared" si="3"/>
        <v>192</v>
      </c>
      <c r="B93" s="2" t="s">
        <v>1276</v>
      </c>
      <c r="C93" s="2" t="s">
        <v>1274</v>
      </c>
      <c r="D93" s="2"/>
      <c r="E93" s="2" t="s">
        <v>355</v>
      </c>
      <c r="F93" s="2" t="s">
        <v>5</v>
      </c>
      <c r="G93" s="2">
        <v>58</v>
      </c>
      <c r="H93" s="2" t="s">
        <v>1269</v>
      </c>
      <c r="I93" s="2"/>
      <c r="J93" s="14" t="s">
        <v>1378</v>
      </c>
      <c r="K93" s="2" t="s">
        <v>1313</v>
      </c>
      <c r="L93" s="1" t="s">
        <v>1309</v>
      </c>
      <c r="M93" s="2">
        <f t="shared" si="2"/>
        <v>20</v>
      </c>
      <c r="N93" s="28" t="s">
        <v>1570</v>
      </c>
      <c r="O93" s="2" t="s">
        <v>1524</v>
      </c>
      <c r="P93" s="2" t="s">
        <v>1459</v>
      </c>
      <c r="Q93" s="2"/>
      <c r="R93" s="2"/>
    </row>
    <row r="94" spans="1:18" ht="27" customHeight="1" x14ac:dyDescent="0.15">
      <c r="A94" s="2">
        <f t="shared" si="3"/>
        <v>193</v>
      </c>
      <c r="B94" s="2" t="s">
        <v>1276</v>
      </c>
      <c r="C94" s="2" t="s">
        <v>1274</v>
      </c>
      <c r="D94" s="2"/>
      <c r="E94" s="2" t="s">
        <v>361</v>
      </c>
      <c r="F94" s="2" t="s">
        <v>5</v>
      </c>
      <c r="G94" s="2">
        <v>55</v>
      </c>
      <c r="H94" s="2" t="s">
        <v>1269</v>
      </c>
      <c r="I94" s="2"/>
      <c r="J94" s="14" t="s">
        <v>1378</v>
      </c>
      <c r="K94" s="2" t="s">
        <v>1313</v>
      </c>
      <c r="L94" s="2" t="s">
        <v>1310</v>
      </c>
      <c r="M94" s="2">
        <f t="shared" si="2"/>
        <v>15</v>
      </c>
      <c r="N94" s="28" t="s">
        <v>1570</v>
      </c>
      <c r="O94" s="2" t="s">
        <v>1525</v>
      </c>
      <c r="P94" s="2" t="s">
        <v>1527</v>
      </c>
      <c r="Q94" s="2"/>
      <c r="R94" s="2"/>
    </row>
    <row r="95" spans="1:18" ht="27" customHeight="1" x14ac:dyDescent="0.15">
      <c r="A95" s="2">
        <f t="shared" si="3"/>
        <v>194</v>
      </c>
      <c r="B95" s="2" t="s">
        <v>1276</v>
      </c>
      <c r="C95" s="2" t="s">
        <v>1274</v>
      </c>
      <c r="D95" s="2"/>
      <c r="E95" s="2" t="s">
        <v>365</v>
      </c>
      <c r="F95" s="2" t="s">
        <v>5</v>
      </c>
      <c r="G95" s="2">
        <v>50</v>
      </c>
      <c r="H95" s="2" t="s">
        <v>1269</v>
      </c>
      <c r="I95" s="2"/>
      <c r="J95" s="14" t="s">
        <v>1378</v>
      </c>
      <c r="K95" s="2" t="s">
        <v>1313</v>
      </c>
      <c r="L95" s="2" t="s">
        <v>1308</v>
      </c>
      <c r="M95" s="2">
        <f t="shared" si="2"/>
        <v>25</v>
      </c>
      <c r="N95" s="28" t="s">
        <v>1574</v>
      </c>
      <c r="O95" s="2" t="s">
        <v>1435</v>
      </c>
      <c r="P95" s="2" t="s">
        <v>1436</v>
      </c>
      <c r="Q95" s="2"/>
      <c r="R95" s="2" t="s">
        <v>1437</v>
      </c>
    </row>
    <row r="96" spans="1:18" ht="27" customHeight="1" x14ac:dyDescent="0.15">
      <c r="A96" s="2">
        <f t="shared" si="3"/>
        <v>195</v>
      </c>
      <c r="B96" s="2" t="s">
        <v>1276</v>
      </c>
      <c r="C96" s="2" t="s">
        <v>1274</v>
      </c>
      <c r="D96" s="2"/>
      <c r="E96" s="2" t="s">
        <v>367</v>
      </c>
      <c r="F96" s="2" t="s">
        <v>5</v>
      </c>
      <c r="G96" s="2">
        <v>49</v>
      </c>
      <c r="H96" s="2" t="s">
        <v>1269</v>
      </c>
      <c r="I96" s="2"/>
      <c r="J96" s="14" t="s">
        <v>1378</v>
      </c>
      <c r="K96" s="2" t="s">
        <v>1293</v>
      </c>
      <c r="L96" s="2" t="s">
        <v>1298</v>
      </c>
      <c r="M96" s="2">
        <f t="shared" si="2"/>
        <v>8</v>
      </c>
      <c r="N96" s="28" t="s">
        <v>1575</v>
      </c>
      <c r="O96" s="2" t="s">
        <v>1487</v>
      </c>
      <c r="P96" s="2" t="s">
        <v>1459</v>
      </c>
      <c r="Q96" s="2"/>
      <c r="R96" s="2"/>
    </row>
    <row r="97" spans="1:18" ht="27" customHeight="1" x14ac:dyDescent="0.15">
      <c r="A97" s="2">
        <f t="shared" si="3"/>
        <v>196</v>
      </c>
      <c r="B97" s="2" t="s">
        <v>1276</v>
      </c>
      <c r="C97" s="2" t="s">
        <v>1274</v>
      </c>
      <c r="D97" s="2"/>
      <c r="E97" s="2" t="s">
        <v>369</v>
      </c>
      <c r="F97" s="2" t="s">
        <v>5</v>
      </c>
      <c r="G97" s="2">
        <v>40</v>
      </c>
      <c r="H97" s="2" t="s">
        <v>1269</v>
      </c>
      <c r="I97" s="2"/>
      <c r="J97" s="14" t="s">
        <v>1378</v>
      </c>
      <c r="K97" s="2" t="s">
        <v>1701</v>
      </c>
      <c r="L97" s="2" t="s">
        <v>1307</v>
      </c>
      <c r="M97" s="2">
        <f t="shared" si="2"/>
        <v>30</v>
      </c>
      <c r="N97" s="28" t="s">
        <v>1574</v>
      </c>
      <c r="O97" s="2" t="s">
        <v>1500</v>
      </c>
      <c r="P97" s="2" t="s">
        <v>1459</v>
      </c>
      <c r="Q97" s="2"/>
      <c r="R97" s="2"/>
    </row>
    <row r="98" spans="1:18" ht="27" customHeight="1" x14ac:dyDescent="0.15">
      <c r="A98" s="2">
        <f t="shared" si="3"/>
        <v>197</v>
      </c>
      <c r="B98" s="2" t="s">
        <v>1276</v>
      </c>
      <c r="C98" s="2" t="s">
        <v>1274</v>
      </c>
      <c r="D98" s="2"/>
      <c r="E98" s="2" t="s">
        <v>374</v>
      </c>
      <c r="F98" s="2" t="s">
        <v>5</v>
      </c>
      <c r="G98" s="2">
        <v>40</v>
      </c>
      <c r="H98" s="2" t="s">
        <v>1269</v>
      </c>
      <c r="I98" s="2"/>
      <c r="J98" s="14" t="s">
        <v>1378</v>
      </c>
      <c r="K98" s="2" t="s">
        <v>1313</v>
      </c>
      <c r="L98" s="2" t="s">
        <v>1308</v>
      </c>
      <c r="M98" s="2">
        <f t="shared" si="2"/>
        <v>25</v>
      </c>
      <c r="N98" s="28"/>
      <c r="O98" s="2" t="s">
        <v>1446</v>
      </c>
      <c r="P98" s="2"/>
      <c r="Q98" s="2"/>
      <c r="R98" s="2"/>
    </row>
    <row r="99" spans="1:18" ht="27" customHeight="1" x14ac:dyDescent="0.15">
      <c r="A99" s="2">
        <f t="shared" si="3"/>
        <v>198</v>
      </c>
      <c r="B99" s="2" t="s">
        <v>1276</v>
      </c>
      <c r="C99" s="2" t="s">
        <v>1274</v>
      </c>
      <c r="D99" s="2"/>
      <c r="E99" s="2" t="s">
        <v>378</v>
      </c>
      <c r="F99" s="2" t="s">
        <v>5</v>
      </c>
      <c r="G99" s="2">
        <v>35</v>
      </c>
      <c r="H99" s="2" t="s">
        <v>1269</v>
      </c>
      <c r="I99" s="2"/>
      <c r="J99" s="14" t="s">
        <v>1378</v>
      </c>
      <c r="K99" s="2" t="s">
        <v>1313</v>
      </c>
      <c r="L99" s="2" t="s">
        <v>1310</v>
      </c>
      <c r="M99" s="2">
        <f t="shared" si="2"/>
        <v>15</v>
      </c>
      <c r="N99" s="28" t="s">
        <v>1576</v>
      </c>
      <c r="O99" s="2" t="s">
        <v>1420</v>
      </c>
      <c r="P99" s="2" t="s">
        <v>1421</v>
      </c>
      <c r="Q99" s="2"/>
      <c r="R99" s="2"/>
    </row>
    <row r="100" spans="1:18" ht="27" customHeight="1" x14ac:dyDescent="0.15">
      <c r="A100" s="2">
        <f t="shared" si="3"/>
        <v>199</v>
      </c>
      <c r="B100" s="2" t="s">
        <v>1276</v>
      </c>
      <c r="C100" s="2" t="s">
        <v>1274</v>
      </c>
      <c r="D100" s="2"/>
      <c r="E100" s="2" t="s">
        <v>382</v>
      </c>
      <c r="F100" s="2" t="s">
        <v>6</v>
      </c>
      <c r="G100" s="2">
        <v>35</v>
      </c>
      <c r="H100" s="2" t="s">
        <v>4</v>
      </c>
      <c r="I100" s="2"/>
      <c r="J100" s="14" t="s">
        <v>1391</v>
      </c>
      <c r="K100" s="2" t="s">
        <v>1293</v>
      </c>
      <c r="L100" s="2" t="s">
        <v>1558</v>
      </c>
      <c r="M100" s="2">
        <f t="shared" si="2"/>
        <v>5</v>
      </c>
      <c r="N100" s="28" t="s">
        <v>1568</v>
      </c>
      <c r="O100" s="2" t="s">
        <v>1529</v>
      </c>
      <c r="P100" s="2" t="s">
        <v>1459</v>
      </c>
      <c r="Q100" s="2"/>
      <c r="R100" s="2"/>
    </row>
    <row r="101" spans="1:18" ht="27" customHeight="1" x14ac:dyDescent="0.15">
      <c r="A101" s="2">
        <f t="shared" si="3"/>
        <v>200</v>
      </c>
      <c r="B101" s="2" t="s">
        <v>1276</v>
      </c>
      <c r="C101" s="2" t="s">
        <v>1274</v>
      </c>
      <c r="D101" s="2"/>
      <c r="E101" s="2" t="s">
        <v>388</v>
      </c>
      <c r="F101" s="2" t="s">
        <v>6</v>
      </c>
      <c r="G101" s="2">
        <v>38</v>
      </c>
      <c r="H101" s="2" t="s">
        <v>4</v>
      </c>
      <c r="I101" s="2"/>
      <c r="J101" s="14" t="s">
        <v>1391</v>
      </c>
      <c r="K101" s="2" t="s">
        <v>1293</v>
      </c>
      <c r="L101" s="2" t="s">
        <v>1562</v>
      </c>
      <c r="M101" s="2">
        <f t="shared" si="2"/>
        <v>22</v>
      </c>
      <c r="N101" s="28" t="s">
        <v>1568</v>
      </c>
      <c r="O101" s="2" t="s">
        <v>1530</v>
      </c>
      <c r="P101" s="2" t="s">
        <v>1459</v>
      </c>
      <c r="Q101" s="2"/>
      <c r="R101" s="2"/>
    </row>
    <row r="102" spans="1:18" ht="27" customHeight="1" x14ac:dyDescent="0.15">
      <c r="A102" s="2">
        <f t="shared" si="3"/>
        <v>201</v>
      </c>
      <c r="B102" s="2" t="s">
        <v>1276</v>
      </c>
      <c r="C102" s="2" t="s">
        <v>1274</v>
      </c>
      <c r="D102" s="2"/>
      <c r="E102" s="1" t="s">
        <v>393</v>
      </c>
      <c r="F102" s="1" t="s">
        <v>5</v>
      </c>
      <c r="G102" s="1">
        <v>37</v>
      </c>
      <c r="H102" s="2" t="s">
        <v>4</v>
      </c>
      <c r="I102" s="2"/>
      <c r="J102" s="14" t="s">
        <v>1391</v>
      </c>
      <c r="K102" s="2" t="s">
        <v>1701</v>
      </c>
      <c r="L102" s="1" t="s">
        <v>1305</v>
      </c>
      <c r="M102" s="2">
        <f t="shared" si="2"/>
        <v>20</v>
      </c>
      <c r="N102" s="28"/>
      <c r="O102" s="2" t="s">
        <v>1508</v>
      </c>
      <c r="P102" s="2" t="s">
        <v>1459</v>
      </c>
      <c r="Q102" s="2"/>
      <c r="R102" s="2"/>
    </row>
    <row r="103" spans="1:18" ht="27" customHeight="1" x14ac:dyDescent="0.15">
      <c r="A103" s="2">
        <f t="shared" si="3"/>
        <v>202</v>
      </c>
      <c r="B103" s="2" t="s">
        <v>1276</v>
      </c>
      <c r="C103" s="2" t="s">
        <v>1274</v>
      </c>
      <c r="D103" s="2"/>
      <c r="E103" s="1" t="s">
        <v>396</v>
      </c>
      <c r="F103" s="1" t="s">
        <v>5</v>
      </c>
      <c r="G103" s="1">
        <v>30</v>
      </c>
      <c r="H103" s="2" t="s">
        <v>4</v>
      </c>
      <c r="I103" s="2"/>
      <c r="J103" s="14" t="s">
        <v>1391</v>
      </c>
      <c r="K103" s="2" t="s">
        <v>1701</v>
      </c>
      <c r="L103" s="2" t="s">
        <v>1307</v>
      </c>
      <c r="M103" s="2">
        <f t="shared" si="2"/>
        <v>30</v>
      </c>
      <c r="N103" s="28"/>
      <c r="O103" s="2" t="s">
        <v>1528</v>
      </c>
      <c r="P103" s="2" t="s">
        <v>1459</v>
      </c>
      <c r="Q103" s="2"/>
      <c r="R103" s="2"/>
    </row>
    <row r="104" spans="1:18" ht="27" customHeight="1" x14ac:dyDescent="0.15">
      <c r="A104" s="2">
        <f t="shared" si="3"/>
        <v>203</v>
      </c>
      <c r="B104" s="2" t="s">
        <v>1276</v>
      </c>
      <c r="C104" s="2" t="s">
        <v>1274</v>
      </c>
      <c r="D104" s="2"/>
      <c r="E104" s="1" t="s">
        <v>403</v>
      </c>
      <c r="F104" s="1" t="s">
        <v>5</v>
      </c>
      <c r="G104" s="1">
        <v>29</v>
      </c>
      <c r="H104" s="2" t="s">
        <v>4</v>
      </c>
      <c r="I104" s="2"/>
      <c r="J104" s="14" t="s">
        <v>1391</v>
      </c>
      <c r="K104" s="2" t="s">
        <v>1293</v>
      </c>
      <c r="L104" s="2" t="s">
        <v>1297</v>
      </c>
      <c r="M104" s="2">
        <f t="shared" si="2"/>
        <v>12</v>
      </c>
      <c r="N104" s="28"/>
      <c r="O104" s="2" t="s">
        <v>1458</v>
      </c>
      <c r="P104" s="2" t="s">
        <v>1492</v>
      </c>
      <c r="Q104" s="2"/>
      <c r="R104" s="2"/>
    </row>
    <row r="105" spans="1:18" ht="27" customHeight="1" x14ac:dyDescent="0.15">
      <c r="A105" s="2">
        <f t="shared" si="3"/>
        <v>204</v>
      </c>
      <c r="B105" s="2" t="s">
        <v>1276</v>
      </c>
      <c r="C105" s="2" t="s">
        <v>1274</v>
      </c>
      <c r="D105" s="2"/>
      <c r="E105" s="1" t="s">
        <v>405</v>
      </c>
      <c r="F105" s="1" t="s">
        <v>5</v>
      </c>
      <c r="G105" s="1">
        <v>29</v>
      </c>
      <c r="H105" s="2" t="s">
        <v>4</v>
      </c>
      <c r="I105" s="2"/>
      <c r="J105" s="14" t="s">
        <v>1391</v>
      </c>
      <c r="K105" s="2" t="s">
        <v>1701</v>
      </c>
      <c r="L105" s="2" t="s">
        <v>1307</v>
      </c>
      <c r="M105" s="2">
        <f t="shared" si="2"/>
        <v>30</v>
      </c>
      <c r="N105" s="28"/>
      <c r="O105" s="2" t="s">
        <v>1446</v>
      </c>
      <c r="P105" s="2"/>
      <c r="Q105" s="2"/>
      <c r="R105" s="2"/>
    </row>
    <row r="106" spans="1:18" ht="27" customHeight="1" x14ac:dyDescent="0.15">
      <c r="A106" s="2">
        <f t="shared" si="3"/>
        <v>205</v>
      </c>
      <c r="B106" s="2" t="s">
        <v>1276</v>
      </c>
      <c r="C106" s="2" t="s">
        <v>1274</v>
      </c>
      <c r="D106" s="2"/>
      <c r="E106" s="1" t="s">
        <v>410</v>
      </c>
      <c r="F106" s="1" t="s">
        <v>6</v>
      </c>
      <c r="G106" s="1">
        <v>28</v>
      </c>
      <c r="H106" s="2" t="s">
        <v>4</v>
      </c>
      <c r="I106" s="2"/>
      <c r="J106" s="14" t="s">
        <v>1391</v>
      </c>
      <c r="K106" s="2" t="s">
        <v>1293</v>
      </c>
      <c r="L106" s="2" t="s">
        <v>1558</v>
      </c>
      <c r="M106" s="2">
        <f t="shared" si="2"/>
        <v>5</v>
      </c>
      <c r="N106" s="28" t="s">
        <v>1568</v>
      </c>
      <c r="O106" s="2" t="s">
        <v>1446</v>
      </c>
      <c r="P106" s="2"/>
      <c r="Q106" s="2"/>
      <c r="R106" s="2"/>
    </row>
    <row r="107" spans="1:18" ht="27" customHeight="1" x14ac:dyDescent="0.15">
      <c r="A107" s="2">
        <f t="shared" si="3"/>
        <v>206</v>
      </c>
      <c r="B107" s="2" t="s">
        <v>1276</v>
      </c>
      <c r="C107" s="2" t="s">
        <v>1274</v>
      </c>
      <c r="D107" s="2"/>
      <c r="E107" s="1" t="s">
        <v>416</v>
      </c>
      <c r="F107" s="1" t="s">
        <v>6</v>
      </c>
      <c r="G107" s="1">
        <v>28</v>
      </c>
      <c r="H107" s="2" t="s">
        <v>4</v>
      </c>
      <c r="I107" s="2"/>
      <c r="J107" s="14" t="s">
        <v>1391</v>
      </c>
      <c r="K107" s="2" t="s">
        <v>1701</v>
      </c>
      <c r="L107" s="1" t="s">
        <v>1305</v>
      </c>
      <c r="M107" s="2">
        <f t="shared" si="2"/>
        <v>20</v>
      </c>
      <c r="N107" s="28" t="s">
        <v>1577</v>
      </c>
      <c r="O107" s="2" t="s">
        <v>1446</v>
      </c>
      <c r="P107" s="2"/>
      <c r="Q107" s="2"/>
      <c r="R107" s="2" t="s">
        <v>1415</v>
      </c>
    </row>
    <row r="108" spans="1:18" ht="27" customHeight="1" x14ac:dyDescent="0.15">
      <c r="A108" s="2">
        <f t="shared" si="3"/>
        <v>207</v>
      </c>
      <c r="B108" s="2" t="s">
        <v>1276</v>
      </c>
      <c r="C108" s="2" t="s">
        <v>1274</v>
      </c>
      <c r="D108" s="2"/>
      <c r="E108" s="1" t="s">
        <v>419</v>
      </c>
      <c r="F108" s="1" t="s">
        <v>6</v>
      </c>
      <c r="G108" s="1">
        <v>28</v>
      </c>
      <c r="H108" s="2" t="s">
        <v>4</v>
      </c>
      <c r="I108" s="2"/>
      <c r="J108" s="14" t="s">
        <v>1391</v>
      </c>
      <c r="K108" s="2" t="s">
        <v>1701</v>
      </c>
      <c r="L108" s="2" t="s">
        <v>1307</v>
      </c>
      <c r="M108" s="2">
        <f t="shared" si="2"/>
        <v>30</v>
      </c>
      <c r="N108" s="28"/>
      <c r="O108" s="2" t="s">
        <v>1466</v>
      </c>
      <c r="P108" s="2" t="s">
        <v>1456</v>
      </c>
      <c r="Q108" s="2"/>
      <c r="R108" s="2"/>
    </row>
    <row r="109" spans="1:18" ht="27" customHeight="1" x14ac:dyDescent="0.15">
      <c r="A109" s="2">
        <f t="shared" si="3"/>
        <v>208</v>
      </c>
      <c r="B109" s="2" t="s">
        <v>1276</v>
      </c>
      <c r="C109" s="2" t="s">
        <v>1274</v>
      </c>
      <c r="D109" s="2"/>
      <c r="E109" s="1" t="s">
        <v>422</v>
      </c>
      <c r="F109" s="1" t="s">
        <v>6</v>
      </c>
      <c r="G109" s="1">
        <v>38</v>
      </c>
      <c r="H109" s="2" t="s">
        <v>4</v>
      </c>
      <c r="I109" s="2"/>
      <c r="J109" s="14" t="s">
        <v>1391</v>
      </c>
      <c r="K109" s="2" t="s">
        <v>1701</v>
      </c>
      <c r="L109" s="2" t="s">
        <v>1304</v>
      </c>
      <c r="M109" s="2">
        <f t="shared" si="2"/>
        <v>18</v>
      </c>
      <c r="N109" s="28"/>
      <c r="O109" s="2" t="s">
        <v>1531</v>
      </c>
      <c r="P109" s="2" t="s">
        <v>1459</v>
      </c>
      <c r="Q109" s="2"/>
      <c r="R109" s="2"/>
    </row>
    <row r="110" spans="1:18" ht="27" customHeight="1" x14ac:dyDescent="0.15">
      <c r="A110" s="2">
        <f t="shared" si="3"/>
        <v>209</v>
      </c>
      <c r="B110" s="2" t="s">
        <v>1276</v>
      </c>
      <c r="C110" s="2" t="s">
        <v>1274</v>
      </c>
      <c r="D110" s="2"/>
      <c r="E110" s="1" t="s">
        <v>426</v>
      </c>
      <c r="F110" s="1" t="s">
        <v>6</v>
      </c>
      <c r="G110" s="1">
        <v>35</v>
      </c>
      <c r="H110" s="2" t="s">
        <v>4</v>
      </c>
      <c r="I110" s="2"/>
      <c r="J110" s="14" t="s">
        <v>1391</v>
      </c>
      <c r="K110" s="2" t="s">
        <v>1701</v>
      </c>
      <c r="L110" s="1" t="s">
        <v>1305</v>
      </c>
      <c r="M110" s="2">
        <f t="shared" si="2"/>
        <v>20</v>
      </c>
      <c r="N110" s="28"/>
      <c r="O110" s="2" t="s">
        <v>1532</v>
      </c>
      <c r="P110" s="2" t="s">
        <v>1459</v>
      </c>
      <c r="Q110" s="2"/>
      <c r="R110" s="2"/>
    </row>
    <row r="111" spans="1:18" ht="27" customHeight="1" x14ac:dyDescent="0.15">
      <c r="A111" s="2">
        <f t="shared" si="3"/>
        <v>210</v>
      </c>
      <c r="B111" s="2" t="s">
        <v>1276</v>
      </c>
      <c r="C111" s="2" t="s">
        <v>1274</v>
      </c>
      <c r="D111" s="2" t="s">
        <v>1365</v>
      </c>
      <c r="E111" s="1" t="s">
        <v>430</v>
      </c>
      <c r="F111" s="1" t="s">
        <v>6</v>
      </c>
      <c r="G111" s="1">
        <v>28</v>
      </c>
      <c r="H111" s="2" t="s">
        <v>1269</v>
      </c>
      <c r="I111" s="2"/>
      <c r="J111" s="14" t="s">
        <v>1378</v>
      </c>
      <c r="K111" s="2" t="s">
        <v>1313</v>
      </c>
      <c r="L111" s="2" t="s">
        <v>1311</v>
      </c>
      <c r="M111" s="2">
        <f t="shared" si="2"/>
        <v>10</v>
      </c>
      <c r="N111" s="28"/>
      <c r="O111" s="2" t="s">
        <v>1446</v>
      </c>
      <c r="P111" s="2"/>
      <c r="Q111" s="2"/>
      <c r="R111" s="2"/>
    </row>
    <row r="112" spans="1:18" ht="27" customHeight="1" x14ac:dyDescent="0.15">
      <c r="A112" s="2">
        <f t="shared" si="3"/>
        <v>211</v>
      </c>
      <c r="B112" s="2" t="s">
        <v>1276</v>
      </c>
      <c r="C112" s="2" t="s">
        <v>1274</v>
      </c>
      <c r="D112" s="2" t="s">
        <v>1365</v>
      </c>
      <c r="E112" s="1" t="s">
        <v>434</v>
      </c>
      <c r="F112" s="1" t="s">
        <v>6</v>
      </c>
      <c r="G112" s="1">
        <v>25</v>
      </c>
      <c r="H112" s="2" t="s">
        <v>1269</v>
      </c>
      <c r="I112" s="2"/>
      <c r="J112" s="14" t="s">
        <v>1378</v>
      </c>
      <c r="K112" s="2" t="s">
        <v>1313</v>
      </c>
      <c r="L112" s="2" t="s">
        <v>1310</v>
      </c>
      <c r="M112" s="2">
        <f t="shared" si="2"/>
        <v>15</v>
      </c>
      <c r="N112" s="28" t="s">
        <v>1578</v>
      </c>
      <c r="O112" s="2" t="s">
        <v>1446</v>
      </c>
      <c r="P112" s="2"/>
      <c r="Q112" s="2"/>
      <c r="R112" s="2"/>
    </row>
    <row r="113" spans="1:18" ht="27" customHeight="1" x14ac:dyDescent="0.15">
      <c r="A113" s="2">
        <f t="shared" si="3"/>
        <v>212</v>
      </c>
      <c r="B113" s="2" t="s">
        <v>1276</v>
      </c>
      <c r="C113" s="2" t="s">
        <v>1274</v>
      </c>
      <c r="D113" s="2" t="s">
        <v>1361</v>
      </c>
      <c r="E113" s="1" t="s">
        <v>436</v>
      </c>
      <c r="F113" s="1" t="s">
        <v>6</v>
      </c>
      <c r="G113" s="1">
        <v>30</v>
      </c>
      <c r="H113" s="2" t="s">
        <v>1269</v>
      </c>
      <c r="I113" s="2"/>
      <c r="J113" s="14" t="s">
        <v>1378</v>
      </c>
      <c r="K113" s="2" t="s">
        <v>1293</v>
      </c>
      <c r="L113" s="2" t="s">
        <v>1296</v>
      </c>
      <c r="M113" s="2">
        <f t="shared" si="2"/>
        <v>15</v>
      </c>
      <c r="N113" s="28" t="s">
        <v>1578</v>
      </c>
      <c r="O113" s="2" t="s">
        <v>1395</v>
      </c>
      <c r="P113" s="2" t="s">
        <v>1456</v>
      </c>
      <c r="Q113" s="2"/>
      <c r="R113" s="2"/>
    </row>
    <row r="114" spans="1:18" ht="27" customHeight="1" x14ac:dyDescent="0.15">
      <c r="A114" s="2">
        <f t="shared" si="3"/>
        <v>213</v>
      </c>
      <c r="B114" s="2" t="s">
        <v>1276</v>
      </c>
      <c r="C114" s="2" t="s">
        <v>1274</v>
      </c>
      <c r="D114" s="2" t="s">
        <v>1361</v>
      </c>
      <c r="E114" s="1" t="s">
        <v>442</v>
      </c>
      <c r="F114" s="1" t="s">
        <v>6</v>
      </c>
      <c r="G114" s="1">
        <v>22</v>
      </c>
      <c r="H114" s="2" t="s">
        <v>1269</v>
      </c>
      <c r="I114" s="2"/>
      <c r="J114" s="14" t="s">
        <v>1378</v>
      </c>
      <c r="K114" s="2" t="s">
        <v>1313</v>
      </c>
      <c r="L114" s="2" t="s">
        <v>1307</v>
      </c>
      <c r="M114" s="2">
        <f t="shared" si="2"/>
        <v>30</v>
      </c>
      <c r="N114" s="28" t="s">
        <v>1578</v>
      </c>
      <c r="O114" s="2" t="s">
        <v>1446</v>
      </c>
      <c r="P114" s="2"/>
      <c r="Q114" s="2"/>
      <c r="R114" s="2"/>
    </row>
    <row r="115" spans="1:18" ht="27" customHeight="1" x14ac:dyDescent="0.15">
      <c r="A115" s="2">
        <f t="shared" si="3"/>
        <v>214</v>
      </c>
      <c r="B115" s="2" t="s">
        <v>1277</v>
      </c>
      <c r="C115" s="1"/>
      <c r="D115" s="2" t="s">
        <v>1333</v>
      </c>
      <c r="E115" s="1" t="s">
        <v>445</v>
      </c>
      <c r="F115" s="1" t="s">
        <v>5</v>
      </c>
      <c r="G115" s="1">
        <v>55</v>
      </c>
      <c r="H115" s="2" t="s">
        <v>1269</v>
      </c>
      <c r="I115" s="2"/>
      <c r="J115" s="14" t="s">
        <v>1378</v>
      </c>
      <c r="K115" s="2" t="s">
        <v>1293</v>
      </c>
      <c r="L115" s="2" t="s">
        <v>1301</v>
      </c>
      <c r="M115" s="2">
        <f t="shared" si="2"/>
        <v>7</v>
      </c>
      <c r="N115" s="28"/>
      <c r="O115" s="2" t="s">
        <v>1533</v>
      </c>
      <c r="P115" s="2" t="s">
        <v>1459</v>
      </c>
      <c r="Q115" s="2"/>
      <c r="R115" s="2"/>
    </row>
    <row r="116" spans="1:18" ht="27" customHeight="1" x14ac:dyDescent="0.15">
      <c r="A116" s="2">
        <f t="shared" si="3"/>
        <v>215</v>
      </c>
      <c r="B116" s="2" t="s">
        <v>1277</v>
      </c>
      <c r="C116" s="1" t="s">
        <v>1363</v>
      </c>
      <c r="D116" s="2" t="s">
        <v>1334</v>
      </c>
      <c r="E116" s="1" t="s">
        <v>448</v>
      </c>
      <c r="F116" s="1" t="s">
        <v>5</v>
      </c>
      <c r="G116" s="1">
        <v>50</v>
      </c>
      <c r="H116" s="2" t="s">
        <v>4</v>
      </c>
      <c r="I116" s="2"/>
      <c r="J116" s="14" t="s">
        <v>1391</v>
      </c>
      <c r="K116" s="2" t="s">
        <v>1313</v>
      </c>
      <c r="L116" s="1" t="s">
        <v>1309</v>
      </c>
      <c r="M116" s="2">
        <f t="shared" si="2"/>
        <v>20</v>
      </c>
      <c r="N116" s="28"/>
      <c r="O116" s="2" t="s">
        <v>1534</v>
      </c>
      <c r="P116" s="2" t="s">
        <v>1459</v>
      </c>
      <c r="Q116" s="2"/>
      <c r="R116" s="2"/>
    </row>
    <row r="117" spans="1:18" ht="27" customHeight="1" x14ac:dyDescent="0.15">
      <c r="A117" s="2">
        <f t="shared" si="3"/>
        <v>216</v>
      </c>
      <c r="B117" s="2" t="s">
        <v>1277</v>
      </c>
      <c r="C117" s="1" t="s">
        <v>1363</v>
      </c>
      <c r="D117" s="2"/>
      <c r="E117" s="1" t="s">
        <v>453</v>
      </c>
      <c r="F117" s="1" t="s">
        <v>5</v>
      </c>
      <c r="G117" s="1">
        <v>49</v>
      </c>
      <c r="H117" s="2" t="s">
        <v>4</v>
      </c>
      <c r="I117" s="2"/>
      <c r="J117" s="14" t="s">
        <v>1391</v>
      </c>
      <c r="K117" s="2" t="s">
        <v>1293</v>
      </c>
      <c r="L117" s="2" t="s">
        <v>1562</v>
      </c>
      <c r="M117" s="2">
        <f t="shared" si="2"/>
        <v>22</v>
      </c>
      <c r="N117" s="28" t="s">
        <v>1568</v>
      </c>
      <c r="O117" s="2" t="s">
        <v>1473</v>
      </c>
      <c r="P117" s="2" t="s">
        <v>1459</v>
      </c>
      <c r="Q117" s="2"/>
      <c r="R117" s="2"/>
    </row>
    <row r="118" spans="1:18" ht="27" customHeight="1" x14ac:dyDescent="0.15">
      <c r="A118" s="2">
        <f t="shared" si="3"/>
        <v>217</v>
      </c>
      <c r="B118" s="2" t="s">
        <v>1277</v>
      </c>
      <c r="C118" s="1" t="s">
        <v>1363</v>
      </c>
      <c r="D118" s="2"/>
      <c r="E118" s="1" t="s">
        <v>456</v>
      </c>
      <c r="F118" s="1" t="s">
        <v>5</v>
      </c>
      <c r="G118" s="1">
        <v>58</v>
      </c>
      <c r="H118" s="2" t="s">
        <v>1269</v>
      </c>
      <c r="I118" s="2"/>
      <c r="J118" s="14" t="s">
        <v>1378</v>
      </c>
      <c r="K118" s="2" t="s">
        <v>1293</v>
      </c>
      <c r="L118" s="2" t="s">
        <v>1559</v>
      </c>
      <c r="M118" s="2">
        <f t="shared" si="2"/>
        <v>10</v>
      </c>
      <c r="N118" s="28" t="s">
        <v>1568</v>
      </c>
      <c r="O118" s="2" t="s">
        <v>1458</v>
      </c>
      <c r="P118" s="2" t="s">
        <v>1456</v>
      </c>
      <c r="Q118" s="2"/>
      <c r="R118" s="2"/>
    </row>
    <row r="119" spans="1:18" ht="27" customHeight="1" x14ac:dyDescent="0.15">
      <c r="A119" s="2">
        <f t="shared" si="3"/>
        <v>218</v>
      </c>
      <c r="B119" s="2" t="s">
        <v>1277</v>
      </c>
      <c r="C119" s="1" t="s">
        <v>1363</v>
      </c>
      <c r="D119" s="2"/>
      <c r="E119" s="1" t="s">
        <v>458</v>
      </c>
      <c r="F119" s="1" t="s">
        <v>5</v>
      </c>
      <c r="G119" s="1">
        <v>56</v>
      </c>
      <c r="H119" s="2" t="s">
        <v>1269</v>
      </c>
      <c r="I119" s="2"/>
      <c r="J119" s="14" t="s">
        <v>1378</v>
      </c>
      <c r="K119" s="2" t="s">
        <v>1293</v>
      </c>
      <c r="L119" s="2" t="s">
        <v>1562</v>
      </c>
      <c r="M119" s="2">
        <f t="shared" si="2"/>
        <v>22</v>
      </c>
      <c r="N119" s="28" t="s">
        <v>1568</v>
      </c>
      <c r="O119" s="2" t="s">
        <v>1499</v>
      </c>
      <c r="P119" s="2" t="s">
        <v>1459</v>
      </c>
      <c r="Q119" s="2"/>
      <c r="R119" s="2" t="s">
        <v>1418</v>
      </c>
    </row>
    <row r="120" spans="1:18" ht="27" customHeight="1" x14ac:dyDescent="0.15">
      <c r="A120" s="2">
        <f t="shared" si="3"/>
        <v>219</v>
      </c>
      <c r="B120" s="2" t="s">
        <v>1277</v>
      </c>
      <c r="C120" s="1" t="s">
        <v>1363</v>
      </c>
      <c r="D120" s="2"/>
      <c r="E120" s="1" t="s">
        <v>460</v>
      </c>
      <c r="F120" s="1" t="s">
        <v>5</v>
      </c>
      <c r="G120" s="1">
        <v>47</v>
      </c>
      <c r="H120" s="2" t="s">
        <v>1269</v>
      </c>
      <c r="I120" s="2"/>
      <c r="J120" s="14" t="s">
        <v>1378</v>
      </c>
      <c r="K120" s="2" t="s">
        <v>1313</v>
      </c>
      <c r="L120" s="2" t="s">
        <v>1308</v>
      </c>
      <c r="M120" s="2">
        <f t="shared" si="2"/>
        <v>25</v>
      </c>
      <c r="N120" s="28" t="s">
        <v>1579</v>
      </c>
      <c r="O120" s="2" t="s">
        <v>1430</v>
      </c>
      <c r="P120" s="2"/>
      <c r="Q120" s="2"/>
      <c r="R120" s="2"/>
    </row>
    <row r="121" spans="1:18" ht="27" customHeight="1" x14ac:dyDescent="0.15">
      <c r="A121" s="2">
        <f t="shared" si="3"/>
        <v>220</v>
      </c>
      <c r="B121" s="2" t="s">
        <v>1277</v>
      </c>
      <c r="C121" s="1" t="s">
        <v>1363</v>
      </c>
      <c r="D121" s="2"/>
      <c r="E121" s="1" t="s">
        <v>464</v>
      </c>
      <c r="F121" s="1" t="s">
        <v>5</v>
      </c>
      <c r="G121" s="1">
        <v>43</v>
      </c>
      <c r="H121" s="2" t="s">
        <v>1269</v>
      </c>
      <c r="I121" s="2" t="s">
        <v>3</v>
      </c>
      <c r="J121" s="14" t="s">
        <v>1378</v>
      </c>
      <c r="K121" s="2" t="s">
        <v>1701</v>
      </c>
      <c r="L121" s="2" t="s">
        <v>1307</v>
      </c>
      <c r="M121" s="2">
        <f t="shared" si="2"/>
        <v>30</v>
      </c>
      <c r="N121" s="28"/>
      <c r="O121" s="2" t="s">
        <v>1535</v>
      </c>
      <c r="P121" s="2" t="s">
        <v>1459</v>
      </c>
      <c r="Q121" s="2"/>
      <c r="R121" s="2"/>
    </row>
    <row r="122" spans="1:18" ht="27" customHeight="1" x14ac:dyDescent="0.15">
      <c r="A122" s="2">
        <f t="shared" si="3"/>
        <v>221</v>
      </c>
      <c r="B122" s="2" t="s">
        <v>1277</v>
      </c>
      <c r="C122" s="1" t="s">
        <v>1363</v>
      </c>
      <c r="D122" s="2"/>
      <c r="E122" s="1" t="s">
        <v>471</v>
      </c>
      <c r="F122" s="1" t="s">
        <v>5</v>
      </c>
      <c r="G122" s="1">
        <v>41</v>
      </c>
      <c r="H122" s="2" t="s">
        <v>1269</v>
      </c>
      <c r="I122" s="2"/>
      <c r="J122" s="14" t="s">
        <v>1378</v>
      </c>
      <c r="K122" s="2" t="s">
        <v>1293</v>
      </c>
      <c r="L122" s="2" t="s">
        <v>1355</v>
      </c>
      <c r="M122" s="2">
        <f t="shared" si="2"/>
        <v>5</v>
      </c>
      <c r="N122" s="28" t="s">
        <v>1578</v>
      </c>
      <c r="O122" s="2" t="s">
        <v>1487</v>
      </c>
      <c r="P122" s="2" t="s">
        <v>1459</v>
      </c>
      <c r="Q122" s="2"/>
      <c r="R122" s="2"/>
    </row>
    <row r="123" spans="1:18" ht="27" customHeight="1" x14ac:dyDescent="0.15">
      <c r="A123" s="2">
        <f t="shared" si="3"/>
        <v>222</v>
      </c>
      <c r="B123" s="2" t="s">
        <v>1277</v>
      </c>
      <c r="C123" s="1" t="s">
        <v>1363</v>
      </c>
      <c r="D123" s="2"/>
      <c r="E123" s="1" t="s">
        <v>473</v>
      </c>
      <c r="F123" s="1" t="s">
        <v>5</v>
      </c>
      <c r="G123" s="1">
        <v>39</v>
      </c>
      <c r="H123" s="2" t="s">
        <v>1269</v>
      </c>
      <c r="I123" s="2"/>
      <c r="J123" s="14" t="s">
        <v>1378</v>
      </c>
      <c r="K123" s="2" t="s">
        <v>1701</v>
      </c>
      <c r="L123" s="2" t="s">
        <v>1307</v>
      </c>
      <c r="M123" s="2">
        <f t="shared" si="2"/>
        <v>30</v>
      </c>
      <c r="N123" s="28" t="s">
        <v>1578</v>
      </c>
      <c r="O123" s="2" t="s">
        <v>1458</v>
      </c>
      <c r="P123" s="2" t="s">
        <v>1456</v>
      </c>
      <c r="Q123" s="2"/>
      <c r="R123" s="2"/>
    </row>
    <row r="124" spans="1:18" ht="27" customHeight="1" x14ac:dyDescent="0.15">
      <c r="A124" s="2">
        <f t="shared" si="3"/>
        <v>223</v>
      </c>
      <c r="B124" s="2" t="s">
        <v>1277</v>
      </c>
      <c r="C124" s="1" t="s">
        <v>1363</v>
      </c>
      <c r="D124" s="2"/>
      <c r="E124" s="1" t="s">
        <v>477</v>
      </c>
      <c r="F124" s="1" t="s">
        <v>5</v>
      </c>
      <c r="G124" s="1">
        <v>35</v>
      </c>
      <c r="H124" s="2" t="s">
        <v>1269</v>
      </c>
      <c r="I124" s="2"/>
      <c r="J124" s="14" t="s">
        <v>1378</v>
      </c>
      <c r="K124" s="2" t="s">
        <v>1313</v>
      </c>
      <c r="L124" s="2" t="s">
        <v>1311</v>
      </c>
      <c r="M124" s="2">
        <f t="shared" si="2"/>
        <v>10</v>
      </c>
      <c r="N124" s="28" t="s">
        <v>1578</v>
      </c>
      <c r="O124" s="2" t="s">
        <v>1471</v>
      </c>
      <c r="P124" s="2" t="s">
        <v>1459</v>
      </c>
      <c r="Q124" s="2"/>
      <c r="R124" s="2"/>
    </row>
    <row r="125" spans="1:18" ht="27" customHeight="1" x14ac:dyDescent="0.15">
      <c r="A125" s="2">
        <f t="shared" si="3"/>
        <v>224</v>
      </c>
      <c r="B125" s="2" t="s">
        <v>1277</v>
      </c>
      <c r="C125" s="1" t="s">
        <v>1363</v>
      </c>
      <c r="D125" s="2"/>
      <c r="E125" s="1" t="s">
        <v>480</v>
      </c>
      <c r="F125" s="1" t="s">
        <v>5</v>
      </c>
      <c r="G125" s="1">
        <v>33</v>
      </c>
      <c r="H125" s="2" t="s">
        <v>1269</v>
      </c>
      <c r="I125" s="2"/>
      <c r="J125" s="14" t="s">
        <v>1378</v>
      </c>
      <c r="K125" s="2" t="s">
        <v>1313</v>
      </c>
      <c r="L125" s="2" t="s">
        <v>1307</v>
      </c>
      <c r="M125" s="2">
        <f t="shared" si="2"/>
        <v>30</v>
      </c>
      <c r="N125" s="28"/>
      <c r="O125" s="2" t="s">
        <v>1446</v>
      </c>
      <c r="P125" s="2"/>
      <c r="Q125" s="2"/>
      <c r="R125" s="2"/>
    </row>
    <row r="126" spans="1:18" ht="27" customHeight="1" x14ac:dyDescent="0.15">
      <c r="A126" s="2">
        <f t="shared" si="3"/>
        <v>225</v>
      </c>
      <c r="B126" s="2" t="s">
        <v>1277</v>
      </c>
      <c r="C126" s="1" t="s">
        <v>1363</v>
      </c>
      <c r="D126" s="2"/>
      <c r="E126" s="1" t="s">
        <v>1407</v>
      </c>
      <c r="F126" s="1" t="s">
        <v>5</v>
      </c>
      <c r="G126" s="1">
        <v>28</v>
      </c>
      <c r="H126" s="2" t="s">
        <v>1269</v>
      </c>
      <c r="I126" s="2"/>
      <c r="J126" s="14" t="s">
        <v>1378</v>
      </c>
      <c r="K126" s="2" t="s">
        <v>1293</v>
      </c>
      <c r="L126" s="2" t="s">
        <v>1298</v>
      </c>
      <c r="M126" s="2">
        <f t="shared" si="2"/>
        <v>8</v>
      </c>
      <c r="N126" s="28"/>
      <c r="O126" s="2" t="s">
        <v>1446</v>
      </c>
      <c r="P126" s="2"/>
      <c r="Q126" s="2"/>
      <c r="R126" s="2"/>
    </row>
    <row r="127" spans="1:18" ht="27" customHeight="1" x14ac:dyDescent="0.15">
      <c r="A127" s="2">
        <f t="shared" si="3"/>
        <v>226</v>
      </c>
      <c r="B127" s="2" t="s">
        <v>1277</v>
      </c>
      <c r="C127" s="1" t="s">
        <v>1363</v>
      </c>
      <c r="D127" s="2"/>
      <c r="E127" s="1" t="s">
        <v>486</v>
      </c>
      <c r="F127" s="1" t="s">
        <v>5</v>
      </c>
      <c r="G127" s="1">
        <v>52</v>
      </c>
      <c r="H127" s="2" t="s">
        <v>1269</v>
      </c>
      <c r="I127" s="2"/>
      <c r="J127" s="14" t="s">
        <v>1378</v>
      </c>
      <c r="K127" s="2" t="s">
        <v>1701</v>
      </c>
      <c r="L127" s="2" t="s">
        <v>1307</v>
      </c>
      <c r="M127" s="2">
        <f t="shared" si="2"/>
        <v>30</v>
      </c>
      <c r="N127" s="28"/>
      <c r="O127" s="2" t="s">
        <v>1536</v>
      </c>
      <c r="P127" s="2" t="s">
        <v>1459</v>
      </c>
      <c r="Q127" s="2"/>
      <c r="R127" s="2" t="s">
        <v>1443</v>
      </c>
    </row>
    <row r="128" spans="1:18" ht="27" customHeight="1" x14ac:dyDescent="0.15">
      <c r="A128" s="2">
        <f t="shared" si="3"/>
        <v>227</v>
      </c>
      <c r="B128" s="2" t="s">
        <v>1277</v>
      </c>
      <c r="C128" s="1" t="s">
        <v>1363</v>
      </c>
      <c r="D128" s="2"/>
      <c r="E128" s="1" t="s">
        <v>489</v>
      </c>
      <c r="F128" s="1" t="s">
        <v>5</v>
      </c>
      <c r="G128" s="1">
        <v>40</v>
      </c>
      <c r="H128" s="2" t="s">
        <v>1269</v>
      </c>
      <c r="I128" s="2"/>
      <c r="J128" s="14" t="s">
        <v>1378</v>
      </c>
      <c r="K128" s="2" t="s">
        <v>1293</v>
      </c>
      <c r="L128" s="2" t="s">
        <v>1562</v>
      </c>
      <c r="M128" s="2">
        <f t="shared" si="2"/>
        <v>22</v>
      </c>
      <c r="N128" s="28" t="s">
        <v>1568</v>
      </c>
      <c r="O128" s="2" t="s">
        <v>1488</v>
      </c>
      <c r="P128" s="2" t="s">
        <v>1459</v>
      </c>
      <c r="Q128" s="2"/>
      <c r="R128" s="2"/>
    </row>
    <row r="129" spans="1:18" ht="27" customHeight="1" x14ac:dyDescent="0.15">
      <c r="A129" s="2">
        <f t="shared" si="3"/>
        <v>228</v>
      </c>
      <c r="B129" s="2" t="s">
        <v>1277</v>
      </c>
      <c r="C129" s="1" t="s">
        <v>1363</v>
      </c>
      <c r="D129" s="2"/>
      <c r="E129" s="1" t="s">
        <v>491</v>
      </c>
      <c r="F129" s="1" t="s">
        <v>5</v>
      </c>
      <c r="G129" s="1">
        <v>30</v>
      </c>
      <c r="H129" s="2" t="s">
        <v>1269</v>
      </c>
      <c r="I129" s="2"/>
      <c r="J129" s="14" t="s">
        <v>1378</v>
      </c>
      <c r="K129" s="2" t="s">
        <v>1293</v>
      </c>
      <c r="L129" s="2" t="s">
        <v>1562</v>
      </c>
      <c r="M129" s="2">
        <f t="shared" si="2"/>
        <v>22</v>
      </c>
      <c r="N129" s="28" t="s">
        <v>1568</v>
      </c>
      <c r="O129" s="2" t="s">
        <v>1446</v>
      </c>
      <c r="P129" s="2"/>
      <c r="Q129" s="2"/>
      <c r="R129" s="2"/>
    </row>
    <row r="130" spans="1:18" ht="27" customHeight="1" x14ac:dyDescent="0.15">
      <c r="A130" s="2">
        <f t="shared" si="3"/>
        <v>229</v>
      </c>
      <c r="B130" s="2" t="s">
        <v>1277</v>
      </c>
      <c r="C130" s="1" t="s">
        <v>1363</v>
      </c>
      <c r="D130" s="2"/>
      <c r="E130" s="1" t="s">
        <v>494</v>
      </c>
      <c r="F130" s="1" t="s">
        <v>5</v>
      </c>
      <c r="G130" s="1">
        <v>25</v>
      </c>
      <c r="H130" s="2" t="s">
        <v>1269</v>
      </c>
      <c r="I130" s="2"/>
      <c r="J130" s="14" t="s">
        <v>1378</v>
      </c>
      <c r="K130" s="2" t="s">
        <v>1701</v>
      </c>
      <c r="L130" s="2" t="s">
        <v>1304</v>
      </c>
      <c r="M130" s="2">
        <f t="shared" si="2"/>
        <v>18</v>
      </c>
      <c r="N130" s="28"/>
      <c r="O130" s="2" t="s">
        <v>1446</v>
      </c>
      <c r="P130" s="2"/>
      <c r="Q130" s="2"/>
      <c r="R130" s="2"/>
    </row>
    <row r="131" spans="1:18" ht="27" customHeight="1" x14ac:dyDescent="0.15">
      <c r="A131" s="2">
        <f t="shared" si="3"/>
        <v>230</v>
      </c>
      <c r="B131" s="2" t="s">
        <v>1277</v>
      </c>
      <c r="C131" s="1" t="s">
        <v>1363</v>
      </c>
      <c r="D131" s="2"/>
      <c r="E131" s="1" t="s">
        <v>498</v>
      </c>
      <c r="F131" s="1" t="s">
        <v>5</v>
      </c>
      <c r="G131" s="1">
        <v>25</v>
      </c>
      <c r="H131" s="2" t="s">
        <v>1269</v>
      </c>
      <c r="I131" s="2"/>
      <c r="J131" s="14" t="s">
        <v>1378</v>
      </c>
      <c r="K131" s="2" t="s">
        <v>1293</v>
      </c>
      <c r="L131" s="2" t="s">
        <v>1560</v>
      </c>
      <c r="M131" s="2">
        <f t="shared" ref="M131:M194" si="4">IF(L131="","",VLOOKUP(L131,$AB$2:$AC$25,2,FALSE))</f>
        <v>15</v>
      </c>
      <c r="N131" s="28" t="s">
        <v>1568</v>
      </c>
      <c r="O131" s="2" t="s">
        <v>1446</v>
      </c>
      <c r="P131" s="2"/>
      <c r="Q131" s="2"/>
      <c r="R131" s="2"/>
    </row>
    <row r="132" spans="1:18" ht="27" customHeight="1" x14ac:dyDescent="0.15">
      <c r="A132" s="2">
        <f t="shared" si="3"/>
        <v>231</v>
      </c>
      <c r="B132" s="2" t="s">
        <v>1277</v>
      </c>
      <c r="C132" s="1" t="s">
        <v>1363</v>
      </c>
      <c r="D132" s="2"/>
      <c r="E132" s="1" t="s">
        <v>505</v>
      </c>
      <c r="F132" s="1" t="s">
        <v>5</v>
      </c>
      <c r="G132" s="1">
        <v>49</v>
      </c>
      <c r="H132" s="2" t="s">
        <v>1269</v>
      </c>
      <c r="I132" s="2"/>
      <c r="J132" s="14" t="s">
        <v>1378</v>
      </c>
      <c r="K132" s="2" t="s">
        <v>1313</v>
      </c>
      <c r="L132" s="2" t="s">
        <v>1310</v>
      </c>
      <c r="M132" s="2">
        <f t="shared" si="4"/>
        <v>15</v>
      </c>
      <c r="N132" s="28" t="s">
        <v>1578</v>
      </c>
      <c r="O132" s="2" t="s">
        <v>1474</v>
      </c>
      <c r="P132" s="2" t="s">
        <v>1459</v>
      </c>
      <c r="Q132" s="2"/>
      <c r="R132" s="2"/>
    </row>
    <row r="133" spans="1:18" ht="27" customHeight="1" x14ac:dyDescent="0.15">
      <c r="A133" s="2">
        <f t="shared" ref="A133:A196" si="5">A132+1</f>
        <v>232</v>
      </c>
      <c r="B133" s="2" t="s">
        <v>1277</v>
      </c>
      <c r="C133" s="1" t="s">
        <v>1363</v>
      </c>
      <c r="D133" s="2"/>
      <c r="E133" s="1" t="s">
        <v>511</v>
      </c>
      <c r="F133" s="1" t="s">
        <v>5</v>
      </c>
      <c r="G133" s="1">
        <v>42</v>
      </c>
      <c r="H133" s="2" t="s">
        <v>1269</v>
      </c>
      <c r="I133" s="2"/>
      <c r="J133" s="14" t="s">
        <v>1378</v>
      </c>
      <c r="K133" s="2" t="s">
        <v>1293</v>
      </c>
      <c r="L133" s="2" t="s">
        <v>1296</v>
      </c>
      <c r="M133" s="2">
        <f t="shared" si="4"/>
        <v>15</v>
      </c>
      <c r="N133" s="28" t="s">
        <v>1578</v>
      </c>
      <c r="O133" s="2" t="s">
        <v>1446</v>
      </c>
      <c r="P133" s="2"/>
      <c r="Q133" s="2"/>
      <c r="R133" s="2"/>
    </row>
    <row r="134" spans="1:18" ht="27" customHeight="1" x14ac:dyDescent="0.15">
      <c r="A134" s="2">
        <f t="shared" si="5"/>
        <v>233</v>
      </c>
      <c r="B134" s="2" t="s">
        <v>1277</v>
      </c>
      <c r="C134" s="1" t="s">
        <v>1363</v>
      </c>
      <c r="D134" s="2"/>
      <c r="E134" s="1" t="s">
        <v>515</v>
      </c>
      <c r="F134" s="1" t="s">
        <v>5</v>
      </c>
      <c r="G134" s="1">
        <v>40</v>
      </c>
      <c r="H134" s="2" t="s">
        <v>1269</v>
      </c>
      <c r="I134" s="2"/>
      <c r="J134" s="14" t="s">
        <v>1378</v>
      </c>
      <c r="K134" s="2" t="s">
        <v>1701</v>
      </c>
      <c r="L134" s="2" t="s">
        <v>1303</v>
      </c>
      <c r="M134" s="2">
        <f t="shared" si="4"/>
        <v>15</v>
      </c>
      <c r="N134" s="28" t="s">
        <v>1578</v>
      </c>
      <c r="O134" s="2" t="s">
        <v>1498</v>
      </c>
      <c r="P134" s="2" t="s">
        <v>1537</v>
      </c>
      <c r="Q134" s="2"/>
      <c r="R134" s="2"/>
    </row>
    <row r="135" spans="1:18" ht="27" customHeight="1" x14ac:dyDescent="0.15">
      <c r="A135" s="2">
        <f t="shared" si="5"/>
        <v>234</v>
      </c>
      <c r="B135" s="2" t="s">
        <v>1277</v>
      </c>
      <c r="C135" s="1" t="s">
        <v>1363</v>
      </c>
      <c r="D135" s="2"/>
      <c r="E135" s="1" t="s">
        <v>517</v>
      </c>
      <c r="F135" s="1" t="s">
        <v>5</v>
      </c>
      <c r="G135" s="1">
        <v>36</v>
      </c>
      <c r="H135" s="2" t="s">
        <v>1269</v>
      </c>
      <c r="I135" s="2"/>
      <c r="J135" s="14" t="s">
        <v>1378</v>
      </c>
      <c r="K135" s="2" t="s">
        <v>1293</v>
      </c>
      <c r="L135" s="2" t="s">
        <v>1562</v>
      </c>
      <c r="M135" s="2">
        <f t="shared" si="4"/>
        <v>22</v>
      </c>
      <c r="N135" s="28" t="s">
        <v>1568</v>
      </c>
      <c r="O135" s="2" t="s">
        <v>1538</v>
      </c>
      <c r="P135" s="2" t="s">
        <v>1459</v>
      </c>
      <c r="Q135" s="2"/>
      <c r="R135" s="2"/>
    </row>
    <row r="136" spans="1:18" ht="27" customHeight="1" x14ac:dyDescent="0.15">
      <c r="A136" s="2">
        <f t="shared" si="5"/>
        <v>235</v>
      </c>
      <c r="B136" s="2" t="s">
        <v>1277</v>
      </c>
      <c r="C136" s="1" t="s">
        <v>1363</v>
      </c>
      <c r="D136" s="2"/>
      <c r="E136" s="1" t="s">
        <v>522</v>
      </c>
      <c r="F136" s="1" t="s">
        <v>5</v>
      </c>
      <c r="G136" s="1">
        <v>35</v>
      </c>
      <c r="H136" s="2" t="s">
        <v>1269</v>
      </c>
      <c r="I136" s="2"/>
      <c r="J136" s="14" t="s">
        <v>1378</v>
      </c>
      <c r="K136" s="2" t="s">
        <v>1313</v>
      </c>
      <c r="L136" s="2" t="s">
        <v>1311</v>
      </c>
      <c r="M136" s="2">
        <f t="shared" si="4"/>
        <v>10</v>
      </c>
      <c r="N136" s="28"/>
      <c r="O136" s="2" t="s">
        <v>1446</v>
      </c>
      <c r="P136" s="2"/>
      <c r="Q136" s="2"/>
      <c r="R136" s="2"/>
    </row>
    <row r="137" spans="1:18" ht="27" customHeight="1" x14ac:dyDescent="0.15">
      <c r="A137" s="2">
        <f t="shared" si="5"/>
        <v>236</v>
      </c>
      <c r="B137" s="2" t="s">
        <v>1277</v>
      </c>
      <c r="C137" s="1" t="s">
        <v>1363</v>
      </c>
      <c r="D137" s="2"/>
      <c r="E137" s="1" t="s">
        <v>524</v>
      </c>
      <c r="F137" s="1" t="s">
        <v>6</v>
      </c>
      <c r="G137" s="1">
        <v>40</v>
      </c>
      <c r="H137" s="2" t="s">
        <v>1269</v>
      </c>
      <c r="I137" s="2"/>
      <c r="J137" s="14" t="s">
        <v>1378</v>
      </c>
      <c r="K137" s="2" t="s">
        <v>1293</v>
      </c>
      <c r="L137" s="2" t="s">
        <v>1559</v>
      </c>
      <c r="M137" s="2">
        <f t="shared" si="4"/>
        <v>10</v>
      </c>
      <c r="N137" s="28" t="s">
        <v>1568</v>
      </c>
      <c r="O137" s="2" t="s">
        <v>1532</v>
      </c>
      <c r="P137" s="2" t="s">
        <v>1459</v>
      </c>
      <c r="Q137" s="2"/>
      <c r="R137" s="2"/>
    </row>
    <row r="138" spans="1:18" ht="27" customHeight="1" x14ac:dyDescent="0.15">
      <c r="A138" s="2">
        <f t="shared" si="5"/>
        <v>237</v>
      </c>
      <c r="B138" s="2" t="s">
        <v>1277</v>
      </c>
      <c r="C138" s="1" t="s">
        <v>1363</v>
      </c>
      <c r="D138" s="2"/>
      <c r="E138" s="1" t="s">
        <v>527</v>
      </c>
      <c r="F138" s="1" t="s">
        <v>6</v>
      </c>
      <c r="G138" s="1">
        <v>38</v>
      </c>
      <c r="H138" s="2" t="s">
        <v>1269</v>
      </c>
      <c r="I138" s="2"/>
      <c r="J138" s="14" t="s">
        <v>1378</v>
      </c>
      <c r="K138" s="2" t="s">
        <v>1313</v>
      </c>
      <c r="L138" s="1" t="s">
        <v>1309</v>
      </c>
      <c r="M138" s="2">
        <f t="shared" si="4"/>
        <v>20</v>
      </c>
      <c r="N138" s="28" t="s">
        <v>1574</v>
      </c>
      <c r="O138" s="2" t="s">
        <v>1425</v>
      </c>
      <c r="P138" s="2" t="s">
        <v>1429</v>
      </c>
      <c r="Q138" s="2"/>
      <c r="R138" s="2" t="s">
        <v>1428</v>
      </c>
    </row>
    <row r="139" spans="1:18" ht="27" customHeight="1" x14ac:dyDescent="0.15">
      <c r="A139" s="2">
        <f t="shared" si="5"/>
        <v>238</v>
      </c>
      <c r="B139" s="2" t="s">
        <v>1277</v>
      </c>
      <c r="C139" s="1" t="s">
        <v>1363</v>
      </c>
      <c r="D139" s="2"/>
      <c r="E139" s="1" t="s">
        <v>531</v>
      </c>
      <c r="F139" s="1" t="s">
        <v>6</v>
      </c>
      <c r="G139" s="1">
        <v>31</v>
      </c>
      <c r="H139" s="2" t="s">
        <v>1269</v>
      </c>
      <c r="I139" s="2"/>
      <c r="J139" s="14" t="s">
        <v>1378</v>
      </c>
      <c r="K139" s="2" t="s">
        <v>1701</v>
      </c>
      <c r="L139" s="2" t="s">
        <v>1307</v>
      </c>
      <c r="M139" s="2">
        <f t="shared" si="4"/>
        <v>30</v>
      </c>
      <c r="N139" s="28"/>
      <c r="O139" s="2" t="s">
        <v>1395</v>
      </c>
      <c r="P139" s="2" t="s">
        <v>1492</v>
      </c>
      <c r="Q139" s="2"/>
      <c r="R139" s="2"/>
    </row>
    <row r="140" spans="1:18" ht="27" customHeight="1" x14ac:dyDescent="0.15">
      <c r="A140" s="2">
        <f t="shared" si="5"/>
        <v>239</v>
      </c>
      <c r="B140" s="2" t="s">
        <v>1277</v>
      </c>
      <c r="C140" s="1" t="s">
        <v>1363</v>
      </c>
      <c r="D140" s="2" t="s">
        <v>1339</v>
      </c>
      <c r="E140" s="1" t="s">
        <v>535</v>
      </c>
      <c r="F140" s="1" t="s">
        <v>6</v>
      </c>
      <c r="G140" s="1">
        <v>30</v>
      </c>
      <c r="H140" s="2" t="s">
        <v>1269</v>
      </c>
      <c r="I140" s="2"/>
      <c r="J140" s="14" t="s">
        <v>1378</v>
      </c>
      <c r="K140" s="2" t="s">
        <v>1293</v>
      </c>
      <c r="L140" s="2" t="s">
        <v>1561</v>
      </c>
      <c r="M140" s="2">
        <f t="shared" si="4"/>
        <v>18</v>
      </c>
      <c r="N140" s="28" t="s">
        <v>1568</v>
      </c>
      <c r="O140" s="2" t="s">
        <v>1539</v>
      </c>
      <c r="P140" s="2" t="s">
        <v>1459</v>
      </c>
      <c r="Q140" s="2"/>
      <c r="R140" s="2"/>
    </row>
    <row r="141" spans="1:18" ht="27" customHeight="1" x14ac:dyDescent="0.15">
      <c r="A141" s="2">
        <f t="shared" si="5"/>
        <v>240</v>
      </c>
      <c r="B141" s="2" t="s">
        <v>1277</v>
      </c>
      <c r="C141" s="1" t="s">
        <v>1363</v>
      </c>
      <c r="D141" s="2" t="s">
        <v>1339</v>
      </c>
      <c r="E141" s="1" t="s">
        <v>540</v>
      </c>
      <c r="F141" s="1" t="s">
        <v>5</v>
      </c>
      <c r="G141" s="1">
        <v>34</v>
      </c>
      <c r="H141" s="2" t="s">
        <v>1269</v>
      </c>
      <c r="I141" s="2"/>
      <c r="J141" s="14" t="s">
        <v>1378</v>
      </c>
      <c r="K141" s="2" t="s">
        <v>1701</v>
      </c>
      <c r="L141" s="2" t="s">
        <v>1307</v>
      </c>
      <c r="M141" s="2">
        <f t="shared" si="4"/>
        <v>30</v>
      </c>
      <c r="N141" s="28"/>
      <c r="O141" s="2" t="s">
        <v>1446</v>
      </c>
      <c r="P141" s="2"/>
      <c r="Q141" s="2"/>
      <c r="R141" s="2"/>
    </row>
    <row r="142" spans="1:18" ht="27" customHeight="1" x14ac:dyDescent="0.15">
      <c r="A142" s="2">
        <f t="shared" si="5"/>
        <v>241</v>
      </c>
      <c r="B142" s="2" t="s">
        <v>1277</v>
      </c>
      <c r="C142" s="1" t="s">
        <v>1363</v>
      </c>
      <c r="D142" s="2" t="s">
        <v>1339</v>
      </c>
      <c r="E142" s="1" t="s">
        <v>542</v>
      </c>
      <c r="F142" s="1" t="s">
        <v>6</v>
      </c>
      <c r="G142" s="1">
        <v>31</v>
      </c>
      <c r="H142" s="2" t="s">
        <v>1269</v>
      </c>
      <c r="I142" s="2" t="s">
        <v>1394</v>
      </c>
      <c r="J142" s="14" t="s">
        <v>1378</v>
      </c>
      <c r="K142" s="2" t="s">
        <v>1293</v>
      </c>
      <c r="L142" s="2" t="s">
        <v>1297</v>
      </c>
      <c r="M142" s="2">
        <f t="shared" si="4"/>
        <v>12</v>
      </c>
      <c r="N142" s="28" t="s">
        <v>1578</v>
      </c>
      <c r="O142" s="2" t="s">
        <v>1540</v>
      </c>
      <c r="P142" s="2" t="s">
        <v>1456</v>
      </c>
      <c r="Q142" s="2"/>
      <c r="R142" s="2"/>
    </row>
    <row r="143" spans="1:18" ht="27" customHeight="1" x14ac:dyDescent="0.15">
      <c r="A143" s="2">
        <f t="shared" si="5"/>
        <v>242</v>
      </c>
      <c r="B143" s="2" t="s">
        <v>1277</v>
      </c>
      <c r="C143" s="1" t="s">
        <v>1363</v>
      </c>
      <c r="D143" s="2" t="s">
        <v>1339</v>
      </c>
      <c r="E143" s="1" t="s">
        <v>548</v>
      </c>
      <c r="F143" s="1" t="s">
        <v>6</v>
      </c>
      <c r="G143" s="1">
        <v>22</v>
      </c>
      <c r="H143" s="2" t="s">
        <v>1269</v>
      </c>
      <c r="I143" s="2"/>
      <c r="J143" s="14" t="s">
        <v>1378</v>
      </c>
      <c r="K143" s="2" t="s">
        <v>1293</v>
      </c>
      <c r="L143" s="2" t="s">
        <v>1298</v>
      </c>
      <c r="M143" s="2">
        <f t="shared" si="4"/>
        <v>8</v>
      </c>
      <c r="N143" s="28" t="s">
        <v>1578</v>
      </c>
      <c r="O143" s="2" t="s">
        <v>1446</v>
      </c>
      <c r="P143" s="2"/>
      <c r="Q143" s="2"/>
      <c r="R143" s="2"/>
    </row>
    <row r="144" spans="1:18" ht="27" customHeight="1" x14ac:dyDescent="0.15">
      <c r="A144" s="2">
        <f t="shared" si="5"/>
        <v>243</v>
      </c>
      <c r="B144" s="2" t="s">
        <v>1277</v>
      </c>
      <c r="C144" s="1" t="s">
        <v>1364</v>
      </c>
      <c r="D144" s="2" t="s">
        <v>1267</v>
      </c>
      <c r="E144" s="1" t="s">
        <v>551</v>
      </c>
      <c r="F144" s="1" t="s">
        <v>5</v>
      </c>
      <c r="G144" s="1">
        <v>30</v>
      </c>
      <c r="H144" s="2" t="s">
        <v>1269</v>
      </c>
      <c r="I144" s="2"/>
      <c r="J144" s="14" t="s">
        <v>1378</v>
      </c>
      <c r="K144" s="2" t="s">
        <v>1313</v>
      </c>
      <c r="L144" s="2" t="s">
        <v>1307</v>
      </c>
      <c r="M144" s="2">
        <f t="shared" si="4"/>
        <v>30</v>
      </c>
      <c r="N144" s="28" t="s">
        <v>1578</v>
      </c>
      <c r="O144" s="2" t="s">
        <v>1541</v>
      </c>
      <c r="P144" s="2" t="s">
        <v>1456</v>
      </c>
      <c r="Q144" s="2"/>
      <c r="R144" s="2"/>
    </row>
    <row r="145" spans="1:18" ht="27" customHeight="1" x14ac:dyDescent="0.15">
      <c r="A145" s="2">
        <f t="shared" si="5"/>
        <v>244</v>
      </c>
      <c r="B145" s="2" t="s">
        <v>1277</v>
      </c>
      <c r="C145" s="1" t="s">
        <v>1364</v>
      </c>
      <c r="D145" s="2"/>
      <c r="E145" s="1" t="s">
        <v>557</v>
      </c>
      <c r="F145" s="1" t="s">
        <v>5</v>
      </c>
      <c r="G145" s="1">
        <v>23</v>
      </c>
      <c r="H145" s="2" t="s">
        <v>1269</v>
      </c>
      <c r="I145" s="2"/>
      <c r="J145" s="14" t="s">
        <v>1378</v>
      </c>
      <c r="K145" s="2" t="s">
        <v>1293</v>
      </c>
      <c r="L145" s="2" t="s">
        <v>1561</v>
      </c>
      <c r="M145" s="2">
        <f t="shared" si="4"/>
        <v>18</v>
      </c>
      <c r="N145" s="28" t="s">
        <v>1568</v>
      </c>
      <c r="O145" s="2" t="s">
        <v>1446</v>
      </c>
      <c r="P145" s="2"/>
      <c r="Q145" s="2"/>
      <c r="R145" s="2"/>
    </row>
    <row r="146" spans="1:18" ht="27" customHeight="1" x14ac:dyDescent="0.15">
      <c r="A146" s="2">
        <f t="shared" si="5"/>
        <v>245</v>
      </c>
      <c r="B146" s="2" t="s">
        <v>1277</v>
      </c>
      <c r="C146" s="1" t="s">
        <v>1364</v>
      </c>
      <c r="D146" s="2"/>
      <c r="E146" s="1" t="s">
        <v>562</v>
      </c>
      <c r="F146" s="1" t="s">
        <v>5</v>
      </c>
      <c r="G146" s="1">
        <v>27</v>
      </c>
      <c r="H146" s="2" t="s">
        <v>1269</v>
      </c>
      <c r="I146" s="2"/>
      <c r="J146" s="14" t="s">
        <v>1378</v>
      </c>
      <c r="K146" s="2" t="s">
        <v>1313</v>
      </c>
      <c r="L146" s="2" t="s">
        <v>1307</v>
      </c>
      <c r="M146" s="2">
        <f t="shared" si="4"/>
        <v>30</v>
      </c>
      <c r="N146" s="28"/>
      <c r="O146" s="2" t="s">
        <v>1446</v>
      </c>
      <c r="P146" s="2"/>
      <c r="Q146" s="2"/>
      <c r="R146" s="2"/>
    </row>
    <row r="147" spans="1:18" ht="27" customHeight="1" x14ac:dyDescent="0.15">
      <c r="A147" s="2">
        <f t="shared" si="5"/>
        <v>246</v>
      </c>
      <c r="B147" s="2" t="s">
        <v>1277</v>
      </c>
      <c r="C147" s="1" t="s">
        <v>1364</v>
      </c>
      <c r="D147" s="2"/>
      <c r="E147" s="1" t="s">
        <v>567</v>
      </c>
      <c r="F147" s="1" t="s">
        <v>5</v>
      </c>
      <c r="G147" s="1">
        <v>42</v>
      </c>
      <c r="H147" s="2" t="s">
        <v>1269</v>
      </c>
      <c r="I147" s="2"/>
      <c r="J147" s="14" t="s">
        <v>1378</v>
      </c>
      <c r="K147" s="2" t="s">
        <v>1293</v>
      </c>
      <c r="L147" s="2" t="s">
        <v>1560</v>
      </c>
      <c r="M147" s="2">
        <f t="shared" si="4"/>
        <v>15</v>
      </c>
      <c r="N147" s="28" t="s">
        <v>1568</v>
      </c>
      <c r="O147" s="2" t="s">
        <v>1487</v>
      </c>
      <c r="P147" s="2" t="s">
        <v>1459</v>
      </c>
      <c r="Q147" s="2"/>
      <c r="R147" s="2"/>
    </row>
    <row r="148" spans="1:18" ht="27" customHeight="1" x14ac:dyDescent="0.15">
      <c r="A148" s="2">
        <f t="shared" si="5"/>
        <v>247</v>
      </c>
      <c r="B148" s="2" t="s">
        <v>1277</v>
      </c>
      <c r="C148" s="1" t="s">
        <v>1364</v>
      </c>
      <c r="D148" s="2"/>
      <c r="E148" s="1" t="s">
        <v>570</v>
      </c>
      <c r="F148" s="1" t="s">
        <v>5</v>
      </c>
      <c r="G148" s="1">
        <v>49</v>
      </c>
      <c r="H148" s="2" t="s">
        <v>1269</v>
      </c>
      <c r="I148" s="2"/>
      <c r="J148" s="14" t="s">
        <v>1378</v>
      </c>
      <c r="K148" s="2" t="s">
        <v>1701</v>
      </c>
      <c r="L148" s="2" t="s">
        <v>1307</v>
      </c>
      <c r="M148" s="2">
        <f t="shared" si="4"/>
        <v>30</v>
      </c>
      <c r="N148" s="28"/>
      <c r="O148" s="2" t="s">
        <v>1474</v>
      </c>
      <c r="P148" s="2" t="s">
        <v>1459</v>
      </c>
      <c r="Q148" s="2"/>
      <c r="R148" s="2"/>
    </row>
    <row r="149" spans="1:18" ht="27" customHeight="1" x14ac:dyDescent="0.15">
      <c r="A149" s="2">
        <f t="shared" si="5"/>
        <v>248</v>
      </c>
      <c r="B149" s="2" t="s">
        <v>1277</v>
      </c>
      <c r="C149" s="1" t="s">
        <v>1364</v>
      </c>
      <c r="D149" s="2"/>
      <c r="E149" s="1" t="s">
        <v>572</v>
      </c>
      <c r="F149" s="1" t="s">
        <v>5</v>
      </c>
      <c r="G149" s="1">
        <v>34</v>
      </c>
      <c r="H149" s="2" t="s">
        <v>1269</v>
      </c>
      <c r="I149" s="2"/>
      <c r="J149" s="14" t="s">
        <v>1378</v>
      </c>
      <c r="K149" s="2" t="s">
        <v>1293</v>
      </c>
      <c r="L149" s="2" t="s">
        <v>1559</v>
      </c>
      <c r="M149" s="2">
        <f t="shared" si="4"/>
        <v>10</v>
      </c>
      <c r="N149" s="28" t="s">
        <v>1568</v>
      </c>
      <c r="O149" s="2" t="s">
        <v>1545</v>
      </c>
      <c r="P149" s="2" t="s">
        <v>1459</v>
      </c>
      <c r="Q149" s="2"/>
      <c r="R149" s="2"/>
    </row>
    <row r="150" spans="1:18" ht="27" customHeight="1" x14ac:dyDescent="0.15">
      <c r="A150" s="2">
        <f t="shared" si="5"/>
        <v>249</v>
      </c>
      <c r="B150" s="2" t="s">
        <v>1277</v>
      </c>
      <c r="C150" s="1" t="s">
        <v>1364</v>
      </c>
      <c r="D150" s="2"/>
      <c r="E150" s="1" t="s">
        <v>576</v>
      </c>
      <c r="F150" s="1" t="s">
        <v>5</v>
      </c>
      <c r="G150" s="1">
        <v>44</v>
      </c>
      <c r="H150" s="2" t="s">
        <v>1269</v>
      </c>
      <c r="I150" s="2"/>
      <c r="J150" s="14" t="s">
        <v>1378</v>
      </c>
      <c r="K150" s="2" t="s">
        <v>1293</v>
      </c>
      <c r="L150" s="2" t="s">
        <v>1560</v>
      </c>
      <c r="M150" s="2">
        <f t="shared" si="4"/>
        <v>15</v>
      </c>
      <c r="N150" s="28" t="s">
        <v>1568</v>
      </c>
      <c r="O150" s="2" t="s">
        <v>1546</v>
      </c>
      <c r="P150" s="2" t="s">
        <v>1459</v>
      </c>
      <c r="Q150" s="2"/>
      <c r="R150" s="2"/>
    </row>
    <row r="151" spans="1:18" ht="27" customHeight="1" x14ac:dyDescent="0.15">
      <c r="A151" s="2">
        <f t="shared" si="5"/>
        <v>250</v>
      </c>
      <c r="B151" s="2" t="s">
        <v>1277</v>
      </c>
      <c r="C151" s="1" t="s">
        <v>1364</v>
      </c>
      <c r="D151" s="2"/>
      <c r="E151" s="1" t="s">
        <v>579</v>
      </c>
      <c r="F151" s="1" t="s">
        <v>5</v>
      </c>
      <c r="G151" s="1">
        <v>50</v>
      </c>
      <c r="H151" s="2" t="s">
        <v>1269</v>
      </c>
      <c r="I151" s="2"/>
      <c r="J151" s="14" t="s">
        <v>1378</v>
      </c>
      <c r="K151" s="2" t="s">
        <v>1701</v>
      </c>
      <c r="L151" s="2" t="s">
        <v>1304</v>
      </c>
      <c r="M151" s="2">
        <f t="shared" si="4"/>
        <v>18</v>
      </c>
      <c r="N151" s="28"/>
      <c r="O151" s="2" t="s">
        <v>1547</v>
      </c>
      <c r="P151" s="2" t="s">
        <v>1459</v>
      </c>
      <c r="Q151" s="2"/>
      <c r="R151" s="2"/>
    </row>
    <row r="152" spans="1:18" ht="27" customHeight="1" x14ac:dyDescent="0.15">
      <c r="A152" s="2">
        <f t="shared" si="5"/>
        <v>251</v>
      </c>
      <c r="B152" s="2" t="s">
        <v>1277</v>
      </c>
      <c r="C152" s="1" t="s">
        <v>1364</v>
      </c>
      <c r="D152" s="2"/>
      <c r="E152" s="1" t="s">
        <v>581</v>
      </c>
      <c r="F152" s="1" t="s">
        <v>5</v>
      </c>
      <c r="G152" s="1">
        <v>40</v>
      </c>
      <c r="H152" s="2" t="s">
        <v>1269</v>
      </c>
      <c r="I152" s="2"/>
      <c r="J152" s="14" t="s">
        <v>1378</v>
      </c>
      <c r="K152" s="2" t="s">
        <v>1701</v>
      </c>
      <c r="L152" s="2" t="s">
        <v>1307</v>
      </c>
      <c r="M152" s="2">
        <f t="shared" si="4"/>
        <v>30</v>
      </c>
      <c r="N152" s="28" t="s">
        <v>1578</v>
      </c>
      <c r="O152" s="2" t="s">
        <v>1498</v>
      </c>
      <c r="P152" s="2" t="s">
        <v>1553</v>
      </c>
      <c r="Q152" s="2"/>
      <c r="R152" s="2"/>
    </row>
    <row r="153" spans="1:18" ht="27" customHeight="1" x14ac:dyDescent="0.15">
      <c r="A153" s="2">
        <f t="shared" si="5"/>
        <v>252</v>
      </c>
      <c r="B153" s="2" t="s">
        <v>1277</v>
      </c>
      <c r="C153" s="1" t="s">
        <v>1364</v>
      </c>
      <c r="D153" s="2"/>
      <c r="E153" s="1" t="s">
        <v>584</v>
      </c>
      <c r="F153" s="1" t="s">
        <v>5</v>
      </c>
      <c r="G153" s="1">
        <v>32</v>
      </c>
      <c r="H153" s="2" t="s">
        <v>1269</v>
      </c>
      <c r="I153" s="2"/>
      <c r="J153" s="14" t="s">
        <v>1378</v>
      </c>
      <c r="K153" s="2" t="s">
        <v>1293</v>
      </c>
      <c r="L153" s="2" t="s">
        <v>1301</v>
      </c>
      <c r="M153" s="2">
        <f t="shared" si="4"/>
        <v>7</v>
      </c>
      <c r="N153" s="28" t="s">
        <v>1578</v>
      </c>
      <c r="O153" s="2" t="s">
        <v>1548</v>
      </c>
      <c r="P153" s="2" t="s">
        <v>1552</v>
      </c>
      <c r="Q153" s="2"/>
      <c r="R153" s="2"/>
    </row>
    <row r="154" spans="1:18" ht="27" customHeight="1" x14ac:dyDescent="0.15">
      <c r="A154" s="2">
        <f t="shared" si="5"/>
        <v>253</v>
      </c>
      <c r="B154" s="2" t="s">
        <v>1277</v>
      </c>
      <c r="C154" s="1" t="s">
        <v>1364</v>
      </c>
      <c r="D154" s="2"/>
      <c r="E154" s="1" t="s">
        <v>587</v>
      </c>
      <c r="F154" s="1" t="s">
        <v>5</v>
      </c>
      <c r="G154" s="1">
        <v>31</v>
      </c>
      <c r="H154" s="2" t="s">
        <v>1269</v>
      </c>
      <c r="I154" s="2"/>
      <c r="J154" s="14" t="s">
        <v>1378</v>
      </c>
      <c r="K154" s="2" t="s">
        <v>1313</v>
      </c>
      <c r="L154" s="2" t="s">
        <v>1307</v>
      </c>
      <c r="M154" s="2">
        <f t="shared" si="4"/>
        <v>30</v>
      </c>
      <c r="N154" s="28" t="s">
        <v>1578</v>
      </c>
      <c r="O154" s="2" t="s">
        <v>1446</v>
      </c>
      <c r="P154" s="2"/>
      <c r="Q154" s="2"/>
      <c r="R154" s="2"/>
    </row>
    <row r="155" spans="1:18" ht="27" customHeight="1" x14ac:dyDescent="0.15">
      <c r="A155" s="2">
        <f t="shared" si="5"/>
        <v>254</v>
      </c>
      <c r="B155" s="2" t="s">
        <v>1277</v>
      </c>
      <c r="C155" s="1" t="s">
        <v>1364</v>
      </c>
      <c r="D155" s="2"/>
      <c r="E155" s="1" t="s">
        <v>594</v>
      </c>
      <c r="F155" s="1" t="s">
        <v>5</v>
      </c>
      <c r="G155" s="1">
        <v>30</v>
      </c>
      <c r="H155" s="2" t="s">
        <v>1269</v>
      </c>
      <c r="I155" s="2"/>
      <c r="J155" s="14" t="s">
        <v>1378</v>
      </c>
      <c r="K155" s="2" t="s">
        <v>1293</v>
      </c>
      <c r="L155" s="2" t="s">
        <v>1298</v>
      </c>
      <c r="M155" s="2">
        <f t="shared" si="4"/>
        <v>8</v>
      </c>
      <c r="N155" s="28"/>
      <c r="O155" s="2" t="s">
        <v>1458</v>
      </c>
      <c r="P155" s="2" t="s">
        <v>1456</v>
      </c>
      <c r="Q155" s="2"/>
      <c r="R155" s="2"/>
    </row>
    <row r="156" spans="1:18" ht="27" customHeight="1" x14ac:dyDescent="0.15">
      <c r="A156" s="2">
        <f t="shared" si="5"/>
        <v>255</v>
      </c>
      <c r="B156" s="2" t="s">
        <v>1277</v>
      </c>
      <c r="C156" s="1" t="s">
        <v>1364</v>
      </c>
      <c r="D156" s="2"/>
      <c r="E156" s="1" t="s">
        <v>600</v>
      </c>
      <c r="F156" s="1" t="s">
        <v>5</v>
      </c>
      <c r="G156" s="1">
        <v>30</v>
      </c>
      <c r="H156" s="2" t="s">
        <v>1269</v>
      </c>
      <c r="I156" s="2"/>
      <c r="J156" s="14" t="s">
        <v>1378</v>
      </c>
      <c r="K156" s="2" t="s">
        <v>1701</v>
      </c>
      <c r="L156" s="2" t="s">
        <v>1307</v>
      </c>
      <c r="M156" s="2">
        <f t="shared" si="4"/>
        <v>30</v>
      </c>
      <c r="N156" s="28"/>
      <c r="O156" s="2" t="s">
        <v>1458</v>
      </c>
      <c r="P156" s="2" t="s">
        <v>1456</v>
      </c>
      <c r="Q156" s="2"/>
      <c r="R156" s="2"/>
    </row>
    <row r="157" spans="1:18" ht="27" customHeight="1" x14ac:dyDescent="0.15">
      <c r="A157" s="2">
        <f t="shared" si="5"/>
        <v>256</v>
      </c>
      <c r="B157" s="2" t="s">
        <v>1277</v>
      </c>
      <c r="C157" s="1" t="s">
        <v>1364</v>
      </c>
      <c r="D157" s="2"/>
      <c r="E157" s="1" t="s">
        <v>603</v>
      </c>
      <c r="F157" s="1" t="s">
        <v>6</v>
      </c>
      <c r="G157" s="1">
        <v>28</v>
      </c>
      <c r="H157" s="2" t="s">
        <v>1269</v>
      </c>
      <c r="I157" s="2"/>
      <c r="J157" s="14" t="s">
        <v>1378</v>
      </c>
      <c r="K157" s="2" t="s">
        <v>1313</v>
      </c>
      <c r="L157" s="2" t="s">
        <v>1308</v>
      </c>
      <c r="M157" s="2">
        <f t="shared" si="4"/>
        <v>25</v>
      </c>
      <c r="N157" s="28" t="s">
        <v>1580</v>
      </c>
      <c r="O157" s="2" t="s">
        <v>1446</v>
      </c>
      <c r="P157" s="2"/>
      <c r="Q157" s="2"/>
      <c r="R157" s="2"/>
    </row>
    <row r="158" spans="1:18" ht="27" customHeight="1" x14ac:dyDescent="0.15">
      <c r="A158" s="2">
        <f t="shared" si="5"/>
        <v>257</v>
      </c>
      <c r="B158" s="2" t="s">
        <v>1277</v>
      </c>
      <c r="C158" s="1" t="s">
        <v>1364</v>
      </c>
      <c r="D158" s="2"/>
      <c r="E158" s="1" t="s">
        <v>605</v>
      </c>
      <c r="F158" s="1" t="s">
        <v>5</v>
      </c>
      <c r="G158" s="1">
        <v>26</v>
      </c>
      <c r="H158" s="2" t="s">
        <v>1269</v>
      </c>
      <c r="I158" s="2"/>
      <c r="J158" s="14" t="s">
        <v>1378</v>
      </c>
      <c r="K158" s="2" t="s">
        <v>1313</v>
      </c>
      <c r="L158" s="1" t="s">
        <v>1309</v>
      </c>
      <c r="M158" s="2">
        <f t="shared" si="4"/>
        <v>20</v>
      </c>
      <c r="N158" s="28"/>
      <c r="O158" s="2" t="s">
        <v>1446</v>
      </c>
      <c r="P158" s="2"/>
      <c r="Q158" s="2"/>
      <c r="R158" s="2"/>
    </row>
    <row r="159" spans="1:18" ht="27" customHeight="1" x14ac:dyDescent="0.15">
      <c r="A159" s="2">
        <f t="shared" si="5"/>
        <v>258</v>
      </c>
      <c r="B159" s="2" t="s">
        <v>1277</v>
      </c>
      <c r="C159" s="1" t="s">
        <v>1364</v>
      </c>
      <c r="D159" s="2"/>
      <c r="E159" s="1" t="s">
        <v>608</v>
      </c>
      <c r="F159" s="1" t="s">
        <v>5</v>
      </c>
      <c r="G159" s="1">
        <v>65</v>
      </c>
      <c r="H159" s="2" t="s">
        <v>1269</v>
      </c>
      <c r="I159" s="2" t="s">
        <v>8</v>
      </c>
      <c r="J159" s="14" t="s">
        <v>1378</v>
      </c>
      <c r="K159" s="2" t="s">
        <v>1293</v>
      </c>
      <c r="L159" s="2" t="s">
        <v>1301</v>
      </c>
      <c r="M159" s="2">
        <f t="shared" si="4"/>
        <v>7</v>
      </c>
      <c r="N159" s="28"/>
      <c r="O159" s="2" t="s">
        <v>1458</v>
      </c>
      <c r="P159" s="2" t="s">
        <v>1456</v>
      </c>
      <c r="Q159" s="2" t="s">
        <v>1412</v>
      </c>
      <c r="R159" s="2"/>
    </row>
    <row r="160" spans="1:18" ht="27" customHeight="1" x14ac:dyDescent="0.15">
      <c r="A160" s="2">
        <f t="shared" si="5"/>
        <v>259</v>
      </c>
      <c r="B160" s="2" t="s">
        <v>1277</v>
      </c>
      <c r="C160" s="1" t="s">
        <v>1364</v>
      </c>
      <c r="D160" s="1"/>
      <c r="E160" s="1" t="s">
        <v>611</v>
      </c>
      <c r="F160" s="1" t="s">
        <v>5</v>
      </c>
      <c r="G160" s="1">
        <v>62</v>
      </c>
      <c r="H160" s="2" t="s">
        <v>1269</v>
      </c>
      <c r="I160" s="1"/>
      <c r="J160" s="14" t="s">
        <v>1378</v>
      </c>
      <c r="K160" s="2" t="s">
        <v>1313</v>
      </c>
      <c r="L160" s="2" t="s">
        <v>1310</v>
      </c>
      <c r="M160" s="2">
        <f t="shared" si="4"/>
        <v>15</v>
      </c>
      <c r="N160" s="29"/>
      <c r="O160" s="2" t="s">
        <v>1490</v>
      </c>
      <c r="P160" s="2" t="s">
        <v>1459</v>
      </c>
      <c r="Q160" s="1"/>
      <c r="R160" s="1"/>
    </row>
    <row r="161" spans="1:18" ht="27" customHeight="1" x14ac:dyDescent="0.15">
      <c r="A161" s="2">
        <f t="shared" si="5"/>
        <v>260</v>
      </c>
      <c r="B161" s="2" t="s">
        <v>1277</v>
      </c>
      <c r="C161" s="1" t="s">
        <v>1364</v>
      </c>
      <c r="D161" s="1" t="s">
        <v>1339</v>
      </c>
      <c r="E161" s="1" t="s">
        <v>1403</v>
      </c>
      <c r="F161" s="1" t="s">
        <v>6</v>
      </c>
      <c r="G161" s="1">
        <v>38</v>
      </c>
      <c r="H161" s="2" t="s">
        <v>1269</v>
      </c>
      <c r="I161" s="1"/>
      <c r="J161" s="14" t="s">
        <v>1378</v>
      </c>
      <c r="K161" s="2" t="s">
        <v>1701</v>
      </c>
      <c r="L161" s="2" t="s">
        <v>1307</v>
      </c>
      <c r="M161" s="2">
        <f t="shared" si="4"/>
        <v>30</v>
      </c>
      <c r="N161" s="29" t="s">
        <v>1581</v>
      </c>
      <c r="O161" s="2" t="s">
        <v>1544</v>
      </c>
      <c r="P161" s="2" t="s">
        <v>1459</v>
      </c>
      <c r="Q161" s="1"/>
      <c r="R161" s="1"/>
    </row>
    <row r="162" spans="1:18" ht="27" customHeight="1" x14ac:dyDescent="0.15">
      <c r="A162" s="2">
        <f t="shared" si="5"/>
        <v>261</v>
      </c>
      <c r="B162" s="2" t="s">
        <v>1277</v>
      </c>
      <c r="C162" s="1" t="s">
        <v>1364</v>
      </c>
      <c r="D162" s="1" t="s">
        <v>1339</v>
      </c>
      <c r="E162" s="1" t="s">
        <v>615</v>
      </c>
      <c r="F162" s="1" t="s">
        <v>6</v>
      </c>
      <c r="G162" s="1">
        <v>30</v>
      </c>
      <c r="H162" s="2" t="s">
        <v>1269</v>
      </c>
      <c r="I162" s="1"/>
      <c r="J162" s="14" t="s">
        <v>1378</v>
      </c>
      <c r="K162" s="2" t="s">
        <v>1313</v>
      </c>
      <c r="L162" s="2" t="s">
        <v>1308</v>
      </c>
      <c r="M162" s="2">
        <f t="shared" si="4"/>
        <v>25</v>
      </c>
      <c r="N162" s="28" t="s">
        <v>1578</v>
      </c>
      <c r="O162" s="2" t="s">
        <v>1395</v>
      </c>
      <c r="P162" s="2" t="s">
        <v>1492</v>
      </c>
      <c r="Q162" s="1"/>
      <c r="R162" s="1"/>
    </row>
    <row r="163" spans="1:18" ht="27" customHeight="1" x14ac:dyDescent="0.15">
      <c r="A163" s="2">
        <f t="shared" si="5"/>
        <v>262</v>
      </c>
      <c r="B163" s="2" t="s">
        <v>1277</v>
      </c>
      <c r="C163" s="1" t="s">
        <v>1364</v>
      </c>
      <c r="D163" s="1" t="s">
        <v>1339</v>
      </c>
      <c r="E163" s="1" t="s">
        <v>1404</v>
      </c>
      <c r="F163" s="1" t="s">
        <v>6</v>
      </c>
      <c r="G163" s="1">
        <v>29</v>
      </c>
      <c r="H163" s="2" t="s">
        <v>1269</v>
      </c>
      <c r="I163" s="1"/>
      <c r="J163" s="14" t="s">
        <v>1378</v>
      </c>
      <c r="K163" s="2" t="s">
        <v>1701</v>
      </c>
      <c r="L163" s="2" t="s">
        <v>1307</v>
      </c>
      <c r="M163" s="2">
        <f t="shared" si="4"/>
        <v>30</v>
      </c>
      <c r="N163" s="28" t="s">
        <v>1578</v>
      </c>
      <c r="O163" s="1" t="s">
        <v>1446</v>
      </c>
      <c r="P163" s="1"/>
      <c r="Q163" s="1"/>
      <c r="R163" s="1"/>
    </row>
    <row r="164" spans="1:18" ht="27" customHeight="1" x14ac:dyDescent="0.15">
      <c r="A164" s="2">
        <f t="shared" si="5"/>
        <v>263</v>
      </c>
      <c r="B164" s="2" t="s">
        <v>1277</v>
      </c>
      <c r="C164" s="1" t="s">
        <v>1364</v>
      </c>
      <c r="D164" s="1" t="s">
        <v>1339</v>
      </c>
      <c r="E164" s="1" t="s">
        <v>1405</v>
      </c>
      <c r="F164" s="1" t="s">
        <v>6</v>
      </c>
      <c r="G164" s="1">
        <v>25</v>
      </c>
      <c r="H164" s="2" t="s">
        <v>1269</v>
      </c>
      <c r="I164" s="1"/>
      <c r="J164" s="14" t="s">
        <v>1378</v>
      </c>
      <c r="K164" s="2" t="s">
        <v>1293</v>
      </c>
      <c r="L164" s="2" t="s">
        <v>1301</v>
      </c>
      <c r="M164" s="2">
        <f t="shared" si="4"/>
        <v>7</v>
      </c>
      <c r="N164" s="28" t="s">
        <v>1578</v>
      </c>
      <c r="O164" s="1" t="s">
        <v>1446</v>
      </c>
      <c r="P164" s="1"/>
      <c r="Q164" s="1"/>
      <c r="R164" s="1"/>
    </row>
    <row r="165" spans="1:18" ht="27" customHeight="1" x14ac:dyDescent="0.15">
      <c r="A165" s="2">
        <f t="shared" si="5"/>
        <v>264</v>
      </c>
      <c r="B165" s="1" t="s">
        <v>1344</v>
      </c>
      <c r="C165" s="1"/>
      <c r="D165" s="1" t="s">
        <v>1333</v>
      </c>
      <c r="E165" s="1" t="s">
        <v>617</v>
      </c>
      <c r="F165" s="1" t="s">
        <v>5</v>
      </c>
      <c r="G165" s="1">
        <v>58</v>
      </c>
      <c r="H165" s="2" t="s">
        <v>1269</v>
      </c>
      <c r="I165" s="1"/>
      <c r="J165" s="14" t="s">
        <v>1378</v>
      </c>
      <c r="K165" s="2" t="s">
        <v>1293</v>
      </c>
      <c r="L165" s="2" t="s">
        <v>1562</v>
      </c>
      <c r="M165" s="2">
        <f t="shared" si="4"/>
        <v>22</v>
      </c>
      <c r="N165" s="28" t="s">
        <v>1568</v>
      </c>
      <c r="O165" s="2" t="s">
        <v>1542</v>
      </c>
      <c r="P165" s="2" t="s">
        <v>1459</v>
      </c>
      <c r="Q165" s="1"/>
      <c r="R165" s="1"/>
    </row>
    <row r="166" spans="1:18" ht="27" customHeight="1" x14ac:dyDescent="0.15">
      <c r="A166" s="2">
        <f t="shared" si="5"/>
        <v>265</v>
      </c>
      <c r="B166" s="1" t="s">
        <v>1344</v>
      </c>
      <c r="C166" s="1" t="s">
        <v>1279</v>
      </c>
      <c r="D166" s="1" t="s">
        <v>1267</v>
      </c>
      <c r="E166" s="1" t="s">
        <v>1369</v>
      </c>
      <c r="F166" s="1" t="s">
        <v>5</v>
      </c>
      <c r="G166" s="1">
        <v>55</v>
      </c>
      <c r="H166" s="2" t="s">
        <v>4</v>
      </c>
      <c r="I166" s="1"/>
      <c r="J166" s="14" t="s">
        <v>1391</v>
      </c>
      <c r="K166" s="2" t="s">
        <v>1293</v>
      </c>
      <c r="L166" s="2" t="s">
        <v>1562</v>
      </c>
      <c r="M166" s="2">
        <f t="shared" si="4"/>
        <v>22</v>
      </c>
      <c r="N166" s="28" t="s">
        <v>1568</v>
      </c>
      <c r="O166" s="2" t="s">
        <v>1543</v>
      </c>
      <c r="P166" s="2" t="s">
        <v>1459</v>
      </c>
      <c r="Q166" s="1"/>
      <c r="R166" s="1"/>
    </row>
    <row r="167" spans="1:18" ht="27" customHeight="1" x14ac:dyDescent="0.15">
      <c r="A167" s="2">
        <f t="shared" si="5"/>
        <v>266</v>
      </c>
      <c r="B167" s="1" t="s">
        <v>1344</v>
      </c>
      <c r="C167" s="1" t="s">
        <v>1279</v>
      </c>
      <c r="D167" s="1"/>
      <c r="E167" s="1" t="s">
        <v>1370</v>
      </c>
      <c r="F167" s="1" t="s">
        <v>5</v>
      </c>
      <c r="G167" s="1">
        <v>50</v>
      </c>
      <c r="H167" s="2" t="s">
        <v>4</v>
      </c>
      <c r="I167" s="1"/>
      <c r="J167" s="14" t="s">
        <v>1457</v>
      </c>
      <c r="K167" s="2" t="s">
        <v>1293</v>
      </c>
      <c r="L167" s="2" t="s">
        <v>1558</v>
      </c>
      <c r="M167" s="2">
        <f t="shared" si="4"/>
        <v>5</v>
      </c>
      <c r="N167" s="28" t="s">
        <v>1568</v>
      </c>
      <c r="O167" s="2" t="s">
        <v>1543</v>
      </c>
      <c r="P167" s="2" t="s">
        <v>1459</v>
      </c>
      <c r="Q167" s="1"/>
      <c r="R167" s="1"/>
    </row>
    <row r="168" spans="1:18" ht="27" customHeight="1" x14ac:dyDescent="0.15">
      <c r="A168" s="2">
        <f t="shared" si="5"/>
        <v>267</v>
      </c>
      <c r="B168" s="1" t="s">
        <v>1344</v>
      </c>
      <c r="C168" s="1" t="s">
        <v>1279</v>
      </c>
      <c r="D168" s="1"/>
      <c r="E168" s="1" t="s">
        <v>1371</v>
      </c>
      <c r="F168" s="1" t="s">
        <v>5</v>
      </c>
      <c r="G168" s="1">
        <v>50</v>
      </c>
      <c r="H168" s="2" t="s">
        <v>1269</v>
      </c>
      <c r="I168" s="1"/>
      <c r="J168" s="14" t="s">
        <v>1378</v>
      </c>
      <c r="K168" s="2" t="s">
        <v>1701</v>
      </c>
      <c r="L168" s="2" t="s">
        <v>1307</v>
      </c>
      <c r="M168" s="2">
        <f t="shared" si="4"/>
        <v>30</v>
      </c>
      <c r="N168" s="28" t="s">
        <v>1582</v>
      </c>
      <c r="O168" s="2" t="s">
        <v>1465</v>
      </c>
      <c r="P168" s="2" t="s">
        <v>1493</v>
      </c>
      <c r="Q168" s="2"/>
      <c r="R168" s="2" t="s">
        <v>1451</v>
      </c>
    </row>
    <row r="169" spans="1:18" ht="27" customHeight="1" x14ac:dyDescent="0.15">
      <c r="A169" s="2">
        <f t="shared" si="5"/>
        <v>268</v>
      </c>
      <c r="B169" s="1" t="s">
        <v>1344</v>
      </c>
      <c r="C169" s="1" t="s">
        <v>1279</v>
      </c>
      <c r="D169" s="1"/>
      <c r="E169" s="1" t="s">
        <v>1372</v>
      </c>
      <c r="F169" s="1" t="s">
        <v>5</v>
      </c>
      <c r="G169" s="1">
        <v>48</v>
      </c>
      <c r="H169" s="2" t="s">
        <v>1269</v>
      </c>
      <c r="I169" s="1"/>
      <c r="J169" s="14" t="s">
        <v>1378</v>
      </c>
      <c r="K169" s="2" t="s">
        <v>1313</v>
      </c>
      <c r="L169" s="2" t="s">
        <v>1310</v>
      </c>
      <c r="M169" s="2">
        <f t="shared" si="4"/>
        <v>15</v>
      </c>
      <c r="N169" s="29" t="s">
        <v>1583</v>
      </c>
      <c r="O169" s="1" t="s">
        <v>1489</v>
      </c>
      <c r="P169" s="1" t="s">
        <v>1450</v>
      </c>
      <c r="Q169" s="1"/>
      <c r="R169" s="1"/>
    </row>
    <row r="170" spans="1:18" ht="27" customHeight="1" x14ac:dyDescent="0.15">
      <c r="A170" s="2">
        <f t="shared" si="5"/>
        <v>269</v>
      </c>
      <c r="B170" s="1" t="s">
        <v>1344</v>
      </c>
      <c r="C170" s="1" t="s">
        <v>1279</v>
      </c>
      <c r="D170" s="1"/>
      <c r="E170" s="1" t="s">
        <v>1373</v>
      </c>
      <c r="F170" s="1" t="s">
        <v>5</v>
      </c>
      <c r="G170" s="1">
        <v>35</v>
      </c>
      <c r="H170" s="2" t="s">
        <v>1269</v>
      </c>
      <c r="I170" s="1"/>
      <c r="J170" s="14" t="s">
        <v>1378</v>
      </c>
      <c r="K170" s="2" t="s">
        <v>1701</v>
      </c>
      <c r="L170" s="2" t="s">
        <v>1307</v>
      </c>
      <c r="M170" s="2">
        <f t="shared" si="4"/>
        <v>30</v>
      </c>
      <c r="N170" s="29"/>
      <c r="O170" s="1" t="s">
        <v>1446</v>
      </c>
      <c r="P170" s="1"/>
      <c r="Q170" s="1"/>
      <c r="R170" s="1"/>
    </row>
    <row r="171" spans="1:18" ht="27" customHeight="1" x14ac:dyDescent="0.15">
      <c r="A171" s="2">
        <f t="shared" si="5"/>
        <v>270</v>
      </c>
      <c r="B171" s="1" t="s">
        <v>1344</v>
      </c>
      <c r="C171" s="1" t="s">
        <v>1279</v>
      </c>
      <c r="D171" s="1"/>
      <c r="E171" s="1" t="s">
        <v>626</v>
      </c>
      <c r="F171" s="1" t="s">
        <v>5</v>
      </c>
      <c r="G171" s="1">
        <v>25</v>
      </c>
      <c r="H171" s="2" t="s">
        <v>1269</v>
      </c>
      <c r="I171" s="1"/>
      <c r="J171" s="14" t="s">
        <v>1378</v>
      </c>
      <c r="K171" s="2" t="s">
        <v>1293</v>
      </c>
      <c r="L171" s="2" t="s">
        <v>1301</v>
      </c>
      <c r="M171" s="2">
        <f t="shared" si="4"/>
        <v>7</v>
      </c>
      <c r="N171" s="29"/>
      <c r="O171" s="1" t="s">
        <v>1446</v>
      </c>
      <c r="P171" s="1"/>
      <c r="Q171" s="1"/>
      <c r="R171" s="1"/>
    </row>
    <row r="172" spans="1:18" ht="27" customHeight="1" x14ac:dyDescent="0.15">
      <c r="A172" s="2">
        <f t="shared" si="5"/>
        <v>271</v>
      </c>
      <c r="B172" s="1" t="s">
        <v>1344</v>
      </c>
      <c r="C172" s="1" t="s">
        <v>1278</v>
      </c>
      <c r="D172" s="1" t="s">
        <v>1334</v>
      </c>
      <c r="E172" s="1" t="s">
        <v>1366</v>
      </c>
      <c r="F172" s="1" t="s">
        <v>5</v>
      </c>
      <c r="G172" s="1">
        <v>42</v>
      </c>
      <c r="H172" s="2" t="s">
        <v>1269</v>
      </c>
      <c r="I172" s="1"/>
      <c r="J172" s="14" t="s">
        <v>1378</v>
      </c>
      <c r="K172" s="2" t="s">
        <v>1293</v>
      </c>
      <c r="L172" s="2" t="s">
        <v>1303</v>
      </c>
      <c r="M172" s="2">
        <f t="shared" si="4"/>
        <v>15</v>
      </c>
      <c r="N172" s="28" t="s">
        <v>1578</v>
      </c>
      <c r="O172" s="1" t="s">
        <v>1446</v>
      </c>
      <c r="P172" s="1"/>
      <c r="Q172" s="1"/>
      <c r="R172" s="1"/>
    </row>
    <row r="173" spans="1:18" ht="27" customHeight="1" x14ac:dyDescent="0.15">
      <c r="A173" s="2">
        <f t="shared" si="5"/>
        <v>272</v>
      </c>
      <c r="B173" s="1" t="s">
        <v>1344</v>
      </c>
      <c r="C173" s="1" t="s">
        <v>1278</v>
      </c>
      <c r="D173" s="1" t="s">
        <v>1362</v>
      </c>
      <c r="E173" s="1" t="s">
        <v>1367</v>
      </c>
      <c r="F173" s="1" t="s">
        <v>5</v>
      </c>
      <c r="G173" s="1">
        <v>40</v>
      </c>
      <c r="H173" s="2" t="s">
        <v>1269</v>
      </c>
      <c r="I173" s="1"/>
      <c r="J173" s="14" t="s">
        <v>1378</v>
      </c>
      <c r="K173" s="2" t="s">
        <v>1293</v>
      </c>
      <c r="L173" s="2" t="s">
        <v>1298</v>
      </c>
      <c r="M173" s="2">
        <f t="shared" si="4"/>
        <v>8</v>
      </c>
      <c r="N173" s="28" t="s">
        <v>1578</v>
      </c>
      <c r="O173" s="2" t="s">
        <v>1551</v>
      </c>
      <c r="P173" s="2" t="s">
        <v>1459</v>
      </c>
      <c r="Q173" s="1"/>
      <c r="R173" s="1"/>
    </row>
    <row r="174" spans="1:18" ht="27" customHeight="1" x14ac:dyDescent="0.15">
      <c r="A174" s="2">
        <f t="shared" si="5"/>
        <v>273</v>
      </c>
      <c r="B174" s="1" t="s">
        <v>1344</v>
      </c>
      <c r="C174" s="1" t="s">
        <v>1278</v>
      </c>
      <c r="D174" s="1" t="s">
        <v>1362</v>
      </c>
      <c r="E174" s="1" t="s">
        <v>1368</v>
      </c>
      <c r="F174" s="1" t="s">
        <v>6</v>
      </c>
      <c r="G174" s="1">
        <v>35</v>
      </c>
      <c r="H174" s="2" t="s">
        <v>1269</v>
      </c>
      <c r="I174" s="1"/>
      <c r="J174" s="14" t="s">
        <v>1378</v>
      </c>
      <c r="K174" s="2" t="s">
        <v>1313</v>
      </c>
      <c r="L174" s="2" t="s">
        <v>1308</v>
      </c>
      <c r="M174" s="2">
        <f t="shared" si="4"/>
        <v>25</v>
      </c>
      <c r="N174" s="28" t="s">
        <v>1578</v>
      </c>
      <c r="O174" s="2" t="s">
        <v>1480</v>
      </c>
      <c r="P174" s="2" t="s">
        <v>1459</v>
      </c>
      <c r="Q174" s="1"/>
      <c r="R174" s="1"/>
    </row>
    <row r="175" spans="1:18" ht="27" customHeight="1" x14ac:dyDescent="0.15">
      <c r="A175" s="2">
        <f t="shared" si="5"/>
        <v>274</v>
      </c>
      <c r="B175" s="1" t="s">
        <v>1344</v>
      </c>
      <c r="C175" s="1" t="s">
        <v>1278</v>
      </c>
      <c r="D175" s="1" t="s">
        <v>1362</v>
      </c>
      <c r="E175" s="1" t="s">
        <v>631</v>
      </c>
      <c r="F175" s="1" t="s">
        <v>5</v>
      </c>
      <c r="G175" s="1">
        <v>34</v>
      </c>
      <c r="H175" s="2" t="s">
        <v>1269</v>
      </c>
      <c r="I175" s="1" t="s">
        <v>1554</v>
      </c>
      <c r="J175" s="14" t="s">
        <v>1378</v>
      </c>
      <c r="K175" s="2" t="s">
        <v>1313</v>
      </c>
      <c r="L175" s="1" t="s">
        <v>1309</v>
      </c>
      <c r="M175" s="2">
        <f t="shared" si="4"/>
        <v>20</v>
      </c>
      <c r="N175" s="29"/>
      <c r="O175" s="1" t="s">
        <v>1446</v>
      </c>
      <c r="P175" s="1"/>
      <c r="Q175" s="1"/>
      <c r="R175" s="1" t="s">
        <v>1419</v>
      </c>
    </row>
    <row r="176" spans="1:18" ht="27" customHeight="1" x14ac:dyDescent="0.15">
      <c r="A176" s="2">
        <f t="shared" si="5"/>
        <v>275</v>
      </c>
      <c r="B176" s="1" t="s">
        <v>1344</v>
      </c>
      <c r="C176" s="1" t="s">
        <v>1278</v>
      </c>
      <c r="D176" s="1" t="s">
        <v>1362</v>
      </c>
      <c r="E176" s="1" t="s">
        <v>634</v>
      </c>
      <c r="F176" s="1" t="s">
        <v>6</v>
      </c>
      <c r="G176" s="1">
        <v>28</v>
      </c>
      <c r="H176" s="2" t="s">
        <v>1269</v>
      </c>
      <c r="I176" s="1"/>
      <c r="J176" s="14" t="s">
        <v>1378</v>
      </c>
      <c r="K176" s="2" t="s">
        <v>1293</v>
      </c>
      <c r="L176" s="2" t="s">
        <v>1355</v>
      </c>
      <c r="M176" s="2">
        <f t="shared" si="4"/>
        <v>5</v>
      </c>
      <c r="N176" s="29"/>
      <c r="O176" s="1" t="s">
        <v>1446</v>
      </c>
      <c r="P176" s="1"/>
      <c r="Q176" s="1"/>
      <c r="R176" s="1"/>
    </row>
    <row r="177" spans="1:18" ht="27" customHeight="1" x14ac:dyDescent="0.15">
      <c r="A177" s="2">
        <f t="shared" si="5"/>
        <v>276</v>
      </c>
      <c r="B177" s="1" t="s">
        <v>1344</v>
      </c>
      <c r="C177" s="1" t="s">
        <v>1278</v>
      </c>
      <c r="D177" s="1" t="s">
        <v>1362</v>
      </c>
      <c r="E177" s="1" t="s">
        <v>640</v>
      </c>
      <c r="F177" s="1" t="s">
        <v>6</v>
      </c>
      <c r="G177" s="1">
        <v>28</v>
      </c>
      <c r="H177" s="2" t="s">
        <v>1269</v>
      </c>
      <c r="I177" s="1" t="s">
        <v>1393</v>
      </c>
      <c r="J177" s="14" t="s">
        <v>1378</v>
      </c>
      <c r="K177" s="2" t="s">
        <v>1313</v>
      </c>
      <c r="L177" s="2" t="s">
        <v>1308</v>
      </c>
      <c r="M177" s="2">
        <f t="shared" si="4"/>
        <v>25</v>
      </c>
      <c r="N177" s="29"/>
      <c r="O177" s="1" t="s">
        <v>1466</v>
      </c>
      <c r="P177" s="1" t="s">
        <v>1456</v>
      </c>
      <c r="Q177" s="1" t="s">
        <v>1683</v>
      </c>
      <c r="R177" s="1"/>
    </row>
    <row r="178" spans="1:18" ht="27" customHeight="1" x14ac:dyDescent="0.15">
      <c r="A178" s="2">
        <f t="shared" si="5"/>
        <v>277</v>
      </c>
      <c r="B178" s="1" t="s">
        <v>1344</v>
      </c>
      <c r="C178" s="1" t="s">
        <v>1278</v>
      </c>
      <c r="D178" s="1" t="s">
        <v>1362</v>
      </c>
      <c r="E178" s="1" t="s">
        <v>645</v>
      </c>
      <c r="F178" s="1" t="s">
        <v>5</v>
      </c>
      <c r="G178" s="1">
        <v>25</v>
      </c>
      <c r="H178" s="2" t="s">
        <v>1269</v>
      </c>
      <c r="I178" s="1" t="s">
        <v>7</v>
      </c>
      <c r="J178" s="14" t="s">
        <v>1378</v>
      </c>
      <c r="K178" s="2" t="s">
        <v>1701</v>
      </c>
      <c r="L178" s="1" t="s">
        <v>1305</v>
      </c>
      <c r="M178" s="2">
        <f t="shared" si="4"/>
        <v>20</v>
      </c>
      <c r="N178" s="29"/>
      <c r="O178" s="1" t="s">
        <v>1466</v>
      </c>
      <c r="P178" s="1" t="s">
        <v>1456</v>
      </c>
      <c r="Q178" s="1" t="s">
        <v>1556</v>
      </c>
      <c r="R178" s="1"/>
    </row>
    <row r="179" spans="1:18" ht="27" customHeight="1" x14ac:dyDescent="0.15">
      <c r="A179" s="2">
        <f t="shared" si="5"/>
        <v>278</v>
      </c>
      <c r="B179" s="1" t="s">
        <v>1344</v>
      </c>
      <c r="C179" s="1" t="s">
        <v>1278</v>
      </c>
      <c r="D179" s="1" t="s">
        <v>1384</v>
      </c>
      <c r="E179" s="1" t="s">
        <v>647</v>
      </c>
      <c r="F179" s="1" t="s">
        <v>6</v>
      </c>
      <c r="G179" s="1">
        <v>40</v>
      </c>
      <c r="H179" s="2" t="s">
        <v>1357</v>
      </c>
      <c r="I179" s="1"/>
      <c r="J179" s="14" t="s">
        <v>1388</v>
      </c>
      <c r="K179" s="2" t="s">
        <v>1313</v>
      </c>
      <c r="L179" s="2" t="s">
        <v>1310</v>
      </c>
      <c r="M179" s="2">
        <f t="shared" si="4"/>
        <v>15</v>
      </c>
      <c r="N179" s="29"/>
      <c r="O179" s="2" t="s">
        <v>1475</v>
      </c>
      <c r="P179" s="2" t="s">
        <v>1459</v>
      </c>
      <c r="Q179" s="1"/>
      <c r="R179" s="1"/>
    </row>
    <row r="180" spans="1:18" ht="27" customHeight="1" x14ac:dyDescent="0.15">
      <c r="A180" s="2">
        <f t="shared" si="5"/>
        <v>279</v>
      </c>
      <c r="B180" s="1" t="s">
        <v>1344</v>
      </c>
      <c r="C180" s="1" t="s">
        <v>1278</v>
      </c>
      <c r="D180" s="1" t="s">
        <v>1384</v>
      </c>
      <c r="E180" s="1" t="s">
        <v>651</v>
      </c>
      <c r="F180" s="1" t="s">
        <v>6</v>
      </c>
      <c r="G180" s="1">
        <v>38</v>
      </c>
      <c r="H180" s="2" t="s">
        <v>1357</v>
      </c>
      <c r="I180" s="1"/>
      <c r="J180" s="14" t="s">
        <v>1388</v>
      </c>
      <c r="K180" s="2" t="s">
        <v>1293</v>
      </c>
      <c r="L180" s="2" t="s">
        <v>1298</v>
      </c>
      <c r="M180" s="2">
        <f t="shared" si="4"/>
        <v>8</v>
      </c>
      <c r="N180" s="29"/>
      <c r="O180" s="2" t="s">
        <v>1469</v>
      </c>
      <c r="P180" s="2" t="s">
        <v>1459</v>
      </c>
      <c r="Q180" s="1"/>
      <c r="R180" s="1"/>
    </row>
    <row r="181" spans="1:18" ht="27" customHeight="1" x14ac:dyDescent="0.15">
      <c r="A181" s="2">
        <f t="shared" si="5"/>
        <v>280</v>
      </c>
      <c r="B181" s="1" t="s">
        <v>1344</v>
      </c>
      <c r="C181" s="1" t="s">
        <v>1278</v>
      </c>
      <c r="D181" s="1" t="s">
        <v>1384</v>
      </c>
      <c r="E181" s="1" t="s">
        <v>655</v>
      </c>
      <c r="F181" s="1" t="s">
        <v>6</v>
      </c>
      <c r="G181" s="1">
        <v>30</v>
      </c>
      <c r="H181" s="2" t="s">
        <v>1269</v>
      </c>
      <c r="I181" s="1"/>
      <c r="J181" s="14" t="s">
        <v>1378</v>
      </c>
      <c r="K181" s="2" t="s">
        <v>1313</v>
      </c>
      <c r="L181" s="2" t="s">
        <v>1308</v>
      </c>
      <c r="M181" s="2">
        <f t="shared" si="4"/>
        <v>25</v>
      </c>
      <c r="N181" s="29"/>
      <c r="O181" s="1" t="s">
        <v>1446</v>
      </c>
      <c r="P181" s="1"/>
      <c r="Q181" s="1"/>
      <c r="R181" s="1"/>
    </row>
    <row r="182" spans="1:18" ht="27" customHeight="1" x14ac:dyDescent="0.15">
      <c r="A182" s="2">
        <f t="shared" si="5"/>
        <v>281</v>
      </c>
      <c r="B182" s="1" t="s">
        <v>1344</v>
      </c>
      <c r="C182" s="1" t="s">
        <v>1278</v>
      </c>
      <c r="D182" s="1" t="s">
        <v>1384</v>
      </c>
      <c r="E182" s="1" t="s">
        <v>657</v>
      </c>
      <c r="F182" s="1" t="s">
        <v>6</v>
      </c>
      <c r="G182" s="1">
        <v>28</v>
      </c>
      <c r="H182" s="2" t="s">
        <v>1269</v>
      </c>
      <c r="I182" s="1"/>
      <c r="J182" s="14" t="s">
        <v>1378</v>
      </c>
      <c r="K182" s="2" t="s">
        <v>1293</v>
      </c>
      <c r="L182" s="2" t="s">
        <v>1298</v>
      </c>
      <c r="M182" s="2">
        <f t="shared" si="4"/>
        <v>8</v>
      </c>
      <c r="N182" s="28" t="s">
        <v>1578</v>
      </c>
      <c r="O182" s="2" t="s">
        <v>1395</v>
      </c>
      <c r="P182" s="2" t="s">
        <v>1492</v>
      </c>
      <c r="Q182" s="1"/>
      <c r="R182" s="1"/>
    </row>
    <row r="183" spans="1:18" ht="27" customHeight="1" x14ac:dyDescent="0.15">
      <c r="A183" s="2">
        <f t="shared" si="5"/>
        <v>282</v>
      </c>
      <c r="B183" s="1" t="s">
        <v>1344</v>
      </c>
      <c r="C183" s="1" t="s">
        <v>1278</v>
      </c>
      <c r="D183" s="1" t="s">
        <v>1384</v>
      </c>
      <c r="E183" s="1" t="s">
        <v>662</v>
      </c>
      <c r="F183" s="1" t="s">
        <v>6</v>
      </c>
      <c r="G183" s="1">
        <v>39</v>
      </c>
      <c r="H183" s="2" t="s">
        <v>1269</v>
      </c>
      <c r="I183" s="1"/>
      <c r="J183" s="14" t="s">
        <v>1378</v>
      </c>
      <c r="K183" s="2" t="s">
        <v>1293</v>
      </c>
      <c r="L183" s="2" t="s">
        <v>1301</v>
      </c>
      <c r="M183" s="2">
        <f t="shared" si="4"/>
        <v>7</v>
      </c>
      <c r="N183" s="28" t="s">
        <v>1578</v>
      </c>
      <c r="O183" s="2" t="s">
        <v>1469</v>
      </c>
      <c r="P183" s="2" t="s">
        <v>1550</v>
      </c>
      <c r="Q183" s="1"/>
      <c r="R183" s="1"/>
    </row>
    <row r="184" spans="1:18" ht="27" customHeight="1" x14ac:dyDescent="0.15">
      <c r="A184" s="2">
        <f t="shared" si="5"/>
        <v>283</v>
      </c>
      <c r="B184" s="1" t="s">
        <v>1344</v>
      </c>
      <c r="C184" s="1" t="s">
        <v>1278</v>
      </c>
      <c r="D184" s="1" t="s">
        <v>1384</v>
      </c>
      <c r="E184" s="1" t="s">
        <v>675</v>
      </c>
      <c r="F184" s="1" t="s">
        <v>6</v>
      </c>
      <c r="G184" s="1">
        <v>30</v>
      </c>
      <c r="H184" s="2" t="s">
        <v>1269</v>
      </c>
      <c r="I184" s="1"/>
      <c r="J184" s="14" t="s">
        <v>1378</v>
      </c>
      <c r="K184" s="2" t="s">
        <v>1313</v>
      </c>
      <c r="L184" s="1" t="s">
        <v>1309</v>
      </c>
      <c r="M184" s="2">
        <f t="shared" si="4"/>
        <v>20</v>
      </c>
      <c r="N184" s="28" t="s">
        <v>1578</v>
      </c>
      <c r="O184" s="1" t="s">
        <v>1446</v>
      </c>
      <c r="P184" s="1"/>
      <c r="Q184" s="1"/>
      <c r="R184" s="1"/>
    </row>
    <row r="185" spans="1:18" ht="27" customHeight="1" x14ac:dyDescent="0.15">
      <c r="A185" s="2">
        <f t="shared" si="5"/>
        <v>284</v>
      </c>
      <c r="B185" s="1" t="s">
        <v>1344</v>
      </c>
      <c r="C185" s="1" t="s">
        <v>1278</v>
      </c>
      <c r="D185" s="1" t="s">
        <v>1384</v>
      </c>
      <c r="E185" s="1" t="s">
        <v>678</v>
      </c>
      <c r="F185" s="1" t="s">
        <v>6</v>
      </c>
      <c r="G185" s="1">
        <v>30</v>
      </c>
      <c r="H185" s="2" t="s">
        <v>1269</v>
      </c>
      <c r="I185" s="1"/>
      <c r="J185" s="14" t="s">
        <v>1378</v>
      </c>
      <c r="K185" s="2" t="s">
        <v>1293</v>
      </c>
      <c r="L185" s="2" t="s">
        <v>1561</v>
      </c>
      <c r="M185" s="2">
        <f t="shared" si="4"/>
        <v>18</v>
      </c>
      <c r="N185" s="28" t="s">
        <v>1568</v>
      </c>
      <c r="O185" s="1" t="s">
        <v>1446</v>
      </c>
      <c r="P185" s="1"/>
      <c r="Q185" s="1"/>
      <c r="R185" s="1"/>
    </row>
    <row r="186" spans="1:18" ht="27" customHeight="1" x14ac:dyDescent="0.15">
      <c r="A186" s="2">
        <f t="shared" si="5"/>
        <v>285</v>
      </c>
      <c r="B186" s="1" t="s">
        <v>1344</v>
      </c>
      <c r="C186" s="1" t="s">
        <v>1278</v>
      </c>
      <c r="D186" s="1" t="s">
        <v>1384</v>
      </c>
      <c r="E186" s="1" t="s">
        <v>683</v>
      </c>
      <c r="F186" s="1" t="s">
        <v>6</v>
      </c>
      <c r="G186" s="1">
        <v>35</v>
      </c>
      <c r="H186" s="2" t="s">
        <v>1269</v>
      </c>
      <c r="I186" s="1"/>
      <c r="J186" s="14" t="s">
        <v>1378</v>
      </c>
      <c r="K186" s="2" t="s">
        <v>1293</v>
      </c>
      <c r="L186" s="2" t="s">
        <v>1298</v>
      </c>
      <c r="M186" s="2">
        <f t="shared" si="4"/>
        <v>8</v>
      </c>
      <c r="N186" s="29"/>
      <c r="O186" s="2" t="s">
        <v>1480</v>
      </c>
      <c r="P186" s="2" t="s">
        <v>1459</v>
      </c>
      <c r="Q186" s="1"/>
      <c r="R186" s="1"/>
    </row>
    <row r="187" spans="1:18" ht="27" customHeight="1" x14ac:dyDescent="0.15">
      <c r="A187" s="2">
        <f t="shared" si="5"/>
        <v>286</v>
      </c>
      <c r="B187" s="1" t="s">
        <v>1344</v>
      </c>
      <c r="C187" s="1" t="s">
        <v>1278</v>
      </c>
      <c r="D187" s="1" t="s">
        <v>1384</v>
      </c>
      <c r="E187" s="1" t="s">
        <v>685</v>
      </c>
      <c r="F187" s="1" t="s">
        <v>6</v>
      </c>
      <c r="G187" s="1">
        <v>31</v>
      </c>
      <c r="H187" s="2" t="s">
        <v>1269</v>
      </c>
      <c r="I187" s="1" t="s">
        <v>1392</v>
      </c>
      <c r="J187" s="14" t="s">
        <v>1378</v>
      </c>
      <c r="K187" s="1" t="s">
        <v>1701</v>
      </c>
      <c r="L187" s="1" t="s">
        <v>1305</v>
      </c>
      <c r="M187" s="2">
        <f t="shared" si="4"/>
        <v>20</v>
      </c>
      <c r="N187" s="29"/>
      <c r="O187" s="2" t="s">
        <v>1497</v>
      </c>
      <c r="P187" s="1" t="s">
        <v>1423</v>
      </c>
      <c r="Q187" s="1" t="s">
        <v>1453</v>
      </c>
      <c r="R187" s="1"/>
    </row>
    <row r="188" spans="1:18" ht="27" customHeight="1" x14ac:dyDescent="0.15">
      <c r="A188" s="2">
        <f t="shared" si="5"/>
        <v>287</v>
      </c>
      <c r="B188" s="1" t="s">
        <v>1344</v>
      </c>
      <c r="C188" s="1" t="s">
        <v>1278</v>
      </c>
      <c r="D188" s="1" t="s">
        <v>1384</v>
      </c>
      <c r="E188" s="1" t="s">
        <v>687</v>
      </c>
      <c r="F188" s="1" t="s">
        <v>6</v>
      </c>
      <c r="G188" s="1">
        <v>45</v>
      </c>
      <c r="H188" s="2" t="s">
        <v>1269</v>
      </c>
      <c r="I188" s="1"/>
      <c r="J188" s="14" t="s">
        <v>1378</v>
      </c>
      <c r="K188" s="2" t="s">
        <v>1293</v>
      </c>
      <c r="L188" s="2" t="s">
        <v>1558</v>
      </c>
      <c r="M188" s="2">
        <f t="shared" si="4"/>
        <v>5</v>
      </c>
      <c r="N188" s="28" t="s">
        <v>1568</v>
      </c>
      <c r="O188" s="2" t="s">
        <v>1480</v>
      </c>
      <c r="P188" s="2" t="s">
        <v>1459</v>
      </c>
      <c r="Q188" s="1"/>
      <c r="R188" s="1"/>
    </row>
    <row r="189" spans="1:18" ht="27" customHeight="1" x14ac:dyDescent="0.15">
      <c r="A189" s="2">
        <f t="shared" si="5"/>
        <v>288</v>
      </c>
      <c r="B189" s="1" t="s">
        <v>1344</v>
      </c>
      <c r="C189" s="1" t="s">
        <v>1278</v>
      </c>
      <c r="D189" s="1" t="s">
        <v>1384</v>
      </c>
      <c r="E189" s="1" t="s">
        <v>689</v>
      </c>
      <c r="F189" s="1" t="s">
        <v>6</v>
      </c>
      <c r="G189" s="1">
        <v>44</v>
      </c>
      <c r="H189" s="2" t="s">
        <v>1269</v>
      </c>
      <c r="I189" s="1"/>
      <c r="J189" s="14" t="s">
        <v>1378</v>
      </c>
      <c r="K189" s="2" t="s">
        <v>1313</v>
      </c>
      <c r="L189" s="2" t="s">
        <v>1308</v>
      </c>
      <c r="M189" s="2">
        <f t="shared" si="4"/>
        <v>25</v>
      </c>
      <c r="N189" s="29"/>
      <c r="O189" s="2" t="s">
        <v>1476</v>
      </c>
      <c r="P189" s="2" t="s">
        <v>1459</v>
      </c>
      <c r="Q189" s="1"/>
      <c r="R189" s="1"/>
    </row>
    <row r="190" spans="1:18" ht="27" customHeight="1" x14ac:dyDescent="0.15">
      <c r="A190" s="2">
        <f t="shared" si="5"/>
        <v>289</v>
      </c>
      <c r="B190" s="1" t="s">
        <v>1344</v>
      </c>
      <c r="C190" s="1" t="s">
        <v>1278</v>
      </c>
      <c r="D190" s="1" t="s">
        <v>1384</v>
      </c>
      <c r="E190" s="1" t="s">
        <v>696</v>
      </c>
      <c r="F190" s="1" t="s">
        <v>6</v>
      </c>
      <c r="G190" s="1">
        <v>43</v>
      </c>
      <c r="H190" s="2" t="s">
        <v>1269</v>
      </c>
      <c r="I190" s="1"/>
      <c r="J190" s="14" t="s">
        <v>1378</v>
      </c>
      <c r="K190" s="2" t="s">
        <v>1293</v>
      </c>
      <c r="L190" s="2" t="s">
        <v>1299</v>
      </c>
      <c r="M190" s="2">
        <f t="shared" si="4"/>
        <v>5</v>
      </c>
      <c r="N190" s="29"/>
      <c r="O190" s="2" t="s">
        <v>1477</v>
      </c>
      <c r="P190" s="2" t="s">
        <v>1459</v>
      </c>
      <c r="Q190" s="1"/>
      <c r="R190" s="1"/>
    </row>
    <row r="191" spans="1:18" ht="27" customHeight="1" x14ac:dyDescent="0.15">
      <c r="A191" s="2">
        <f t="shared" si="5"/>
        <v>290</v>
      </c>
      <c r="B191" s="1" t="s">
        <v>1344</v>
      </c>
      <c r="C191" s="1" t="s">
        <v>1278</v>
      </c>
      <c r="D191" s="1" t="s">
        <v>1384</v>
      </c>
      <c r="E191" s="1" t="s">
        <v>699</v>
      </c>
      <c r="F191" s="1" t="s">
        <v>6</v>
      </c>
      <c r="G191" s="1">
        <v>35</v>
      </c>
      <c r="H191" s="2" t="s">
        <v>1269</v>
      </c>
      <c r="I191" s="1"/>
      <c r="J191" s="14" t="s">
        <v>1378</v>
      </c>
      <c r="K191" s="2" t="s">
        <v>1701</v>
      </c>
      <c r="L191" s="1" t="s">
        <v>1305</v>
      </c>
      <c r="M191" s="2">
        <f t="shared" si="4"/>
        <v>20</v>
      </c>
      <c r="N191" s="29" t="s">
        <v>1576</v>
      </c>
      <c r="O191" s="1" t="s">
        <v>1424</v>
      </c>
      <c r="P191" s="2" t="s">
        <v>1422</v>
      </c>
      <c r="Q191" s="1"/>
      <c r="R191" s="1"/>
    </row>
    <row r="192" spans="1:18" ht="27" customHeight="1" x14ac:dyDescent="0.15">
      <c r="A192" s="2">
        <f t="shared" si="5"/>
        <v>291</v>
      </c>
      <c r="B192" s="1" t="s">
        <v>1344</v>
      </c>
      <c r="C192" s="1" t="s">
        <v>1278</v>
      </c>
      <c r="D192" s="1" t="s">
        <v>1384</v>
      </c>
      <c r="E192" s="1" t="s">
        <v>703</v>
      </c>
      <c r="F192" s="1" t="s">
        <v>6</v>
      </c>
      <c r="G192" s="1">
        <v>34</v>
      </c>
      <c r="H192" s="2" t="s">
        <v>1269</v>
      </c>
      <c r="I192" s="1"/>
      <c r="J192" s="14" t="s">
        <v>1378</v>
      </c>
      <c r="K192" s="2" t="s">
        <v>1701</v>
      </c>
      <c r="L192" s="1" t="s">
        <v>1305</v>
      </c>
      <c r="M192" s="2">
        <f t="shared" si="4"/>
        <v>20</v>
      </c>
      <c r="N192" s="28" t="s">
        <v>1578</v>
      </c>
      <c r="O192" s="2" t="s">
        <v>1495</v>
      </c>
      <c r="P192" s="2" t="s">
        <v>1459</v>
      </c>
      <c r="Q192" s="1"/>
      <c r="R192" s="1"/>
    </row>
    <row r="193" spans="1:18" ht="27" customHeight="1" x14ac:dyDescent="0.15">
      <c r="A193" s="2">
        <f t="shared" si="5"/>
        <v>292</v>
      </c>
      <c r="B193" s="1" t="s">
        <v>1344</v>
      </c>
      <c r="C193" s="1" t="s">
        <v>1278</v>
      </c>
      <c r="D193" s="1" t="s">
        <v>1384</v>
      </c>
      <c r="E193" s="1" t="s">
        <v>707</v>
      </c>
      <c r="F193" s="1" t="s">
        <v>6</v>
      </c>
      <c r="G193" s="1">
        <v>39</v>
      </c>
      <c r="H193" s="2" t="s">
        <v>1269</v>
      </c>
      <c r="I193" s="1"/>
      <c r="J193" s="14" t="s">
        <v>1378</v>
      </c>
      <c r="K193" s="2" t="s">
        <v>1313</v>
      </c>
      <c r="L193" s="1" t="s">
        <v>1309</v>
      </c>
      <c r="M193" s="2">
        <f t="shared" si="4"/>
        <v>20</v>
      </c>
      <c r="N193" s="28" t="s">
        <v>1578</v>
      </c>
      <c r="O193" s="2" t="s">
        <v>1496</v>
      </c>
      <c r="P193" s="2" t="s">
        <v>1459</v>
      </c>
      <c r="Q193" s="1"/>
      <c r="R193" s="1"/>
    </row>
    <row r="194" spans="1:18" ht="27" customHeight="1" x14ac:dyDescent="0.15">
      <c r="A194" s="2">
        <f t="shared" si="5"/>
        <v>293</v>
      </c>
      <c r="B194" s="1" t="s">
        <v>1344</v>
      </c>
      <c r="C194" s="1" t="s">
        <v>1278</v>
      </c>
      <c r="D194" s="1" t="s">
        <v>1384</v>
      </c>
      <c r="E194" s="1" t="s">
        <v>712</v>
      </c>
      <c r="F194" s="1" t="s">
        <v>6</v>
      </c>
      <c r="G194" s="1">
        <v>30</v>
      </c>
      <c r="H194" s="2" t="s">
        <v>1269</v>
      </c>
      <c r="I194" s="1"/>
      <c r="J194" s="14" t="s">
        <v>1378</v>
      </c>
      <c r="K194" s="2" t="s">
        <v>1293</v>
      </c>
      <c r="L194" s="2" t="s">
        <v>1299</v>
      </c>
      <c r="M194" s="2">
        <f t="shared" si="4"/>
        <v>5</v>
      </c>
      <c r="N194" s="28" t="s">
        <v>1578</v>
      </c>
      <c r="O194" s="2" t="s">
        <v>1395</v>
      </c>
      <c r="P194" s="2" t="s">
        <v>1492</v>
      </c>
      <c r="Q194" s="1"/>
      <c r="R194" s="1"/>
    </row>
    <row r="195" spans="1:18" ht="27" customHeight="1" x14ac:dyDescent="0.15">
      <c r="A195" s="2">
        <f t="shared" si="5"/>
        <v>294</v>
      </c>
      <c r="B195" s="1" t="s">
        <v>1344</v>
      </c>
      <c r="C195" s="1" t="s">
        <v>1278</v>
      </c>
      <c r="D195" s="1" t="s">
        <v>1384</v>
      </c>
      <c r="E195" s="1" t="s">
        <v>714</v>
      </c>
      <c r="F195" s="1" t="s">
        <v>5</v>
      </c>
      <c r="G195" s="1">
        <v>26</v>
      </c>
      <c r="H195" s="2" t="s">
        <v>1269</v>
      </c>
      <c r="I195" s="1"/>
      <c r="J195" s="14" t="s">
        <v>1378</v>
      </c>
      <c r="K195" s="2" t="s">
        <v>1313</v>
      </c>
      <c r="L195" s="2" t="s">
        <v>1310</v>
      </c>
      <c r="M195" s="2">
        <f t="shared" ref="M195:M217" si="6">IF(L195="","",VLOOKUP(L195,$AB$2:$AC$25,2,FALSE))</f>
        <v>15</v>
      </c>
      <c r="N195" s="29"/>
      <c r="O195" s="1" t="s">
        <v>1446</v>
      </c>
      <c r="P195" s="1"/>
      <c r="Q195" s="1"/>
      <c r="R195" s="1"/>
    </row>
    <row r="196" spans="1:18" ht="27" customHeight="1" x14ac:dyDescent="0.15">
      <c r="A196" s="2">
        <f t="shared" si="5"/>
        <v>295</v>
      </c>
      <c r="B196" s="1" t="s">
        <v>1344</v>
      </c>
      <c r="C196" s="1" t="s">
        <v>1278</v>
      </c>
      <c r="D196" s="1" t="s">
        <v>1384</v>
      </c>
      <c r="E196" s="1" t="s">
        <v>727</v>
      </c>
      <c r="F196" s="1" t="s">
        <v>5</v>
      </c>
      <c r="G196" s="1">
        <v>25</v>
      </c>
      <c r="H196" s="2" t="s">
        <v>1269</v>
      </c>
      <c r="I196" s="1"/>
      <c r="J196" s="14" t="s">
        <v>1378</v>
      </c>
      <c r="K196" s="2" t="s">
        <v>1293</v>
      </c>
      <c r="L196" s="2" t="s">
        <v>1561</v>
      </c>
      <c r="M196" s="2">
        <f t="shared" si="6"/>
        <v>18</v>
      </c>
      <c r="N196" s="28" t="s">
        <v>1568</v>
      </c>
      <c r="O196" s="1" t="s">
        <v>1446</v>
      </c>
      <c r="P196" s="1"/>
      <c r="Q196" s="1"/>
      <c r="R196" s="1"/>
    </row>
    <row r="197" spans="1:18" ht="27" customHeight="1" x14ac:dyDescent="0.15">
      <c r="A197" s="2">
        <f t="shared" ref="A197:A217" si="7">A196+1</f>
        <v>296</v>
      </c>
      <c r="B197" s="1" t="s">
        <v>1344</v>
      </c>
      <c r="C197" s="1" t="s">
        <v>1278</v>
      </c>
      <c r="D197" s="1" t="s">
        <v>1384</v>
      </c>
      <c r="E197" s="1" t="s">
        <v>1390</v>
      </c>
      <c r="F197" s="1" t="s">
        <v>5</v>
      </c>
      <c r="G197" s="1">
        <v>25</v>
      </c>
      <c r="H197" s="2" t="s">
        <v>1269</v>
      </c>
      <c r="I197" s="1" t="s">
        <v>9</v>
      </c>
      <c r="J197" s="14" t="s">
        <v>1378</v>
      </c>
      <c r="K197" s="2" t="s">
        <v>1293</v>
      </c>
      <c r="L197" s="2" t="s">
        <v>1301</v>
      </c>
      <c r="M197" s="2">
        <f t="shared" si="6"/>
        <v>7</v>
      </c>
      <c r="N197" s="29"/>
      <c r="O197" s="1" t="s">
        <v>1425</v>
      </c>
      <c r="P197" s="1" t="s">
        <v>1459</v>
      </c>
      <c r="Q197" s="1" t="s">
        <v>1452</v>
      </c>
      <c r="R197" s="1"/>
    </row>
    <row r="198" spans="1:18" ht="27" customHeight="1" x14ac:dyDescent="0.15">
      <c r="A198" s="2">
        <f t="shared" si="7"/>
        <v>297</v>
      </c>
      <c r="B198" s="1" t="s">
        <v>1344</v>
      </c>
      <c r="C198" s="1" t="s">
        <v>1278</v>
      </c>
      <c r="D198" s="1" t="s">
        <v>1385</v>
      </c>
      <c r="E198" s="1" t="s">
        <v>1350</v>
      </c>
      <c r="F198" s="1" t="s">
        <v>6</v>
      </c>
      <c r="G198" s="1">
        <v>36</v>
      </c>
      <c r="H198" s="2" t="s">
        <v>1269</v>
      </c>
      <c r="I198" s="1"/>
      <c r="J198" s="14" t="s">
        <v>1378</v>
      </c>
      <c r="K198" s="2" t="s">
        <v>1313</v>
      </c>
      <c r="L198" s="2" t="s">
        <v>1310</v>
      </c>
      <c r="M198" s="2">
        <f t="shared" si="6"/>
        <v>15</v>
      </c>
      <c r="N198" s="29"/>
      <c r="O198" s="2" t="s">
        <v>1395</v>
      </c>
      <c r="P198" s="2" t="s">
        <v>1492</v>
      </c>
      <c r="Q198" s="1"/>
      <c r="R198" s="1"/>
    </row>
    <row r="199" spans="1:18" ht="27" customHeight="1" x14ac:dyDescent="0.15">
      <c r="A199" s="2">
        <f t="shared" si="7"/>
        <v>298</v>
      </c>
      <c r="B199" s="1" t="s">
        <v>1344</v>
      </c>
      <c r="C199" s="1" t="s">
        <v>1278</v>
      </c>
      <c r="D199" s="1" t="s">
        <v>1385</v>
      </c>
      <c r="E199" s="1" t="s">
        <v>1351</v>
      </c>
      <c r="F199" s="1" t="s">
        <v>6</v>
      </c>
      <c r="G199" s="1">
        <v>45</v>
      </c>
      <c r="H199" s="2" t="s">
        <v>1269</v>
      </c>
      <c r="I199" s="1"/>
      <c r="J199" s="14" t="s">
        <v>1378</v>
      </c>
      <c r="K199" s="2" t="s">
        <v>1313</v>
      </c>
      <c r="L199" s="2" t="s">
        <v>1308</v>
      </c>
      <c r="M199" s="2">
        <f t="shared" si="6"/>
        <v>25</v>
      </c>
      <c r="N199" s="29"/>
      <c r="O199" s="2" t="s">
        <v>1478</v>
      </c>
      <c r="P199" s="2" t="s">
        <v>1459</v>
      </c>
      <c r="Q199" s="1"/>
      <c r="R199" s="1"/>
    </row>
    <row r="200" spans="1:18" ht="27" customHeight="1" x14ac:dyDescent="0.15">
      <c r="A200" s="2">
        <f t="shared" si="7"/>
        <v>299</v>
      </c>
      <c r="B200" s="1" t="s">
        <v>1344</v>
      </c>
      <c r="C200" s="1" t="s">
        <v>1278</v>
      </c>
      <c r="D200" s="1" t="s">
        <v>1385</v>
      </c>
      <c r="E200" s="1" t="s">
        <v>1352</v>
      </c>
      <c r="F200" s="1" t="s">
        <v>6</v>
      </c>
      <c r="G200" s="1">
        <v>50</v>
      </c>
      <c r="H200" s="2" t="s">
        <v>1357</v>
      </c>
      <c r="I200" s="1"/>
      <c r="J200" s="14" t="s">
        <v>1391</v>
      </c>
      <c r="K200" s="2" t="s">
        <v>1293</v>
      </c>
      <c r="L200" s="2" t="s">
        <v>1297</v>
      </c>
      <c r="M200" s="2">
        <f t="shared" si="6"/>
        <v>12</v>
      </c>
      <c r="N200" s="29"/>
      <c r="O200" s="1" t="s">
        <v>1479</v>
      </c>
      <c r="P200" s="1" t="s">
        <v>1456</v>
      </c>
      <c r="Q200" s="1"/>
      <c r="R200" s="1"/>
    </row>
    <row r="201" spans="1:18" ht="27" customHeight="1" x14ac:dyDescent="0.15">
      <c r="A201" s="2">
        <f t="shared" si="7"/>
        <v>300</v>
      </c>
      <c r="B201" s="1" t="s">
        <v>1344</v>
      </c>
      <c r="C201" s="1" t="s">
        <v>1278</v>
      </c>
      <c r="D201" s="1" t="s">
        <v>1385</v>
      </c>
      <c r="E201" s="1" t="s">
        <v>734</v>
      </c>
      <c r="F201" s="1" t="s">
        <v>6</v>
      </c>
      <c r="G201" s="1">
        <v>40</v>
      </c>
      <c r="H201" s="2" t="s">
        <v>1357</v>
      </c>
      <c r="I201" s="1"/>
      <c r="J201" s="14" t="s">
        <v>1388</v>
      </c>
      <c r="K201" s="2" t="s">
        <v>1701</v>
      </c>
      <c r="L201" s="2" t="s">
        <v>1304</v>
      </c>
      <c r="M201" s="2">
        <f t="shared" si="6"/>
        <v>18</v>
      </c>
      <c r="N201" s="29"/>
      <c r="O201" s="1" t="s">
        <v>1480</v>
      </c>
      <c r="P201" s="2" t="s">
        <v>1459</v>
      </c>
      <c r="Q201" s="1"/>
      <c r="R201" s="1"/>
    </row>
    <row r="202" spans="1:18" ht="27" customHeight="1" x14ac:dyDescent="0.15">
      <c r="A202" s="2">
        <f t="shared" si="7"/>
        <v>301</v>
      </c>
      <c r="B202" s="1" t="s">
        <v>1345</v>
      </c>
      <c r="C202" s="1"/>
      <c r="D202" s="1"/>
      <c r="E202" s="1" t="s">
        <v>741</v>
      </c>
      <c r="F202" s="1" t="s">
        <v>5</v>
      </c>
      <c r="G202" s="1">
        <v>45</v>
      </c>
      <c r="H202" s="2" t="s">
        <v>1269</v>
      </c>
      <c r="I202" s="1"/>
      <c r="J202" s="14" t="s">
        <v>1378</v>
      </c>
      <c r="K202" s="1" t="s">
        <v>1313</v>
      </c>
      <c r="L202" s="2" t="s">
        <v>1307</v>
      </c>
      <c r="M202" s="2">
        <f t="shared" si="6"/>
        <v>30</v>
      </c>
      <c r="N202" s="29"/>
      <c r="O202" s="1" t="s">
        <v>1482</v>
      </c>
      <c r="P202" s="1" t="s">
        <v>1459</v>
      </c>
      <c r="Q202" s="1"/>
      <c r="R202" s="1"/>
    </row>
    <row r="203" spans="1:18" ht="27" customHeight="1" x14ac:dyDescent="0.15">
      <c r="A203" s="2">
        <f t="shared" si="7"/>
        <v>302</v>
      </c>
      <c r="B203" s="1" t="s">
        <v>1345</v>
      </c>
      <c r="C203" s="1"/>
      <c r="D203" s="1"/>
      <c r="E203" s="1" t="s">
        <v>743</v>
      </c>
      <c r="F203" s="1" t="s">
        <v>5</v>
      </c>
      <c r="G203" s="1">
        <v>35</v>
      </c>
      <c r="H203" s="2" t="s">
        <v>1269</v>
      </c>
      <c r="I203" s="1"/>
      <c r="J203" s="14" t="s">
        <v>1378</v>
      </c>
      <c r="K203" s="1" t="s">
        <v>1314</v>
      </c>
      <c r="L203" s="1" t="s">
        <v>1433</v>
      </c>
      <c r="M203" s="2">
        <f t="shared" si="6"/>
        <v>50</v>
      </c>
      <c r="N203" s="29"/>
      <c r="O203" s="1" t="s">
        <v>1481</v>
      </c>
      <c r="P203" s="1"/>
      <c r="Q203" s="1"/>
      <c r="R203" s="1"/>
    </row>
    <row r="204" spans="1:18" ht="27" customHeight="1" x14ac:dyDescent="0.15">
      <c r="A204" s="2">
        <f t="shared" si="7"/>
        <v>303</v>
      </c>
      <c r="B204" s="1" t="s">
        <v>1345</v>
      </c>
      <c r="C204" s="1"/>
      <c r="D204" s="1"/>
      <c r="E204" s="1" t="s">
        <v>748</v>
      </c>
      <c r="F204" s="1" t="s">
        <v>6</v>
      </c>
      <c r="G204" s="1">
        <v>25</v>
      </c>
      <c r="H204" s="2" t="s">
        <v>1269</v>
      </c>
      <c r="I204" s="1"/>
      <c r="J204" s="14" t="s">
        <v>1378</v>
      </c>
      <c r="K204" s="1" t="s">
        <v>1314</v>
      </c>
      <c r="L204" s="1" t="s">
        <v>1433</v>
      </c>
      <c r="M204" s="2">
        <f t="shared" si="6"/>
        <v>50</v>
      </c>
      <c r="N204" s="29"/>
      <c r="O204" s="1" t="s">
        <v>1467</v>
      </c>
      <c r="P204" s="1"/>
      <c r="Q204" s="1"/>
      <c r="R204" s="1"/>
    </row>
    <row r="205" spans="1:18" ht="27" customHeight="1" x14ac:dyDescent="0.15">
      <c r="A205" s="2">
        <f t="shared" si="7"/>
        <v>304</v>
      </c>
      <c r="B205" s="1" t="s">
        <v>1346</v>
      </c>
      <c r="C205" s="1"/>
      <c r="D205" s="1"/>
      <c r="E205" s="1" t="s">
        <v>1347</v>
      </c>
      <c r="F205" s="1" t="s">
        <v>5</v>
      </c>
      <c r="G205" s="1">
        <v>55</v>
      </c>
      <c r="H205" s="2" t="s">
        <v>1269</v>
      </c>
      <c r="I205" s="1" t="s">
        <v>1260</v>
      </c>
      <c r="J205" s="14" t="s">
        <v>1378</v>
      </c>
      <c r="K205" s="1" t="s">
        <v>1432</v>
      </c>
      <c r="L205" s="1" t="s">
        <v>1434</v>
      </c>
      <c r="M205" s="2"/>
      <c r="N205" s="29" t="s">
        <v>1584</v>
      </c>
      <c r="O205" s="1"/>
      <c r="P205" s="1"/>
      <c r="Q205" s="1" t="s">
        <v>1464</v>
      </c>
      <c r="R205" s="1"/>
    </row>
    <row r="206" spans="1:18" ht="27" customHeight="1" x14ac:dyDescent="0.15">
      <c r="A206" s="2">
        <f t="shared" si="7"/>
        <v>305</v>
      </c>
      <c r="B206" s="1" t="s">
        <v>1346</v>
      </c>
      <c r="C206" s="1"/>
      <c r="D206" s="1"/>
      <c r="E206" s="1" t="s">
        <v>1348</v>
      </c>
      <c r="F206" s="1" t="s">
        <v>5</v>
      </c>
      <c r="G206" s="1">
        <v>38</v>
      </c>
      <c r="H206" s="2" t="s">
        <v>1269</v>
      </c>
      <c r="I206" s="1" t="s">
        <v>1260</v>
      </c>
      <c r="J206" s="14" t="s">
        <v>1378</v>
      </c>
      <c r="K206" s="1" t="s">
        <v>1432</v>
      </c>
      <c r="L206" s="1" t="s">
        <v>1434</v>
      </c>
      <c r="M206" s="2"/>
      <c r="N206" s="29"/>
      <c r="O206" s="1"/>
      <c r="P206" s="1"/>
      <c r="Q206" s="1" t="s">
        <v>1464</v>
      </c>
      <c r="R206" s="1"/>
    </row>
    <row r="207" spans="1:18" ht="27" customHeight="1" x14ac:dyDescent="0.15">
      <c r="A207" s="2">
        <f t="shared" si="7"/>
        <v>306</v>
      </c>
      <c r="B207" s="1" t="s">
        <v>1346</v>
      </c>
      <c r="C207" s="1"/>
      <c r="D207" s="1"/>
      <c r="E207" s="1" t="s">
        <v>1349</v>
      </c>
      <c r="F207" s="1" t="s">
        <v>6</v>
      </c>
      <c r="G207" s="1">
        <v>35</v>
      </c>
      <c r="H207" s="2" t="s">
        <v>1269</v>
      </c>
      <c r="I207" s="1" t="s">
        <v>1260</v>
      </c>
      <c r="J207" s="14" t="s">
        <v>1378</v>
      </c>
      <c r="K207" s="1" t="s">
        <v>1432</v>
      </c>
      <c r="L207" s="1" t="s">
        <v>1434</v>
      </c>
      <c r="M207" s="2"/>
      <c r="N207" s="29"/>
      <c r="O207" s="1"/>
      <c r="P207" s="1"/>
      <c r="Q207" s="1" t="s">
        <v>1464</v>
      </c>
      <c r="R207" s="1"/>
    </row>
    <row r="208" spans="1:18" ht="27" customHeight="1" x14ac:dyDescent="0.15">
      <c r="A208" s="2">
        <f t="shared" si="7"/>
        <v>307</v>
      </c>
      <c r="B208" s="1" t="s">
        <v>1277</v>
      </c>
      <c r="C208" s="1" t="s">
        <v>1363</v>
      </c>
      <c r="D208" s="1" t="s">
        <v>1673</v>
      </c>
      <c r="E208" s="1" t="s">
        <v>1674</v>
      </c>
      <c r="F208" s="1" t="s">
        <v>5</v>
      </c>
      <c r="G208" s="1">
        <v>25</v>
      </c>
      <c r="H208" s="2" t="s">
        <v>1269</v>
      </c>
      <c r="I208" s="1" t="s">
        <v>1462</v>
      </c>
      <c r="J208" s="14" t="s">
        <v>1378</v>
      </c>
      <c r="K208" s="1" t="s">
        <v>1293</v>
      </c>
      <c r="L208" s="1" t="s">
        <v>1595</v>
      </c>
      <c r="M208" s="2">
        <v>5</v>
      </c>
      <c r="N208" s="29"/>
      <c r="O208" s="14" t="s">
        <v>1676</v>
      </c>
      <c r="P208" s="1"/>
      <c r="Q208" s="1" t="s">
        <v>1680</v>
      </c>
      <c r="R208" s="1"/>
    </row>
    <row r="209" spans="1:18" ht="27" customHeight="1" x14ac:dyDescent="0.15">
      <c r="A209" s="2">
        <f t="shared" si="7"/>
        <v>308</v>
      </c>
      <c r="B209" s="1" t="s">
        <v>1346</v>
      </c>
      <c r="C209" s="1"/>
      <c r="D209" s="1"/>
      <c r="E209" s="1" t="s">
        <v>1353</v>
      </c>
      <c r="F209" s="1" t="s">
        <v>5</v>
      </c>
      <c r="G209" s="1">
        <v>59</v>
      </c>
      <c r="H209" s="2" t="s">
        <v>1269</v>
      </c>
      <c r="I209" s="1" t="s">
        <v>1354</v>
      </c>
      <c r="J209" s="14" t="s">
        <v>1378</v>
      </c>
      <c r="K209" s="1" t="s">
        <v>1316</v>
      </c>
      <c r="L209" s="1" t="s">
        <v>1434</v>
      </c>
      <c r="M209" s="2"/>
      <c r="N209" s="29"/>
      <c r="O209" s="1"/>
      <c r="P209" s="1"/>
      <c r="Q209" s="1" t="s">
        <v>1461</v>
      </c>
      <c r="R209" s="1"/>
    </row>
    <row r="210" spans="1:18" ht="27" customHeight="1" x14ac:dyDescent="0.15">
      <c r="A210" s="2">
        <f t="shared" si="7"/>
        <v>309</v>
      </c>
      <c r="B210" s="1" t="s">
        <v>1346</v>
      </c>
      <c r="C210" s="1"/>
      <c r="D210" s="1"/>
      <c r="E210" s="1" t="s">
        <v>760</v>
      </c>
      <c r="F210" s="1" t="s">
        <v>6</v>
      </c>
      <c r="G210" s="1">
        <v>38</v>
      </c>
      <c r="H210" s="2" t="s">
        <v>1269</v>
      </c>
      <c r="I210" s="1"/>
      <c r="J210" s="14" t="s">
        <v>1378</v>
      </c>
      <c r="K210" s="1" t="s">
        <v>1317</v>
      </c>
      <c r="L210" s="1" t="s">
        <v>1434</v>
      </c>
      <c r="M210" s="2"/>
      <c r="N210" s="29"/>
      <c r="O210" s="1"/>
      <c r="P210" s="1"/>
      <c r="Q210" s="1"/>
      <c r="R210" s="1"/>
    </row>
    <row r="211" spans="1:18" ht="27" customHeight="1" x14ac:dyDescent="0.15">
      <c r="A211" s="2">
        <f t="shared" si="7"/>
        <v>310</v>
      </c>
      <c r="B211" s="1" t="s">
        <v>1346</v>
      </c>
      <c r="C211" s="1"/>
      <c r="D211" s="1"/>
      <c r="E211" s="1" t="s">
        <v>762</v>
      </c>
      <c r="F211" s="1" t="s">
        <v>5</v>
      </c>
      <c r="G211" s="1">
        <v>45</v>
      </c>
      <c r="H211" s="2" t="s">
        <v>1269</v>
      </c>
      <c r="I211" s="1"/>
      <c r="J211" s="14" t="s">
        <v>1378</v>
      </c>
      <c r="K211" s="1" t="s">
        <v>1317</v>
      </c>
      <c r="L211" s="1" t="s">
        <v>1434</v>
      </c>
      <c r="M211" s="2"/>
      <c r="N211" s="29"/>
      <c r="O211" s="1"/>
      <c r="P211" s="1"/>
      <c r="Q211" s="1"/>
      <c r="R211" s="1"/>
    </row>
    <row r="212" spans="1:18" ht="27" customHeight="1" x14ac:dyDescent="0.15">
      <c r="A212" s="2">
        <f t="shared" si="7"/>
        <v>311</v>
      </c>
      <c r="B212" s="1" t="s">
        <v>1346</v>
      </c>
      <c r="C212" s="1"/>
      <c r="D212" s="1"/>
      <c r="E212" s="1" t="s">
        <v>767</v>
      </c>
      <c r="F212" s="1" t="s">
        <v>5</v>
      </c>
      <c r="G212" s="1">
        <v>40</v>
      </c>
      <c r="H212" s="2" t="s">
        <v>1269</v>
      </c>
      <c r="I212" s="1"/>
      <c r="J212" s="14" t="s">
        <v>1378</v>
      </c>
      <c r="K212" s="1" t="s">
        <v>1314</v>
      </c>
      <c r="L212" s="1" t="s">
        <v>1433</v>
      </c>
      <c r="M212" s="2">
        <f t="shared" si="6"/>
        <v>50</v>
      </c>
      <c r="N212" s="29"/>
      <c r="O212" s="1"/>
      <c r="P212" s="1"/>
      <c r="Q212" s="1" t="s">
        <v>1463</v>
      </c>
      <c r="R212" s="1"/>
    </row>
    <row r="213" spans="1:18" ht="27" customHeight="1" x14ac:dyDescent="0.15">
      <c r="A213" s="2">
        <f t="shared" si="7"/>
        <v>312</v>
      </c>
      <c r="B213" s="1" t="s">
        <v>1346</v>
      </c>
      <c r="C213" s="1"/>
      <c r="D213" s="1"/>
      <c r="E213" s="1" t="s">
        <v>1380</v>
      </c>
      <c r="F213" s="1" t="s">
        <v>5</v>
      </c>
      <c r="G213" s="1">
        <v>57</v>
      </c>
      <c r="H213" s="1" t="s">
        <v>1269</v>
      </c>
      <c r="I213" s="1"/>
      <c r="J213" s="14" t="s">
        <v>1378</v>
      </c>
      <c r="K213" s="1" t="s">
        <v>1314</v>
      </c>
      <c r="L213" s="1" t="s">
        <v>1433</v>
      </c>
      <c r="M213" s="2">
        <f t="shared" si="6"/>
        <v>50</v>
      </c>
      <c r="N213" s="29"/>
      <c r="O213" s="1"/>
      <c r="P213" s="1"/>
      <c r="Q213" s="1" t="s">
        <v>1463</v>
      </c>
      <c r="R213" s="1"/>
    </row>
    <row r="214" spans="1:18" ht="27" customHeight="1" x14ac:dyDescent="0.15">
      <c r="A214" s="2">
        <f t="shared" si="7"/>
        <v>313</v>
      </c>
      <c r="B214" s="1" t="s">
        <v>1346</v>
      </c>
      <c r="C214" s="1"/>
      <c r="D214" s="1"/>
      <c r="E214" s="1" t="s">
        <v>768</v>
      </c>
      <c r="F214" s="1" t="s">
        <v>5</v>
      </c>
      <c r="G214" s="1">
        <v>60</v>
      </c>
      <c r="H214" s="1" t="s">
        <v>1269</v>
      </c>
      <c r="I214" s="1"/>
      <c r="J214" s="14" t="s">
        <v>1378</v>
      </c>
      <c r="K214" s="1" t="s">
        <v>1313</v>
      </c>
      <c r="L214" s="1" t="s">
        <v>1308</v>
      </c>
      <c r="M214" s="2">
        <f t="shared" si="6"/>
        <v>25</v>
      </c>
      <c r="N214" s="29"/>
      <c r="O214" s="1"/>
      <c r="P214" s="1"/>
      <c r="Q214" s="1"/>
      <c r="R214" s="1"/>
    </row>
    <row r="215" spans="1:18" ht="27" customHeight="1" x14ac:dyDescent="0.15">
      <c r="A215" s="2">
        <f t="shared" si="7"/>
        <v>314</v>
      </c>
      <c r="B215" s="1" t="s">
        <v>1346</v>
      </c>
      <c r="C215" s="1"/>
      <c r="D215" s="1" t="s">
        <v>1671</v>
      </c>
      <c r="E215" s="1" t="s">
        <v>1449</v>
      </c>
      <c r="F215" s="1" t="s">
        <v>5</v>
      </c>
      <c r="G215" s="1">
        <v>55</v>
      </c>
      <c r="H215" s="1" t="s">
        <v>1269</v>
      </c>
      <c r="I215" s="1"/>
      <c r="J215" s="14" t="s">
        <v>1378</v>
      </c>
      <c r="K215" s="1" t="s">
        <v>1701</v>
      </c>
      <c r="L215" s="1" t="s">
        <v>1308</v>
      </c>
      <c r="M215" s="2">
        <f t="shared" si="6"/>
        <v>25</v>
      </c>
      <c r="N215" s="29" t="s">
        <v>1585</v>
      </c>
      <c r="O215" s="1"/>
      <c r="P215" s="1"/>
      <c r="Q215" s="1" t="s">
        <v>1413</v>
      </c>
      <c r="R215" s="1"/>
    </row>
    <row r="216" spans="1:18" ht="27" customHeight="1" x14ac:dyDescent="0.15">
      <c r="A216" s="2">
        <f t="shared" si="7"/>
        <v>315</v>
      </c>
      <c r="B216" s="1" t="s">
        <v>1346</v>
      </c>
      <c r="C216" s="1"/>
      <c r="D216" s="1"/>
      <c r="E216" s="1" t="s">
        <v>775</v>
      </c>
      <c r="F216" s="1" t="s">
        <v>6</v>
      </c>
      <c r="G216" s="1">
        <v>30</v>
      </c>
      <c r="H216" s="1" t="s">
        <v>1269</v>
      </c>
      <c r="I216" s="1"/>
      <c r="J216" s="14" t="s">
        <v>1378</v>
      </c>
      <c r="K216" s="1" t="s">
        <v>1293</v>
      </c>
      <c r="L216" s="1" t="s">
        <v>1561</v>
      </c>
      <c r="M216" s="2">
        <f t="shared" si="6"/>
        <v>18</v>
      </c>
      <c r="N216" s="28" t="s">
        <v>1568</v>
      </c>
      <c r="O216" s="1"/>
      <c r="P216" s="1"/>
      <c r="Q216" s="1"/>
      <c r="R216" s="1"/>
    </row>
    <row r="217" spans="1:18" ht="27" customHeight="1" x14ac:dyDescent="0.15">
      <c r="A217" s="2">
        <f t="shared" si="7"/>
        <v>316</v>
      </c>
      <c r="B217" s="1" t="s">
        <v>1346</v>
      </c>
      <c r="C217" s="1"/>
      <c r="D217" s="1"/>
      <c r="E217" s="1" t="s">
        <v>781</v>
      </c>
      <c r="F217" s="1" t="s">
        <v>6</v>
      </c>
      <c r="G217" s="1">
        <v>28</v>
      </c>
      <c r="H217" s="1" t="s">
        <v>1269</v>
      </c>
      <c r="I217" s="1"/>
      <c r="J217" s="14" t="s">
        <v>1378</v>
      </c>
      <c r="K217" s="1" t="s">
        <v>1293</v>
      </c>
      <c r="L217" s="1" t="s">
        <v>1562</v>
      </c>
      <c r="M217" s="2">
        <f t="shared" si="6"/>
        <v>22</v>
      </c>
      <c r="N217" s="28" t="s">
        <v>1568</v>
      </c>
      <c r="O217" s="1"/>
      <c r="P217" s="1"/>
      <c r="Q217" s="1"/>
      <c r="R217" s="1"/>
    </row>
    <row r="219" spans="1:18" ht="27" customHeight="1" x14ac:dyDescent="0.15">
      <c r="F219" t="s">
        <v>1408</v>
      </c>
      <c r="G219">
        <f>AVERAGE(G2:G217)</f>
        <v>37.226851851851855</v>
      </c>
    </row>
    <row r="220" spans="1:18" ht="27" customHeight="1" x14ac:dyDescent="0.15">
      <c r="F220" t="s">
        <v>1409</v>
      </c>
      <c r="G220">
        <f>MAX(G2:G217)</f>
        <v>65</v>
      </c>
    </row>
    <row r="221" spans="1:18" ht="27" customHeight="1" x14ac:dyDescent="0.15">
      <c r="F221" t="s">
        <v>1410</v>
      </c>
      <c r="G221">
        <f>MIN(G2:G217)</f>
        <v>18</v>
      </c>
    </row>
    <row r="222" spans="1:18" ht="27" customHeight="1" x14ac:dyDescent="0.15">
      <c r="F222" t="s">
        <v>1411</v>
      </c>
      <c r="G222">
        <f>MEDIAN(G2:G217)</f>
        <v>35</v>
      </c>
    </row>
  </sheetData>
  <autoFilter ref="A1:Z217"/>
  <sortState ref="AB2:AE23">
    <sortCondition ref="AE2:AE23"/>
    <sortCondition ref="AB2:AB23"/>
    <sortCondition ref="AC2:AC23"/>
  </sortState>
  <phoneticPr fontId="1"/>
  <dataValidations count="8">
    <dataValidation type="list" allowBlank="1" showInputMessage="1" sqref="D1:D1048576">
      <formula1>属性</formula1>
    </dataValidation>
    <dataValidation type="list" allowBlank="1" showInputMessage="1" showErrorMessage="1" sqref="H2:H217">
      <formula1>状況</formula1>
    </dataValidation>
    <dataValidation type="list" allowBlank="1" showInputMessage="1" showErrorMessage="1" sqref="I2:I217">
      <formula1>負傷・要援護</formula1>
    </dataValidation>
    <dataValidation type="list" allowBlank="1" showInputMessage="1" showErrorMessage="1" sqref="F2:F217">
      <formula1>性別</formula1>
    </dataValidation>
    <dataValidation type="list" allowBlank="1" showInputMessage="1" showErrorMessage="1" sqref="B1:B1048576">
      <formula1>$U$2:$U$10</formula1>
    </dataValidation>
    <dataValidation type="list" allowBlank="1" showInputMessage="1" showErrorMessage="1" sqref="L1:L1048576">
      <formula1>$AB$1:$AB$25</formula1>
    </dataValidation>
    <dataValidation type="list" allowBlank="1" showInputMessage="1" showErrorMessage="1" sqref="C1:C1048576">
      <formula1>$V$2:$V$12</formula1>
    </dataValidation>
    <dataValidation type="list" allowBlank="1" showInputMessage="1" sqref="K1:K1048576">
      <formula1>$AA$2:$AA$10</formula1>
    </dataValidation>
  </dataValidations>
  <pageMargins left="0.39370078740157483" right="0.39370078740157483" top="0.78740157480314965" bottom="0.78740157480314965" header="0.39370078740157483" footer="0.39370078740157483"/>
  <pageSetup paperSize="9" scale="58" fitToHeight="0" orientation="landscape" r:id="rId1"/>
  <headerFooter scaleWithDoc="0">
    <oddFooter>&amp;R&amp;P/&amp;N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filterMode="1"/>
  <dimension ref="A2:K341"/>
  <sheetViews>
    <sheetView topLeftCell="A92" workbookViewId="0">
      <selection activeCell="A2" sqref="A2"/>
    </sheetView>
  </sheetViews>
  <sheetFormatPr defaultRowHeight="13.5" x14ac:dyDescent="0.15"/>
  <sheetData>
    <row r="2" spans="1:11" x14ac:dyDescent="0.15">
      <c r="A2" s="11" t="s">
        <v>470</v>
      </c>
    </row>
    <row r="4" spans="1:11" x14ac:dyDescent="0.15">
      <c r="A4" s="7" t="s">
        <v>12</v>
      </c>
      <c r="B4" s="7" t="s">
        <v>13</v>
      </c>
      <c r="C4" s="7" t="s">
        <v>14</v>
      </c>
      <c r="D4" s="7" t="s">
        <v>15</v>
      </c>
      <c r="E4" s="7" t="s">
        <v>16</v>
      </c>
      <c r="F4" s="7" t="s">
        <v>17</v>
      </c>
      <c r="G4" s="7" t="s">
        <v>18</v>
      </c>
      <c r="H4" s="7" t="s">
        <v>19</v>
      </c>
      <c r="I4" s="7" t="s">
        <v>20</v>
      </c>
      <c r="J4" s="7" t="s">
        <v>21</v>
      </c>
    </row>
    <row r="5" spans="1:11" x14ac:dyDescent="0.15">
      <c r="A5" s="8"/>
      <c r="J5" s="9"/>
      <c r="K5" t="s">
        <v>1256</v>
      </c>
    </row>
    <row r="6" spans="1:11" x14ac:dyDescent="0.15">
      <c r="A6" s="7">
        <v>1</v>
      </c>
      <c r="B6" s="7" t="s">
        <v>22</v>
      </c>
      <c r="C6" s="7" t="s">
        <v>23</v>
      </c>
      <c r="D6" s="7">
        <v>474558</v>
      </c>
      <c r="E6" s="7" t="s">
        <v>24</v>
      </c>
      <c r="F6" s="7" t="s">
        <v>25</v>
      </c>
      <c r="G6" s="7" t="s">
        <v>26</v>
      </c>
      <c r="H6" s="7" t="s">
        <v>27</v>
      </c>
      <c r="I6" s="7" t="s">
        <v>28</v>
      </c>
      <c r="J6" s="7" t="s">
        <v>29</v>
      </c>
    </row>
    <row r="7" spans="1:11" hidden="1" x14ac:dyDescent="0.15">
      <c r="A7" s="7">
        <v>1</v>
      </c>
      <c r="B7" s="7" t="s">
        <v>22</v>
      </c>
      <c r="C7" s="7" t="s">
        <v>23</v>
      </c>
      <c r="D7" s="7">
        <v>474558</v>
      </c>
      <c r="E7" s="7" t="s">
        <v>30</v>
      </c>
      <c r="F7" s="7"/>
      <c r="G7" s="7"/>
      <c r="H7" s="7"/>
      <c r="I7" s="7"/>
      <c r="J7" s="7"/>
      <c r="K7" s="13">
        <f>IF(A6=A7,1,0)</f>
        <v>1</v>
      </c>
    </row>
    <row r="8" spans="1:11" x14ac:dyDescent="0.15">
      <c r="A8" s="7">
        <v>2</v>
      </c>
      <c r="B8" s="7" t="s">
        <v>31</v>
      </c>
      <c r="C8" s="7"/>
      <c r="D8" s="7">
        <v>418463</v>
      </c>
      <c r="E8" s="7" t="s">
        <v>32</v>
      </c>
      <c r="F8" s="7" t="s">
        <v>33</v>
      </c>
      <c r="G8" s="7" t="s">
        <v>34</v>
      </c>
      <c r="H8" s="7" t="s">
        <v>35</v>
      </c>
      <c r="I8" s="7"/>
      <c r="J8" s="7"/>
      <c r="K8">
        <f>IF(A7=A8,1,0)</f>
        <v>0</v>
      </c>
    </row>
    <row r="9" spans="1:11" x14ac:dyDescent="0.15">
      <c r="A9" s="7">
        <v>3</v>
      </c>
      <c r="B9" s="7" t="s">
        <v>36</v>
      </c>
      <c r="C9" s="7"/>
      <c r="D9" s="7">
        <v>348628</v>
      </c>
      <c r="E9" s="7" t="s">
        <v>37</v>
      </c>
      <c r="F9" s="7" t="s">
        <v>38</v>
      </c>
      <c r="G9" s="7" t="s">
        <v>39</v>
      </c>
      <c r="H9" s="7" t="s">
        <v>40</v>
      </c>
      <c r="I9" s="7"/>
      <c r="J9" s="7"/>
      <c r="K9">
        <f t="shared" ref="K9:K71" si="0">IF(A8=A9,1,0)</f>
        <v>0</v>
      </c>
    </row>
    <row r="10" spans="1:11" x14ac:dyDescent="0.15">
      <c r="A10" s="7">
        <v>4</v>
      </c>
      <c r="B10" s="7" t="s">
        <v>41</v>
      </c>
      <c r="C10" s="7"/>
      <c r="D10" s="7">
        <v>327593</v>
      </c>
      <c r="E10" s="7" t="s">
        <v>42</v>
      </c>
      <c r="F10" s="7" t="s">
        <v>43</v>
      </c>
      <c r="G10" s="7" t="s">
        <v>44</v>
      </c>
      <c r="H10" s="7"/>
      <c r="I10" s="7"/>
      <c r="J10" s="7"/>
      <c r="K10">
        <f t="shared" si="0"/>
        <v>0</v>
      </c>
    </row>
    <row r="11" spans="1:11" x14ac:dyDescent="0.15">
      <c r="A11" s="7">
        <v>5</v>
      </c>
      <c r="B11" s="7" t="s">
        <v>45</v>
      </c>
      <c r="C11" s="7"/>
      <c r="D11" s="7">
        <v>268896</v>
      </c>
      <c r="E11" s="7" t="s">
        <v>46</v>
      </c>
      <c r="F11" s="7" t="s">
        <v>47</v>
      </c>
      <c r="G11" s="7" t="s">
        <v>48</v>
      </c>
      <c r="H11" s="7" t="s">
        <v>49</v>
      </c>
      <c r="I11" s="7" t="s">
        <v>50</v>
      </c>
      <c r="J11" s="7" t="s">
        <v>51</v>
      </c>
      <c r="K11">
        <f t="shared" si="0"/>
        <v>0</v>
      </c>
    </row>
    <row r="12" spans="1:11" x14ac:dyDescent="0.15">
      <c r="A12" s="7">
        <v>6</v>
      </c>
      <c r="B12" s="7" t="s">
        <v>52</v>
      </c>
      <c r="C12" s="7"/>
      <c r="D12" s="7">
        <v>265902</v>
      </c>
      <c r="E12" s="7" t="s">
        <v>53</v>
      </c>
      <c r="F12" s="7" t="s">
        <v>54</v>
      </c>
      <c r="G12" s="7"/>
      <c r="H12" s="7"/>
      <c r="I12" s="7"/>
      <c r="J12" s="7"/>
      <c r="K12">
        <f t="shared" si="0"/>
        <v>0</v>
      </c>
    </row>
    <row r="13" spans="1:11" x14ac:dyDescent="0.15">
      <c r="A13" s="7">
        <v>7</v>
      </c>
      <c r="B13" s="7" t="s">
        <v>55</v>
      </c>
      <c r="C13" s="7"/>
      <c r="D13" s="7">
        <v>264577</v>
      </c>
      <c r="E13" s="7" t="s">
        <v>56</v>
      </c>
      <c r="F13" s="7"/>
      <c r="G13" s="7"/>
      <c r="H13" s="7"/>
      <c r="I13" s="7"/>
      <c r="J13" s="7"/>
      <c r="K13">
        <f t="shared" si="0"/>
        <v>0</v>
      </c>
    </row>
    <row r="14" spans="1:11" x14ac:dyDescent="0.15">
      <c r="A14" s="7">
        <v>8</v>
      </c>
      <c r="B14" s="7" t="s">
        <v>57</v>
      </c>
      <c r="C14" s="7"/>
      <c r="D14" s="7">
        <v>256902</v>
      </c>
      <c r="E14" s="7" t="s">
        <v>58</v>
      </c>
      <c r="F14" s="7"/>
      <c r="G14" s="7"/>
      <c r="H14" s="7"/>
      <c r="I14" s="7"/>
      <c r="J14" s="7"/>
      <c r="K14">
        <f t="shared" si="0"/>
        <v>0</v>
      </c>
    </row>
    <row r="15" spans="1:11" x14ac:dyDescent="0.15">
      <c r="A15" s="7">
        <v>9</v>
      </c>
      <c r="B15" s="7" t="s">
        <v>59</v>
      </c>
      <c r="C15" s="7"/>
      <c r="D15" s="7">
        <v>250901</v>
      </c>
      <c r="E15" s="7" t="s">
        <v>60</v>
      </c>
      <c r="F15" s="7" t="s">
        <v>61</v>
      </c>
      <c r="G15" s="7" t="s">
        <v>62</v>
      </c>
      <c r="H15" s="7" t="s">
        <v>63</v>
      </c>
      <c r="I15" s="7" t="s">
        <v>64</v>
      </c>
      <c r="J15" s="7"/>
      <c r="K15">
        <f t="shared" si="0"/>
        <v>0</v>
      </c>
    </row>
    <row r="16" spans="1:11" x14ac:dyDescent="0.15">
      <c r="A16" s="7">
        <v>10</v>
      </c>
      <c r="B16" s="7" t="s">
        <v>65</v>
      </c>
      <c r="C16" s="7"/>
      <c r="D16" s="7">
        <v>211491</v>
      </c>
      <c r="E16" s="7" t="s">
        <v>66</v>
      </c>
      <c r="F16" s="7" t="s">
        <v>67</v>
      </c>
      <c r="G16" s="7"/>
      <c r="H16" s="7"/>
      <c r="I16" s="7"/>
      <c r="J16" s="7"/>
      <c r="K16">
        <f t="shared" si="0"/>
        <v>0</v>
      </c>
    </row>
    <row r="17" spans="1:11" x14ac:dyDescent="0.15">
      <c r="A17" s="7">
        <v>11</v>
      </c>
      <c r="B17" s="7" t="s">
        <v>68</v>
      </c>
      <c r="C17" s="7"/>
      <c r="D17" s="7">
        <v>205305</v>
      </c>
      <c r="E17" s="7" t="s">
        <v>69</v>
      </c>
      <c r="F17" s="7" t="s">
        <v>70</v>
      </c>
      <c r="G17" s="7" t="s">
        <v>71</v>
      </c>
      <c r="H17" s="7" t="s">
        <v>72</v>
      </c>
      <c r="I17" s="7" t="s">
        <v>73</v>
      </c>
      <c r="J17" s="7"/>
      <c r="K17">
        <f t="shared" si="0"/>
        <v>0</v>
      </c>
    </row>
    <row r="18" spans="1:11" x14ac:dyDescent="0.15">
      <c r="A18" s="7">
        <v>12</v>
      </c>
      <c r="B18" s="7" t="s">
        <v>74</v>
      </c>
      <c r="C18" s="7"/>
      <c r="D18" s="7">
        <v>201046</v>
      </c>
      <c r="E18" s="7" t="s">
        <v>75</v>
      </c>
      <c r="F18" s="7" t="s">
        <v>76</v>
      </c>
      <c r="G18" s="7" t="s">
        <v>77</v>
      </c>
      <c r="H18" s="7" t="s">
        <v>78</v>
      </c>
      <c r="I18" s="7"/>
      <c r="J18" s="7"/>
      <c r="K18">
        <f t="shared" si="0"/>
        <v>0</v>
      </c>
    </row>
    <row r="19" spans="1:11" x14ac:dyDescent="0.15">
      <c r="A19" s="7">
        <v>13</v>
      </c>
      <c r="B19" s="7" t="s">
        <v>79</v>
      </c>
      <c r="C19" s="7"/>
      <c r="D19" s="7">
        <v>175005</v>
      </c>
      <c r="E19" s="7" t="s">
        <v>80</v>
      </c>
      <c r="F19" s="7"/>
      <c r="G19" s="7"/>
      <c r="H19" s="7"/>
      <c r="I19" s="7"/>
      <c r="J19" s="7"/>
      <c r="K19">
        <f t="shared" si="0"/>
        <v>0</v>
      </c>
    </row>
    <row r="20" spans="1:11" x14ac:dyDescent="0.15">
      <c r="A20" s="7">
        <v>14</v>
      </c>
      <c r="B20" s="7" t="s">
        <v>81</v>
      </c>
      <c r="C20" s="7"/>
      <c r="D20" s="7">
        <v>157868</v>
      </c>
      <c r="E20" s="7" t="s">
        <v>82</v>
      </c>
      <c r="F20" s="7" t="s">
        <v>83</v>
      </c>
      <c r="G20" s="7"/>
      <c r="H20" s="7"/>
      <c r="I20" s="7"/>
      <c r="J20" s="7"/>
      <c r="K20">
        <f t="shared" si="0"/>
        <v>0</v>
      </c>
    </row>
    <row r="21" spans="1:11" x14ac:dyDescent="0.15">
      <c r="A21" s="7">
        <v>15</v>
      </c>
      <c r="B21" s="7" t="s">
        <v>84</v>
      </c>
      <c r="C21" s="7"/>
      <c r="D21" s="7">
        <v>155284</v>
      </c>
      <c r="E21" s="7" t="s">
        <v>85</v>
      </c>
      <c r="F21" s="7" t="s">
        <v>86</v>
      </c>
      <c r="G21" s="7"/>
      <c r="H21" s="7"/>
      <c r="I21" s="7"/>
      <c r="J21" s="7"/>
      <c r="K21">
        <f t="shared" si="0"/>
        <v>0</v>
      </c>
    </row>
    <row r="22" spans="1:11" x14ac:dyDescent="0.15">
      <c r="A22" s="7">
        <v>16</v>
      </c>
      <c r="B22" s="7" t="s">
        <v>87</v>
      </c>
      <c r="C22" s="7" t="s">
        <v>23</v>
      </c>
      <c r="D22" s="7">
        <v>149814</v>
      </c>
      <c r="E22" s="7" t="s">
        <v>88</v>
      </c>
      <c r="F22" s="7" t="s">
        <v>89</v>
      </c>
      <c r="G22" s="7" t="s">
        <v>90</v>
      </c>
      <c r="H22" s="7" t="s">
        <v>91</v>
      </c>
      <c r="I22" s="7"/>
      <c r="J22" s="7"/>
      <c r="K22">
        <f t="shared" si="0"/>
        <v>0</v>
      </c>
    </row>
    <row r="23" spans="1:11" hidden="1" x14ac:dyDescent="0.15">
      <c r="A23" s="7">
        <v>16</v>
      </c>
      <c r="B23" s="7" t="s">
        <v>87</v>
      </c>
      <c r="C23" s="7" t="s">
        <v>23</v>
      </c>
      <c r="D23" s="7">
        <v>149814</v>
      </c>
      <c r="E23" s="7" t="s">
        <v>92</v>
      </c>
      <c r="F23" s="7" t="s">
        <v>93</v>
      </c>
      <c r="G23" s="7" t="s">
        <v>94</v>
      </c>
      <c r="H23" s="7" t="s">
        <v>95</v>
      </c>
      <c r="I23" s="7" t="s">
        <v>96</v>
      </c>
      <c r="J23" s="7"/>
      <c r="K23" s="13">
        <f t="shared" si="0"/>
        <v>1</v>
      </c>
    </row>
    <row r="24" spans="1:11" x14ac:dyDescent="0.15">
      <c r="A24" s="7">
        <v>17</v>
      </c>
      <c r="B24" s="7" t="s">
        <v>97</v>
      </c>
      <c r="C24" s="7"/>
      <c r="D24" s="7">
        <v>147210</v>
      </c>
      <c r="E24" s="7" t="s">
        <v>98</v>
      </c>
      <c r="F24" s="7"/>
      <c r="G24" s="7"/>
      <c r="H24" s="7"/>
      <c r="I24" s="7"/>
      <c r="J24" s="7"/>
      <c r="K24">
        <f t="shared" si="0"/>
        <v>0</v>
      </c>
    </row>
    <row r="25" spans="1:11" x14ac:dyDescent="0.15">
      <c r="A25" s="7">
        <v>18</v>
      </c>
      <c r="B25" s="7" t="s">
        <v>99</v>
      </c>
      <c r="C25" s="7"/>
      <c r="D25" s="7">
        <v>141075</v>
      </c>
      <c r="E25" s="7" t="s">
        <v>100</v>
      </c>
      <c r="F25" s="7" t="s">
        <v>101</v>
      </c>
      <c r="G25" s="7"/>
      <c r="H25" s="7"/>
      <c r="I25" s="7"/>
      <c r="J25" s="7"/>
      <c r="K25">
        <f t="shared" si="0"/>
        <v>0</v>
      </c>
    </row>
    <row r="26" spans="1:11" x14ac:dyDescent="0.15">
      <c r="A26" s="7">
        <v>19</v>
      </c>
      <c r="B26" s="7" t="s">
        <v>102</v>
      </c>
      <c r="C26" s="7" t="s">
        <v>23</v>
      </c>
      <c r="D26" s="7">
        <v>134614</v>
      </c>
      <c r="E26" s="7" t="s">
        <v>103</v>
      </c>
      <c r="F26" s="7" t="s">
        <v>104</v>
      </c>
      <c r="G26" s="7"/>
      <c r="H26" s="7"/>
      <c r="I26" s="7"/>
      <c r="J26" s="7"/>
      <c r="K26">
        <f t="shared" si="0"/>
        <v>0</v>
      </c>
    </row>
    <row r="27" spans="1:11" hidden="1" x14ac:dyDescent="0.15">
      <c r="A27" s="7">
        <v>19</v>
      </c>
      <c r="B27" s="7" t="s">
        <v>102</v>
      </c>
      <c r="C27" s="7" t="s">
        <v>23</v>
      </c>
      <c r="D27" s="7">
        <v>134614</v>
      </c>
      <c r="E27" s="7" t="s">
        <v>105</v>
      </c>
      <c r="F27" s="7" t="s">
        <v>106</v>
      </c>
      <c r="G27" s="7" t="s">
        <v>107</v>
      </c>
      <c r="H27" s="7" t="s">
        <v>108</v>
      </c>
      <c r="I27" s="7" t="s">
        <v>109</v>
      </c>
      <c r="J27" s="7" t="s">
        <v>110</v>
      </c>
      <c r="K27" s="13">
        <f t="shared" si="0"/>
        <v>1</v>
      </c>
    </row>
    <row r="28" spans="1:11" x14ac:dyDescent="0.15">
      <c r="A28" s="7">
        <v>20</v>
      </c>
      <c r="B28" s="7" t="s">
        <v>111</v>
      </c>
      <c r="C28" s="7" t="s">
        <v>23</v>
      </c>
      <c r="D28" s="7">
        <v>128895</v>
      </c>
      <c r="E28" s="7" t="s">
        <v>112</v>
      </c>
      <c r="F28" s="7" t="s">
        <v>113</v>
      </c>
      <c r="G28" s="7"/>
      <c r="H28" s="7"/>
      <c r="I28" s="7"/>
      <c r="J28" s="7"/>
      <c r="K28">
        <f t="shared" si="0"/>
        <v>0</v>
      </c>
    </row>
    <row r="29" spans="1:11" hidden="1" x14ac:dyDescent="0.15">
      <c r="A29" s="7">
        <v>20</v>
      </c>
      <c r="B29" s="7" t="s">
        <v>111</v>
      </c>
      <c r="C29" s="7" t="s">
        <v>23</v>
      </c>
      <c r="D29" s="7">
        <v>128895</v>
      </c>
      <c r="E29" s="7" t="s">
        <v>114</v>
      </c>
      <c r="F29" s="7" t="s">
        <v>115</v>
      </c>
      <c r="G29" s="7" t="s">
        <v>116</v>
      </c>
      <c r="H29" s="7"/>
      <c r="I29" s="7"/>
      <c r="J29" s="7"/>
      <c r="K29" s="13">
        <f t="shared" si="0"/>
        <v>1</v>
      </c>
    </row>
    <row r="30" spans="1:11" x14ac:dyDescent="0.15">
      <c r="A30" s="7">
        <v>21</v>
      </c>
      <c r="B30" s="7" t="s">
        <v>117</v>
      </c>
      <c r="C30" s="7"/>
      <c r="D30" s="7">
        <v>119380</v>
      </c>
      <c r="E30" s="7" t="s">
        <v>118</v>
      </c>
      <c r="F30" s="7" t="s">
        <v>119</v>
      </c>
      <c r="G30" s="7"/>
      <c r="H30" s="7"/>
      <c r="I30" s="7"/>
      <c r="J30" s="7"/>
      <c r="K30">
        <f t="shared" si="0"/>
        <v>0</v>
      </c>
    </row>
    <row r="31" spans="1:11" x14ac:dyDescent="0.15">
      <c r="A31" s="7">
        <v>22</v>
      </c>
      <c r="B31" s="7" t="s">
        <v>120</v>
      </c>
      <c r="C31" s="7"/>
      <c r="D31" s="7">
        <v>113017</v>
      </c>
      <c r="E31" s="7" t="s">
        <v>121</v>
      </c>
      <c r="F31" s="7" t="s">
        <v>122</v>
      </c>
      <c r="G31" s="7" t="s">
        <v>123</v>
      </c>
      <c r="H31" s="7" t="s">
        <v>124</v>
      </c>
      <c r="I31" s="7"/>
      <c r="J31" s="7"/>
      <c r="K31">
        <f t="shared" si="0"/>
        <v>0</v>
      </c>
    </row>
    <row r="32" spans="1:11" x14ac:dyDescent="0.15">
      <c r="A32" s="7">
        <v>23</v>
      </c>
      <c r="B32" s="7" t="s">
        <v>125</v>
      </c>
      <c r="C32" s="7"/>
      <c r="D32" s="7">
        <v>112706</v>
      </c>
      <c r="E32" s="7" t="s">
        <v>126</v>
      </c>
      <c r="F32" s="7" t="s">
        <v>127</v>
      </c>
      <c r="G32" s="7" t="s">
        <v>128</v>
      </c>
      <c r="H32" s="7" t="s">
        <v>129</v>
      </c>
      <c r="I32" s="7"/>
      <c r="J32" s="7"/>
      <c r="K32">
        <f t="shared" si="0"/>
        <v>0</v>
      </c>
    </row>
    <row r="33" spans="1:11" x14ac:dyDescent="0.15">
      <c r="A33" s="7">
        <v>24</v>
      </c>
      <c r="B33" s="7" t="s">
        <v>130</v>
      </c>
      <c r="C33" s="7"/>
      <c r="D33" s="7">
        <v>112538</v>
      </c>
      <c r="E33" s="7" t="s">
        <v>131</v>
      </c>
      <c r="F33" s="7" t="s">
        <v>132</v>
      </c>
      <c r="G33" s="7" t="s">
        <v>109</v>
      </c>
      <c r="H33" s="7" t="s">
        <v>133</v>
      </c>
      <c r="I33" s="7"/>
      <c r="J33" s="7"/>
      <c r="K33">
        <f t="shared" si="0"/>
        <v>0</v>
      </c>
    </row>
    <row r="34" spans="1:11" x14ac:dyDescent="0.15">
      <c r="A34" s="7">
        <v>25</v>
      </c>
      <c r="B34" s="7" t="s">
        <v>134</v>
      </c>
      <c r="C34" s="7"/>
      <c r="D34" s="7">
        <v>110191</v>
      </c>
      <c r="E34" s="7" t="s">
        <v>135</v>
      </c>
      <c r="F34" s="7" t="s">
        <v>136</v>
      </c>
      <c r="G34" s="7"/>
      <c r="H34" s="7"/>
      <c r="I34" s="7"/>
      <c r="J34" s="7"/>
      <c r="K34">
        <f t="shared" si="0"/>
        <v>0</v>
      </c>
    </row>
    <row r="35" spans="1:11" x14ac:dyDescent="0.15">
      <c r="A35" s="7">
        <v>26</v>
      </c>
      <c r="B35" s="7" t="s">
        <v>137</v>
      </c>
      <c r="C35" s="7"/>
      <c r="D35" s="7">
        <v>106736</v>
      </c>
      <c r="E35" s="7" t="s">
        <v>138</v>
      </c>
      <c r="F35" s="7" t="s">
        <v>139</v>
      </c>
      <c r="G35" s="7" t="s">
        <v>56</v>
      </c>
      <c r="H35" s="7" t="s">
        <v>118</v>
      </c>
      <c r="I35" s="7" t="s">
        <v>140</v>
      </c>
      <c r="J35" s="7" t="s">
        <v>141</v>
      </c>
      <c r="K35">
        <f t="shared" si="0"/>
        <v>0</v>
      </c>
    </row>
    <row r="36" spans="1:11" x14ac:dyDescent="0.15">
      <c r="A36" s="7">
        <v>27</v>
      </c>
      <c r="B36" s="7" t="s">
        <v>142</v>
      </c>
      <c r="C36" s="7"/>
      <c r="D36" s="7">
        <v>101710</v>
      </c>
      <c r="E36" s="7" t="s">
        <v>143</v>
      </c>
      <c r="F36" s="7" t="s">
        <v>144</v>
      </c>
      <c r="G36" s="7" t="s">
        <v>145</v>
      </c>
      <c r="H36" s="7" t="s">
        <v>146</v>
      </c>
      <c r="I36" s="7"/>
      <c r="J36" s="7"/>
      <c r="K36">
        <f t="shared" si="0"/>
        <v>0</v>
      </c>
    </row>
    <row r="37" spans="1:11" x14ac:dyDescent="0.15">
      <c r="A37" s="7">
        <v>28</v>
      </c>
      <c r="B37" s="7" t="s">
        <v>147</v>
      </c>
      <c r="C37" s="7"/>
      <c r="D37" s="7">
        <v>99944</v>
      </c>
      <c r="E37" s="7" t="s">
        <v>148</v>
      </c>
      <c r="F37" s="7" t="s">
        <v>149</v>
      </c>
      <c r="G37" s="7" t="s">
        <v>150</v>
      </c>
      <c r="H37" s="7" t="s">
        <v>151</v>
      </c>
      <c r="I37" s="7"/>
      <c r="J37" s="7"/>
      <c r="K37">
        <f t="shared" si="0"/>
        <v>0</v>
      </c>
    </row>
    <row r="38" spans="1:11" x14ac:dyDescent="0.15">
      <c r="A38" s="7">
        <v>29</v>
      </c>
      <c r="B38" s="7" t="s">
        <v>152</v>
      </c>
      <c r="C38" s="7"/>
      <c r="D38" s="7">
        <v>97001</v>
      </c>
      <c r="E38" s="7" t="s">
        <v>153</v>
      </c>
      <c r="F38" s="7" t="s">
        <v>154</v>
      </c>
      <c r="G38" s="7" t="s">
        <v>155</v>
      </c>
      <c r="H38" s="7" t="s">
        <v>156</v>
      </c>
      <c r="I38" s="7" t="s">
        <v>157</v>
      </c>
      <c r="J38" s="7"/>
      <c r="K38">
        <f t="shared" si="0"/>
        <v>0</v>
      </c>
    </row>
    <row r="39" spans="1:11" x14ac:dyDescent="0.15">
      <c r="A39" s="7">
        <v>30</v>
      </c>
      <c r="B39" s="7" t="s">
        <v>158</v>
      </c>
      <c r="C39" s="7"/>
      <c r="D39" s="7">
        <v>94960</v>
      </c>
      <c r="E39" s="7" t="s">
        <v>159</v>
      </c>
      <c r="F39" s="7" t="s">
        <v>160</v>
      </c>
      <c r="G39" s="7" t="s">
        <v>161</v>
      </c>
      <c r="H39" s="7" t="s">
        <v>162</v>
      </c>
      <c r="I39" s="7"/>
      <c r="J39" s="7"/>
      <c r="K39">
        <f t="shared" si="0"/>
        <v>0</v>
      </c>
    </row>
    <row r="40" spans="1:11" x14ac:dyDescent="0.15">
      <c r="A40" s="7">
        <v>31</v>
      </c>
      <c r="B40" s="7" t="s">
        <v>163</v>
      </c>
      <c r="C40" s="7"/>
      <c r="D40" s="7">
        <v>94884</v>
      </c>
      <c r="E40" s="7" t="s">
        <v>164</v>
      </c>
      <c r="F40" s="7" t="s">
        <v>165</v>
      </c>
      <c r="G40" s="7" t="s">
        <v>166</v>
      </c>
      <c r="H40" s="7" t="s">
        <v>167</v>
      </c>
      <c r="I40" s="7" t="s">
        <v>168</v>
      </c>
      <c r="J40" s="7"/>
      <c r="K40">
        <f t="shared" si="0"/>
        <v>0</v>
      </c>
    </row>
    <row r="41" spans="1:11" x14ac:dyDescent="0.15">
      <c r="A41" s="7">
        <v>32</v>
      </c>
      <c r="B41" s="7" t="s">
        <v>169</v>
      </c>
      <c r="C41" s="7"/>
      <c r="D41" s="7">
        <v>93523</v>
      </c>
      <c r="E41" s="7" t="s">
        <v>170</v>
      </c>
      <c r="F41" s="7" t="s">
        <v>171</v>
      </c>
      <c r="G41" s="7"/>
      <c r="H41" s="7"/>
      <c r="I41" s="7"/>
      <c r="J41" s="7"/>
      <c r="K41">
        <f t="shared" si="0"/>
        <v>0</v>
      </c>
    </row>
    <row r="42" spans="1:11" x14ac:dyDescent="0.15">
      <c r="A42" s="7">
        <v>33</v>
      </c>
      <c r="B42" s="7" t="s">
        <v>172</v>
      </c>
      <c r="C42" s="7"/>
      <c r="D42" s="7">
        <v>93325</v>
      </c>
      <c r="E42" s="7" t="s">
        <v>173</v>
      </c>
      <c r="F42" s="7" t="s">
        <v>174</v>
      </c>
      <c r="G42" s="7" t="s">
        <v>175</v>
      </c>
      <c r="H42" s="7" t="s">
        <v>176</v>
      </c>
      <c r="I42" s="7" t="s">
        <v>177</v>
      </c>
      <c r="J42" s="7" t="s">
        <v>178</v>
      </c>
      <c r="K42">
        <f t="shared" si="0"/>
        <v>0</v>
      </c>
    </row>
    <row r="43" spans="1:11" x14ac:dyDescent="0.15">
      <c r="A43" s="7">
        <v>34</v>
      </c>
      <c r="B43" s="7" t="s">
        <v>179</v>
      </c>
      <c r="C43" s="7"/>
      <c r="D43" s="7">
        <v>91167</v>
      </c>
      <c r="E43" s="7" t="s">
        <v>180</v>
      </c>
      <c r="F43" s="7" t="s">
        <v>181</v>
      </c>
      <c r="G43" s="7" t="s">
        <v>182</v>
      </c>
      <c r="H43" s="7" t="s">
        <v>183</v>
      </c>
      <c r="I43" s="7"/>
      <c r="J43" s="7"/>
      <c r="K43">
        <f t="shared" si="0"/>
        <v>0</v>
      </c>
    </row>
    <row r="44" spans="1:11" x14ac:dyDescent="0.15">
      <c r="A44" s="7">
        <v>35</v>
      </c>
      <c r="B44" s="7" t="s">
        <v>184</v>
      </c>
      <c r="C44" s="7" t="s">
        <v>23</v>
      </c>
      <c r="D44" s="7">
        <v>90505</v>
      </c>
      <c r="E44" s="7" t="s">
        <v>185</v>
      </c>
      <c r="F44" s="7"/>
      <c r="G44" s="7"/>
      <c r="H44" s="7"/>
      <c r="I44" s="7"/>
      <c r="J44" s="7"/>
      <c r="K44">
        <f t="shared" si="0"/>
        <v>0</v>
      </c>
    </row>
    <row r="45" spans="1:11" hidden="1" x14ac:dyDescent="0.15">
      <c r="A45" s="7">
        <v>35</v>
      </c>
      <c r="B45" s="7" t="s">
        <v>184</v>
      </c>
      <c r="C45" s="7" t="s">
        <v>23</v>
      </c>
      <c r="D45" s="7">
        <v>90505</v>
      </c>
      <c r="E45" s="7" t="s">
        <v>186</v>
      </c>
      <c r="F45" s="7" t="s">
        <v>187</v>
      </c>
      <c r="G45" s="7" t="s">
        <v>188</v>
      </c>
      <c r="H45" s="7" t="s">
        <v>189</v>
      </c>
      <c r="I45" s="7" t="s">
        <v>190</v>
      </c>
      <c r="J45" s="7"/>
      <c r="K45" s="13">
        <f t="shared" si="0"/>
        <v>1</v>
      </c>
    </row>
    <row r="46" spans="1:11" x14ac:dyDescent="0.15">
      <c r="A46" s="7">
        <v>36</v>
      </c>
      <c r="B46" s="7" t="s">
        <v>191</v>
      </c>
      <c r="C46" s="7" t="s">
        <v>23</v>
      </c>
      <c r="D46" s="7">
        <v>90170</v>
      </c>
      <c r="E46" s="7" t="s">
        <v>192</v>
      </c>
      <c r="F46" s="7" t="s">
        <v>193</v>
      </c>
      <c r="G46" s="7" t="s">
        <v>194</v>
      </c>
      <c r="H46" s="7" t="s">
        <v>195</v>
      </c>
      <c r="I46" s="7" t="s">
        <v>196</v>
      </c>
      <c r="J46" s="7"/>
      <c r="K46">
        <f t="shared" si="0"/>
        <v>0</v>
      </c>
    </row>
    <row r="47" spans="1:11" hidden="1" x14ac:dyDescent="0.15">
      <c r="A47" s="7">
        <v>36</v>
      </c>
      <c r="B47" s="7" t="s">
        <v>191</v>
      </c>
      <c r="C47" s="7" t="s">
        <v>23</v>
      </c>
      <c r="D47" s="7">
        <v>90170</v>
      </c>
      <c r="E47" s="7" t="s">
        <v>197</v>
      </c>
      <c r="F47" s="7" t="s">
        <v>198</v>
      </c>
      <c r="G47" s="7"/>
      <c r="H47" s="7"/>
      <c r="I47" s="7"/>
      <c r="J47" s="7"/>
      <c r="K47" s="13">
        <f t="shared" si="0"/>
        <v>1</v>
      </c>
    </row>
    <row r="48" spans="1:11" x14ac:dyDescent="0.15">
      <c r="A48" s="7">
        <v>37</v>
      </c>
      <c r="B48" s="7" t="s">
        <v>199</v>
      </c>
      <c r="C48" s="7"/>
      <c r="D48" s="7">
        <v>90110</v>
      </c>
      <c r="E48" s="7" t="s">
        <v>200</v>
      </c>
      <c r="F48" s="7" t="s">
        <v>201</v>
      </c>
      <c r="G48" s="7"/>
      <c r="H48" s="7"/>
      <c r="I48" s="7"/>
      <c r="J48" s="7"/>
      <c r="K48">
        <f t="shared" si="0"/>
        <v>0</v>
      </c>
    </row>
    <row r="49" spans="1:11" x14ac:dyDescent="0.15">
      <c r="A49" s="7">
        <v>38</v>
      </c>
      <c r="B49" s="7" t="s">
        <v>202</v>
      </c>
      <c r="C49" s="7"/>
      <c r="D49" s="7">
        <v>82260</v>
      </c>
      <c r="E49" s="7" t="s">
        <v>203</v>
      </c>
      <c r="F49" s="7" t="s">
        <v>204</v>
      </c>
      <c r="G49" s="7"/>
      <c r="H49" s="7"/>
      <c r="I49" s="7"/>
      <c r="J49" s="7"/>
      <c r="K49">
        <f t="shared" si="0"/>
        <v>0</v>
      </c>
    </row>
    <row r="50" spans="1:11" x14ac:dyDescent="0.15">
      <c r="A50" s="7">
        <v>39</v>
      </c>
      <c r="B50" s="7" t="s">
        <v>205</v>
      </c>
      <c r="C50" s="7"/>
      <c r="D50" s="7">
        <v>81292</v>
      </c>
      <c r="E50" s="7" t="s">
        <v>206</v>
      </c>
      <c r="F50" s="7" t="s">
        <v>207</v>
      </c>
      <c r="G50" s="7" t="s">
        <v>208</v>
      </c>
      <c r="H50" s="7"/>
      <c r="I50" s="7"/>
      <c r="J50" s="7"/>
      <c r="K50">
        <f t="shared" si="0"/>
        <v>0</v>
      </c>
    </row>
    <row r="51" spans="1:11" x14ac:dyDescent="0.15">
      <c r="A51" s="7">
        <v>40</v>
      </c>
      <c r="B51" s="7" t="s">
        <v>209</v>
      </c>
      <c r="C51" s="7"/>
      <c r="D51" s="7">
        <v>79266</v>
      </c>
      <c r="E51" s="7" t="s">
        <v>210</v>
      </c>
      <c r="F51" s="7" t="s">
        <v>211</v>
      </c>
      <c r="G51" s="7"/>
      <c r="H51" s="7"/>
      <c r="I51" s="7"/>
      <c r="J51" s="7"/>
      <c r="K51">
        <f t="shared" si="0"/>
        <v>0</v>
      </c>
    </row>
    <row r="52" spans="1:11" x14ac:dyDescent="0.15">
      <c r="A52" s="7">
        <v>41</v>
      </c>
      <c r="B52" s="7" t="s">
        <v>212</v>
      </c>
      <c r="C52" s="7"/>
      <c r="D52" s="7">
        <v>78964</v>
      </c>
      <c r="E52" s="7" t="s">
        <v>213</v>
      </c>
      <c r="F52" s="7" t="s">
        <v>214</v>
      </c>
      <c r="G52" s="7" t="s">
        <v>215</v>
      </c>
      <c r="H52" s="7"/>
      <c r="I52" s="7"/>
      <c r="J52" s="7"/>
      <c r="K52">
        <f t="shared" si="0"/>
        <v>0</v>
      </c>
    </row>
    <row r="53" spans="1:11" x14ac:dyDescent="0.15">
      <c r="A53" s="7">
        <v>42</v>
      </c>
      <c r="B53" s="7" t="s">
        <v>216</v>
      </c>
      <c r="C53" s="7"/>
      <c r="D53" s="7">
        <v>78327</v>
      </c>
      <c r="E53" s="7" t="s">
        <v>217</v>
      </c>
      <c r="F53" s="7" t="s">
        <v>218</v>
      </c>
      <c r="G53" s="7"/>
      <c r="H53" s="7"/>
      <c r="I53" s="7"/>
      <c r="J53" s="7"/>
      <c r="K53">
        <f t="shared" si="0"/>
        <v>0</v>
      </c>
    </row>
    <row r="54" spans="1:11" x14ac:dyDescent="0.15">
      <c r="A54" s="7">
        <v>43</v>
      </c>
      <c r="B54" s="7" t="s">
        <v>219</v>
      </c>
      <c r="C54" s="7"/>
      <c r="D54" s="7">
        <v>77593</v>
      </c>
      <c r="E54" s="7" t="s">
        <v>220</v>
      </c>
      <c r="F54" s="7" t="s">
        <v>221</v>
      </c>
      <c r="G54" s="7" t="s">
        <v>222</v>
      </c>
      <c r="H54" s="7"/>
      <c r="I54" s="7"/>
      <c r="J54" s="7"/>
      <c r="K54">
        <f t="shared" si="0"/>
        <v>0</v>
      </c>
    </row>
    <row r="55" spans="1:11" x14ac:dyDescent="0.15">
      <c r="A55" s="7">
        <v>44</v>
      </c>
      <c r="B55" s="7" t="s">
        <v>223</v>
      </c>
      <c r="C55" s="7" t="s">
        <v>23</v>
      </c>
      <c r="D55" s="7">
        <v>77374</v>
      </c>
      <c r="E55" s="7" t="s">
        <v>224</v>
      </c>
      <c r="F55" s="7" t="s">
        <v>225</v>
      </c>
      <c r="G55" s="7" t="s">
        <v>226</v>
      </c>
      <c r="H55" s="7" t="s">
        <v>227</v>
      </c>
      <c r="I55" s="7"/>
      <c r="J55" s="7"/>
      <c r="K55">
        <f t="shared" si="0"/>
        <v>0</v>
      </c>
    </row>
    <row r="56" spans="1:11" hidden="1" x14ac:dyDescent="0.15">
      <c r="A56" s="7">
        <v>44</v>
      </c>
      <c r="B56" s="7" t="s">
        <v>223</v>
      </c>
      <c r="C56" s="7" t="s">
        <v>23</v>
      </c>
      <c r="D56" s="7">
        <v>77374</v>
      </c>
      <c r="E56" s="7" t="s">
        <v>228</v>
      </c>
      <c r="F56" s="7" t="s">
        <v>229</v>
      </c>
      <c r="G56" s="7" t="s">
        <v>230</v>
      </c>
      <c r="H56" s="7"/>
      <c r="I56" s="7"/>
      <c r="J56" s="7"/>
      <c r="K56" s="13">
        <f t="shared" si="0"/>
        <v>1</v>
      </c>
    </row>
    <row r="57" spans="1:11" x14ac:dyDescent="0.15">
      <c r="A57" s="7">
        <v>45</v>
      </c>
      <c r="B57" s="7" t="s">
        <v>231</v>
      </c>
      <c r="C57" s="7"/>
      <c r="D57" s="7">
        <v>75448</v>
      </c>
      <c r="E57" s="7" t="s">
        <v>232</v>
      </c>
      <c r="F57" s="7" t="s">
        <v>233</v>
      </c>
      <c r="G57" s="7" t="s">
        <v>234</v>
      </c>
      <c r="H57" s="7"/>
      <c r="I57" s="7"/>
      <c r="J57" s="7"/>
      <c r="K57">
        <f t="shared" si="0"/>
        <v>0</v>
      </c>
    </row>
    <row r="58" spans="1:11" x14ac:dyDescent="0.15">
      <c r="A58" s="7">
        <v>46</v>
      </c>
      <c r="B58" s="7" t="s">
        <v>235</v>
      </c>
      <c r="C58" s="7" t="s">
        <v>23</v>
      </c>
      <c r="D58" s="7">
        <v>75206</v>
      </c>
      <c r="E58" s="7" t="s">
        <v>236</v>
      </c>
      <c r="F58" s="7" t="s">
        <v>237</v>
      </c>
      <c r="G58" s="7" t="s">
        <v>238</v>
      </c>
      <c r="H58" s="7" t="s">
        <v>239</v>
      </c>
      <c r="I58" s="7" t="s">
        <v>240</v>
      </c>
      <c r="J58" s="7"/>
      <c r="K58">
        <f t="shared" si="0"/>
        <v>0</v>
      </c>
    </row>
    <row r="59" spans="1:11" hidden="1" x14ac:dyDescent="0.15">
      <c r="A59" s="7">
        <v>46</v>
      </c>
      <c r="B59" s="7" t="s">
        <v>235</v>
      </c>
      <c r="C59" s="7" t="s">
        <v>23</v>
      </c>
      <c r="D59" s="7">
        <v>75206</v>
      </c>
      <c r="E59" s="7" t="s">
        <v>241</v>
      </c>
      <c r="F59" s="7" t="s">
        <v>242</v>
      </c>
      <c r="G59" s="7" t="s">
        <v>243</v>
      </c>
      <c r="H59" s="7" t="s">
        <v>244</v>
      </c>
      <c r="I59" s="7"/>
      <c r="J59" s="7"/>
      <c r="K59" s="13">
        <f t="shared" si="0"/>
        <v>1</v>
      </c>
    </row>
    <row r="60" spans="1:11" x14ac:dyDescent="0.15">
      <c r="A60" s="7">
        <v>47</v>
      </c>
      <c r="B60" s="7" t="s">
        <v>245</v>
      </c>
      <c r="C60" s="7"/>
      <c r="D60" s="7">
        <v>74460</v>
      </c>
      <c r="E60" s="7" t="s">
        <v>246</v>
      </c>
      <c r="F60" s="7"/>
      <c r="G60" s="7"/>
      <c r="H60" s="7"/>
      <c r="I60" s="7"/>
      <c r="J60" s="7"/>
      <c r="K60">
        <f t="shared" si="0"/>
        <v>0</v>
      </c>
    </row>
    <row r="61" spans="1:11" x14ac:dyDescent="0.15">
      <c r="A61" s="7">
        <v>48</v>
      </c>
      <c r="B61" s="7" t="s">
        <v>247</v>
      </c>
      <c r="C61" s="7"/>
      <c r="D61" s="7">
        <v>74017</v>
      </c>
      <c r="E61" s="7" t="s">
        <v>248</v>
      </c>
      <c r="F61" s="7" t="s">
        <v>249</v>
      </c>
      <c r="G61" s="7" t="s">
        <v>250</v>
      </c>
      <c r="H61" s="7" t="s">
        <v>251</v>
      </c>
      <c r="I61" s="7"/>
      <c r="J61" s="7"/>
      <c r="K61">
        <f t="shared" si="0"/>
        <v>0</v>
      </c>
    </row>
    <row r="62" spans="1:11" x14ac:dyDescent="0.15">
      <c r="A62" s="7">
        <v>49</v>
      </c>
      <c r="B62" s="7" t="s">
        <v>252</v>
      </c>
      <c r="C62" s="7"/>
      <c r="D62" s="7">
        <v>73837</v>
      </c>
      <c r="E62" s="7" t="s">
        <v>98</v>
      </c>
      <c r="F62" s="7" t="s">
        <v>253</v>
      </c>
      <c r="G62" s="7"/>
      <c r="H62" s="7"/>
      <c r="I62" s="7"/>
      <c r="J62" s="7"/>
      <c r="K62">
        <f t="shared" si="0"/>
        <v>0</v>
      </c>
    </row>
    <row r="63" spans="1:11" x14ac:dyDescent="0.15">
      <c r="A63" s="7">
        <v>50</v>
      </c>
      <c r="B63" s="7" t="s">
        <v>254</v>
      </c>
      <c r="C63" s="7"/>
      <c r="D63" s="7">
        <v>73796</v>
      </c>
      <c r="E63" s="7" t="s">
        <v>255</v>
      </c>
      <c r="F63" s="7" t="s">
        <v>256</v>
      </c>
      <c r="G63" s="7" t="s">
        <v>257</v>
      </c>
      <c r="H63" s="7" t="s">
        <v>258</v>
      </c>
      <c r="I63" s="7"/>
      <c r="J63" s="7"/>
      <c r="K63">
        <f t="shared" si="0"/>
        <v>0</v>
      </c>
    </row>
    <row r="64" spans="1:11" x14ac:dyDescent="0.15">
      <c r="A64" s="7">
        <v>51</v>
      </c>
      <c r="B64" s="7" t="s">
        <v>259</v>
      </c>
      <c r="C64" s="7"/>
      <c r="D64" s="7">
        <v>72883</v>
      </c>
      <c r="E64" s="7" t="s">
        <v>260</v>
      </c>
      <c r="F64" s="7"/>
      <c r="G64" s="7"/>
      <c r="H64" s="7"/>
      <c r="I64" s="7"/>
      <c r="J64" s="7"/>
      <c r="K64">
        <f t="shared" si="0"/>
        <v>0</v>
      </c>
    </row>
    <row r="65" spans="1:11" x14ac:dyDescent="0.15">
      <c r="A65" s="7">
        <v>52</v>
      </c>
      <c r="B65" s="7" t="s">
        <v>261</v>
      </c>
      <c r="C65" s="7"/>
      <c r="D65" s="7">
        <v>72755</v>
      </c>
      <c r="E65" s="7" t="s">
        <v>262</v>
      </c>
      <c r="F65" s="7" t="s">
        <v>263</v>
      </c>
      <c r="G65" s="7"/>
      <c r="H65" s="7"/>
      <c r="I65" s="7"/>
      <c r="J65" s="7"/>
      <c r="K65">
        <f t="shared" si="0"/>
        <v>0</v>
      </c>
    </row>
    <row r="66" spans="1:11" x14ac:dyDescent="0.15">
      <c r="A66" s="7">
        <v>53</v>
      </c>
      <c r="B66" s="7" t="s">
        <v>264</v>
      </c>
      <c r="C66" s="7"/>
      <c r="D66" s="7">
        <v>71663</v>
      </c>
      <c r="E66" s="7" t="s">
        <v>265</v>
      </c>
      <c r="F66" s="7" t="s">
        <v>266</v>
      </c>
      <c r="G66" s="7" t="s">
        <v>267</v>
      </c>
      <c r="H66" s="7" t="s">
        <v>268</v>
      </c>
      <c r="I66" s="7"/>
      <c r="J66" s="7"/>
      <c r="K66">
        <f t="shared" si="0"/>
        <v>0</v>
      </c>
    </row>
    <row r="67" spans="1:11" x14ac:dyDescent="0.15">
      <c r="A67" s="7">
        <v>54</v>
      </c>
      <c r="B67" s="7" t="s">
        <v>269</v>
      </c>
      <c r="C67" s="7"/>
      <c r="D67" s="7">
        <v>70223</v>
      </c>
      <c r="E67" s="7" t="s">
        <v>270</v>
      </c>
      <c r="F67" s="7" t="s">
        <v>271</v>
      </c>
      <c r="G67" s="7" t="s">
        <v>272</v>
      </c>
      <c r="H67" s="7" t="s">
        <v>273</v>
      </c>
      <c r="I67" s="7"/>
      <c r="J67" s="7"/>
      <c r="K67">
        <f t="shared" si="0"/>
        <v>0</v>
      </c>
    </row>
    <row r="68" spans="1:11" x14ac:dyDescent="0.15">
      <c r="A68" s="7">
        <v>55</v>
      </c>
      <c r="B68" s="7" t="s">
        <v>274</v>
      </c>
      <c r="C68" s="7"/>
      <c r="D68" s="7">
        <v>69830</v>
      </c>
      <c r="E68" s="7" t="s">
        <v>275</v>
      </c>
      <c r="F68" s="7" t="s">
        <v>276</v>
      </c>
      <c r="G68" s="7"/>
      <c r="H68" s="7"/>
      <c r="I68" s="7"/>
      <c r="J68" s="7"/>
      <c r="K68">
        <f t="shared" si="0"/>
        <v>0</v>
      </c>
    </row>
    <row r="69" spans="1:11" x14ac:dyDescent="0.15">
      <c r="A69" s="7">
        <v>56</v>
      </c>
      <c r="B69" s="7" t="s">
        <v>277</v>
      </c>
      <c r="C69" s="7"/>
      <c r="D69" s="7">
        <v>68672</v>
      </c>
      <c r="E69" s="7" t="s">
        <v>278</v>
      </c>
      <c r="F69" s="7" t="s">
        <v>279</v>
      </c>
      <c r="G69" s="7" t="s">
        <v>280</v>
      </c>
      <c r="H69" s="7" t="s">
        <v>281</v>
      </c>
      <c r="I69" s="7" t="s">
        <v>282</v>
      </c>
      <c r="J69" s="7" t="s">
        <v>283</v>
      </c>
      <c r="K69">
        <f t="shared" si="0"/>
        <v>0</v>
      </c>
    </row>
    <row r="70" spans="1:11" x14ac:dyDescent="0.15">
      <c r="A70" s="7">
        <v>57</v>
      </c>
      <c r="B70" s="7" t="s">
        <v>284</v>
      </c>
      <c r="C70" s="7"/>
      <c r="D70" s="7">
        <v>66930</v>
      </c>
      <c r="E70" s="7" t="s">
        <v>285</v>
      </c>
      <c r="F70" s="7" t="s">
        <v>286</v>
      </c>
      <c r="G70" s="7" t="s">
        <v>287</v>
      </c>
      <c r="H70" s="7" t="s">
        <v>288</v>
      </c>
      <c r="I70" s="7"/>
      <c r="J70" s="7"/>
      <c r="K70">
        <f t="shared" si="0"/>
        <v>0</v>
      </c>
    </row>
    <row r="71" spans="1:11" x14ac:dyDescent="0.15">
      <c r="A71" s="7">
        <v>58</v>
      </c>
      <c r="B71" s="7" t="s">
        <v>289</v>
      </c>
      <c r="C71" s="7"/>
      <c r="D71" s="7">
        <v>66721</v>
      </c>
      <c r="E71" s="7" t="s">
        <v>290</v>
      </c>
      <c r="F71" s="7" t="s">
        <v>291</v>
      </c>
      <c r="G71" s="7"/>
      <c r="H71" s="7"/>
      <c r="I71" s="7"/>
      <c r="J71" s="7"/>
      <c r="K71">
        <f t="shared" si="0"/>
        <v>0</v>
      </c>
    </row>
    <row r="72" spans="1:11" x14ac:dyDescent="0.15">
      <c r="A72" s="7">
        <v>59</v>
      </c>
      <c r="B72" s="7" t="s">
        <v>292</v>
      </c>
      <c r="C72" s="7"/>
      <c r="D72" s="7">
        <v>65715</v>
      </c>
      <c r="E72" s="7" t="s">
        <v>293</v>
      </c>
      <c r="F72" s="7" t="s">
        <v>294</v>
      </c>
      <c r="G72" s="7" t="s">
        <v>295</v>
      </c>
      <c r="H72" s="7"/>
      <c r="I72" s="7"/>
      <c r="J72" s="7"/>
      <c r="K72">
        <f t="shared" ref="K72:K135" si="1">IF(A71=A72,1,0)</f>
        <v>0</v>
      </c>
    </row>
    <row r="73" spans="1:11" x14ac:dyDescent="0.15">
      <c r="A73" s="7">
        <v>60</v>
      </c>
      <c r="B73" s="7" t="s">
        <v>296</v>
      </c>
      <c r="C73" s="7" t="s">
        <v>23</v>
      </c>
      <c r="D73" s="7">
        <v>63205</v>
      </c>
      <c r="E73" s="7" t="s">
        <v>297</v>
      </c>
      <c r="F73" s="7" t="s">
        <v>298</v>
      </c>
      <c r="G73" s="7" t="s">
        <v>299</v>
      </c>
      <c r="H73" s="7" t="s">
        <v>300</v>
      </c>
      <c r="I73" s="7" t="s">
        <v>301</v>
      </c>
      <c r="J73" s="7"/>
      <c r="K73">
        <f t="shared" si="1"/>
        <v>0</v>
      </c>
    </row>
    <row r="74" spans="1:11" hidden="1" x14ac:dyDescent="0.15">
      <c r="A74" s="7">
        <v>60</v>
      </c>
      <c r="B74" s="7" t="s">
        <v>296</v>
      </c>
      <c r="C74" s="7" t="s">
        <v>23</v>
      </c>
      <c r="D74" s="7">
        <v>63205</v>
      </c>
      <c r="E74" s="7" t="s">
        <v>302</v>
      </c>
      <c r="F74" s="7" t="s">
        <v>303</v>
      </c>
      <c r="G74" s="7" t="s">
        <v>304</v>
      </c>
      <c r="H74" s="7" t="s">
        <v>305</v>
      </c>
      <c r="I74" s="7" t="s">
        <v>306</v>
      </c>
      <c r="J74" s="7"/>
      <c r="K74" s="13">
        <f t="shared" si="1"/>
        <v>1</v>
      </c>
    </row>
    <row r="75" spans="1:11" hidden="1" x14ac:dyDescent="0.15">
      <c r="A75" s="7">
        <v>60</v>
      </c>
      <c r="B75" s="7" t="s">
        <v>296</v>
      </c>
      <c r="C75" s="7" t="s">
        <v>23</v>
      </c>
      <c r="D75" s="7">
        <v>63205</v>
      </c>
      <c r="E75" s="7" t="s">
        <v>307</v>
      </c>
      <c r="F75" s="7" t="s">
        <v>308</v>
      </c>
      <c r="G75" s="7"/>
      <c r="H75" s="7"/>
      <c r="I75" s="7"/>
      <c r="J75" s="7"/>
      <c r="K75" s="13">
        <f t="shared" si="1"/>
        <v>1</v>
      </c>
    </row>
    <row r="76" spans="1:11" x14ac:dyDescent="0.15">
      <c r="A76" s="7">
        <v>61</v>
      </c>
      <c r="B76" s="7" t="s">
        <v>309</v>
      </c>
      <c r="C76" s="7"/>
      <c r="D76" s="7">
        <v>62499</v>
      </c>
      <c r="E76" s="7" t="s">
        <v>310</v>
      </c>
      <c r="F76" s="7"/>
      <c r="G76" s="7"/>
      <c r="H76" s="7"/>
      <c r="I76" s="7"/>
      <c r="J76" s="7"/>
      <c r="K76">
        <f t="shared" si="1"/>
        <v>0</v>
      </c>
    </row>
    <row r="77" spans="1:11" x14ac:dyDescent="0.15">
      <c r="A77" s="7">
        <v>62</v>
      </c>
      <c r="B77" s="7" t="s">
        <v>311</v>
      </c>
      <c r="C77" s="7"/>
      <c r="D77" s="7">
        <v>60122</v>
      </c>
      <c r="E77" s="7" t="s">
        <v>312</v>
      </c>
      <c r="F77" s="7" t="s">
        <v>313</v>
      </c>
      <c r="G77" s="7" t="s">
        <v>314</v>
      </c>
      <c r="H77" s="7"/>
      <c r="I77" s="7"/>
      <c r="J77" s="7"/>
      <c r="K77">
        <f t="shared" si="1"/>
        <v>0</v>
      </c>
    </row>
    <row r="78" spans="1:11" x14ac:dyDescent="0.15">
      <c r="A78" s="7">
        <v>63</v>
      </c>
      <c r="B78" s="7" t="s">
        <v>315</v>
      </c>
      <c r="C78" s="7"/>
      <c r="D78" s="7">
        <v>59901</v>
      </c>
      <c r="E78" s="7" t="s">
        <v>316</v>
      </c>
      <c r="F78" s="7" t="s">
        <v>317</v>
      </c>
      <c r="G78" s="7" t="s">
        <v>318</v>
      </c>
      <c r="H78" s="7" t="s">
        <v>319</v>
      </c>
      <c r="I78" s="7" t="s">
        <v>320</v>
      </c>
      <c r="J78" s="7"/>
      <c r="K78">
        <f t="shared" si="1"/>
        <v>0</v>
      </c>
    </row>
    <row r="79" spans="1:11" x14ac:dyDescent="0.15">
      <c r="A79" s="7">
        <v>64</v>
      </c>
      <c r="B79" s="7" t="s">
        <v>321</v>
      </c>
      <c r="C79" s="7"/>
      <c r="D79" s="7">
        <v>59232</v>
      </c>
      <c r="E79" s="7" t="s">
        <v>322</v>
      </c>
      <c r="F79" s="7" t="s">
        <v>323</v>
      </c>
      <c r="G79" s="7"/>
      <c r="H79" s="7"/>
      <c r="I79" s="7"/>
      <c r="J79" s="7"/>
      <c r="K79">
        <f t="shared" si="1"/>
        <v>0</v>
      </c>
    </row>
    <row r="80" spans="1:11" x14ac:dyDescent="0.15">
      <c r="A80" s="7">
        <v>65</v>
      </c>
      <c r="B80" s="7" t="s">
        <v>324</v>
      </c>
      <c r="C80" s="7" t="s">
        <v>23</v>
      </c>
      <c r="D80" s="7">
        <v>59005</v>
      </c>
      <c r="E80" s="7" t="s">
        <v>325</v>
      </c>
      <c r="F80" s="7" t="s">
        <v>326</v>
      </c>
      <c r="G80" s="7" t="s">
        <v>327</v>
      </c>
      <c r="H80" s="7" t="s">
        <v>328</v>
      </c>
      <c r="I80" s="7"/>
      <c r="J80" s="7"/>
      <c r="K80">
        <f t="shared" si="1"/>
        <v>0</v>
      </c>
    </row>
    <row r="81" spans="1:11" hidden="1" x14ac:dyDescent="0.15">
      <c r="A81" s="7">
        <v>65</v>
      </c>
      <c r="B81" s="7" t="s">
        <v>324</v>
      </c>
      <c r="C81" s="7" t="s">
        <v>23</v>
      </c>
      <c r="D81" s="7">
        <v>59005</v>
      </c>
      <c r="E81" s="7" t="s">
        <v>329</v>
      </c>
      <c r="F81" s="7"/>
      <c r="G81" s="7"/>
      <c r="H81" s="7"/>
      <c r="I81" s="7"/>
      <c r="J81" s="7"/>
      <c r="K81" s="13">
        <f t="shared" si="1"/>
        <v>1</v>
      </c>
    </row>
    <row r="82" spans="1:11" x14ac:dyDescent="0.15">
      <c r="A82" s="7">
        <v>66</v>
      </c>
      <c r="B82" s="7" t="s">
        <v>330</v>
      </c>
      <c r="C82" s="7"/>
      <c r="D82" s="7">
        <v>58836</v>
      </c>
      <c r="E82" s="7" t="s">
        <v>331</v>
      </c>
      <c r="F82" s="7" t="s">
        <v>332</v>
      </c>
      <c r="G82" s="7"/>
      <c r="H82" s="7"/>
      <c r="I82" s="7"/>
      <c r="J82" s="7"/>
      <c r="K82">
        <f t="shared" si="1"/>
        <v>0</v>
      </c>
    </row>
    <row r="83" spans="1:11" x14ac:dyDescent="0.15">
      <c r="A83" s="7">
        <v>67</v>
      </c>
      <c r="B83" s="7" t="s">
        <v>333</v>
      </c>
      <c r="C83" s="7"/>
      <c r="D83" s="7">
        <v>58799</v>
      </c>
      <c r="E83" s="7" t="s">
        <v>334</v>
      </c>
      <c r="F83" s="7" t="s">
        <v>335</v>
      </c>
      <c r="G83" s="7" t="s">
        <v>336</v>
      </c>
      <c r="H83" s="7" t="s">
        <v>337</v>
      </c>
      <c r="I83" s="7"/>
      <c r="J83" s="7"/>
      <c r="K83">
        <f t="shared" si="1"/>
        <v>0</v>
      </c>
    </row>
    <row r="84" spans="1:11" x14ac:dyDescent="0.15">
      <c r="A84" s="7">
        <v>68</v>
      </c>
      <c r="B84" s="7" t="s">
        <v>338</v>
      </c>
      <c r="C84" s="7"/>
      <c r="D84" s="7">
        <v>58140</v>
      </c>
      <c r="E84" s="7" t="s">
        <v>339</v>
      </c>
      <c r="F84" s="7"/>
      <c r="G84" s="7"/>
      <c r="H84" s="7"/>
      <c r="I84" s="7"/>
      <c r="J84" s="7"/>
      <c r="K84">
        <f t="shared" si="1"/>
        <v>0</v>
      </c>
    </row>
    <row r="85" spans="1:11" x14ac:dyDescent="0.15">
      <c r="A85" s="7">
        <v>69</v>
      </c>
      <c r="B85" s="7" t="s">
        <v>340</v>
      </c>
      <c r="C85" s="7"/>
      <c r="D85" s="7">
        <v>57519</v>
      </c>
      <c r="E85" s="7" t="s">
        <v>341</v>
      </c>
      <c r="F85" s="7" t="s">
        <v>342</v>
      </c>
      <c r="G85" s="7" t="s">
        <v>343</v>
      </c>
      <c r="H85" s="7"/>
      <c r="I85" s="7"/>
      <c r="J85" s="7"/>
      <c r="K85">
        <f t="shared" si="1"/>
        <v>0</v>
      </c>
    </row>
    <row r="86" spans="1:11" x14ac:dyDescent="0.15">
      <c r="A86" s="7">
        <v>70</v>
      </c>
      <c r="B86" s="7" t="s">
        <v>344</v>
      </c>
      <c r="C86" s="7" t="s">
        <v>23</v>
      </c>
      <c r="D86" s="7">
        <v>56987</v>
      </c>
      <c r="E86" s="7" t="s">
        <v>345</v>
      </c>
      <c r="F86" s="7"/>
      <c r="G86" s="7"/>
      <c r="H86" s="7"/>
      <c r="I86" s="7"/>
      <c r="J86" s="7"/>
      <c r="K86">
        <f t="shared" si="1"/>
        <v>0</v>
      </c>
    </row>
    <row r="87" spans="1:11" hidden="1" x14ac:dyDescent="0.15">
      <c r="A87" s="7">
        <v>70</v>
      </c>
      <c r="B87" s="7" t="s">
        <v>344</v>
      </c>
      <c r="C87" s="7" t="s">
        <v>23</v>
      </c>
      <c r="D87" s="7">
        <v>56987</v>
      </c>
      <c r="E87" s="7" t="s">
        <v>346</v>
      </c>
      <c r="F87" s="7" t="s">
        <v>347</v>
      </c>
      <c r="G87" s="7" t="s">
        <v>348</v>
      </c>
      <c r="H87" s="7" t="s">
        <v>349</v>
      </c>
      <c r="I87" s="7" t="s">
        <v>350</v>
      </c>
      <c r="J87" s="7"/>
      <c r="K87" s="13">
        <f t="shared" si="1"/>
        <v>1</v>
      </c>
    </row>
    <row r="88" spans="1:11" x14ac:dyDescent="0.15">
      <c r="A88" s="7">
        <v>71</v>
      </c>
      <c r="B88" s="7" t="s">
        <v>351</v>
      </c>
      <c r="C88" s="7"/>
      <c r="D88" s="7">
        <v>55515</v>
      </c>
      <c r="E88" s="7" t="s">
        <v>352</v>
      </c>
      <c r="F88" s="7" t="s">
        <v>353</v>
      </c>
      <c r="G88" s="7" t="s">
        <v>354</v>
      </c>
      <c r="H88" s="7"/>
      <c r="I88" s="7"/>
      <c r="J88" s="7"/>
      <c r="K88">
        <f t="shared" si="1"/>
        <v>0</v>
      </c>
    </row>
    <row r="89" spans="1:11" x14ac:dyDescent="0.15">
      <c r="A89" s="7">
        <v>72</v>
      </c>
      <c r="B89" s="7" t="s">
        <v>355</v>
      </c>
      <c r="C89" s="7"/>
      <c r="D89" s="7">
        <v>54983</v>
      </c>
      <c r="E89" s="7" t="s">
        <v>356</v>
      </c>
      <c r="F89" s="7" t="s">
        <v>357</v>
      </c>
      <c r="G89" s="7" t="s">
        <v>358</v>
      </c>
      <c r="H89" s="7" t="s">
        <v>359</v>
      </c>
      <c r="I89" s="7" t="s">
        <v>360</v>
      </c>
      <c r="J89" s="7"/>
      <c r="K89">
        <f t="shared" si="1"/>
        <v>0</v>
      </c>
    </row>
    <row r="90" spans="1:11" x14ac:dyDescent="0.15">
      <c r="A90" s="7">
        <v>73</v>
      </c>
      <c r="B90" s="7" t="s">
        <v>361</v>
      </c>
      <c r="C90" s="7"/>
      <c r="D90" s="7">
        <v>53154</v>
      </c>
      <c r="E90" s="7" t="s">
        <v>362</v>
      </c>
      <c r="F90" s="7" t="s">
        <v>265</v>
      </c>
      <c r="G90" s="7" t="s">
        <v>363</v>
      </c>
      <c r="H90" s="7" t="s">
        <v>364</v>
      </c>
      <c r="I90" s="7"/>
      <c r="J90" s="7"/>
      <c r="K90">
        <f t="shared" si="1"/>
        <v>0</v>
      </c>
    </row>
    <row r="91" spans="1:11" x14ac:dyDescent="0.15">
      <c r="A91" s="7">
        <v>74</v>
      </c>
      <c r="B91" s="7" t="s">
        <v>365</v>
      </c>
      <c r="C91" s="7"/>
      <c r="D91" s="7">
        <v>52376</v>
      </c>
      <c r="E91" s="7" t="s">
        <v>366</v>
      </c>
      <c r="F91" s="7"/>
      <c r="G91" s="7"/>
      <c r="H91" s="7"/>
      <c r="I91" s="7"/>
      <c r="J91" s="7"/>
      <c r="K91">
        <f t="shared" si="1"/>
        <v>0</v>
      </c>
    </row>
    <row r="92" spans="1:11" x14ac:dyDescent="0.15">
      <c r="A92" s="7">
        <v>75</v>
      </c>
      <c r="B92" s="7" t="s">
        <v>367</v>
      </c>
      <c r="C92" s="7"/>
      <c r="D92" s="7">
        <v>52358</v>
      </c>
      <c r="E92" s="7" t="s">
        <v>368</v>
      </c>
      <c r="F92" s="7"/>
      <c r="G92" s="7"/>
      <c r="H92" s="7"/>
      <c r="I92" s="7"/>
      <c r="J92" s="7"/>
      <c r="K92">
        <f t="shared" si="1"/>
        <v>0</v>
      </c>
    </row>
    <row r="93" spans="1:11" x14ac:dyDescent="0.15">
      <c r="A93" s="7">
        <v>76</v>
      </c>
      <c r="B93" s="7" t="s">
        <v>369</v>
      </c>
      <c r="C93" s="7"/>
      <c r="D93" s="7">
        <v>52235</v>
      </c>
      <c r="E93" s="7" t="s">
        <v>370</v>
      </c>
      <c r="F93" s="7" t="s">
        <v>371</v>
      </c>
      <c r="G93" s="7" t="s">
        <v>372</v>
      </c>
      <c r="H93" s="7" t="s">
        <v>373</v>
      </c>
      <c r="I93" s="7"/>
      <c r="J93" s="7"/>
      <c r="K93">
        <f t="shared" si="1"/>
        <v>0</v>
      </c>
    </row>
    <row r="94" spans="1:11" x14ac:dyDescent="0.15">
      <c r="A94" s="7">
        <v>77</v>
      </c>
      <c r="B94" s="7" t="s">
        <v>374</v>
      </c>
      <c r="C94" s="7"/>
      <c r="D94" s="7">
        <v>51677</v>
      </c>
      <c r="E94" s="7" t="s">
        <v>375</v>
      </c>
      <c r="F94" s="7" t="s">
        <v>376</v>
      </c>
      <c r="G94" s="7" t="s">
        <v>377</v>
      </c>
      <c r="H94" s="7"/>
      <c r="I94" s="7"/>
      <c r="J94" s="7"/>
      <c r="K94">
        <f t="shared" si="1"/>
        <v>0</v>
      </c>
    </row>
    <row r="95" spans="1:11" x14ac:dyDescent="0.15">
      <c r="A95" s="7">
        <v>78</v>
      </c>
      <c r="B95" s="7" t="s">
        <v>378</v>
      </c>
      <c r="C95" s="7"/>
      <c r="D95" s="7">
        <v>51420</v>
      </c>
      <c r="E95" s="7" t="s">
        <v>379</v>
      </c>
      <c r="F95" s="7" t="s">
        <v>380</v>
      </c>
      <c r="G95" s="7" t="s">
        <v>381</v>
      </c>
      <c r="H95" s="7"/>
      <c r="I95" s="7"/>
      <c r="J95" s="7"/>
      <c r="K95">
        <f t="shared" si="1"/>
        <v>0</v>
      </c>
    </row>
    <row r="96" spans="1:11" x14ac:dyDescent="0.15">
      <c r="A96" s="7">
        <v>79</v>
      </c>
      <c r="B96" s="7" t="s">
        <v>382</v>
      </c>
      <c r="C96" s="7"/>
      <c r="D96" s="7">
        <v>51340</v>
      </c>
      <c r="E96" s="7" t="s">
        <v>383</v>
      </c>
      <c r="F96" s="7" t="s">
        <v>384</v>
      </c>
      <c r="G96" s="7" t="s">
        <v>385</v>
      </c>
      <c r="H96" s="7" t="s">
        <v>386</v>
      </c>
      <c r="I96" s="7" t="s">
        <v>387</v>
      </c>
      <c r="J96" s="7"/>
      <c r="K96">
        <f t="shared" si="1"/>
        <v>0</v>
      </c>
    </row>
    <row r="97" spans="1:11" x14ac:dyDescent="0.15">
      <c r="A97" s="7">
        <v>80</v>
      </c>
      <c r="B97" s="7" t="s">
        <v>388</v>
      </c>
      <c r="C97" s="7"/>
      <c r="D97" s="7">
        <v>50716</v>
      </c>
      <c r="E97" s="7" t="s">
        <v>389</v>
      </c>
      <c r="F97" s="7" t="s">
        <v>390</v>
      </c>
      <c r="G97" s="7" t="s">
        <v>391</v>
      </c>
      <c r="H97" s="7" t="s">
        <v>392</v>
      </c>
      <c r="I97" s="7"/>
      <c r="J97" s="7"/>
      <c r="K97">
        <f t="shared" si="1"/>
        <v>0</v>
      </c>
    </row>
    <row r="98" spans="1:11" x14ac:dyDescent="0.15">
      <c r="A98" s="7">
        <v>81</v>
      </c>
      <c r="B98" s="7" t="s">
        <v>393</v>
      </c>
      <c r="C98" s="7"/>
      <c r="D98" s="7">
        <v>50279</v>
      </c>
      <c r="E98" s="7" t="s">
        <v>394</v>
      </c>
      <c r="F98" s="7" t="s">
        <v>395</v>
      </c>
      <c r="G98" s="7"/>
      <c r="H98" s="7"/>
      <c r="I98" s="7"/>
      <c r="J98" s="7"/>
      <c r="K98">
        <f t="shared" si="1"/>
        <v>0</v>
      </c>
    </row>
    <row r="99" spans="1:11" x14ac:dyDescent="0.15">
      <c r="A99" s="7">
        <v>82</v>
      </c>
      <c r="B99" s="7" t="s">
        <v>396</v>
      </c>
      <c r="C99" s="7"/>
      <c r="D99" s="7">
        <v>50244</v>
      </c>
      <c r="E99" s="7" t="s">
        <v>397</v>
      </c>
      <c r="F99" s="7" t="s">
        <v>398</v>
      </c>
      <c r="G99" s="7" t="s">
        <v>399</v>
      </c>
      <c r="H99" s="7" t="s">
        <v>400</v>
      </c>
      <c r="I99" s="7" t="s">
        <v>401</v>
      </c>
      <c r="J99" s="7" t="s">
        <v>402</v>
      </c>
      <c r="K99">
        <f t="shared" si="1"/>
        <v>0</v>
      </c>
    </row>
    <row r="100" spans="1:11" x14ac:dyDescent="0.15">
      <c r="A100" s="7">
        <v>83</v>
      </c>
      <c r="B100" s="7" t="s">
        <v>403</v>
      </c>
      <c r="C100" s="7"/>
      <c r="D100" s="7">
        <v>50157</v>
      </c>
      <c r="E100" s="7" t="s">
        <v>404</v>
      </c>
      <c r="F100" s="7"/>
      <c r="G100" s="7"/>
      <c r="H100" s="7"/>
      <c r="I100" s="7"/>
      <c r="J100" s="7"/>
      <c r="K100">
        <f t="shared" si="1"/>
        <v>0</v>
      </c>
    </row>
    <row r="101" spans="1:11" x14ac:dyDescent="0.15">
      <c r="A101" s="7">
        <v>84</v>
      </c>
      <c r="B101" s="7" t="s">
        <v>405</v>
      </c>
      <c r="C101" s="7"/>
      <c r="D101" s="7">
        <v>49665</v>
      </c>
      <c r="E101" s="7" t="s">
        <v>406</v>
      </c>
      <c r="F101" s="7" t="s">
        <v>407</v>
      </c>
      <c r="G101" s="7" t="s">
        <v>408</v>
      </c>
      <c r="H101" s="7" t="s">
        <v>409</v>
      </c>
      <c r="I101" s="7"/>
      <c r="J101" s="7"/>
      <c r="K101">
        <f t="shared" si="1"/>
        <v>0</v>
      </c>
    </row>
    <row r="102" spans="1:11" x14ac:dyDescent="0.15">
      <c r="A102" s="7">
        <v>85</v>
      </c>
      <c r="B102" s="7" t="s">
        <v>410</v>
      </c>
      <c r="C102" s="7"/>
      <c r="D102" s="7">
        <v>48864</v>
      </c>
      <c r="E102" s="7" t="s">
        <v>411</v>
      </c>
      <c r="F102" s="7" t="s">
        <v>412</v>
      </c>
      <c r="G102" s="7" t="s">
        <v>413</v>
      </c>
      <c r="H102" s="7" t="s">
        <v>414</v>
      </c>
      <c r="I102" s="7" t="s">
        <v>415</v>
      </c>
      <c r="J102" s="7"/>
      <c r="K102">
        <f t="shared" si="1"/>
        <v>0</v>
      </c>
    </row>
    <row r="103" spans="1:11" x14ac:dyDescent="0.15">
      <c r="A103" s="7">
        <v>86</v>
      </c>
      <c r="B103" s="7" t="s">
        <v>416</v>
      </c>
      <c r="C103" s="7"/>
      <c r="D103" s="7">
        <v>48760</v>
      </c>
      <c r="E103" s="7" t="s">
        <v>417</v>
      </c>
      <c r="F103" s="7" t="s">
        <v>418</v>
      </c>
      <c r="G103" s="7"/>
      <c r="H103" s="7"/>
      <c r="I103" s="7"/>
      <c r="J103" s="7"/>
      <c r="K103">
        <f t="shared" si="1"/>
        <v>0</v>
      </c>
    </row>
    <row r="104" spans="1:11" x14ac:dyDescent="0.15">
      <c r="A104" s="7">
        <v>87</v>
      </c>
      <c r="B104" s="7" t="s">
        <v>419</v>
      </c>
      <c r="C104" s="7"/>
      <c r="D104" s="7">
        <v>48740</v>
      </c>
      <c r="E104" s="7" t="s">
        <v>420</v>
      </c>
      <c r="F104" s="7" t="s">
        <v>421</v>
      </c>
      <c r="G104" s="7"/>
      <c r="H104" s="7"/>
      <c r="I104" s="7"/>
      <c r="J104" s="7"/>
      <c r="K104">
        <f t="shared" si="1"/>
        <v>0</v>
      </c>
    </row>
    <row r="105" spans="1:11" x14ac:dyDescent="0.15">
      <c r="A105" s="7">
        <v>88</v>
      </c>
      <c r="B105" s="7" t="s">
        <v>422</v>
      </c>
      <c r="C105" s="7"/>
      <c r="D105" s="7">
        <v>48705</v>
      </c>
      <c r="E105" s="7" t="s">
        <v>423</v>
      </c>
      <c r="F105" s="7" t="s">
        <v>424</v>
      </c>
      <c r="G105" s="7" t="s">
        <v>425</v>
      </c>
      <c r="H105" s="7"/>
      <c r="I105" s="7"/>
      <c r="J105" s="7"/>
      <c r="K105">
        <f t="shared" si="1"/>
        <v>0</v>
      </c>
    </row>
    <row r="106" spans="1:11" x14ac:dyDescent="0.15">
      <c r="A106" s="7">
        <v>89</v>
      </c>
      <c r="B106" s="7" t="s">
        <v>426</v>
      </c>
      <c r="C106" s="7"/>
      <c r="D106" s="7">
        <v>47952</v>
      </c>
      <c r="E106" s="7" t="s">
        <v>427</v>
      </c>
      <c r="F106" s="7" t="s">
        <v>428</v>
      </c>
      <c r="G106" s="7" t="s">
        <v>429</v>
      </c>
      <c r="H106" s="7"/>
      <c r="I106" s="7"/>
      <c r="J106" s="7"/>
      <c r="K106">
        <f t="shared" si="1"/>
        <v>0</v>
      </c>
    </row>
    <row r="107" spans="1:11" x14ac:dyDescent="0.15">
      <c r="A107" s="7">
        <v>90</v>
      </c>
      <c r="B107" s="7" t="s">
        <v>430</v>
      </c>
      <c r="C107" s="7"/>
      <c r="D107" s="7">
        <v>47746</v>
      </c>
      <c r="E107" s="7" t="s">
        <v>431</v>
      </c>
      <c r="F107" s="7" t="s">
        <v>432</v>
      </c>
      <c r="G107" s="7" t="s">
        <v>433</v>
      </c>
      <c r="H107" s="7"/>
      <c r="I107" s="7"/>
      <c r="J107" s="7"/>
      <c r="K107">
        <f t="shared" si="1"/>
        <v>0</v>
      </c>
    </row>
    <row r="108" spans="1:11" x14ac:dyDescent="0.15">
      <c r="A108" s="7">
        <v>91</v>
      </c>
      <c r="B108" s="7" t="s">
        <v>434</v>
      </c>
      <c r="C108" s="7"/>
      <c r="D108" s="7">
        <v>47555</v>
      </c>
      <c r="E108" s="7" t="s">
        <v>435</v>
      </c>
      <c r="F108" s="7"/>
      <c r="G108" s="7"/>
      <c r="H108" s="7"/>
      <c r="I108" s="7"/>
      <c r="J108" s="7"/>
      <c r="K108">
        <f t="shared" si="1"/>
        <v>0</v>
      </c>
    </row>
    <row r="109" spans="1:11" x14ac:dyDescent="0.15">
      <c r="A109" s="7">
        <v>92</v>
      </c>
      <c r="B109" s="7" t="s">
        <v>436</v>
      </c>
      <c r="C109" s="7"/>
      <c r="D109" s="7">
        <v>47099</v>
      </c>
      <c r="E109" s="7" t="s">
        <v>437</v>
      </c>
      <c r="F109" s="7" t="s">
        <v>438</v>
      </c>
      <c r="G109" s="7" t="s">
        <v>439</v>
      </c>
      <c r="H109" s="7" t="s">
        <v>440</v>
      </c>
      <c r="I109" s="7" t="s">
        <v>441</v>
      </c>
      <c r="J109" s="7"/>
      <c r="K109">
        <f t="shared" si="1"/>
        <v>0</v>
      </c>
    </row>
    <row r="110" spans="1:11" x14ac:dyDescent="0.15">
      <c r="A110" s="7">
        <v>93</v>
      </c>
      <c r="B110" s="7" t="s">
        <v>442</v>
      </c>
      <c r="C110" s="7"/>
      <c r="D110" s="7">
        <v>46628</v>
      </c>
      <c r="E110" s="7" t="s">
        <v>443</v>
      </c>
      <c r="F110" s="7" t="s">
        <v>444</v>
      </c>
      <c r="G110" s="7"/>
      <c r="H110" s="7"/>
      <c r="I110" s="7"/>
      <c r="J110" s="7"/>
      <c r="K110">
        <f t="shared" si="1"/>
        <v>0</v>
      </c>
    </row>
    <row r="111" spans="1:11" x14ac:dyDescent="0.15">
      <c r="A111" s="7">
        <v>94</v>
      </c>
      <c r="B111" s="7" t="s">
        <v>445</v>
      </c>
      <c r="C111" s="7"/>
      <c r="D111" s="7">
        <v>46469</v>
      </c>
      <c r="E111" s="7" t="s">
        <v>446</v>
      </c>
      <c r="F111" s="7" t="s">
        <v>447</v>
      </c>
      <c r="G111" s="7"/>
      <c r="H111" s="7"/>
      <c r="I111" s="7"/>
      <c r="J111" s="7"/>
      <c r="K111">
        <f t="shared" si="1"/>
        <v>0</v>
      </c>
    </row>
    <row r="112" spans="1:11" x14ac:dyDescent="0.15">
      <c r="A112" s="7">
        <v>95</v>
      </c>
      <c r="B112" s="7" t="s">
        <v>448</v>
      </c>
      <c r="C112" s="7"/>
      <c r="D112" s="7">
        <v>46450</v>
      </c>
      <c r="E112" s="7" t="s">
        <v>449</v>
      </c>
      <c r="F112" s="7" t="s">
        <v>450</v>
      </c>
      <c r="G112" s="7" t="s">
        <v>451</v>
      </c>
      <c r="H112" s="7" t="s">
        <v>452</v>
      </c>
      <c r="I112" s="7"/>
      <c r="J112" s="7"/>
      <c r="K112">
        <f t="shared" si="1"/>
        <v>0</v>
      </c>
    </row>
    <row r="113" spans="1:11" x14ac:dyDescent="0.15">
      <c r="A113" s="7">
        <v>96</v>
      </c>
      <c r="B113" s="7" t="s">
        <v>453</v>
      </c>
      <c r="C113" s="7"/>
      <c r="D113" s="7">
        <v>45895</v>
      </c>
      <c r="E113" s="7" t="s">
        <v>454</v>
      </c>
      <c r="F113" s="7" t="s">
        <v>455</v>
      </c>
      <c r="G113" s="7"/>
      <c r="H113" s="7"/>
      <c r="I113" s="7"/>
      <c r="J113" s="7"/>
      <c r="K113">
        <f t="shared" si="1"/>
        <v>0</v>
      </c>
    </row>
    <row r="114" spans="1:11" x14ac:dyDescent="0.15">
      <c r="A114" s="7">
        <v>97</v>
      </c>
      <c r="B114" s="7" t="s">
        <v>456</v>
      </c>
      <c r="C114" s="7"/>
      <c r="D114" s="7">
        <v>45463</v>
      </c>
      <c r="E114" s="7" t="s">
        <v>457</v>
      </c>
      <c r="F114" s="7"/>
      <c r="G114" s="7"/>
      <c r="H114" s="7"/>
      <c r="I114" s="7"/>
      <c r="J114" s="7"/>
      <c r="K114">
        <f t="shared" si="1"/>
        <v>0</v>
      </c>
    </row>
    <row r="115" spans="1:11" x14ac:dyDescent="0.15">
      <c r="A115" s="7">
        <v>98</v>
      </c>
      <c r="B115" s="7" t="s">
        <v>458</v>
      </c>
      <c r="C115" s="7"/>
      <c r="D115" s="7">
        <v>45382</v>
      </c>
      <c r="E115" s="7" t="s">
        <v>459</v>
      </c>
      <c r="F115" s="7"/>
      <c r="G115" s="7"/>
      <c r="H115" s="7"/>
      <c r="I115" s="7"/>
      <c r="J115" s="7"/>
      <c r="K115">
        <f t="shared" si="1"/>
        <v>0</v>
      </c>
    </row>
    <row r="116" spans="1:11" x14ac:dyDescent="0.15">
      <c r="A116" s="7">
        <v>99</v>
      </c>
      <c r="B116" s="7" t="s">
        <v>460</v>
      </c>
      <c r="C116" s="7"/>
      <c r="D116" s="7">
        <v>45356</v>
      </c>
      <c r="E116" s="7" t="s">
        <v>46</v>
      </c>
      <c r="F116" s="7" t="s">
        <v>48</v>
      </c>
      <c r="G116" s="7" t="s">
        <v>461</v>
      </c>
      <c r="H116" s="7" t="s">
        <v>462</v>
      </c>
      <c r="I116" s="7" t="s">
        <v>463</v>
      </c>
      <c r="J116" s="7"/>
      <c r="K116">
        <f t="shared" si="1"/>
        <v>0</v>
      </c>
    </row>
    <row r="117" spans="1:11" x14ac:dyDescent="0.15">
      <c r="A117" s="7">
        <v>100</v>
      </c>
      <c r="B117" s="7" t="s">
        <v>464</v>
      </c>
      <c r="C117" s="7"/>
      <c r="D117" s="7">
        <v>44969</v>
      </c>
      <c r="E117" s="7" t="s">
        <v>465</v>
      </c>
      <c r="F117" s="7" t="s">
        <v>466</v>
      </c>
      <c r="G117" s="7" t="s">
        <v>467</v>
      </c>
      <c r="H117" s="7" t="s">
        <v>468</v>
      </c>
      <c r="I117" s="7" t="s">
        <v>469</v>
      </c>
      <c r="J117" s="7"/>
      <c r="K117">
        <f t="shared" si="1"/>
        <v>0</v>
      </c>
    </row>
    <row r="118" spans="1:11" x14ac:dyDescent="0.15">
      <c r="A118" s="7">
        <v>101</v>
      </c>
      <c r="B118" s="7" t="s">
        <v>471</v>
      </c>
      <c r="C118" s="7"/>
      <c r="D118" s="7">
        <v>44908</v>
      </c>
      <c r="E118" s="7" t="s">
        <v>472</v>
      </c>
      <c r="F118" s="7"/>
      <c r="G118" s="7"/>
      <c r="H118" s="7"/>
      <c r="I118" s="7"/>
      <c r="J118" s="7"/>
      <c r="K118">
        <f t="shared" si="1"/>
        <v>0</v>
      </c>
    </row>
    <row r="119" spans="1:11" x14ac:dyDescent="0.15">
      <c r="A119" s="7">
        <v>102</v>
      </c>
      <c r="B119" s="7" t="s">
        <v>473</v>
      </c>
      <c r="C119" s="7"/>
      <c r="D119" s="7">
        <v>44866</v>
      </c>
      <c r="E119" s="7" t="s">
        <v>474</v>
      </c>
      <c r="F119" s="7" t="s">
        <v>475</v>
      </c>
      <c r="G119" s="7" t="s">
        <v>476</v>
      </c>
      <c r="H119" s="7"/>
      <c r="I119" s="7"/>
      <c r="J119" s="7"/>
      <c r="K119">
        <f t="shared" si="1"/>
        <v>0</v>
      </c>
    </row>
    <row r="120" spans="1:11" x14ac:dyDescent="0.15">
      <c r="A120" s="7">
        <v>103</v>
      </c>
      <c r="B120" s="7" t="s">
        <v>477</v>
      </c>
      <c r="C120" s="7"/>
      <c r="D120" s="7">
        <v>43971</v>
      </c>
      <c r="E120" s="7" t="s">
        <v>478</v>
      </c>
      <c r="F120" s="7" t="s">
        <v>479</v>
      </c>
      <c r="G120" s="7"/>
      <c r="H120" s="7"/>
      <c r="I120" s="7"/>
      <c r="J120" s="7"/>
      <c r="K120">
        <f t="shared" si="1"/>
        <v>0</v>
      </c>
    </row>
    <row r="121" spans="1:11" x14ac:dyDescent="0.15">
      <c r="A121" s="7">
        <v>104</v>
      </c>
      <c r="B121" s="7" t="s">
        <v>480</v>
      </c>
      <c r="C121" s="7"/>
      <c r="D121" s="7">
        <v>43950</v>
      </c>
      <c r="E121" s="7" t="s">
        <v>168</v>
      </c>
      <c r="F121" s="7" t="s">
        <v>167</v>
      </c>
      <c r="G121" s="7" t="s">
        <v>481</v>
      </c>
      <c r="H121" s="7" t="s">
        <v>482</v>
      </c>
      <c r="I121" s="7" t="s">
        <v>483</v>
      </c>
      <c r="J121" s="7"/>
      <c r="K121">
        <f t="shared" si="1"/>
        <v>0</v>
      </c>
    </row>
    <row r="122" spans="1:11" x14ac:dyDescent="0.15">
      <c r="A122" s="7">
        <v>105</v>
      </c>
      <c r="B122" s="7" t="s">
        <v>484</v>
      </c>
      <c r="C122" s="7"/>
      <c r="D122" s="7">
        <v>42222</v>
      </c>
      <c r="E122" s="7" t="s">
        <v>485</v>
      </c>
      <c r="F122" s="7"/>
      <c r="G122" s="7"/>
      <c r="H122" s="7"/>
      <c r="I122" s="7"/>
      <c r="J122" s="7"/>
      <c r="K122">
        <f t="shared" si="1"/>
        <v>0</v>
      </c>
    </row>
    <row r="123" spans="1:11" x14ac:dyDescent="0.15">
      <c r="A123" s="7">
        <v>106</v>
      </c>
      <c r="B123" s="7" t="s">
        <v>486</v>
      </c>
      <c r="C123" s="7"/>
      <c r="D123" s="7">
        <v>42197</v>
      </c>
      <c r="E123" s="7" t="s">
        <v>487</v>
      </c>
      <c r="F123" s="7" t="s">
        <v>488</v>
      </c>
      <c r="G123" s="7"/>
      <c r="H123" s="7"/>
      <c r="I123" s="7"/>
      <c r="J123" s="7"/>
      <c r="K123">
        <f t="shared" si="1"/>
        <v>0</v>
      </c>
    </row>
    <row r="124" spans="1:11" x14ac:dyDescent="0.15">
      <c r="A124" s="7">
        <v>107</v>
      </c>
      <c r="B124" s="7" t="s">
        <v>489</v>
      </c>
      <c r="C124" s="7"/>
      <c r="D124" s="7">
        <v>42086</v>
      </c>
      <c r="E124" s="7" t="s">
        <v>490</v>
      </c>
      <c r="F124" s="7"/>
      <c r="G124" s="7"/>
      <c r="H124" s="7"/>
      <c r="I124" s="7"/>
      <c r="J124" s="7"/>
      <c r="K124">
        <f t="shared" si="1"/>
        <v>0</v>
      </c>
    </row>
    <row r="125" spans="1:11" x14ac:dyDescent="0.15">
      <c r="A125" s="7">
        <v>108</v>
      </c>
      <c r="B125" s="7" t="s">
        <v>491</v>
      </c>
      <c r="C125" s="7"/>
      <c r="D125" s="7">
        <v>42054</v>
      </c>
      <c r="E125" s="7" t="s">
        <v>375</v>
      </c>
      <c r="F125" s="7" t="s">
        <v>492</v>
      </c>
      <c r="G125" s="7" t="s">
        <v>493</v>
      </c>
      <c r="H125" s="7"/>
      <c r="I125" s="7"/>
      <c r="J125" s="7"/>
      <c r="K125">
        <f t="shared" si="1"/>
        <v>0</v>
      </c>
    </row>
    <row r="126" spans="1:11" x14ac:dyDescent="0.15">
      <c r="A126" s="7">
        <v>109</v>
      </c>
      <c r="B126" s="7" t="s">
        <v>494</v>
      </c>
      <c r="C126" s="7"/>
      <c r="D126" s="7">
        <v>41918</v>
      </c>
      <c r="E126" s="7" t="s">
        <v>495</v>
      </c>
      <c r="F126" s="7" t="s">
        <v>496</v>
      </c>
      <c r="G126" s="7" t="s">
        <v>497</v>
      </c>
      <c r="H126" s="7"/>
      <c r="I126" s="7"/>
      <c r="J126" s="7"/>
      <c r="K126">
        <f t="shared" si="1"/>
        <v>0</v>
      </c>
    </row>
    <row r="127" spans="1:11" x14ac:dyDescent="0.15">
      <c r="A127" s="7">
        <v>110</v>
      </c>
      <c r="B127" s="7" t="s">
        <v>498</v>
      </c>
      <c r="C127" s="7" t="s">
        <v>23</v>
      </c>
      <c r="D127" s="7">
        <v>41383</v>
      </c>
      <c r="E127" s="7" t="s">
        <v>499</v>
      </c>
      <c r="F127" s="7" t="s">
        <v>500</v>
      </c>
      <c r="G127" s="7" t="s">
        <v>501</v>
      </c>
      <c r="H127" s="7" t="s">
        <v>502</v>
      </c>
      <c r="I127" s="7"/>
      <c r="J127" s="7"/>
      <c r="K127">
        <f t="shared" si="1"/>
        <v>0</v>
      </c>
    </row>
    <row r="128" spans="1:11" hidden="1" x14ac:dyDescent="0.15">
      <c r="A128" s="7">
        <v>110</v>
      </c>
      <c r="B128" s="7" t="s">
        <v>498</v>
      </c>
      <c r="C128" s="7" t="s">
        <v>23</v>
      </c>
      <c r="D128" s="7">
        <v>41383</v>
      </c>
      <c r="E128" s="7" t="s">
        <v>503</v>
      </c>
      <c r="F128" s="7" t="s">
        <v>504</v>
      </c>
      <c r="G128" s="7"/>
      <c r="H128" s="7"/>
      <c r="I128" s="7"/>
      <c r="J128" s="7"/>
      <c r="K128" s="13">
        <f t="shared" si="1"/>
        <v>1</v>
      </c>
    </row>
    <row r="129" spans="1:11" x14ac:dyDescent="0.15">
      <c r="A129" s="7">
        <v>111</v>
      </c>
      <c r="B129" s="7" t="s">
        <v>505</v>
      </c>
      <c r="C129" s="7"/>
      <c r="D129" s="7">
        <v>40717</v>
      </c>
      <c r="E129" s="7" t="s">
        <v>506</v>
      </c>
      <c r="F129" s="7" t="s">
        <v>507</v>
      </c>
      <c r="G129" s="7" t="s">
        <v>508</v>
      </c>
      <c r="H129" s="7" t="s">
        <v>509</v>
      </c>
      <c r="I129" s="7" t="s">
        <v>510</v>
      </c>
      <c r="J129" s="7"/>
      <c r="K129">
        <f t="shared" si="1"/>
        <v>0</v>
      </c>
    </row>
    <row r="130" spans="1:11" x14ac:dyDescent="0.15">
      <c r="A130" s="7">
        <v>112</v>
      </c>
      <c r="B130" s="7" t="s">
        <v>511</v>
      </c>
      <c r="C130" s="7"/>
      <c r="D130" s="7">
        <v>40635</v>
      </c>
      <c r="E130" s="7" t="s">
        <v>512</v>
      </c>
      <c r="F130" s="7" t="s">
        <v>513</v>
      </c>
      <c r="G130" s="7" t="s">
        <v>514</v>
      </c>
      <c r="H130" s="7"/>
      <c r="I130" s="7"/>
      <c r="J130" s="7"/>
      <c r="K130">
        <f t="shared" si="1"/>
        <v>0</v>
      </c>
    </row>
    <row r="131" spans="1:11" x14ac:dyDescent="0.15">
      <c r="A131" s="7">
        <v>113</v>
      </c>
      <c r="B131" s="7" t="s">
        <v>515</v>
      </c>
      <c r="C131" s="7"/>
      <c r="D131" s="7">
        <v>40231</v>
      </c>
      <c r="E131" s="7" t="s">
        <v>454</v>
      </c>
      <c r="F131" s="7" t="s">
        <v>516</v>
      </c>
      <c r="G131" s="7"/>
      <c r="H131" s="7"/>
      <c r="I131" s="7"/>
      <c r="J131" s="7"/>
      <c r="K131">
        <f t="shared" si="1"/>
        <v>0</v>
      </c>
    </row>
    <row r="132" spans="1:11" x14ac:dyDescent="0.15">
      <c r="A132" s="7">
        <v>114</v>
      </c>
      <c r="B132" s="7" t="s">
        <v>517</v>
      </c>
      <c r="C132" s="7"/>
      <c r="D132" s="7">
        <v>39990</v>
      </c>
      <c r="E132" s="7" t="s">
        <v>518</v>
      </c>
      <c r="F132" s="7" t="s">
        <v>519</v>
      </c>
      <c r="G132" s="7" t="s">
        <v>520</v>
      </c>
      <c r="H132" s="7" t="s">
        <v>521</v>
      </c>
      <c r="I132" s="7"/>
      <c r="J132" s="7"/>
      <c r="K132">
        <f t="shared" si="1"/>
        <v>0</v>
      </c>
    </row>
    <row r="133" spans="1:11" x14ac:dyDescent="0.15">
      <c r="A133" s="7">
        <v>115</v>
      </c>
      <c r="B133" s="7" t="s">
        <v>522</v>
      </c>
      <c r="C133" s="7"/>
      <c r="D133" s="7">
        <v>39751</v>
      </c>
      <c r="E133" s="7" t="s">
        <v>523</v>
      </c>
      <c r="F133" s="7"/>
      <c r="G133" s="7"/>
      <c r="H133" s="7"/>
      <c r="I133" s="7"/>
      <c r="J133" s="7"/>
      <c r="K133">
        <f t="shared" si="1"/>
        <v>0</v>
      </c>
    </row>
    <row r="134" spans="1:11" x14ac:dyDescent="0.15">
      <c r="A134" s="7">
        <v>116</v>
      </c>
      <c r="B134" s="7" t="s">
        <v>524</v>
      </c>
      <c r="C134" s="7"/>
      <c r="D134" s="7">
        <v>39596</v>
      </c>
      <c r="E134" s="7" t="s">
        <v>525</v>
      </c>
      <c r="F134" s="7" t="s">
        <v>526</v>
      </c>
      <c r="G134" s="7"/>
      <c r="H134" s="7"/>
      <c r="I134" s="7"/>
      <c r="J134" s="7"/>
      <c r="K134">
        <f t="shared" si="1"/>
        <v>0</v>
      </c>
    </row>
    <row r="135" spans="1:11" x14ac:dyDescent="0.15">
      <c r="A135" s="7">
        <v>117</v>
      </c>
      <c r="B135" s="7" t="s">
        <v>527</v>
      </c>
      <c r="C135" s="7"/>
      <c r="D135" s="7">
        <v>39590</v>
      </c>
      <c r="E135" s="7" t="s">
        <v>528</v>
      </c>
      <c r="F135" s="7" t="s">
        <v>529</v>
      </c>
      <c r="G135" s="7" t="s">
        <v>530</v>
      </c>
      <c r="H135" s="7"/>
      <c r="I135" s="7"/>
      <c r="J135" s="7"/>
      <c r="K135">
        <f t="shared" si="1"/>
        <v>0</v>
      </c>
    </row>
    <row r="136" spans="1:11" x14ac:dyDescent="0.15">
      <c r="A136" s="7">
        <v>118</v>
      </c>
      <c r="B136" s="7" t="s">
        <v>531</v>
      </c>
      <c r="C136" s="7"/>
      <c r="D136" s="7">
        <v>39363</v>
      </c>
      <c r="E136" s="7" t="s">
        <v>532</v>
      </c>
      <c r="F136" s="7" t="s">
        <v>533</v>
      </c>
      <c r="G136" s="7" t="s">
        <v>534</v>
      </c>
      <c r="H136" s="7"/>
      <c r="I136" s="7"/>
      <c r="J136" s="7"/>
      <c r="K136">
        <f t="shared" ref="K136:K199" si="2">IF(A135=A136,1,0)</f>
        <v>0</v>
      </c>
    </row>
    <row r="137" spans="1:11" x14ac:dyDescent="0.15">
      <c r="A137" s="7">
        <v>119</v>
      </c>
      <c r="B137" s="7" t="s">
        <v>535</v>
      </c>
      <c r="C137" s="7"/>
      <c r="D137" s="7">
        <v>38869</v>
      </c>
      <c r="E137" s="7" t="s">
        <v>536</v>
      </c>
      <c r="F137" s="7" t="s">
        <v>537</v>
      </c>
      <c r="G137" s="7" t="s">
        <v>538</v>
      </c>
      <c r="H137" s="7" t="s">
        <v>539</v>
      </c>
      <c r="I137" s="7"/>
      <c r="J137" s="7"/>
      <c r="K137">
        <f t="shared" si="2"/>
        <v>0</v>
      </c>
    </row>
    <row r="138" spans="1:11" x14ac:dyDescent="0.15">
      <c r="A138" s="7">
        <v>120</v>
      </c>
      <c r="B138" s="7" t="s">
        <v>540</v>
      </c>
      <c r="C138" s="7"/>
      <c r="D138" s="7">
        <v>38367</v>
      </c>
      <c r="E138" s="7" t="s">
        <v>541</v>
      </c>
      <c r="F138" s="7"/>
      <c r="G138" s="7"/>
      <c r="H138" s="7"/>
      <c r="I138" s="7"/>
      <c r="J138" s="7"/>
      <c r="K138">
        <f t="shared" si="2"/>
        <v>0</v>
      </c>
    </row>
    <row r="139" spans="1:11" x14ac:dyDescent="0.15">
      <c r="A139" s="7">
        <v>121</v>
      </c>
      <c r="B139" s="7" t="s">
        <v>542</v>
      </c>
      <c r="C139" s="7"/>
      <c r="D139" s="7">
        <v>38366</v>
      </c>
      <c r="E139" s="7" t="s">
        <v>543</v>
      </c>
      <c r="F139" s="7" t="s">
        <v>544</v>
      </c>
      <c r="G139" s="7" t="s">
        <v>545</v>
      </c>
      <c r="H139" s="7" t="s">
        <v>546</v>
      </c>
      <c r="I139" s="7" t="s">
        <v>547</v>
      </c>
      <c r="J139" s="7"/>
      <c r="K139">
        <f t="shared" si="2"/>
        <v>0</v>
      </c>
    </row>
    <row r="140" spans="1:11" x14ac:dyDescent="0.15">
      <c r="A140" s="7">
        <v>122</v>
      </c>
      <c r="B140" s="7" t="s">
        <v>548</v>
      </c>
      <c r="C140" s="7"/>
      <c r="D140" s="7">
        <v>37974</v>
      </c>
      <c r="E140" s="7" t="s">
        <v>549</v>
      </c>
      <c r="F140" s="7" t="s">
        <v>550</v>
      </c>
      <c r="G140" s="7"/>
      <c r="H140" s="7"/>
      <c r="I140" s="7"/>
      <c r="J140" s="7"/>
      <c r="K140">
        <f t="shared" si="2"/>
        <v>0</v>
      </c>
    </row>
    <row r="141" spans="1:11" x14ac:dyDescent="0.15">
      <c r="A141" s="7">
        <v>123</v>
      </c>
      <c r="B141" s="7" t="s">
        <v>551</v>
      </c>
      <c r="C141" s="7" t="s">
        <v>23</v>
      </c>
      <c r="D141" s="7">
        <v>37937</v>
      </c>
      <c r="E141" s="7" t="s">
        <v>552</v>
      </c>
      <c r="F141" s="7" t="s">
        <v>553</v>
      </c>
      <c r="G141" s="7" t="s">
        <v>554</v>
      </c>
      <c r="H141" s="7"/>
      <c r="I141" s="7"/>
      <c r="J141" s="7"/>
      <c r="K141">
        <f t="shared" si="2"/>
        <v>0</v>
      </c>
    </row>
    <row r="142" spans="1:11" hidden="1" x14ac:dyDescent="0.15">
      <c r="A142" s="7">
        <v>123</v>
      </c>
      <c r="B142" s="7" t="s">
        <v>551</v>
      </c>
      <c r="C142" s="7" t="s">
        <v>23</v>
      </c>
      <c r="D142" s="7">
        <v>37937</v>
      </c>
      <c r="E142" s="7" t="s">
        <v>555</v>
      </c>
      <c r="F142" s="7" t="s">
        <v>556</v>
      </c>
      <c r="G142" s="7"/>
      <c r="H142" s="7"/>
      <c r="I142" s="7"/>
      <c r="J142" s="7"/>
      <c r="K142" s="13">
        <f t="shared" si="2"/>
        <v>1</v>
      </c>
    </row>
    <row r="143" spans="1:11" x14ac:dyDescent="0.15">
      <c r="A143" s="7">
        <v>124</v>
      </c>
      <c r="B143" s="7" t="s">
        <v>557</v>
      </c>
      <c r="C143" s="7"/>
      <c r="D143" s="7">
        <v>37766</v>
      </c>
      <c r="E143" s="7" t="s">
        <v>558</v>
      </c>
      <c r="F143" s="7" t="s">
        <v>559</v>
      </c>
      <c r="G143" s="7" t="s">
        <v>560</v>
      </c>
      <c r="H143" s="7" t="s">
        <v>561</v>
      </c>
      <c r="I143" s="7"/>
      <c r="J143" s="7"/>
      <c r="K143">
        <f t="shared" si="2"/>
        <v>0</v>
      </c>
    </row>
    <row r="144" spans="1:11" x14ac:dyDescent="0.15">
      <c r="A144" s="7">
        <v>125</v>
      </c>
      <c r="B144" s="7" t="s">
        <v>562</v>
      </c>
      <c r="C144" s="7"/>
      <c r="D144" s="7">
        <v>37546</v>
      </c>
      <c r="E144" s="7" t="s">
        <v>563</v>
      </c>
      <c r="F144" s="7" t="s">
        <v>564</v>
      </c>
      <c r="G144" s="7" t="s">
        <v>565</v>
      </c>
      <c r="H144" s="7" t="s">
        <v>566</v>
      </c>
      <c r="I144" s="7"/>
      <c r="J144" s="7"/>
      <c r="K144">
        <f t="shared" si="2"/>
        <v>0</v>
      </c>
    </row>
    <row r="145" spans="1:11" x14ac:dyDescent="0.15">
      <c r="A145" s="7">
        <v>126</v>
      </c>
      <c r="B145" s="7" t="s">
        <v>567</v>
      </c>
      <c r="C145" s="7"/>
      <c r="D145" s="7">
        <v>37355</v>
      </c>
      <c r="E145" s="7" t="s">
        <v>428</v>
      </c>
      <c r="F145" s="7" t="s">
        <v>568</v>
      </c>
      <c r="G145" s="7" t="s">
        <v>569</v>
      </c>
      <c r="H145" s="7"/>
      <c r="I145" s="7"/>
      <c r="J145" s="7"/>
      <c r="K145">
        <f t="shared" si="2"/>
        <v>0</v>
      </c>
    </row>
    <row r="146" spans="1:11" x14ac:dyDescent="0.15">
      <c r="A146" s="7">
        <v>127</v>
      </c>
      <c r="B146" s="7" t="s">
        <v>570</v>
      </c>
      <c r="C146" s="7"/>
      <c r="D146" s="7">
        <v>36836</v>
      </c>
      <c r="E146" s="7" t="s">
        <v>571</v>
      </c>
      <c r="F146" s="7"/>
      <c r="G146" s="7"/>
      <c r="H146" s="7"/>
      <c r="I146" s="7"/>
      <c r="J146" s="7"/>
      <c r="K146">
        <f t="shared" si="2"/>
        <v>0</v>
      </c>
    </row>
    <row r="147" spans="1:11" x14ac:dyDescent="0.15">
      <c r="A147" s="7">
        <v>128</v>
      </c>
      <c r="B147" s="7" t="s">
        <v>572</v>
      </c>
      <c r="C147" s="7"/>
      <c r="D147" s="7">
        <v>36794</v>
      </c>
      <c r="E147" s="7" t="s">
        <v>573</v>
      </c>
      <c r="F147" s="7" t="s">
        <v>574</v>
      </c>
      <c r="G147" s="7"/>
      <c r="H147" s="7"/>
      <c r="I147" s="7"/>
      <c r="J147" s="7" t="s">
        <v>575</v>
      </c>
      <c r="K147">
        <f t="shared" si="2"/>
        <v>0</v>
      </c>
    </row>
    <row r="148" spans="1:11" x14ac:dyDescent="0.15">
      <c r="A148" s="7">
        <v>129</v>
      </c>
      <c r="B148" s="7" t="s">
        <v>576</v>
      </c>
      <c r="C148" s="7"/>
      <c r="D148" s="7">
        <v>36640</v>
      </c>
      <c r="E148" s="7" t="s">
        <v>577</v>
      </c>
      <c r="F148" s="7" t="s">
        <v>578</v>
      </c>
      <c r="G148" s="7"/>
      <c r="H148" s="7"/>
      <c r="I148" s="7"/>
      <c r="J148" s="7"/>
      <c r="K148">
        <f t="shared" si="2"/>
        <v>0</v>
      </c>
    </row>
    <row r="149" spans="1:11" x14ac:dyDescent="0.15">
      <c r="A149" s="7">
        <v>130</v>
      </c>
      <c r="B149" s="7" t="s">
        <v>579</v>
      </c>
      <c r="C149" s="7"/>
      <c r="D149" s="7">
        <v>36423</v>
      </c>
      <c r="E149" s="7" t="s">
        <v>580</v>
      </c>
      <c r="F149" s="7"/>
      <c r="G149" s="7"/>
      <c r="H149" s="7"/>
      <c r="I149" s="7"/>
      <c r="J149" s="7"/>
      <c r="K149">
        <f t="shared" si="2"/>
        <v>0</v>
      </c>
    </row>
    <row r="150" spans="1:11" x14ac:dyDescent="0.15">
      <c r="A150" s="7">
        <v>131</v>
      </c>
      <c r="B150" s="7" t="s">
        <v>581</v>
      </c>
      <c r="C150" s="7"/>
      <c r="D150" s="7">
        <v>36324</v>
      </c>
      <c r="E150" s="7" t="s">
        <v>582</v>
      </c>
      <c r="F150" s="7" t="s">
        <v>583</v>
      </c>
      <c r="G150" s="7"/>
      <c r="H150" s="7"/>
      <c r="I150" s="7"/>
      <c r="J150" s="7"/>
      <c r="K150">
        <f t="shared" si="2"/>
        <v>0</v>
      </c>
    </row>
    <row r="151" spans="1:11" x14ac:dyDescent="0.15">
      <c r="A151" s="7">
        <v>132</v>
      </c>
      <c r="B151" s="7" t="s">
        <v>584</v>
      </c>
      <c r="C151" s="7"/>
      <c r="D151" s="7">
        <v>36252</v>
      </c>
      <c r="E151" s="7" t="s">
        <v>585</v>
      </c>
      <c r="F151" s="7" t="s">
        <v>586</v>
      </c>
      <c r="G151" s="7"/>
      <c r="H151" s="7"/>
      <c r="I151" s="7"/>
      <c r="J151" s="7"/>
      <c r="K151">
        <f t="shared" si="2"/>
        <v>0</v>
      </c>
    </row>
    <row r="152" spans="1:11" x14ac:dyDescent="0.15">
      <c r="A152" s="7">
        <v>133</v>
      </c>
      <c r="B152" s="7" t="s">
        <v>587</v>
      </c>
      <c r="C152" s="7"/>
      <c r="D152" s="7">
        <v>36227</v>
      </c>
      <c r="E152" s="7" t="s">
        <v>588</v>
      </c>
      <c r="F152" s="7" t="s">
        <v>589</v>
      </c>
      <c r="G152" s="7" t="s">
        <v>590</v>
      </c>
      <c r="H152" s="7" t="s">
        <v>591</v>
      </c>
      <c r="I152" s="7" t="s">
        <v>592</v>
      </c>
      <c r="J152" s="7" t="s">
        <v>593</v>
      </c>
      <c r="K152">
        <f t="shared" si="2"/>
        <v>0</v>
      </c>
    </row>
    <row r="153" spans="1:11" x14ac:dyDescent="0.15">
      <c r="A153" s="7">
        <v>134</v>
      </c>
      <c r="B153" s="7" t="s">
        <v>594</v>
      </c>
      <c r="C153" s="7"/>
      <c r="D153" s="7">
        <v>36196</v>
      </c>
      <c r="E153" s="7" t="s">
        <v>595</v>
      </c>
      <c r="F153" s="7" t="s">
        <v>596</v>
      </c>
      <c r="G153" s="7" t="s">
        <v>597</v>
      </c>
      <c r="H153" s="7" t="s">
        <v>598</v>
      </c>
      <c r="I153" s="7"/>
      <c r="J153" s="7" t="s">
        <v>599</v>
      </c>
      <c r="K153">
        <f t="shared" si="2"/>
        <v>0</v>
      </c>
    </row>
    <row r="154" spans="1:11" x14ac:dyDescent="0.15">
      <c r="A154" s="7">
        <v>135</v>
      </c>
      <c r="B154" s="7" t="s">
        <v>600</v>
      </c>
      <c r="C154" s="7"/>
      <c r="D154" s="7">
        <v>36016</v>
      </c>
      <c r="E154" s="7" t="s">
        <v>601</v>
      </c>
      <c r="F154" s="7" t="s">
        <v>602</v>
      </c>
      <c r="G154" s="7"/>
      <c r="H154" s="7"/>
      <c r="I154" s="7"/>
      <c r="J154" s="7"/>
      <c r="K154">
        <f t="shared" si="2"/>
        <v>0</v>
      </c>
    </row>
    <row r="155" spans="1:11" x14ac:dyDescent="0.15">
      <c r="A155" s="7">
        <v>136</v>
      </c>
      <c r="B155" s="7" t="s">
        <v>603</v>
      </c>
      <c r="C155" s="7"/>
      <c r="D155" s="7">
        <v>35952</v>
      </c>
      <c r="E155" s="7" t="s">
        <v>604</v>
      </c>
      <c r="F155" s="7"/>
      <c r="G155" s="7"/>
      <c r="H155" s="7"/>
      <c r="I155" s="7"/>
      <c r="J155" s="7"/>
      <c r="K155">
        <f t="shared" si="2"/>
        <v>0</v>
      </c>
    </row>
    <row r="156" spans="1:11" x14ac:dyDescent="0.15">
      <c r="A156" s="7">
        <v>137</v>
      </c>
      <c r="B156" s="7" t="s">
        <v>605</v>
      </c>
      <c r="C156" s="7"/>
      <c r="D156" s="7">
        <v>35754</v>
      </c>
      <c r="E156" s="7" t="s">
        <v>606</v>
      </c>
      <c r="F156" s="7" t="s">
        <v>607</v>
      </c>
      <c r="G156" s="7"/>
      <c r="H156" s="7"/>
      <c r="I156" s="7"/>
      <c r="J156" s="7"/>
      <c r="K156">
        <f t="shared" si="2"/>
        <v>0</v>
      </c>
    </row>
    <row r="157" spans="1:11" x14ac:dyDescent="0.15">
      <c r="A157" s="7">
        <v>138</v>
      </c>
      <c r="B157" s="7" t="s">
        <v>608</v>
      </c>
      <c r="C157" s="7"/>
      <c r="D157" s="7">
        <v>35697</v>
      </c>
      <c r="E157" s="7" t="s">
        <v>609</v>
      </c>
      <c r="F157" s="7" t="s">
        <v>610</v>
      </c>
      <c r="G157" s="7"/>
      <c r="H157" s="7"/>
      <c r="I157" s="7"/>
      <c r="J157" s="7"/>
      <c r="K157">
        <f t="shared" si="2"/>
        <v>0</v>
      </c>
    </row>
    <row r="158" spans="1:11" x14ac:dyDescent="0.15">
      <c r="A158" s="7">
        <v>139</v>
      </c>
      <c r="B158" s="7" t="s">
        <v>611</v>
      </c>
      <c r="C158" s="7"/>
      <c r="D158" s="7">
        <v>35641</v>
      </c>
      <c r="E158" s="7" t="s">
        <v>612</v>
      </c>
      <c r="F158" s="7" t="s">
        <v>613</v>
      </c>
      <c r="G158" s="7" t="s">
        <v>614</v>
      </c>
      <c r="H158" s="7"/>
      <c r="I158" s="7"/>
      <c r="J158" s="7"/>
      <c r="K158">
        <f t="shared" si="2"/>
        <v>0</v>
      </c>
    </row>
    <row r="159" spans="1:11" x14ac:dyDescent="0.15">
      <c r="A159" s="7">
        <v>140</v>
      </c>
      <c r="B159" s="7" t="s">
        <v>615</v>
      </c>
      <c r="C159" s="7"/>
      <c r="D159" s="7">
        <v>35575</v>
      </c>
      <c r="E159" s="7" t="s">
        <v>616</v>
      </c>
      <c r="F159" s="7"/>
      <c r="G159" s="7"/>
      <c r="H159" s="7"/>
      <c r="I159" s="7"/>
      <c r="J159" s="7"/>
      <c r="K159">
        <f t="shared" si="2"/>
        <v>0</v>
      </c>
    </row>
    <row r="160" spans="1:11" x14ac:dyDescent="0.15">
      <c r="A160" s="7">
        <v>141</v>
      </c>
      <c r="B160" s="7" t="s">
        <v>617</v>
      </c>
      <c r="C160" s="7"/>
      <c r="D160" s="7">
        <v>35483</v>
      </c>
      <c r="E160" s="7" t="s">
        <v>618</v>
      </c>
      <c r="F160" s="7"/>
      <c r="G160" s="7"/>
      <c r="H160" s="7"/>
      <c r="I160" s="7"/>
      <c r="J160" s="7"/>
      <c r="K160">
        <f t="shared" si="2"/>
        <v>0</v>
      </c>
    </row>
    <row r="161" spans="1:11" x14ac:dyDescent="0.15">
      <c r="A161" s="7">
        <v>142</v>
      </c>
      <c r="B161" s="7" t="s">
        <v>619</v>
      </c>
      <c r="C161" s="7"/>
      <c r="D161" s="7">
        <v>35223</v>
      </c>
      <c r="E161" s="7" t="s">
        <v>620</v>
      </c>
      <c r="F161" s="7"/>
      <c r="G161" s="7"/>
      <c r="H161" s="7"/>
      <c r="I161" s="7"/>
      <c r="J161" s="7"/>
      <c r="K161">
        <f t="shared" si="2"/>
        <v>0</v>
      </c>
    </row>
    <row r="162" spans="1:11" x14ac:dyDescent="0.15">
      <c r="A162" s="7">
        <v>143</v>
      </c>
      <c r="B162" s="7" t="s">
        <v>621</v>
      </c>
      <c r="C162" s="7"/>
      <c r="D162" s="7">
        <v>35065</v>
      </c>
      <c r="E162" s="7" t="s">
        <v>622</v>
      </c>
      <c r="F162" s="7" t="s">
        <v>623</v>
      </c>
      <c r="G162" s="7" t="s">
        <v>624</v>
      </c>
      <c r="H162" s="7" t="s">
        <v>625</v>
      </c>
      <c r="I162" s="7"/>
      <c r="J162" s="7"/>
      <c r="K162">
        <f t="shared" si="2"/>
        <v>0</v>
      </c>
    </row>
    <row r="163" spans="1:11" x14ac:dyDescent="0.15">
      <c r="A163" s="7">
        <v>144</v>
      </c>
      <c r="B163" s="7" t="s">
        <v>626</v>
      </c>
      <c r="C163" s="7"/>
      <c r="D163" s="7">
        <v>34910</v>
      </c>
      <c r="E163" s="7" t="s">
        <v>627</v>
      </c>
      <c r="F163" s="7" t="s">
        <v>628</v>
      </c>
      <c r="G163" s="7" t="s">
        <v>629</v>
      </c>
      <c r="H163" s="7" t="s">
        <v>630</v>
      </c>
      <c r="I163" s="7"/>
      <c r="J163" s="7"/>
      <c r="K163">
        <f t="shared" si="2"/>
        <v>0</v>
      </c>
    </row>
    <row r="164" spans="1:11" x14ac:dyDescent="0.15">
      <c r="A164" s="7">
        <v>145</v>
      </c>
      <c r="B164" s="7" t="s">
        <v>631</v>
      </c>
      <c r="C164" s="7"/>
      <c r="D164" s="7">
        <v>34645</v>
      </c>
      <c r="E164" s="7" t="s">
        <v>632</v>
      </c>
      <c r="F164" s="7" t="s">
        <v>633</v>
      </c>
      <c r="G164" s="7"/>
      <c r="H164" s="7"/>
      <c r="I164" s="7"/>
      <c r="J164" s="7"/>
      <c r="K164">
        <f t="shared" si="2"/>
        <v>0</v>
      </c>
    </row>
    <row r="165" spans="1:11" x14ac:dyDescent="0.15">
      <c r="A165" s="7">
        <v>146</v>
      </c>
      <c r="B165" s="7" t="s">
        <v>634</v>
      </c>
      <c r="C165" s="7"/>
      <c r="D165" s="7">
        <v>34439</v>
      </c>
      <c r="E165" s="7" t="s">
        <v>635</v>
      </c>
      <c r="F165" s="7" t="s">
        <v>636</v>
      </c>
      <c r="G165" s="7" t="s">
        <v>637</v>
      </c>
      <c r="H165" s="7" t="s">
        <v>638</v>
      </c>
      <c r="I165" s="7" t="s">
        <v>639</v>
      </c>
      <c r="J165" s="7"/>
      <c r="K165">
        <f t="shared" si="2"/>
        <v>0</v>
      </c>
    </row>
    <row r="166" spans="1:11" x14ac:dyDescent="0.15">
      <c r="A166" s="7">
        <v>147</v>
      </c>
      <c r="B166" s="7" t="s">
        <v>640</v>
      </c>
      <c r="C166" s="7"/>
      <c r="D166" s="7">
        <v>34332</v>
      </c>
      <c r="E166" s="7" t="s">
        <v>641</v>
      </c>
      <c r="F166" s="7" t="s">
        <v>642</v>
      </c>
      <c r="G166" s="7" t="s">
        <v>643</v>
      </c>
      <c r="H166" s="7" t="s">
        <v>644</v>
      </c>
      <c r="I166" s="7"/>
      <c r="J166" s="7"/>
      <c r="K166">
        <f t="shared" si="2"/>
        <v>0</v>
      </c>
    </row>
    <row r="167" spans="1:11" x14ac:dyDescent="0.15">
      <c r="A167" s="7">
        <v>148</v>
      </c>
      <c r="B167" s="7" t="s">
        <v>645</v>
      </c>
      <c r="C167" s="7"/>
      <c r="D167" s="7">
        <v>33863</v>
      </c>
      <c r="E167" s="7" t="s">
        <v>646</v>
      </c>
      <c r="F167" s="7"/>
      <c r="G167" s="7"/>
      <c r="H167" s="7"/>
      <c r="I167" s="7"/>
      <c r="J167" s="7"/>
      <c r="K167">
        <f t="shared" si="2"/>
        <v>0</v>
      </c>
    </row>
    <row r="168" spans="1:11" x14ac:dyDescent="0.15">
      <c r="A168" s="7">
        <v>149</v>
      </c>
      <c r="B168" s="7" t="s">
        <v>647</v>
      </c>
      <c r="C168" s="7"/>
      <c r="D168" s="7">
        <v>33771</v>
      </c>
      <c r="E168" s="7" t="s">
        <v>648</v>
      </c>
      <c r="F168" s="7" t="s">
        <v>649</v>
      </c>
      <c r="G168" s="7" t="s">
        <v>650</v>
      </c>
      <c r="H168" s="7"/>
      <c r="I168" s="7"/>
      <c r="J168" s="7"/>
      <c r="K168">
        <f t="shared" si="2"/>
        <v>0</v>
      </c>
    </row>
    <row r="169" spans="1:11" x14ac:dyDescent="0.15">
      <c r="A169" s="7">
        <v>150</v>
      </c>
      <c r="B169" s="7" t="s">
        <v>651</v>
      </c>
      <c r="C169" s="7"/>
      <c r="D169" s="7">
        <v>33511</v>
      </c>
      <c r="E169" s="7" t="s">
        <v>652</v>
      </c>
      <c r="F169" s="7" t="s">
        <v>653</v>
      </c>
      <c r="G169" s="7" t="s">
        <v>654</v>
      </c>
      <c r="H169" s="7"/>
      <c r="I169" s="7"/>
      <c r="J169" s="7"/>
      <c r="K169">
        <f t="shared" si="2"/>
        <v>0</v>
      </c>
    </row>
    <row r="170" spans="1:11" x14ac:dyDescent="0.15">
      <c r="A170" s="7">
        <v>151</v>
      </c>
      <c r="B170" s="7" t="s">
        <v>655</v>
      </c>
      <c r="C170" s="7"/>
      <c r="D170" s="7">
        <v>33501</v>
      </c>
      <c r="E170" s="7" t="s">
        <v>656</v>
      </c>
      <c r="F170" s="7"/>
      <c r="G170" s="7"/>
      <c r="H170" s="7"/>
      <c r="I170" s="7"/>
      <c r="J170" s="7"/>
      <c r="K170">
        <f t="shared" si="2"/>
        <v>0</v>
      </c>
    </row>
    <row r="171" spans="1:11" x14ac:dyDescent="0.15">
      <c r="A171" s="7">
        <v>152</v>
      </c>
      <c r="B171" s="7" t="s">
        <v>657</v>
      </c>
      <c r="C171" s="7"/>
      <c r="D171" s="7">
        <v>33312</v>
      </c>
      <c r="E171" s="7" t="s">
        <v>658</v>
      </c>
      <c r="F171" s="7" t="s">
        <v>659</v>
      </c>
      <c r="G171" s="7" t="s">
        <v>660</v>
      </c>
      <c r="H171" s="7" t="s">
        <v>661</v>
      </c>
      <c r="I171" s="7"/>
      <c r="J171" s="7"/>
      <c r="K171">
        <f t="shared" si="2"/>
        <v>0</v>
      </c>
    </row>
    <row r="172" spans="1:11" x14ac:dyDescent="0.15">
      <c r="A172" s="7">
        <v>153</v>
      </c>
      <c r="B172" s="7" t="s">
        <v>662</v>
      </c>
      <c r="C172" s="7" t="s">
        <v>23</v>
      </c>
      <c r="D172" s="7">
        <v>33257</v>
      </c>
      <c r="E172" s="7" t="s">
        <v>663</v>
      </c>
      <c r="F172" s="7" t="s">
        <v>664</v>
      </c>
      <c r="G172" s="7" t="s">
        <v>665</v>
      </c>
      <c r="H172" s="7" t="s">
        <v>666</v>
      </c>
      <c r="I172" s="7" t="s">
        <v>667</v>
      </c>
      <c r="J172" s="7" t="s">
        <v>668</v>
      </c>
      <c r="K172">
        <f t="shared" si="2"/>
        <v>0</v>
      </c>
    </row>
    <row r="173" spans="1:11" hidden="1" x14ac:dyDescent="0.15">
      <c r="A173" s="7">
        <v>153</v>
      </c>
      <c r="B173" s="7" t="s">
        <v>662</v>
      </c>
      <c r="C173" s="7" t="s">
        <v>23</v>
      </c>
      <c r="D173" s="7">
        <v>33257</v>
      </c>
      <c r="E173" s="7" t="s">
        <v>669</v>
      </c>
      <c r="F173" s="7" t="s">
        <v>670</v>
      </c>
      <c r="G173" s="7" t="s">
        <v>671</v>
      </c>
      <c r="H173" s="7" t="s">
        <v>672</v>
      </c>
      <c r="I173" s="7" t="s">
        <v>673</v>
      </c>
      <c r="J173" s="7" t="s">
        <v>674</v>
      </c>
      <c r="K173" s="13">
        <f t="shared" si="2"/>
        <v>1</v>
      </c>
    </row>
    <row r="174" spans="1:11" x14ac:dyDescent="0.15">
      <c r="A174" s="7">
        <v>154</v>
      </c>
      <c r="B174" s="7" t="s">
        <v>675</v>
      </c>
      <c r="C174" s="7"/>
      <c r="D174" s="7">
        <v>33213</v>
      </c>
      <c r="E174" s="7" t="s">
        <v>676</v>
      </c>
      <c r="F174" s="7" t="s">
        <v>677</v>
      </c>
      <c r="G174" s="7"/>
      <c r="H174" s="7"/>
      <c r="I174" s="7"/>
      <c r="J174" s="7"/>
      <c r="K174">
        <f t="shared" si="2"/>
        <v>0</v>
      </c>
    </row>
    <row r="175" spans="1:11" x14ac:dyDescent="0.15">
      <c r="A175" s="7">
        <v>155</v>
      </c>
      <c r="B175" s="7" t="s">
        <v>678</v>
      </c>
      <c r="C175" s="7"/>
      <c r="D175" s="7">
        <v>33212</v>
      </c>
      <c r="E175" s="7" t="s">
        <v>679</v>
      </c>
      <c r="F175" s="7" t="s">
        <v>680</v>
      </c>
      <c r="G175" s="7" t="s">
        <v>681</v>
      </c>
      <c r="H175" s="7" t="s">
        <v>682</v>
      </c>
      <c r="I175" s="7"/>
      <c r="J175" s="7"/>
      <c r="K175">
        <f t="shared" si="2"/>
        <v>0</v>
      </c>
    </row>
    <row r="176" spans="1:11" x14ac:dyDescent="0.15">
      <c r="A176" s="7">
        <v>156</v>
      </c>
      <c r="B176" s="7" t="s">
        <v>683</v>
      </c>
      <c r="C176" s="7"/>
      <c r="D176" s="7">
        <v>32579</v>
      </c>
      <c r="E176" s="7" t="s">
        <v>684</v>
      </c>
      <c r="F176" s="7"/>
      <c r="G176" s="7"/>
      <c r="H176" s="7"/>
      <c r="I176" s="7"/>
      <c r="J176" s="7"/>
      <c r="K176">
        <f t="shared" si="2"/>
        <v>0</v>
      </c>
    </row>
    <row r="177" spans="1:11" x14ac:dyDescent="0.15">
      <c r="A177" s="7">
        <v>157</v>
      </c>
      <c r="B177" s="7" t="s">
        <v>685</v>
      </c>
      <c r="C177" s="7"/>
      <c r="D177" s="7">
        <v>32297</v>
      </c>
      <c r="E177" s="7" t="s">
        <v>686</v>
      </c>
      <c r="F177" s="7"/>
      <c r="G177" s="7"/>
      <c r="H177" s="7"/>
      <c r="I177" s="7"/>
      <c r="J177" s="7"/>
      <c r="K177">
        <f t="shared" si="2"/>
        <v>0</v>
      </c>
    </row>
    <row r="178" spans="1:11" x14ac:dyDescent="0.15">
      <c r="A178" s="7">
        <v>158</v>
      </c>
      <c r="B178" s="7" t="s">
        <v>687</v>
      </c>
      <c r="C178" s="7"/>
      <c r="D178" s="7">
        <v>32190</v>
      </c>
      <c r="E178" s="7" t="s">
        <v>688</v>
      </c>
      <c r="F178" s="7"/>
      <c r="G178" s="7"/>
      <c r="H178" s="7"/>
      <c r="I178" s="7"/>
      <c r="J178" s="7"/>
      <c r="K178">
        <f t="shared" si="2"/>
        <v>0</v>
      </c>
    </row>
    <row r="179" spans="1:11" x14ac:dyDescent="0.15">
      <c r="A179" s="7">
        <v>159</v>
      </c>
      <c r="B179" s="7" t="s">
        <v>689</v>
      </c>
      <c r="C179" s="7" t="s">
        <v>23</v>
      </c>
      <c r="D179" s="7">
        <v>32066</v>
      </c>
      <c r="E179" s="7" t="s">
        <v>690</v>
      </c>
      <c r="F179" s="7" t="s">
        <v>363</v>
      </c>
      <c r="G179" s="7" t="s">
        <v>691</v>
      </c>
      <c r="H179" s="7" t="s">
        <v>692</v>
      </c>
      <c r="I179" s="7" t="s">
        <v>693</v>
      </c>
      <c r="J179" s="7"/>
      <c r="K179">
        <f t="shared" si="2"/>
        <v>0</v>
      </c>
    </row>
    <row r="180" spans="1:11" hidden="1" x14ac:dyDescent="0.15">
      <c r="A180" s="7">
        <v>159</v>
      </c>
      <c r="B180" s="7" t="s">
        <v>689</v>
      </c>
      <c r="C180" s="7" t="s">
        <v>23</v>
      </c>
      <c r="D180" s="7">
        <v>32066</v>
      </c>
      <c r="E180" s="7" t="s">
        <v>694</v>
      </c>
      <c r="F180" s="7" t="s">
        <v>695</v>
      </c>
      <c r="G180" s="7"/>
      <c r="H180" s="7"/>
      <c r="I180" s="7"/>
      <c r="J180" s="7"/>
      <c r="K180" s="13">
        <f t="shared" si="2"/>
        <v>1</v>
      </c>
    </row>
    <row r="181" spans="1:11" x14ac:dyDescent="0.15">
      <c r="A181" s="7">
        <v>160</v>
      </c>
      <c r="B181" s="7" t="s">
        <v>696</v>
      </c>
      <c r="C181" s="7"/>
      <c r="D181" s="7">
        <v>31757</v>
      </c>
      <c r="E181" s="7" t="s">
        <v>697</v>
      </c>
      <c r="F181" s="7" t="s">
        <v>698</v>
      </c>
      <c r="G181" s="7"/>
      <c r="H181" s="7"/>
      <c r="I181" s="7"/>
      <c r="J181" s="7"/>
      <c r="K181">
        <f t="shared" si="2"/>
        <v>0</v>
      </c>
    </row>
    <row r="182" spans="1:11" x14ac:dyDescent="0.15">
      <c r="A182" s="7">
        <v>161</v>
      </c>
      <c r="B182" s="7" t="s">
        <v>699</v>
      </c>
      <c r="C182" s="7"/>
      <c r="D182" s="7">
        <v>31756</v>
      </c>
      <c r="E182" s="7" t="s">
        <v>700</v>
      </c>
      <c r="F182" s="7" t="s">
        <v>701</v>
      </c>
      <c r="G182" s="7" t="s">
        <v>702</v>
      </c>
      <c r="H182" s="7"/>
      <c r="I182" s="7"/>
      <c r="J182" s="7"/>
      <c r="K182">
        <f t="shared" si="2"/>
        <v>0</v>
      </c>
    </row>
    <row r="183" spans="1:11" x14ac:dyDescent="0.15">
      <c r="A183" s="7">
        <v>162</v>
      </c>
      <c r="B183" s="7" t="s">
        <v>703</v>
      </c>
      <c r="C183" s="7"/>
      <c r="D183" s="7">
        <v>31294</v>
      </c>
      <c r="E183" s="7" t="s">
        <v>704</v>
      </c>
      <c r="F183" s="7" t="s">
        <v>705</v>
      </c>
      <c r="G183" s="7" t="s">
        <v>706</v>
      </c>
      <c r="H183" s="7"/>
      <c r="I183" s="7"/>
      <c r="J183" s="7"/>
      <c r="K183">
        <f t="shared" si="2"/>
        <v>0</v>
      </c>
    </row>
    <row r="184" spans="1:11" x14ac:dyDescent="0.15">
      <c r="A184" s="7">
        <v>163</v>
      </c>
      <c r="B184" s="7" t="s">
        <v>707</v>
      </c>
      <c r="C184" s="7" t="s">
        <v>23</v>
      </c>
      <c r="D184" s="7">
        <v>31263</v>
      </c>
      <c r="E184" s="7" t="s">
        <v>708</v>
      </c>
      <c r="F184" s="7" t="s">
        <v>709</v>
      </c>
      <c r="G184" s="7"/>
      <c r="H184" s="7"/>
      <c r="I184" s="7"/>
      <c r="J184" s="7"/>
      <c r="K184">
        <f t="shared" si="2"/>
        <v>0</v>
      </c>
    </row>
    <row r="185" spans="1:11" hidden="1" x14ac:dyDescent="0.15">
      <c r="A185" s="7">
        <v>163</v>
      </c>
      <c r="B185" s="7" t="s">
        <v>707</v>
      </c>
      <c r="C185" s="7" t="s">
        <v>23</v>
      </c>
      <c r="D185" s="7">
        <v>31263</v>
      </c>
      <c r="E185" s="7" t="s">
        <v>710</v>
      </c>
      <c r="F185" s="7" t="s">
        <v>536</v>
      </c>
      <c r="G185" s="7" t="s">
        <v>711</v>
      </c>
      <c r="H185" s="7"/>
      <c r="I185" s="7"/>
      <c r="J185" s="7"/>
      <c r="K185" s="13">
        <f t="shared" si="2"/>
        <v>1</v>
      </c>
    </row>
    <row r="186" spans="1:11" x14ac:dyDescent="0.15">
      <c r="A186" s="7">
        <v>164</v>
      </c>
      <c r="B186" s="7" t="s">
        <v>712</v>
      </c>
      <c r="C186" s="7"/>
      <c r="D186" s="7">
        <v>31149</v>
      </c>
      <c r="E186" s="7" t="s">
        <v>713</v>
      </c>
      <c r="F186" s="7"/>
      <c r="G186" s="7"/>
      <c r="H186" s="7"/>
      <c r="I186" s="7"/>
      <c r="J186" s="7"/>
      <c r="K186">
        <f t="shared" si="2"/>
        <v>0</v>
      </c>
    </row>
    <row r="187" spans="1:11" x14ac:dyDescent="0.15">
      <c r="A187" s="7">
        <v>165</v>
      </c>
      <c r="B187" s="7" t="s">
        <v>714</v>
      </c>
      <c r="C187" s="7" t="s">
        <v>23</v>
      </c>
      <c r="D187" s="7">
        <v>31138</v>
      </c>
      <c r="E187" s="7" t="s">
        <v>715</v>
      </c>
      <c r="F187" s="7" t="s">
        <v>716</v>
      </c>
      <c r="G187" s="7" t="s">
        <v>717</v>
      </c>
      <c r="H187" s="7" t="s">
        <v>718</v>
      </c>
      <c r="I187" s="7" t="s">
        <v>719</v>
      </c>
      <c r="J187" s="7" t="s">
        <v>720</v>
      </c>
      <c r="K187">
        <f t="shared" si="2"/>
        <v>0</v>
      </c>
    </row>
    <row r="188" spans="1:11" hidden="1" x14ac:dyDescent="0.15">
      <c r="A188" s="7">
        <v>165</v>
      </c>
      <c r="B188" s="7" t="s">
        <v>714</v>
      </c>
      <c r="C188" s="7" t="s">
        <v>23</v>
      </c>
      <c r="D188" s="7">
        <v>31138</v>
      </c>
      <c r="E188" s="7" t="s">
        <v>721</v>
      </c>
      <c r="F188" s="7" t="s">
        <v>722</v>
      </c>
      <c r="G188" s="7" t="s">
        <v>723</v>
      </c>
      <c r="H188" s="7" t="s">
        <v>724</v>
      </c>
      <c r="I188" s="7" t="s">
        <v>725</v>
      </c>
      <c r="J188" s="7" t="s">
        <v>726</v>
      </c>
      <c r="K188" s="13">
        <f t="shared" si="2"/>
        <v>1</v>
      </c>
    </row>
    <row r="189" spans="1:11" x14ac:dyDescent="0.15">
      <c r="A189" s="7">
        <v>166</v>
      </c>
      <c r="B189" s="7" t="s">
        <v>727</v>
      </c>
      <c r="C189" s="7"/>
      <c r="D189" s="7">
        <v>31106</v>
      </c>
      <c r="E189" s="7" t="s">
        <v>728</v>
      </c>
      <c r="F189" s="7"/>
      <c r="G189" s="7"/>
      <c r="H189" s="7"/>
      <c r="I189" s="7"/>
      <c r="J189" s="7"/>
      <c r="K189">
        <f t="shared" si="2"/>
        <v>0</v>
      </c>
    </row>
    <row r="190" spans="1:11" x14ac:dyDescent="0.15">
      <c r="A190" s="7">
        <v>167</v>
      </c>
      <c r="B190" s="7" t="s">
        <v>729</v>
      </c>
      <c r="C190" s="7"/>
      <c r="D190" s="7">
        <v>31092</v>
      </c>
      <c r="E190" s="7" t="s">
        <v>730</v>
      </c>
      <c r="F190" s="7" t="s">
        <v>731</v>
      </c>
      <c r="G190" s="7" t="s">
        <v>732</v>
      </c>
      <c r="H190" s="7" t="s">
        <v>733</v>
      </c>
      <c r="I190" s="7"/>
      <c r="J190" s="7"/>
      <c r="K190">
        <f t="shared" si="2"/>
        <v>0</v>
      </c>
    </row>
    <row r="191" spans="1:11" x14ac:dyDescent="0.15">
      <c r="A191" s="7">
        <v>168</v>
      </c>
      <c r="B191" s="7" t="s">
        <v>734</v>
      </c>
      <c r="C191" s="7" t="s">
        <v>23</v>
      </c>
      <c r="D191" s="7">
        <v>30625</v>
      </c>
      <c r="E191" s="7" t="s">
        <v>735</v>
      </c>
      <c r="F191" s="7" t="s">
        <v>736</v>
      </c>
      <c r="G191" s="7"/>
      <c r="H191" s="7"/>
      <c r="I191" s="7"/>
      <c r="J191" s="7"/>
      <c r="K191">
        <f t="shared" si="2"/>
        <v>0</v>
      </c>
    </row>
    <row r="192" spans="1:11" hidden="1" x14ac:dyDescent="0.15">
      <c r="A192" s="7">
        <v>168</v>
      </c>
      <c r="B192" s="7" t="s">
        <v>734</v>
      </c>
      <c r="C192" s="7" t="s">
        <v>23</v>
      </c>
      <c r="D192" s="7">
        <v>30625</v>
      </c>
      <c r="E192" s="7" t="s">
        <v>737</v>
      </c>
      <c r="F192" s="7" t="s">
        <v>738</v>
      </c>
      <c r="G192" s="7" t="s">
        <v>739</v>
      </c>
      <c r="H192" s="7" t="s">
        <v>740</v>
      </c>
      <c r="I192" s="7"/>
      <c r="J192" s="7"/>
      <c r="K192" s="13">
        <f t="shared" si="2"/>
        <v>1</v>
      </c>
    </row>
    <row r="193" spans="1:11" x14ac:dyDescent="0.15">
      <c r="A193" s="7">
        <v>169</v>
      </c>
      <c r="B193" s="7" t="s">
        <v>741</v>
      </c>
      <c r="C193" s="7"/>
      <c r="D193" s="7">
        <v>30563</v>
      </c>
      <c r="E193" s="7" t="s">
        <v>742</v>
      </c>
      <c r="F193" s="7"/>
      <c r="G193" s="7"/>
      <c r="H193" s="7"/>
      <c r="I193" s="7"/>
      <c r="J193" s="7"/>
      <c r="K193">
        <f t="shared" si="2"/>
        <v>0</v>
      </c>
    </row>
    <row r="194" spans="1:11" x14ac:dyDescent="0.15">
      <c r="A194" s="7">
        <v>170</v>
      </c>
      <c r="B194" s="7" t="s">
        <v>743</v>
      </c>
      <c r="C194" s="7"/>
      <c r="D194" s="7">
        <v>30142</v>
      </c>
      <c r="E194" s="7" t="s">
        <v>744</v>
      </c>
      <c r="F194" s="7" t="s">
        <v>745</v>
      </c>
      <c r="G194" s="7" t="s">
        <v>746</v>
      </c>
      <c r="H194" s="7" t="s">
        <v>747</v>
      </c>
      <c r="I194" s="7"/>
      <c r="J194" s="7"/>
      <c r="K194">
        <f t="shared" si="2"/>
        <v>0</v>
      </c>
    </row>
    <row r="195" spans="1:11" x14ac:dyDescent="0.15">
      <c r="A195" s="7">
        <v>171</v>
      </c>
      <c r="B195" s="7" t="s">
        <v>748</v>
      </c>
      <c r="C195" s="7"/>
      <c r="D195" s="7">
        <v>30067</v>
      </c>
      <c r="E195" s="7" t="s">
        <v>749</v>
      </c>
      <c r="F195" s="7"/>
      <c r="G195" s="7"/>
      <c r="H195" s="7"/>
      <c r="I195" s="7"/>
      <c r="J195" s="7"/>
      <c r="K195">
        <f t="shared" si="2"/>
        <v>0</v>
      </c>
    </row>
    <row r="196" spans="1:11" x14ac:dyDescent="0.15">
      <c r="A196" s="7">
        <v>172</v>
      </c>
      <c r="B196" s="7" t="s">
        <v>750</v>
      </c>
      <c r="C196" s="7"/>
      <c r="D196" s="7">
        <v>30003</v>
      </c>
      <c r="E196" s="7" t="s">
        <v>751</v>
      </c>
      <c r="F196" s="7"/>
      <c r="G196" s="7"/>
      <c r="H196" s="7"/>
      <c r="I196" s="7"/>
      <c r="J196" s="7"/>
      <c r="K196">
        <f t="shared" si="2"/>
        <v>0</v>
      </c>
    </row>
    <row r="197" spans="1:11" x14ac:dyDescent="0.15">
      <c r="A197" s="7">
        <v>173</v>
      </c>
      <c r="B197" s="7" t="s">
        <v>752</v>
      </c>
      <c r="C197" s="7"/>
      <c r="D197" s="7">
        <v>29658</v>
      </c>
      <c r="E197" s="7" t="s">
        <v>753</v>
      </c>
      <c r="F197" s="7" t="s">
        <v>754</v>
      </c>
      <c r="G197" s="7"/>
      <c r="H197" s="7"/>
      <c r="I197" s="7"/>
      <c r="J197" s="7"/>
      <c r="K197">
        <f t="shared" si="2"/>
        <v>0</v>
      </c>
    </row>
    <row r="198" spans="1:11" x14ac:dyDescent="0.15">
      <c r="A198" s="7">
        <v>174</v>
      </c>
      <c r="B198" s="7" t="s">
        <v>755</v>
      </c>
      <c r="C198" s="7"/>
      <c r="D198" s="7">
        <v>29457</v>
      </c>
      <c r="E198" s="7" t="s">
        <v>756</v>
      </c>
      <c r="F198" s="7" t="s">
        <v>757</v>
      </c>
      <c r="G198" s="7"/>
      <c r="H198" s="7"/>
      <c r="I198" s="7"/>
      <c r="J198" s="7"/>
      <c r="K198">
        <f t="shared" si="2"/>
        <v>0</v>
      </c>
    </row>
    <row r="199" spans="1:11" x14ac:dyDescent="0.15">
      <c r="A199" s="7">
        <v>175</v>
      </c>
      <c r="B199" s="7" t="s">
        <v>758</v>
      </c>
      <c r="C199" s="7"/>
      <c r="D199" s="7">
        <v>29021</v>
      </c>
      <c r="E199" s="7" t="s">
        <v>759</v>
      </c>
      <c r="F199" s="7"/>
      <c r="G199" s="7"/>
      <c r="H199" s="7"/>
      <c r="I199" s="7"/>
      <c r="J199" s="7"/>
      <c r="K199">
        <f t="shared" si="2"/>
        <v>0</v>
      </c>
    </row>
    <row r="200" spans="1:11" x14ac:dyDescent="0.15">
      <c r="A200" s="7">
        <v>176</v>
      </c>
      <c r="B200" s="7" t="s">
        <v>760</v>
      </c>
      <c r="C200" s="7"/>
      <c r="D200" s="7">
        <v>28853</v>
      </c>
      <c r="E200" s="7" t="s">
        <v>761</v>
      </c>
      <c r="F200" s="7"/>
      <c r="G200" s="7"/>
      <c r="H200" s="7"/>
      <c r="I200" s="7"/>
      <c r="J200" s="7"/>
      <c r="K200">
        <f t="shared" ref="K200:K263" si="3">IF(A199=A200,1,0)</f>
        <v>0</v>
      </c>
    </row>
    <row r="201" spans="1:11" x14ac:dyDescent="0.15">
      <c r="A201" s="7">
        <v>177</v>
      </c>
      <c r="B201" s="7" t="s">
        <v>762</v>
      </c>
      <c r="C201" s="7"/>
      <c r="D201" s="7">
        <v>28828</v>
      </c>
      <c r="E201" s="7" t="s">
        <v>763</v>
      </c>
      <c r="F201" s="7" t="s">
        <v>764</v>
      </c>
      <c r="G201" s="7" t="s">
        <v>765</v>
      </c>
      <c r="H201" s="7" t="s">
        <v>766</v>
      </c>
      <c r="I201" s="7"/>
      <c r="J201" s="7"/>
      <c r="K201">
        <f t="shared" si="3"/>
        <v>0</v>
      </c>
    </row>
    <row r="202" spans="1:11" x14ac:dyDescent="0.15">
      <c r="A202" s="7">
        <v>178</v>
      </c>
      <c r="B202" s="7" t="s">
        <v>767</v>
      </c>
      <c r="C202" s="7"/>
      <c r="D202" s="7">
        <v>28685</v>
      </c>
      <c r="E202" s="7" t="s">
        <v>465</v>
      </c>
      <c r="F202" s="7"/>
      <c r="G202" s="7"/>
      <c r="H202" s="7"/>
      <c r="I202" s="7"/>
      <c r="J202" s="7"/>
      <c r="K202">
        <f t="shared" si="3"/>
        <v>0</v>
      </c>
    </row>
    <row r="203" spans="1:11" x14ac:dyDescent="0.15">
      <c r="A203" s="7">
        <v>179</v>
      </c>
      <c r="B203" s="7" t="s">
        <v>768</v>
      </c>
      <c r="C203" s="7"/>
      <c r="D203" s="7">
        <v>28673</v>
      </c>
      <c r="E203" s="7" t="s">
        <v>769</v>
      </c>
      <c r="F203" s="7" t="s">
        <v>770</v>
      </c>
      <c r="G203" s="7"/>
      <c r="H203" s="7"/>
      <c r="I203" s="7"/>
      <c r="J203" s="7"/>
      <c r="K203">
        <f t="shared" si="3"/>
        <v>0</v>
      </c>
    </row>
    <row r="204" spans="1:11" x14ac:dyDescent="0.15">
      <c r="A204" s="7">
        <v>180</v>
      </c>
      <c r="B204" s="7" t="s">
        <v>771</v>
      </c>
      <c r="C204" s="7"/>
      <c r="D204" s="7">
        <v>28603</v>
      </c>
      <c r="E204" s="7" t="s">
        <v>772</v>
      </c>
      <c r="F204" s="7" t="s">
        <v>773</v>
      </c>
      <c r="G204" s="7" t="s">
        <v>774</v>
      </c>
      <c r="H204" s="7"/>
      <c r="I204" s="7"/>
      <c r="J204" s="7"/>
      <c r="K204">
        <f t="shared" si="3"/>
        <v>0</v>
      </c>
    </row>
    <row r="205" spans="1:11" x14ac:dyDescent="0.15">
      <c r="A205" s="7">
        <v>181</v>
      </c>
      <c r="B205" s="7" t="s">
        <v>775</v>
      </c>
      <c r="C205" s="7"/>
      <c r="D205" s="7">
        <v>28398</v>
      </c>
      <c r="E205" s="7" t="s">
        <v>776</v>
      </c>
      <c r="F205" s="7" t="s">
        <v>777</v>
      </c>
      <c r="G205" s="7" t="s">
        <v>778</v>
      </c>
      <c r="H205" s="7" t="s">
        <v>779</v>
      </c>
      <c r="I205" s="7" t="s">
        <v>780</v>
      </c>
      <c r="J205" s="7"/>
      <c r="K205">
        <f t="shared" si="3"/>
        <v>0</v>
      </c>
    </row>
    <row r="206" spans="1:11" x14ac:dyDescent="0.15">
      <c r="A206" s="7">
        <v>182</v>
      </c>
      <c r="B206" s="7" t="s">
        <v>781</v>
      </c>
      <c r="C206" s="7"/>
      <c r="D206" s="7">
        <v>28378</v>
      </c>
      <c r="E206" s="7" t="s">
        <v>782</v>
      </c>
      <c r="F206" s="7" t="s">
        <v>783</v>
      </c>
      <c r="G206" s="7"/>
      <c r="H206" s="7"/>
      <c r="I206" s="7"/>
      <c r="J206" s="7"/>
      <c r="K206">
        <f t="shared" si="3"/>
        <v>0</v>
      </c>
    </row>
    <row r="207" spans="1:11" x14ac:dyDescent="0.15">
      <c r="A207" s="7">
        <v>183</v>
      </c>
      <c r="B207" s="7" t="s">
        <v>784</v>
      </c>
      <c r="C207" s="7"/>
      <c r="D207" s="7">
        <v>28332</v>
      </c>
      <c r="E207" s="7" t="s">
        <v>785</v>
      </c>
      <c r="F207" s="7" t="s">
        <v>786</v>
      </c>
      <c r="G207" s="7" t="s">
        <v>787</v>
      </c>
      <c r="H207" s="7" t="s">
        <v>788</v>
      </c>
      <c r="I207" s="7"/>
      <c r="J207" s="7"/>
      <c r="K207">
        <f t="shared" si="3"/>
        <v>0</v>
      </c>
    </row>
    <row r="208" spans="1:11" x14ac:dyDescent="0.15">
      <c r="A208" s="7">
        <v>184</v>
      </c>
      <c r="B208" s="7" t="s">
        <v>789</v>
      </c>
      <c r="C208" s="7"/>
      <c r="D208" s="7">
        <v>28315</v>
      </c>
      <c r="E208" s="7" t="s">
        <v>790</v>
      </c>
      <c r="F208" s="7" t="s">
        <v>791</v>
      </c>
      <c r="G208" s="7"/>
      <c r="H208" s="7"/>
      <c r="I208" s="7"/>
      <c r="J208" s="7"/>
      <c r="K208">
        <f t="shared" si="3"/>
        <v>0</v>
      </c>
    </row>
    <row r="209" spans="1:11" x14ac:dyDescent="0.15">
      <c r="A209" s="7">
        <v>185</v>
      </c>
      <c r="B209" s="7" t="s">
        <v>792</v>
      </c>
      <c r="C209" s="7"/>
      <c r="D209" s="7">
        <v>27631</v>
      </c>
      <c r="E209" s="7" t="s">
        <v>793</v>
      </c>
      <c r="F209" s="7" t="s">
        <v>794</v>
      </c>
      <c r="G209" s="7" t="s">
        <v>795</v>
      </c>
      <c r="H209" s="7"/>
      <c r="I209" s="7"/>
      <c r="J209" s="7"/>
      <c r="K209">
        <f t="shared" si="3"/>
        <v>0</v>
      </c>
    </row>
    <row r="210" spans="1:11" x14ac:dyDescent="0.15">
      <c r="A210" s="7">
        <v>186</v>
      </c>
      <c r="B210" s="7" t="s">
        <v>796</v>
      </c>
      <c r="C210" s="7"/>
      <c r="D210" s="7">
        <v>27411</v>
      </c>
      <c r="E210" s="7" t="s">
        <v>797</v>
      </c>
      <c r="F210" s="7" t="s">
        <v>798</v>
      </c>
      <c r="G210" s="7"/>
      <c r="H210" s="7"/>
      <c r="I210" s="7"/>
      <c r="J210" s="7"/>
      <c r="K210">
        <f t="shared" si="3"/>
        <v>0</v>
      </c>
    </row>
    <row r="211" spans="1:11" x14ac:dyDescent="0.15">
      <c r="A211" s="7">
        <v>187</v>
      </c>
      <c r="B211" s="7" t="s">
        <v>799</v>
      </c>
      <c r="C211" s="7"/>
      <c r="D211" s="7">
        <v>27400</v>
      </c>
      <c r="E211" s="7" t="s">
        <v>800</v>
      </c>
      <c r="F211" s="7" t="s">
        <v>801</v>
      </c>
      <c r="G211" s="7" t="s">
        <v>802</v>
      </c>
      <c r="H211" s="7" t="s">
        <v>803</v>
      </c>
      <c r="I211" s="7" t="s">
        <v>804</v>
      </c>
      <c r="J211" s="7"/>
      <c r="K211">
        <f t="shared" si="3"/>
        <v>0</v>
      </c>
    </row>
    <row r="212" spans="1:11" x14ac:dyDescent="0.15">
      <c r="A212" s="7">
        <v>188</v>
      </c>
      <c r="B212" s="7" t="s">
        <v>805</v>
      </c>
      <c r="C212" s="7"/>
      <c r="D212" s="7">
        <v>27332</v>
      </c>
      <c r="E212" s="7" t="s">
        <v>806</v>
      </c>
      <c r="F212" s="7" t="s">
        <v>807</v>
      </c>
      <c r="G212" s="7" t="s">
        <v>808</v>
      </c>
      <c r="H212" s="7" t="s">
        <v>809</v>
      </c>
      <c r="I212" s="7" t="s">
        <v>810</v>
      </c>
      <c r="J212" s="7"/>
      <c r="K212">
        <f t="shared" si="3"/>
        <v>0</v>
      </c>
    </row>
    <row r="213" spans="1:11" x14ac:dyDescent="0.15">
      <c r="A213" s="7">
        <v>189</v>
      </c>
      <c r="B213" s="7" t="s">
        <v>811</v>
      </c>
      <c r="C213" s="7"/>
      <c r="D213" s="7">
        <v>27285</v>
      </c>
      <c r="E213" s="7" t="s">
        <v>812</v>
      </c>
      <c r="F213" s="7" t="s">
        <v>813</v>
      </c>
      <c r="G213" s="7"/>
      <c r="H213" s="7"/>
      <c r="I213" s="7"/>
      <c r="J213" s="7"/>
      <c r="K213">
        <f t="shared" si="3"/>
        <v>0</v>
      </c>
    </row>
    <row r="214" spans="1:11" x14ac:dyDescent="0.15">
      <c r="A214" s="7">
        <v>190</v>
      </c>
      <c r="B214" s="7" t="s">
        <v>814</v>
      </c>
      <c r="C214" s="7"/>
      <c r="D214" s="7">
        <v>27243</v>
      </c>
      <c r="E214" s="7" t="s">
        <v>815</v>
      </c>
      <c r="F214" s="7" t="s">
        <v>816</v>
      </c>
      <c r="G214" s="7"/>
      <c r="H214" s="7"/>
      <c r="I214" s="7"/>
      <c r="J214" s="7"/>
      <c r="K214">
        <f t="shared" si="3"/>
        <v>0</v>
      </c>
    </row>
    <row r="215" spans="1:11" x14ac:dyDescent="0.15">
      <c r="A215" s="7">
        <v>191</v>
      </c>
      <c r="B215" s="7" t="s">
        <v>817</v>
      </c>
      <c r="C215" s="7"/>
      <c r="D215" s="7">
        <v>27110</v>
      </c>
      <c r="E215" s="7" t="s">
        <v>818</v>
      </c>
      <c r="F215" s="7" t="s">
        <v>819</v>
      </c>
      <c r="G215" s="7" t="s">
        <v>820</v>
      </c>
      <c r="H215" s="7"/>
      <c r="I215" s="7"/>
      <c r="J215" s="7"/>
      <c r="K215">
        <f t="shared" si="3"/>
        <v>0</v>
      </c>
    </row>
    <row r="216" spans="1:11" x14ac:dyDescent="0.15">
      <c r="A216" s="7">
        <v>192</v>
      </c>
      <c r="B216" s="7" t="s">
        <v>821</v>
      </c>
      <c r="C216" s="7"/>
      <c r="D216" s="7">
        <v>27074</v>
      </c>
      <c r="E216" s="7" t="s">
        <v>822</v>
      </c>
      <c r="F216" s="7" t="s">
        <v>823</v>
      </c>
      <c r="G216" s="7"/>
      <c r="H216" s="7"/>
      <c r="I216" s="7"/>
      <c r="J216" s="7"/>
      <c r="K216">
        <f t="shared" si="3"/>
        <v>0</v>
      </c>
    </row>
    <row r="217" spans="1:11" x14ac:dyDescent="0.15">
      <c r="A217" s="7">
        <v>193</v>
      </c>
      <c r="B217" s="7" t="s">
        <v>824</v>
      </c>
      <c r="C217" s="7"/>
      <c r="D217" s="7">
        <v>26905</v>
      </c>
      <c r="E217" s="7" t="s">
        <v>53</v>
      </c>
      <c r="F217" s="7"/>
      <c r="G217" s="7"/>
      <c r="H217" s="7"/>
      <c r="I217" s="7"/>
      <c r="J217" s="7"/>
      <c r="K217">
        <f t="shared" si="3"/>
        <v>0</v>
      </c>
    </row>
    <row r="218" spans="1:11" x14ac:dyDescent="0.15">
      <c r="A218" s="7">
        <v>194</v>
      </c>
      <c r="B218" s="7" t="s">
        <v>825</v>
      </c>
      <c r="C218" s="7"/>
      <c r="D218" s="7">
        <v>26767</v>
      </c>
      <c r="E218" s="7" t="s">
        <v>826</v>
      </c>
      <c r="F218" s="7" t="s">
        <v>827</v>
      </c>
      <c r="G218" s="7" t="s">
        <v>828</v>
      </c>
      <c r="H218" s="7" t="s">
        <v>829</v>
      </c>
      <c r="I218" s="7" t="s">
        <v>830</v>
      </c>
      <c r="J218" s="7" t="s">
        <v>831</v>
      </c>
      <c r="K218">
        <f t="shared" si="3"/>
        <v>0</v>
      </c>
    </row>
    <row r="219" spans="1:11" x14ac:dyDescent="0.15">
      <c r="A219" s="7">
        <v>195</v>
      </c>
      <c r="B219" s="7" t="s">
        <v>832</v>
      </c>
      <c r="C219" s="7"/>
      <c r="D219" s="7">
        <v>26498</v>
      </c>
      <c r="E219" s="7" t="s">
        <v>592</v>
      </c>
      <c r="F219" s="7"/>
      <c r="G219" s="7"/>
      <c r="H219" s="7"/>
      <c r="I219" s="7"/>
      <c r="J219" s="7"/>
      <c r="K219">
        <f t="shared" si="3"/>
        <v>0</v>
      </c>
    </row>
    <row r="220" spans="1:11" x14ac:dyDescent="0.15">
      <c r="A220" s="7">
        <v>196</v>
      </c>
      <c r="B220" s="7" t="s">
        <v>833</v>
      </c>
      <c r="C220" s="7"/>
      <c r="D220" s="7">
        <v>26459</v>
      </c>
      <c r="E220" s="7" t="s">
        <v>165</v>
      </c>
      <c r="F220" s="7" t="s">
        <v>834</v>
      </c>
      <c r="G220" s="7" t="s">
        <v>835</v>
      </c>
      <c r="H220" s="7" t="s">
        <v>836</v>
      </c>
      <c r="I220" s="7"/>
      <c r="J220" s="7"/>
      <c r="K220">
        <f t="shared" si="3"/>
        <v>0</v>
      </c>
    </row>
    <row r="221" spans="1:11" x14ac:dyDescent="0.15">
      <c r="A221" s="7">
        <v>197</v>
      </c>
      <c r="B221" s="7" t="s">
        <v>837</v>
      </c>
      <c r="C221" s="7"/>
      <c r="D221" s="7">
        <v>26443</v>
      </c>
      <c r="E221" s="7" t="s">
        <v>838</v>
      </c>
      <c r="F221" s="7" t="s">
        <v>839</v>
      </c>
      <c r="G221" s="7" t="s">
        <v>840</v>
      </c>
      <c r="H221" s="7" t="s">
        <v>841</v>
      </c>
      <c r="I221" s="7"/>
      <c r="J221" s="7"/>
      <c r="K221">
        <f t="shared" si="3"/>
        <v>0</v>
      </c>
    </row>
    <row r="222" spans="1:11" x14ac:dyDescent="0.15">
      <c r="A222" s="7">
        <v>198</v>
      </c>
      <c r="B222" s="7" t="s">
        <v>842</v>
      </c>
      <c r="C222" s="7"/>
      <c r="D222" s="7">
        <v>26302</v>
      </c>
      <c r="E222" s="7" t="s">
        <v>843</v>
      </c>
      <c r="F222" s="7" t="s">
        <v>844</v>
      </c>
      <c r="G222" s="7"/>
      <c r="H222" s="7"/>
      <c r="I222" s="7"/>
      <c r="J222" s="7"/>
      <c r="K222">
        <f t="shared" si="3"/>
        <v>0</v>
      </c>
    </row>
    <row r="223" spans="1:11" x14ac:dyDescent="0.15">
      <c r="A223" s="7">
        <v>199</v>
      </c>
      <c r="B223" s="7" t="s">
        <v>845</v>
      </c>
      <c r="C223" s="7"/>
      <c r="D223" s="7">
        <v>26235</v>
      </c>
      <c r="E223" s="7" t="s">
        <v>846</v>
      </c>
      <c r="F223" s="7"/>
      <c r="G223" s="7"/>
      <c r="H223" s="7"/>
      <c r="I223" s="7"/>
      <c r="J223" s="7"/>
      <c r="K223">
        <f t="shared" si="3"/>
        <v>0</v>
      </c>
    </row>
    <row r="224" spans="1:11" x14ac:dyDescent="0.15">
      <c r="A224" s="7">
        <v>200</v>
      </c>
      <c r="B224" s="7" t="s">
        <v>847</v>
      </c>
      <c r="C224" s="7"/>
      <c r="D224" s="7">
        <v>25825</v>
      </c>
      <c r="E224" s="7" t="s">
        <v>848</v>
      </c>
      <c r="F224" s="7"/>
      <c r="G224" s="7"/>
      <c r="H224" s="7"/>
      <c r="I224" s="7"/>
      <c r="J224" s="7"/>
      <c r="K224">
        <f t="shared" si="3"/>
        <v>0</v>
      </c>
    </row>
    <row r="225" spans="1:11" x14ac:dyDescent="0.15">
      <c r="A225" s="7">
        <v>201</v>
      </c>
      <c r="B225" s="7" t="s">
        <v>849</v>
      </c>
      <c r="C225" s="7"/>
      <c r="D225" s="7">
        <v>25758</v>
      </c>
      <c r="E225" s="7" t="s">
        <v>850</v>
      </c>
      <c r="F225" s="7"/>
      <c r="G225" s="7"/>
      <c r="H225" s="7"/>
      <c r="I225" s="7"/>
      <c r="J225" s="7"/>
      <c r="K225">
        <f t="shared" si="3"/>
        <v>0</v>
      </c>
    </row>
    <row r="226" spans="1:11" x14ac:dyDescent="0.15">
      <c r="A226" s="7">
        <v>202</v>
      </c>
      <c r="B226" s="7" t="s">
        <v>851</v>
      </c>
      <c r="C226" s="7"/>
      <c r="D226" s="7">
        <v>25728</v>
      </c>
      <c r="E226" s="7" t="s">
        <v>852</v>
      </c>
      <c r="F226" s="7" t="s">
        <v>853</v>
      </c>
      <c r="G226" s="7" t="s">
        <v>854</v>
      </c>
      <c r="H226" s="7" t="s">
        <v>855</v>
      </c>
      <c r="I226" s="7" t="s">
        <v>856</v>
      </c>
      <c r="J226" s="7"/>
      <c r="K226">
        <f t="shared" si="3"/>
        <v>0</v>
      </c>
    </row>
    <row r="227" spans="1:11" x14ac:dyDescent="0.15">
      <c r="A227" s="7">
        <v>203</v>
      </c>
      <c r="B227" s="7" t="s">
        <v>857</v>
      </c>
      <c r="C227" s="7"/>
      <c r="D227" s="7">
        <v>25721</v>
      </c>
      <c r="E227" s="7" t="s">
        <v>858</v>
      </c>
      <c r="F227" s="7"/>
      <c r="G227" s="7"/>
      <c r="H227" s="7"/>
      <c r="I227" s="7"/>
      <c r="J227" s="7"/>
      <c r="K227">
        <f t="shared" si="3"/>
        <v>0</v>
      </c>
    </row>
    <row r="228" spans="1:11" x14ac:dyDescent="0.15">
      <c r="A228" s="7">
        <v>204</v>
      </c>
      <c r="B228" s="7" t="s">
        <v>859</v>
      </c>
      <c r="C228" s="7" t="s">
        <v>23</v>
      </c>
      <c r="D228" s="7">
        <v>25709</v>
      </c>
      <c r="E228" s="7" t="s">
        <v>860</v>
      </c>
      <c r="F228" s="7" t="s">
        <v>861</v>
      </c>
      <c r="G228" s="7"/>
      <c r="H228" s="7"/>
      <c r="I228" s="7"/>
      <c r="J228" s="7"/>
      <c r="K228">
        <f t="shared" si="3"/>
        <v>0</v>
      </c>
    </row>
    <row r="229" spans="1:11" hidden="1" x14ac:dyDescent="0.15">
      <c r="A229" s="7">
        <v>204</v>
      </c>
      <c r="B229" s="7" t="s">
        <v>859</v>
      </c>
      <c r="C229" s="7" t="s">
        <v>23</v>
      </c>
      <c r="D229" s="7">
        <v>25709</v>
      </c>
      <c r="E229" s="7" t="s">
        <v>862</v>
      </c>
      <c r="F229" s="7" t="s">
        <v>863</v>
      </c>
      <c r="G229" s="7" t="s">
        <v>864</v>
      </c>
      <c r="H229" s="7" t="s">
        <v>865</v>
      </c>
      <c r="I229" s="7"/>
      <c r="J229" s="7"/>
      <c r="K229" s="13">
        <f t="shared" si="3"/>
        <v>1</v>
      </c>
    </row>
    <row r="230" spans="1:11" x14ac:dyDescent="0.15">
      <c r="A230" s="7">
        <v>205</v>
      </c>
      <c r="B230" s="7" t="s">
        <v>866</v>
      </c>
      <c r="C230" s="7"/>
      <c r="D230" s="7">
        <v>25633</v>
      </c>
      <c r="E230" s="7" t="s">
        <v>867</v>
      </c>
      <c r="F230" s="7" t="s">
        <v>868</v>
      </c>
      <c r="G230" s="7" t="s">
        <v>869</v>
      </c>
      <c r="H230" s="7"/>
      <c r="I230" s="7"/>
      <c r="J230" s="7"/>
      <c r="K230">
        <f t="shared" si="3"/>
        <v>0</v>
      </c>
    </row>
    <row r="231" spans="1:11" x14ac:dyDescent="0.15">
      <c r="A231" s="7">
        <v>206</v>
      </c>
      <c r="B231" s="7" t="s">
        <v>870</v>
      </c>
      <c r="C231" s="7"/>
      <c r="D231" s="7">
        <v>25617</v>
      </c>
      <c r="E231" s="7" t="s">
        <v>871</v>
      </c>
      <c r="F231" s="7" t="s">
        <v>872</v>
      </c>
      <c r="G231" s="7"/>
      <c r="H231" s="7"/>
      <c r="I231" s="7"/>
      <c r="J231" s="7"/>
      <c r="K231">
        <f t="shared" si="3"/>
        <v>0</v>
      </c>
    </row>
    <row r="232" spans="1:11" x14ac:dyDescent="0.15">
      <c r="A232" s="7">
        <v>207</v>
      </c>
      <c r="B232" s="7" t="s">
        <v>873</v>
      </c>
      <c r="C232" s="7"/>
      <c r="D232" s="7">
        <v>25416</v>
      </c>
      <c r="E232" s="7" t="s">
        <v>874</v>
      </c>
      <c r="F232" s="7" t="s">
        <v>875</v>
      </c>
      <c r="G232" s="7"/>
      <c r="H232" s="7"/>
      <c r="I232" s="7"/>
      <c r="J232" s="7"/>
      <c r="K232">
        <f t="shared" si="3"/>
        <v>0</v>
      </c>
    </row>
    <row r="233" spans="1:11" x14ac:dyDescent="0.15">
      <c r="A233" s="7">
        <v>208</v>
      </c>
      <c r="B233" s="7" t="s">
        <v>876</v>
      </c>
      <c r="C233" s="7"/>
      <c r="D233" s="7">
        <v>25367</v>
      </c>
      <c r="E233" s="7" t="s">
        <v>877</v>
      </c>
      <c r="F233" s="7" t="s">
        <v>878</v>
      </c>
      <c r="G233" s="7"/>
      <c r="H233" s="7"/>
      <c r="I233" s="7"/>
      <c r="J233" s="7"/>
      <c r="K233">
        <f t="shared" si="3"/>
        <v>0</v>
      </c>
    </row>
    <row r="234" spans="1:11" x14ac:dyDescent="0.15">
      <c r="A234" s="7">
        <v>209</v>
      </c>
      <c r="B234" s="7" t="s">
        <v>879</v>
      </c>
      <c r="C234" s="7"/>
      <c r="D234" s="7">
        <v>25197</v>
      </c>
      <c r="E234" s="7" t="s">
        <v>880</v>
      </c>
      <c r="F234" s="7" t="s">
        <v>881</v>
      </c>
      <c r="G234" s="7"/>
      <c r="H234" s="7"/>
      <c r="I234" s="7"/>
      <c r="J234" s="7"/>
      <c r="K234">
        <f t="shared" si="3"/>
        <v>0</v>
      </c>
    </row>
    <row r="235" spans="1:11" x14ac:dyDescent="0.15">
      <c r="A235" s="7">
        <v>210</v>
      </c>
      <c r="B235" s="7" t="s">
        <v>882</v>
      </c>
      <c r="C235" s="7" t="s">
        <v>23</v>
      </c>
      <c r="D235" s="7">
        <v>25000</v>
      </c>
      <c r="E235" s="7" t="s">
        <v>883</v>
      </c>
      <c r="F235" s="7" t="s">
        <v>884</v>
      </c>
      <c r="G235" s="7" t="s">
        <v>885</v>
      </c>
      <c r="H235" s="7"/>
      <c r="I235" s="7"/>
      <c r="J235" s="7"/>
      <c r="K235">
        <f t="shared" si="3"/>
        <v>0</v>
      </c>
    </row>
    <row r="236" spans="1:11" hidden="1" x14ac:dyDescent="0.15">
      <c r="A236" s="7">
        <v>210</v>
      </c>
      <c r="B236" s="7" t="s">
        <v>882</v>
      </c>
      <c r="C236" s="7" t="s">
        <v>23</v>
      </c>
      <c r="D236" s="7">
        <v>25000</v>
      </c>
      <c r="E236" s="7" t="s">
        <v>886</v>
      </c>
      <c r="F236" s="7" t="s">
        <v>414</v>
      </c>
      <c r="G236" s="7" t="s">
        <v>887</v>
      </c>
      <c r="H236" s="7" t="s">
        <v>888</v>
      </c>
      <c r="I236" s="7" t="s">
        <v>889</v>
      </c>
      <c r="J236" s="7"/>
      <c r="K236" s="13">
        <f t="shared" si="3"/>
        <v>1</v>
      </c>
    </row>
    <row r="237" spans="1:11" x14ac:dyDescent="0.15">
      <c r="A237" s="7">
        <v>211</v>
      </c>
      <c r="B237" s="7" t="s">
        <v>890</v>
      </c>
      <c r="C237" s="7" t="s">
        <v>23</v>
      </c>
      <c r="D237" s="7">
        <v>24989</v>
      </c>
      <c r="E237" s="7" t="s">
        <v>891</v>
      </c>
      <c r="F237" s="7"/>
      <c r="G237" s="7"/>
      <c r="H237" s="7"/>
      <c r="I237" s="7"/>
      <c r="J237" s="7"/>
      <c r="K237">
        <f t="shared" si="3"/>
        <v>0</v>
      </c>
    </row>
    <row r="238" spans="1:11" hidden="1" x14ac:dyDescent="0.15">
      <c r="A238" s="7">
        <v>211</v>
      </c>
      <c r="B238" s="7" t="s">
        <v>890</v>
      </c>
      <c r="C238" s="7" t="s">
        <v>23</v>
      </c>
      <c r="D238" s="7">
        <v>24989</v>
      </c>
      <c r="E238" s="7" t="s">
        <v>892</v>
      </c>
      <c r="F238" s="7" t="s">
        <v>893</v>
      </c>
      <c r="G238" s="7" t="s">
        <v>894</v>
      </c>
      <c r="H238" s="7" t="s">
        <v>895</v>
      </c>
      <c r="I238" s="7" t="s">
        <v>896</v>
      </c>
      <c r="J238" s="7" t="s">
        <v>897</v>
      </c>
      <c r="K238" s="13">
        <f t="shared" si="3"/>
        <v>1</v>
      </c>
    </row>
    <row r="239" spans="1:11" x14ac:dyDescent="0.15">
      <c r="A239" s="7">
        <v>212</v>
      </c>
      <c r="B239" s="7" t="s">
        <v>898</v>
      </c>
      <c r="C239" s="7"/>
      <c r="D239" s="7">
        <v>24900</v>
      </c>
      <c r="E239" s="7" t="s">
        <v>899</v>
      </c>
      <c r="F239" s="7" t="s">
        <v>900</v>
      </c>
      <c r="G239" s="7" t="s">
        <v>901</v>
      </c>
      <c r="H239" s="7" t="s">
        <v>902</v>
      </c>
      <c r="I239" s="7"/>
      <c r="J239" s="7"/>
      <c r="K239">
        <f t="shared" si="3"/>
        <v>0</v>
      </c>
    </row>
    <row r="240" spans="1:11" x14ac:dyDescent="0.15">
      <c r="A240" s="7">
        <v>213</v>
      </c>
      <c r="B240" s="7" t="s">
        <v>903</v>
      </c>
      <c r="C240" s="7"/>
      <c r="D240" s="7">
        <v>24846</v>
      </c>
      <c r="E240" s="7" t="s">
        <v>904</v>
      </c>
      <c r="F240" s="7" t="s">
        <v>905</v>
      </c>
      <c r="G240" s="7" t="s">
        <v>906</v>
      </c>
      <c r="H240" s="7" t="s">
        <v>907</v>
      </c>
      <c r="I240" s="7" t="s">
        <v>908</v>
      </c>
      <c r="J240" s="7"/>
      <c r="K240">
        <f t="shared" si="3"/>
        <v>0</v>
      </c>
    </row>
    <row r="241" spans="1:11" x14ac:dyDescent="0.15">
      <c r="A241" s="7">
        <v>214</v>
      </c>
      <c r="B241" s="7" t="s">
        <v>909</v>
      </c>
      <c r="C241" s="7"/>
      <c r="D241" s="7">
        <v>24820</v>
      </c>
      <c r="E241" s="7" t="s">
        <v>910</v>
      </c>
      <c r="F241" s="7"/>
      <c r="G241" s="7"/>
      <c r="H241" s="7"/>
      <c r="I241" s="7"/>
      <c r="J241" s="7"/>
      <c r="K241">
        <f t="shared" si="3"/>
        <v>0</v>
      </c>
    </row>
    <row r="242" spans="1:11" x14ac:dyDescent="0.15">
      <c r="A242" s="7">
        <v>215</v>
      </c>
      <c r="B242" s="7" t="s">
        <v>911</v>
      </c>
      <c r="C242" s="7"/>
      <c r="D242" s="7">
        <v>24763</v>
      </c>
      <c r="E242" s="7" t="s">
        <v>912</v>
      </c>
      <c r="F242" s="7" t="s">
        <v>913</v>
      </c>
      <c r="G242" s="7" t="s">
        <v>914</v>
      </c>
      <c r="H242" s="7"/>
      <c r="I242" s="7"/>
      <c r="J242" s="7"/>
      <c r="K242">
        <f t="shared" si="3"/>
        <v>0</v>
      </c>
    </row>
    <row r="243" spans="1:11" x14ac:dyDescent="0.15">
      <c r="A243" s="7">
        <v>216</v>
      </c>
      <c r="B243" s="7" t="s">
        <v>915</v>
      </c>
      <c r="C243" s="7"/>
      <c r="D243" s="7">
        <v>24699</v>
      </c>
      <c r="E243" s="7" t="s">
        <v>916</v>
      </c>
      <c r="F243" s="7" t="s">
        <v>917</v>
      </c>
      <c r="G243" s="7" t="s">
        <v>918</v>
      </c>
      <c r="H243" s="7" t="s">
        <v>919</v>
      </c>
      <c r="I243" s="7"/>
      <c r="J243" s="7"/>
      <c r="K243">
        <f t="shared" si="3"/>
        <v>0</v>
      </c>
    </row>
    <row r="244" spans="1:11" x14ac:dyDescent="0.15">
      <c r="A244" s="7">
        <v>217</v>
      </c>
      <c r="B244" s="7" t="s">
        <v>920</v>
      </c>
      <c r="C244" s="7"/>
      <c r="D244" s="7">
        <v>24579</v>
      </c>
      <c r="E244" s="7" t="s">
        <v>921</v>
      </c>
      <c r="F244" s="7" t="s">
        <v>922</v>
      </c>
      <c r="G244" s="7" t="s">
        <v>923</v>
      </c>
      <c r="H244" s="7" t="s">
        <v>924</v>
      </c>
      <c r="I244" s="7"/>
      <c r="J244" s="7"/>
      <c r="K244">
        <f t="shared" si="3"/>
        <v>0</v>
      </c>
    </row>
    <row r="245" spans="1:11" x14ac:dyDescent="0.15">
      <c r="A245" s="7">
        <v>218</v>
      </c>
      <c r="B245" s="7" t="s">
        <v>925</v>
      </c>
      <c r="C245" s="7"/>
      <c r="D245" s="7">
        <v>24495</v>
      </c>
      <c r="E245" s="7" t="s">
        <v>926</v>
      </c>
      <c r="F245" s="7" t="s">
        <v>927</v>
      </c>
      <c r="G245" s="7"/>
      <c r="H245" s="7"/>
      <c r="I245" s="7"/>
      <c r="J245" s="7"/>
      <c r="K245">
        <f t="shared" si="3"/>
        <v>0</v>
      </c>
    </row>
    <row r="246" spans="1:11" x14ac:dyDescent="0.15">
      <c r="A246" s="7">
        <v>219</v>
      </c>
      <c r="B246" s="7" t="s">
        <v>928</v>
      </c>
      <c r="C246" s="7"/>
      <c r="D246" s="7">
        <v>24374</v>
      </c>
      <c r="E246" s="7" t="s">
        <v>929</v>
      </c>
      <c r="F246" s="7" t="s">
        <v>930</v>
      </c>
      <c r="G246" s="7"/>
      <c r="H246" s="7"/>
      <c r="I246" s="7"/>
      <c r="J246" s="7"/>
      <c r="K246">
        <f t="shared" si="3"/>
        <v>0</v>
      </c>
    </row>
    <row r="247" spans="1:11" x14ac:dyDescent="0.15">
      <c r="A247" s="7">
        <v>220</v>
      </c>
      <c r="B247" s="7" t="s">
        <v>931</v>
      </c>
      <c r="C247" s="7"/>
      <c r="D247" s="7">
        <v>24350</v>
      </c>
      <c r="E247" s="7" t="s">
        <v>932</v>
      </c>
      <c r="F247" s="7" t="s">
        <v>933</v>
      </c>
      <c r="G247" s="7"/>
      <c r="H247" s="7"/>
      <c r="I247" s="7"/>
      <c r="J247" s="7"/>
      <c r="K247">
        <f t="shared" si="3"/>
        <v>0</v>
      </c>
    </row>
    <row r="248" spans="1:11" x14ac:dyDescent="0.15">
      <c r="A248" s="7">
        <v>221</v>
      </c>
      <c r="B248" s="7" t="s">
        <v>934</v>
      </c>
      <c r="C248" s="7"/>
      <c r="D248" s="7">
        <v>24213</v>
      </c>
      <c r="E248" s="7" t="s">
        <v>935</v>
      </c>
      <c r="F248" s="7"/>
      <c r="G248" s="7"/>
      <c r="H248" s="7"/>
      <c r="I248" s="7"/>
      <c r="J248" s="7"/>
      <c r="K248">
        <f t="shared" si="3"/>
        <v>0</v>
      </c>
    </row>
    <row r="249" spans="1:11" x14ac:dyDescent="0.15">
      <c r="A249" s="7">
        <v>222</v>
      </c>
      <c r="B249" s="7" t="s">
        <v>936</v>
      </c>
      <c r="C249" s="7"/>
      <c r="D249" s="7">
        <v>24134</v>
      </c>
      <c r="E249" s="7" t="s">
        <v>937</v>
      </c>
      <c r="F249" s="7" t="s">
        <v>938</v>
      </c>
      <c r="G249" s="7"/>
      <c r="H249" s="7"/>
      <c r="I249" s="7"/>
      <c r="J249" s="7"/>
      <c r="K249">
        <f t="shared" si="3"/>
        <v>0</v>
      </c>
    </row>
    <row r="250" spans="1:11" x14ac:dyDescent="0.15">
      <c r="A250" s="7">
        <v>223</v>
      </c>
      <c r="B250" s="7" t="s">
        <v>939</v>
      </c>
      <c r="C250" s="7"/>
      <c r="D250" s="7">
        <v>23983</v>
      </c>
      <c r="E250" s="7" t="s">
        <v>940</v>
      </c>
      <c r="F250" s="7" t="s">
        <v>941</v>
      </c>
      <c r="G250" s="7"/>
      <c r="H250" s="7"/>
      <c r="I250" s="7"/>
      <c r="J250" s="7"/>
      <c r="K250">
        <f t="shared" si="3"/>
        <v>0</v>
      </c>
    </row>
    <row r="251" spans="1:11" x14ac:dyDescent="0.15">
      <c r="A251" s="7">
        <v>224</v>
      </c>
      <c r="B251" s="7" t="s">
        <v>942</v>
      </c>
      <c r="C251" s="7"/>
      <c r="D251" s="7">
        <v>23944</v>
      </c>
      <c r="E251" s="7" t="s">
        <v>943</v>
      </c>
      <c r="F251" s="7" t="s">
        <v>944</v>
      </c>
      <c r="G251" s="7"/>
      <c r="H251" s="7"/>
      <c r="I251" s="7"/>
      <c r="J251" s="7"/>
      <c r="K251">
        <f t="shared" si="3"/>
        <v>0</v>
      </c>
    </row>
    <row r="252" spans="1:11" x14ac:dyDescent="0.15">
      <c r="A252" s="7">
        <v>225</v>
      </c>
      <c r="B252" s="7" t="s">
        <v>945</v>
      </c>
      <c r="C252" s="7"/>
      <c r="D252" s="7">
        <v>23907</v>
      </c>
      <c r="E252" s="7" t="s">
        <v>946</v>
      </c>
      <c r="F252" s="7" t="s">
        <v>947</v>
      </c>
      <c r="G252" s="7"/>
      <c r="H252" s="7"/>
      <c r="I252" s="7"/>
      <c r="J252" s="7"/>
      <c r="K252">
        <f t="shared" si="3"/>
        <v>0</v>
      </c>
    </row>
    <row r="253" spans="1:11" x14ac:dyDescent="0.15">
      <c r="A253" s="7">
        <v>226</v>
      </c>
      <c r="B253" s="7" t="s">
        <v>948</v>
      </c>
      <c r="C253" s="7"/>
      <c r="D253" s="7">
        <v>23881</v>
      </c>
      <c r="E253" s="7" t="s">
        <v>949</v>
      </c>
      <c r="F253" s="7" t="s">
        <v>950</v>
      </c>
      <c r="G253" s="7"/>
      <c r="H253" s="7"/>
      <c r="I253" s="7"/>
      <c r="J253" s="7"/>
      <c r="K253">
        <f t="shared" si="3"/>
        <v>0</v>
      </c>
    </row>
    <row r="254" spans="1:11" x14ac:dyDescent="0.15">
      <c r="A254" s="7">
        <v>227</v>
      </c>
      <c r="B254" s="7" t="s">
        <v>951</v>
      </c>
      <c r="C254" s="7"/>
      <c r="D254" s="7">
        <v>23838</v>
      </c>
      <c r="E254" s="7" t="s">
        <v>952</v>
      </c>
      <c r="F254" s="7" t="s">
        <v>953</v>
      </c>
      <c r="G254" s="7" t="s">
        <v>954</v>
      </c>
      <c r="H254" s="7" t="s">
        <v>955</v>
      </c>
      <c r="I254" s="7" t="s">
        <v>956</v>
      </c>
      <c r="J254" s="7"/>
      <c r="K254">
        <f t="shared" si="3"/>
        <v>0</v>
      </c>
    </row>
    <row r="255" spans="1:11" x14ac:dyDescent="0.15">
      <c r="A255" s="7">
        <v>228</v>
      </c>
      <c r="B255" s="7" t="s">
        <v>957</v>
      </c>
      <c r="C255" s="7"/>
      <c r="D255" s="7">
        <v>23642</v>
      </c>
      <c r="E255" s="7" t="s">
        <v>958</v>
      </c>
      <c r="F255" s="7" t="s">
        <v>421</v>
      </c>
      <c r="G255" s="7" t="s">
        <v>959</v>
      </c>
      <c r="H255" s="7" t="s">
        <v>960</v>
      </c>
      <c r="I255" s="7" t="s">
        <v>961</v>
      </c>
      <c r="J255" s="7"/>
      <c r="K255">
        <f t="shared" si="3"/>
        <v>0</v>
      </c>
    </row>
    <row r="256" spans="1:11" x14ac:dyDescent="0.15">
      <c r="A256" s="7">
        <v>229</v>
      </c>
      <c r="B256" s="7" t="s">
        <v>962</v>
      </c>
      <c r="C256" s="7"/>
      <c r="D256" s="7">
        <v>23448</v>
      </c>
      <c r="E256" s="7" t="s">
        <v>228</v>
      </c>
      <c r="F256" s="7" t="s">
        <v>963</v>
      </c>
      <c r="G256" s="7" t="s">
        <v>964</v>
      </c>
      <c r="H256" s="7" t="s">
        <v>224</v>
      </c>
      <c r="I256" s="7"/>
      <c r="J256" s="7"/>
      <c r="K256">
        <f t="shared" si="3"/>
        <v>0</v>
      </c>
    </row>
    <row r="257" spans="1:11" x14ac:dyDescent="0.15">
      <c r="A257" s="7">
        <v>230</v>
      </c>
      <c r="B257" s="7" t="s">
        <v>965</v>
      </c>
      <c r="C257" s="7"/>
      <c r="D257" s="7">
        <v>23197</v>
      </c>
      <c r="E257" s="7" t="s">
        <v>966</v>
      </c>
      <c r="F257" s="7" t="s">
        <v>967</v>
      </c>
      <c r="G257" s="7" t="s">
        <v>968</v>
      </c>
      <c r="H257" s="7"/>
      <c r="I257" s="7"/>
      <c r="J257" s="7"/>
      <c r="K257">
        <f t="shared" si="3"/>
        <v>0</v>
      </c>
    </row>
    <row r="258" spans="1:11" x14ac:dyDescent="0.15">
      <c r="A258" s="7">
        <v>231</v>
      </c>
      <c r="B258" s="7" t="s">
        <v>969</v>
      </c>
      <c r="C258" s="7"/>
      <c r="D258" s="7">
        <v>23121</v>
      </c>
      <c r="E258" s="7" t="s">
        <v>970</v>
      </c>
      <c r="F258" s="7" t="s">
        <v>971</v>
      </c>
      <c r="G258" s="7" t="s">
        <v>339</v>
      </c>
      <c r="H258" s="7" t="s">
        <v>972</v>
      </c>
      <c r="I258" s="7"/>
      <c r="J258" s="7"/>
      <c r="K258">
        <f t="shared" si="3"/>
        <v>0</v>
      </c>
    </row>
    <row r="259" spans="1:11" x14ac:dyDescent="0.15">
      <c r="A259" s="7">
        <v>232</v>
      </c>
      <c r="B259" s="7" t="s">
        <v>973</v>
      </c>
      <c r="C259" s="7"/>
      <c r="D259" s="7">
        <v>23031</v>
      </c>
      <c r="E259" s="7" t="s">
        <v>974</v>
      </c>
      <c r="F259" s="7" t="s">
        <v>975</v>
      </c>
      <c r="G259" s="7" t="s">
        <v>976</v>
      </c>
      <c r="H259" s="7" t="s">
        <v>977</v>
      </c>
      <c r="I259" s="7" t="s">
        <v>978</v>
      </c>
      <c r="J259" s="7"/>
      <c r="K259">
        <f t="shared" si="3"/>
        <v>0</v>
      </c>
    </row>
    <row r="260" spans="1:11" x14ac:dyDescent="0.15">
      <c r="A260" s="7">
        <v>233</v>
      </c>
      <c r="B260" s="7" t="s">
        <v>979</v>
      </c>
      <c r="C260" s="7"/>
      <c r="D260" s="7">
        <v>22996</v>
      </c>
      <c r="E260" s="7" t="s">
        <v>389</v>
      </c>
      <c r="F260" s="7" t="s">
        <v>390</v>
      </c>
      <c r="G260" s="7" t="s">
        <v>980</v>
      </c>
      <c r="H260" s="7"/>
      <c r="I260" s="7"/>
      <c r="J260" s="7"/>
      <c r="K260">
        <f t="shared" si="3"/>
        <v>0</v>
      </c>
    </row>
    <row r="261" spans="1:11" x14ac:dyDescent="0.15">
      <c r="A261" s="7">
        <v>234</v>
      </c>
      <c r="B261" s="7" t="s">
        <v>981</v>
      </c>
      <c r="C261" s="7"/>
      <c r="D261" s="7">
        <v>22899</v>
      </c>
      <c r="E261" s="7" t="s">
        <v>982</v>
      </c>
      <c r="F261" s="7" t="s">
        <v>983</v>
      </c>
      <c r="G261" s="7" t="s">
        <v>984</v>
      </c>
      <c r="H261" s="7" t="s">
        <v>985</v>
      </c>
      <c r="I261" s="7" t="s">
        <v>986</v>
      </c>
      <c r="J261" s="7"/>
      <c r="K261">
        <f t="shared" si="3"/>
        <v>0</v>
      </c>
    </row>
    <row r="262" spans="1:11" x14ac:dyDescent="0.15">
      <c r="A262" s="7">
        <v>235</v>
      </c>
      <c r="B262" s="7" t="s">
        <v>987</v>
      </c>
      <c r="C262" s="7"/>
      <c r="D262" s="7">
        <v>22773</v>
      </c>
      <c r="E262" s="7" t="s">
        <v>988</v>
      </c>
      <c r="F262" s="7" t="s">
        <v>989</v>
      </c>
      <c r="G262" s="7" t="s">
        <v>990</v>
      </c>
      <c r="H262" s="7" t="s">
        <v>991</v>
      </c>
      <c r="I262" s="7" t="s">
        <v>992</v>
      </c>
      <c r="J262" s="7"/>
      <c r="K262">
        <f t="shared" si="3"/>
        <v>0</v>
      </c>
    </row>
    <row r="263" spans="1:11" x14ac:dyDescent="0.15">
      <c r="A263" s="7">
        <v>236</v>
      </c>
      <c r="B263" s="7" t="s">
        <v>993</v>
      </c>
      <c r="C263" s="7"/>
      <c r="D263" s="7">
        <v>22664</v>
      </c>
      <c r="E263" s="7" t="s">
        <v>994</v>
      </c>
      <c r="F263" s="7" t="s">
        <v>995</v>
      </c>
      <c r="G263" s="7" t="s">
        <v>996</v>
      </c>
      <c r="H263" s="7" t="s">
        <v>362</v>
      </c>
      <c r="I263" s="7"/>
      <c r="J263" s="7"/>
      <c r="K263">
        <f t="shared" si="3"/>
        <v>0</v>
      </c>
    </row>
    <row r="264" spans="1:11" x14ac:dyDescent="0.15">
      <c r="A264" s="7">
        <v>237</v>
      </c>
      <c r="B264" s="7" t="s">
        <v>997</v>
      </c>
      <c r="C264" s="7"/>
      <c r="D264" s="7">
        <v>22614</v>
      </c>
      <c r="E264" s="7" t="s">
        <v>998</v>
      </c>
      <c r="F264" s="7"/>
      <c r="G264" s="7"/>
      <c r="H264" s="7"/>
      <c r="I264" s="7"/>
      <c r="J264" s="7"/>
      <c r="K264">
        <f t="shared" ref="K264:K327" si="4">IF(A263=A264,1,0)</f>
        <v>0</v>
      </c>
    </row>
    <row r="265" spans="1:11" x14ac:dyDescent="0.15">
      <c r="A265" s="7">
        <v>238</v>
      </c>
      <c r="B265" s="7" t="s">
        <v>999</v>
      </c>
      <c r="C265" s="7"/>
      <c r="D265" s="7">
        <v>22586</v>
      </c>
      <c r="E265" s="7" t="s">
        <v>322</v>
      </c>
      <c r="F265" s="7"/>
      <c r="G265" s="7"/>
      <c r="H265" s="7"/>
      <c r="I265" s="7"/>
      <c r="J265" s="7"/>
      <c r="K265">
        <f t="shared" si="4"/>
        <v>0</v>
      </c>
    </row>
    <row r="266" spans="1:11" x14ac:dyDescent="0.15">
      <c r="A266" s="7">
        <v>239</v>
      </c>
      <c r="B266" s="7" t="s">
        <v>1000</v>
      </c>
      <c r="C266" s="7"/>
      <c r="D266" s="7">
        <v>22529</v>
      </c>
      <c r="E266" s="7" t="s">
        <v>1001</v>
      </c>
      <c r="F266" s="7" t="s">
        <v>1002</v>
      </c>
      <c r="G266" s="7" t="s">
        <v>1003</v>
      </c>
      <c r="H266" s="7"/>
      <c r="I266" s="7"/>
      <c r="J266" s="7"/>
      <c r="K266">
        <f t="shared" si="4"/>
        <v>0</v>
      </c>
    </row>
    <row r="267" spans="1:11" x14ac:dyDescent="0.15">
      <c r="A267" s="7">
        <v>240</v>
      </c>
      <c r="B267" s="7" t="s">
        <v>1004</v>
      </c>
      <c r="C267" s="7"/>
      <c r="D267" s="7">
        <v>22380</v>
      </c>
      <c r="E267" s="7" t="s">
        <v>1005</v>
      </c>
      <c r="F267" s="7"/>
      <c r="G267" s="7"/>
      <c r="H267" s="7"/>
      <c r="I267" s="7"/>
      <c r="J267" s="7"/>
      <c r="K267">
        <f t="shared" si="4"/>
        <v>0</v>
      </c>
    </row>
    <row r="268" spans="1:11" x14ac:dyDescent="0.15">
      <c r="A268" s="7">
        <v>241</v>
      </c>
      <c r="B268" s="7" t="s">
        <v>1006</v>
      </c>
      <c r="C268" s="7"/>
      <c r="D268" s="7">
        <v>22185</v>
      </c>
      <c r="E268" s="7" t="s">
        <v>1007</v>
      </c>
      <c r="F268" s="7" t="s">
        <v>1008</v>
      </c>
      <c r="G268" s="7"/>
      <c r="H268" s="7"/>
      <c r="I268" s="7"/>
      <c r="J268" s="7"/>
      <c r="K268">
        <f t="shared" si="4"/>
        <v>0</v>
      </c>
    </row>
    <row r="269" spans="1:11" x14ac:dyDescent="0.15">
      <c r="A269" s="7">
        <v>242</v>
      </c>
      <c r="B269" s="7" t="s">
        <v>1009</v>
      </c>
      <c r="C269" s="7" t="s">
        <v>23</v>
      </c>
      <c r="D269" s="7">
        <v>22140</v>
      </c>
      <c r="E269" s="7" t="s">
        <v>1010</v>
      </c>
      <c r="F269" s="7" t="s">
        <v>1011</v>
      </c>
      <c r="G269" s="7" t="s">
        <v>1012</v>
      </c>
      <c r="H269" s="7" t="s">
        <v>1013</v>
      </c>
      <c r="I269" s="7"/>
      <c r="J269" s="7"/>
      <c r="K269">
        <f t="shared" si="4"/>
        <v>0</v>
      </c>
    </row>
    <row r="270" spans="1:11" hidden="1" x14ac:dyDescent="0.15">
      <c r="A270" s="7">
        <v>242</v>
      </c>
      <c r="B270" s="7" t="s">
        <v>1009</v>
      </c>
      <c r="C270" s="7" t="s">
        <v>23</v>
      </c>
      <c r="D270" s="7">
        <v>22140</v>
      </c>
      <c r="E270" s="7" t="s">
        <v>1014</v>
      </c>
      <c r="F270" s="7" t="s">
        <v>1015</v>
      </c>
      <c r="G270" s="7" t="s">
        <v>1016</v>
      </c>
      <c r="H270" s="7"/>
      <c r="I270" s="7"/>
      <c r="J270" s="7"/>
      <c r="K270" s="13">
        <f t="shared" si="4"/>
        <v>1</v>
      </c>
    </row>
    <row r="271" spans="1:11" x14ac:dyDescent="0.15">
      <c r="A271" s="7">
        <v>243</v>
      </c>
      <c r="B271" s="7" t="s">
        <v>1017</v>
      </c>
      <c r="C271" s="7"/>
      <c r="D271" s="7">
        <v>22046</v>
      </c>
      <c r="E271" s="7" t="s">
        <v>1018</v>
      </c>
      <c r="F271" s="7" t="s">
        <v>1019</v>
      </c>
      <c r="G271" s="7" t="s">
        <v>862</v>
      </c>
      <c r="H271" s="7" t="s">
        <v>1020</v>
      </c>
      <c r="I271" s="7"/>
      <c r="J271" s="7"/>
      <c r="K271">
        <f t="shared" si="4"/>
        <v>0</v>
      </c>
    </row>
    <row r="272" spans="1:11" x14ac:dyDescent="0.15">
      <c r="A272" s="7">
        <v>244</v>
      </c>
      <c r="B272" s="7" t="s">
        <v>1021</v>
      </c>
      <c r="C272" s="7"/>
      <c r="D272" s="7">
        <v>21818</v>
      </c>
      <c r="E272" s="7" t="s">
        <v>684</v>
      </c>
      <c r="F272" s="7" t="s">
        <v>1022</v>
      </c>
      <c r="G272" s="7"/>
      <c r="H272" s="7"/>
      <c r="I272" s="7"/>
      <c r="J272" s="7"/>
      <c r="K272">
        <f t="shared" si="4"/>
        <v>0</v>
      </c>
    </row>
    <row r="273" spans="1:11" x14ac:dyDescent="0.15">
      <c r="A273" s="7">
        <v>245</v>
      </c>
      <c r="B273" s="7" t="s">
        <v>1023</v>
      </c>
      <c r="C273" s="7" t="s">
        <v>23</v>
      </c>
      <c r="D273" s="7">
        <v>21805</v>
      </c>
      <c r="E273" s="7" t="s">
        <v>1024</v>
      </c>
      <c r="F273" s="7" t="s">
        <v>1025</v>
      </c>
      <c r="G273" s="7"/>
      <c r="H273" s="7"/>
      <c r="I273" s="7"/>
      <c r="J273" s="7"/>
      <c r="K273">
        <f t="shared" si="4"/>
        <v>0</v>
      </c>
    </row>
    <row r="274" spans="1:11" hidden="1" x14ac:dyDescent="0.15">
      <c r="A274" s="7">
        <v>245</v>
      </c>
      <c r="B274" s="7" t="s">
        <v>1023</v>
      </c>
      <c r="C274" s="7" t="s">
        <v>23</v>
      </c>
      <c r="D274" s="7">
        <v>21805</v>
      </c>
      <c r="E274" s="7" t="s">
        <v>1026</v>
      </c>
      <c r="F274" s="7" t="s">
        <v>1027</v>
      </c>
      <c r="G274" s="7"/>
      <c r="H274" s="7"/>
      <c r="I274" s="7"/>
      <c r="J274" s="7"/>
      <c r="K274" s="13">
        <f t="shared" si="4"/>
        <v>1</v>
      </c>
    </row>
    <row r="275" spans="1:11" x14ac:dyDescent="0.15">
      <c r="A275" s="7">
        <v>246</v>
      </c>
      <c r="B275" s="7" t="s">
        <v>1028</v>
      </c>
      <c r="C275" s="7" t="s">
        <v>23</v>
      </c>
      <c r="D275" s="7">
        <v>21764</v>
      </c>
      <c r="E275" s="7" t="s">
        <v>1029</v>
      </c>
      <c r="F275" s="7" t="s">
        <v>1030</v>
      </c>
      <c r="G275" s="7" t="s">
        <v>1031</v>
      </c>
      <c r="H275" s="7"/>
      <c r="I275" s="7"/>
      <c r="J275" s="7"/>
      <c r="K275">
        <f t="shared" si="4"/>
        <v>0</v>
      </c>
    </row>
    <row r="276" spans="1:11" hidden="1" x14ac:dyDescent="0.15">
      <c r="A276" s="7">
        <v>246</v>
      </c>
      <c r="B276" s="7" t="s">
        <v>1028</v>
      </c>
      <c r="C276" s="7" t="s">
        <v>23</v>
      </c>
      <c r="D276" s="7">
        <v>21764</v>
      </c>
      <c r="E276" s="7" t="s">
        <v>1032</v>
      </c>
      <c r="F276" s="7" t="s">
        <v>1033</v>
      </c>
      <c r="G276" s="7" t="s">
        <v>1034</v>
      </c>
      <c r="H276" s="7" t="s">
        <v>1035</v>
      </c>
      <c r="I276" s="7" t="s">
        <v>1036</v>
      </c>
      <c r="J276" s="7"/>
      <c r="K276" s="13">
        <f t="shared" si="4"/>
        <v>1</v>
      </c>
    </row>
    <row r="277" spans="1:11" x14ac:dyDescent="0.15">
      <c r="A277" s="7">
        <v>247</v>
      </c>
      <c r="B277" s="7" t="s">
        <v>1037</v>
      </c>
      <c r="C277" s="7" t="s">
        <v>23</v>
      </c>
      <c r="D277" s="7">
        <v>21703</v>
      </c>
      <c r="E277" s="7" t="s">
        <v>1038</v>
      </c>
      <c r="F277" s="7"/>
      <c r="G277" s="7"/>
      <c r="H277" s="7"/>
      <c r="I277" s="7"/>
      <c r="J277" s="7"/>
      <c r="K277">
        <f t="shared" si="4"/>
        <v>0</v>
      </c>
    </row>
    <row r="278" spans="1:11" hidden="1" x14ac:dyDescent="0.15">
      <c r="A278" s="7">
        <v>247</v>
      </c>
      <c r="B278" s="7" t="s">
        <v>1037</v>
      </c>
      <c r="C278" s="7" t="s">
        <v>23</v>
      </c>
      <c r="D278" s="7">
        <v>21703</v>
      </c>
      <c r="E278" s="7" t="s">
        <v>1039</v>
      </c>
      <c r="F278" s="7" t="s">
        <v>1040</v>
      </c>
      <c r="G278" s="7" t="s">
        <v>1041</v>
      </c>
      <c r="H278" s="7" t="s">
        <v>1042</v>
      </c>
      <c r="I278" s="7" t="s">
        <v>1043</v>
      </c>
      <c r="J278" s="7"/>
      <c r="K278" s="13">
        <f t="shared" si="4"/>
        <v>1</v>
      </c>
    </row>
    <row r="279" spans="1:11" x14ac:dyDescent="0.15">
      <c r="A279" s="7">
        <v>248</v>
      </c>
      <c r="B279" s="7" t="s">
        <v>1044</v>
      </c>
      <c r="C279" s="7"/>
      <c r="D279" s="7">
        <v>21665</v>
      </c>
      <c r="E279" s="7" t="s">
        <v>1045</v>
      </c>
      <c r="F279" s="7" t="s">
        <v>1046</v>
      </c>
      <c r="G279" s="7"/>
      <c r="H279" s="7"/>
      <c r="I279" s="7"/>
      <c r="J279" s="7"/>
      <c r="K279">
        <f t="shared" si="4"/>
        <v>0</v>
      </c>
    </row>
    <row r="280" spans="1:11" x14ac:dyDescent="0.15">
      <c r="A280" s="7">
        <v>249</v>
      </c>
      <c r="B280" s="7" t="s">
        <v>1047</v>
      </c>
      <c r="C280" s="7"/>
      <c r="D280" s="7">
        <v>21595</v>
      </c>
      <c r="E280" s="7" t="s">
        <v>1048</v>
      </c>
      <c r="F280" s="7"/>
      <c r="G280" s="7"/>
      <c r="H280" s="7"/>
      <c r="I280" s="7"/>
      <c r="J280" s="7"/>
      <c r="K280">
        <f t="shared" si="4"/>
        <v>0</v>
      </c>
    </row>
    <row r="281" spans="1:11" x14ac:dyDescent="0.15">
      <c r="A281" s="7">
        <v>250</v>
      </c>
      <c r="B281" s="7" t="s">
        <v>1049</v>
      </c>
      <c r="C281" s="7"/>
      <c r="D281" s="7">
        <v>21468</v>
      </c>
      <c r="E281" s="7" t="s">
        <v>1050</v>
      </c>
      <c r="F281" s="7" t="s">
        <v>616</v>
      </c>
      <c r="G281" s="7"/>
      <c r="H281" s="7"/>
      <c r="I281" s="7"/>
      <c r="J281" s="7"/>
      <c r="K281">
        <f t="shared" si="4"/>
        <v>0</v>
      </c>
    </row>
    <row r="282" spans="1:11" x14ac:dyDescent="0.15">
      <c r="A282" s="7">
        <v>251</v>
      </c>
      <c r="B282" s="7" t="s">
        <v>1051</v>
      </c>
      <c r="C282" s="7"/>
      <c r="D282" s="7">
        <v>21352</v>
      </c>
      <c r="E282" s="7" t="s">
        <v>1052</v>
      </c>
      <c r="F282" s="7"/>
      <c r="G282" s="7"/>
      <c r="H282" s="7"/>
      <c r="I282" s="7"/>
      <c r="J282" s="7"/>
      <c r="K282">
        <f t="shared" si="4"/>
        <v>0</v>
      </c>
    </row>
    <row r="283" spans="1:11" x14ac:dyDescent="0.15">
      <c r="A283" s="7">
        <v>252</v>
      </c>
      <c r="B283" s="7" t="s">
        <v>1053</v>
      </c>
      <c r="C283" s="7" t="s">
        <v>23</v>
      </c>
      <c r="D283" s="7">
        <v>21343</v>
      </c>
      <c r="E283" s="7" t="s">
        <v>303</v>
      </c>
      <c r="F283" s="7" t="s">
        <v>302</v>
      </c>
      <c r="G283" s="7" t="s">
        <v>304</v>
      </c>
      <c r="H283" s="7" t="s">
        <v>1054</v>
      </c>
      <c r="I283" s="7"/>
      <c r="J283" s="7"/>
      <c r="K283">
        <f t="shared" si="4"/>
        <v>0</v>
      </c>
    </row>
    <row r="284" spans="1:11" hidden="1" x14ac:dyDescent="0.15">
      <c r="A284" s="7">
        <v>252</v>
      </c>
      <c r="B284" s="7" t="s">
        <v>1053</v>
      </c>
      <c r="C284" s="7" t="s">
        <v>23</v>
      </c>
      <c r="D284" s="7">
        <v>21343</v>
      </c>
      <c r="E284" s="7" t="s">
        <v>373</v>
      </c>
      <c r="F284" s="7" t="s">
        <v>1055</v>
      </c>
      <c r="G284" s="7" t="s">
        <v>1056</v>
      </c>
      <c r="H284" s="7" t="s">
        <v>1057</v>
      </c>
      <c r="I284" s="7"/>
      <c r="J284" s="7"/>
      <c r="K284" s="13">
        <f t="shared" si="4"/>
        <v>1</v>
      </c>
    </row>
    <row r="285" spans="1:11" x14ac:dyDescent="0.15">
      <c r="A285" s="7">
        <v>253</v>
      </c>
      <c r="B285" s="7" t="s">
        <v>1058</v>
      </c>
      <c r="C285" s="7"/>
      <c r="D285" s="7">
        <v>21340</v>
      </c>
      <c r="E285" s="7" t="s">
        <v>1059</v>
      </c>
      <c r="F285" s="7" t="s">
        <v>1060</v>
      </c>
      <c r="G285" s="7" t="s">
        <v>1061</v>
      </c>
      <c r="H285" s="7" t="s">
        <v>1062</v>
      </c>
      <c r="I285" s="7"/>
      <c r="J285" s="7"/>
      <c r="K285">
        <f t="shared" si="4"/>
        <v>0</v>
      </c>
    </row>
    <row r="286" spans="1:11" x14ac:dyDescent="0.15">
      <c r="A286" s="7">
        <v>254</v>
      </c>
      <c r="B286" s="7" t="s">
        <v>1063</v>
      </c>
      <c r="C286" s="7"/>
      <c r="D286" s="7">
        <v>21318</v>
      </c>
      <c r="E286" s="7" t="s">
        <v>299</v>
      </c>
      <c r="F286" s="7" t="s">
        <v>298</v>
      </c>
      <c r="G286" s="7" t="s">
        <v>1064</v>
      </c>
      <c r="H286" s="7"/>
      <c r="I286" s="7"/>
      <c r="J286" s="7"/>
      <c r="K286">
        <f t="shared" si="4"/>
        <v>0</v>
      </c>
    </row>
    <row r="287" spans="1:11" x14ac:dyDescent="0.15">
      <c r="A287" s="7">
        <v>255</v>
      </c>
      <c r="B287" s="7" t="s">
        <v>1065</v>
      </c>
      <c r="C287" s="7"/>
      <c r="D287" s="7">
        <v>21317</v>
      </c>
      <c r="E287" s="7" t="s">
        <v>1066</v>
      </c>
      <c r="F287" s="7"/>
      <c r="G287" s="7"/>
      <c r="H287" s="7"/>
      <c r="I287" s="7"/>
      <c r="J287" s="7"/>
      <c r="K287">
        <f t="shared" si="4"/>
        <v>0</v>
      </c>
    </row>
    <row r="288" spans="1:11" x14ac:dyDescent="0.15">
      <c r="A288" s="7">
        <v>256</v>
      </c>
      <c r="B288" s="7" t="s">
        <v>1067</v>
      </c>
      <c r="C288" s="7"/>
      <c r="D288" s="7">
        <v>21305</v>
      </c>
      <c r="E288" s="7" t="s">
        <v>1068</v>
      </c>
      <c r="F288" s="7"/>
      <c r="G288" s="7"/>
      <c r="H288" s="7"/>
      <c r="I288" s="7"/>
      <c r="J288" s="7"/>
      <c r="K288">
        <f t="shared" si="4"/>
        <v>0</v>
      </c>
    </row>
    <row r="289" spans="1:11" x14ac:dyDescent="0.15">
      <c r="A289" s="7">
        <v>257</v>
      </c>
      <c r="B289" s="7" t="s">
        <v>1069</v>
      </c>
      <c r="C289" s="7" t="s">
        <v>23</v>
      </c>
      <c r="D289" s="7">
        <v>21241</v>
      </c>
      <c r="E289" s="7" t="s">
        <v>1070</v>
      </c>
      <c r="F289" s="7" t="s">
        <v>1071</v>
      </c>
      <c r="G289" s="7" t="s">
        <v>1072</v>
      </c>
      <c r="H289" s="7" t="s">
        <v>1073</v>
      </c>
      <c r="I289" s="7"/>
      <c r="J289" s="7"/>
      <c r="K289">
        <f t="shared" si="4"/>
        <v>0</v>
      </c>
    </row>
    <row r="290" spans="1:11" hidden="1" x14ac:dyDescent="0.15">
      <c r="A290" s="7">
        <v>257</v>
      </c>
      <c r="B290" s="7" t="s">
        <v>1069</v>
      </c>
      <c r="C290" s="7" t="s">
        <v>23</v>
      </c>
      <c r="D290" s="7">
        <v>21241</v>
      </c>
      <c r="E290" s="7" t="s">
        <v>1074</v>
      </c>
      <c r="F290" s="7" t="s">
        <v>1075</v>
      </c>
      <c r="G290" s="7"/>
      <c r="H290" s="7"/>
      <c r="I290" s="7"/>
      <c r="J290" s="7"/>
      <c r="K290" s="13">
        <f t="shared" si="4"/>
        <v>1</v>
      </c>
    </row>
    <row r="291" spans="1:11" x14ac:dyDescent="0.15">
      <c r="A291" s="7">
        <v>258</v>
      </c>
      <c r="B291" s="7" t="s">
        <v>1076</v>
      </c>
      <c r="C291" s="7"/>
      <c r="D291" s="7">
        <v>21064</v>
      </c>
      <c r="E291" s="7" t="s">
        <v>1077</v>
      </c>
      <c r="F291" s="7" t="s">
        <v>1078</v>
      </c>
      <c r="G291" s="7"/>
      <c r="H291" s="7"/>
      <c r="I291" s="7"/>
      <c r="J291" s="7"/>
      <c r="K291">
        <f t="shared" si="4"/>
        <v>0</v>
      </c>
    </row>
    <row r="292" spans="1:11" x14ac:dyDescent="0.15">
      <c r="A292" s="7">
        <v>259</v>
      </c>
      <c r="B292" s="7" t="s">
        <v>1079</v>
      </c>
      <c r="C292" s="7"/>
      <c r="D292" s="7">
        <v>21039</v>
      </c>
      <c r="E292" s="7" t="s">
        <v>126</v>
      </c>
      <c r="F292" s="7" t="s">
        <v>1080</v>
      </c>
      <c r="G292" s="7" t="s">
        <v>1081</v>
      </c>
      <c r="H292" s="7"/>
      <c r="I292" s="7"/>
      <c r="J292" s="7"/>
      <c r="K292">
        <f t="shared" si="4"/>
        <v>0</v>
      </c>
    </row>
    <row r="293" spans="1:11" x14ac:dyDescent="0.15">
      <c r="A293" s="7">
        <v>260</v>
      </c>
      <c r="B293" s="7" t="s">
        <v>1082</v>
      </c>
      <c r="C293" s="7"/>
      <c r="D293" s="7">
        <v>20935</v>
      </c>
      <c r="E293" s="7" t="s">
        <v>1083</v>
      </c>
      <c r="F293" s="7" t="s">
        <v>1084</v>
      </c>
      <c r="G293" s="7"/>
      <c r="H293" s="7"/>
      <c r="I293" s="7"/>
      <c r="J293" s="7"/>
      <c r="K293">
        <f t="shared" si="4"/>
        <v>0</v>
      </c>
    </row>
    <row r="294" spans="1:11" x14ac:dyDescent="0.15">
      <c r="A294" s="7">
        <v>261</v>
      </c>
      <c r="B294" s="7" t="s">
        <v>1085</v>
      </c>
      <c r="C294" s="7"/>
      <c r="D294" s="7">
        <v>20929</v>
      </c>
      <c r="E294" s="7" t="s">
        <v>1086</v>
      </c>
      <c r="F294" s="7"/>
      <c r="G294" s="7"/>
      <c r="H294" s="7"/>
      <c r="I294" s="7"/>
      <c r="J294" s="7"/>
      <c r="K294">
        <f t="shared" si="4"/>
        <v>0</v>
      </c>
    </row>
    <row r="295" spans="1:11" x14ac:dyDescent="0.15">
      <c r="A295" s="7">
        <v>262</v>
      </c>
      <c r="B295" s="7" t="s">
        <v>1087</v>
      </c>
      <c r="C295" s="7"/>
      <c r="D295" s="7">
        <v>20919</v>
      </c>
      <c r="E295" s="7" t="s">
        <v>1088</v>
      </c>
      <c r="F295" s="7" t="s">
        <v>1089</v>
      </c>
      <c r="G295" s="7" t="s">
        <v>1090</v>
      </c>
      <c r="H295" s="7"/>
      <c r="I295" s="7"/>
      <c r="J295" s="7"/>
      <c r="K295">
        <f t="shared" si="4"/>
        <v>0</v>
      </c>
    </row>
    <row r="296" spans="1:11" x14ac:dyDescent="0.15">
      <c r="A296" s="7">
        <v>263</v>
      </c>
      <c r="B296" s="7" t="s">
        <v>1091</v>
      </c>
      <c r="C296" s="7"/>
      <c r="D296" s="7">
        <v>20857</v>
      </c>
      <c r="E296" s="7" t="s">
        <v>1092</v>
      </c>
      <c r="F296" s="7" t="s">
        <v>1093</v>
      </c>
      <c r="G296" s="7" t="s">
        <v>1094</v>
      </c>
      <c r="H296" s="7"/>
      <c r="I296" s="7"/>
      <c r="J296" s="7"/>
      <c r="K296">
        <f t="shared" si="4"/>
        <v>0</v>
      </c>
    </row>
    <row r="297" spans="1:11" x14ac:dyDescent="0.15">
      <c r="A297" s="7">
        <v>264</v>
      </c>
      <c r="B297" s="7" t="s">
        <v>1095</v>
      </c>
      <c r="C297" s="7"/>
      <c r="D297" s="7">
        <v>20713</v>
      </c>
      <c r="E297" s="7" t="s">
        <v>1096</v>
      </c>
      <c r="F297" s="7"/>
      <c r="G297" s="7"/>
      <c r="H297" s="7"/>
      <c r="I297" s="7"/>
      <c r="J297" s="7"/>
      <c r="K297">
        <f t="shared" si="4"/>
        <v>0</v>
      </c>
    </row>
    <row r="298" spans="1:11" x14ac:dyDescent="0.15">
      <c r="A298" s="7">
        <v>265</v>
      </c>
      <c r="B298" s="7" t="s">
        <v>1097</v>
      </c>
      <c r="C298" s="7"/>
      <c r="D298" s="7">
        <v>20656</v>
      </c>
      <c r="E298" s="7" t="s">
        <v>1098</v>
      </c>
      <c r="F298" s="7" t="s">
        <v>1099</v>
      </c>
      <c r="G298" s="7" t="s">
        <v>834</v>
      </c>
      <c r="H298" s="7" t="s">
        <v>165</v>
      </c>
      <c r="I298" s="7" t="s">
        <v>1100</v>
      </c>
      <c r="J298" s="7"/>
      <c r="K298">
        <f t="shared" si="4"/>
        <v>0</v>
      </c>
    </row>
    <row r="299" spans="1:11" x14ac:dyDescent="0.15">
      <c r="A299" s="7">
        <v>266</v>
      </c>
      <c r="B299" s="7" t="s">
        <v>1101</v>
      </c>
      <c r="C299" s="7"/>
      <c r="D299" s="7">
        <v>20501</v>
      </c>
      <c r="E299" s="7" t="s">
        <v>1102</v>
      </c>
      <c r="F299" s="7" t="s">
        <v>1103</v>
      </c>
      <c r="G299" s="7" t="s">
        <v>166</v>
      </c>
      <c r="H299" s="7" t="s">
        <v>1104</v>
      </c>
      <c r="I299" s="7"/>
      <c r="J299" s="7"/>
      <c r="K299">
        <f t="shared" si="4"/>
        <v>0</v>
      </c>
    </row>
    <row r="300" spans="1:11" x14ac:dyDescent="0.15">
      <c r="A300" s="7">
        <v>267</v>
      </c>
      <c r="B300" s="7" t="s">
        <v>1105</v>
      </c>
      <c r="C300" s="7" t="s">
        <v>23</v>
      </c>
      <c r="D300" s="7">
        <v>20228</v>
      </c>
      <c r="E300" s="7" t="s">
        <v>1106</v>
      </c>
      <c r="F300" s="7" t="s">
        <v>1107</v>
      </c>
      <c r="G300" s="7" t="s">
        <v>1108</v>
      </c>
      <c r="H300" s="7" t="s">
        <v>1109</v>
      </c>
      <c r="I300" s="7"/>
      <c r="J300" s="7"/>
      <c r="K300">
        <f t="shared" si="4"/>
        <v>0</v>
      </c>
    </row>
    <row r="301" spans="1:11" hidden="1" x14ac:dyDescent="0.15">
      <c r="A301" s="7">
        <v>267</v>
      </c>
      <c r="B301" s="7" t="s">
        <v>1105</v>
      </c>
      <c r="C301" s="7" t="s">
        <v>23</v>
      </c>
      <c r="D301" s="7">
        <v>20228</v>
      </c>
      <c r="E301" s="7" t="s">
        <v>710</v>
      </c>
      <c r="F301" s="7" t="s">
        <v>711</v>
      </c>
      <c r="G301" s="7"/>
      <c r="H301" s="7"/>
      <c r="I301" s="7"/>
      <c r="J301" s="7"/>
      <c r="K301" s="13">
        <f t="shared" si="4"/>
        <v>1</v>
      </c>
    </row>
    <row r="302" spans="1:11" x14ac:dyDescent="0.15">
      <c r="A302" s="7">
        <v>268</v>
      </c>
      <c r="B302" s="7" t="s">
        <v>1110</v>
      </c>
      <c r="C302" s="7"/>
      <c r="D302" s="7">
        <v>20127</v>
      </c>
      <c r="E302" s="7" t="s">
        <v>1111</v>
      </c>
      <c r="F302" s="7" t="s">
        <v>1112</v>
      </c>
      <c r="G302" s="7"/>
      <c r="H302" s="7"/>
      <c r="I302" s="7"/>
      <c r="J302" s="7"/>
      <c r="K302">
        <f t="shared" si="4"/>
        <v>0</v>
      </c>
    </row>
    <row r="303" spans="1:11" x14ac:dyDescent="0.15">
      <c r="A303" s="7">
        <v>269</v>
      </c>
      <c r="B303" s="7" t="s">
        <v>1113</v>
      </c>
      <c r="C303" s="7"/>
      <c r="D303" s="7">
        <v>19889</v>
      </c>
      <c r="E303" s="7" t="s">
        <v>1114</v>
      </c>
      <c r="F303" s="7" t="s">
        <v>1115</v>
      </c>
      <c r="G303" s="7"/>
      <c r="H303" s="7"/>
      <c r="I303" s="7"/>
      <c r="J303" s="7"/>
      <c r="K303">
        <f t="shared" si="4"/>
        <v>0</v>
      </c>
    </row>
    <row r="304" spans="1:11" x14ac:dyDescent="0.15">
      <c r="A304" s="7">
        <v>270</v>
      </c>
      <c r="B304" s="7" t="s">
        <v>1116</v>
      </c>
      <c r="C304" s="7"/>
      <c r="D304" s="7">
        <v>19813</v>
      </c>
      <c r="E304" s="7" t="s">
        <v>1117</v>
      </c>
      <c r="F304" s="7" t="s">
        <v>1118</v>
      </c>
      <c r="G304" s="7"/>
      <c r="H304" s="7"/>
      <c r="I304" s="7"/>
      <c r="J304" s="7"/>
      <c r="K304">
        <f t="shared" si="4"/>
        <v>0</v>
      </c>
    </row>
    <row r="305" spans="1:11" x14ac:dyDescent="0.15">
      <c r="A305" s="7">
        <v>271</v>
      </c>
      <c r="B305" s="7" t="s">
        <v>1119</v>
      </c>
      <c r="C305" s="7"/>
      <c r="D305" s="7">
        <v>19781</v>
      </c>
      <c r="E305" s="7" t="s">
        <v>1120</v>
      </c>
      <c r="F305" s="7" t="s">
        <v>1121</v>
      </c>
      <c r="G305" s="7"/>
      <c r="H305" s="7"/>
      <c r="I305" s="7"/>
      <c r="J305" s="7"/>
      <c r="K305">
        <f t="shared" si="4"/>
        <v>0</v>
      </c>
    </row>
    <row r="306" spans="1:11" x14ac:dyDescent="0.15">
      <c r="A306" s="7">
        <v>272</v>
      </c>
      <c r="B306" s="7" t="s">
        <v>1122</v>
      </c>
      <c r="C306" s="7"/>
      <c r="D306" s="7">
        <v>19741</v>
      </c>
      <c r="E306" s="7" t="s">
        <v>1123</v>
      </c>
      <c r="F306" s="7" t="s">
        <v>1124</v>
      </c>
      <c r="G306" s="7" t="s">
        <v>1125</v>
      </c>
      <c r="H306" s="7" t="s">
        <v>1126</v>
      </c>
      <c r="I306" s="7"/>
      <c r="J306" s="7"/>
      <c r="K306">
        <f t="shared" si="4"/>
        <v>0</v>
      </c>
    </row>
    <row r="307" spans="1:11" x14ac:dyDescent="0.15">
      <c r="A307" s="7">
        <v>273</v>
      </c>
      <c r="B307" s="7" t="s">
        <v>1127</v>
      </c>
      <c r="C307" s="7"/>
      <c r="D307" s="7">
        <v>19715</v>
      </c>
      <c r="E307" s="7" t="s">
        <v>1128</v>
      </c>
      <c r="F307" s="7"/>
      <c r="G307" s="7"/>
      <c r="H307" s="7"/>
      <c r="I307" s="7"/>
      <c r="J307" s="7"/>
      <c r="K307">
        <f t="shared" si="4"/>
        <v>0</v>
      </c>
    </row>
    <row r="308" spans="1:11" x14ac:dyDescent="0.15">
      <c r="A308" s="7">
        <v>274</v>
      </c>
      <c r="B308" s="7" t="s">
        <v>1129</v>
      </c>
      <c r="C308" s="7" t="s">
        <v>23</v>
      </c>
      <c r="D308" s="7">
        <v>19626</v>
      </c>
      <c r="E308" s="7" t="s">
        <v>1130</v>
      </c>
      <c r="F308" s="7" t="s">
        <v>1131</v>
      </c>
      <c r="G308" s="7" t="s">
        <v>1132</v>
      </c>
      <c r="H308" s="7" t="s">
        <v>1133</v>
      </c>
      <c r="I308" s="7" t="s">
        <v>1134</v>
      </c>
      <c r="J308" s="7" t="s">
        <v>1135</v>
      </c>
      <c r="K308">
        <f t="shared" si="4"/>
        <v>0</v>
      </c>
    </row>
    <row r="309" spans="1:11" hidden="1" x14ac:dyDescent="0.15">
      <c r="A309" s="7">
        <v>274</v>
      </c>
      <c r="B309" s="7" t="s">
        <v>1129</v>
      </c>
      <c r="C309" s="7" t="s">
        <v>23</v>
      </c>
      <c r="D309" s="7">
        <v>19626</v>
      </c>
      <c r="E309" s="7" t="s">
        <v>492</v>
      </c>
      <c r="F309" s="7" t="s">
        <v>1136</v>
      </c>
      <c r="G309" s="7" t="s">
        <v>1137</v>
      </c>
      <c r="H309" s="7" t="s">
        <v>1138</v>
      </c>
      <c r="I309" s="7" t="s">
        <v>1139</v>
      </c>
      <c r="J309" s="7"/>
      <c r="K309" s="13">
        <f t="shared" si="4"/>
        <v>1</v>
      </c>
    </row>
    <row r="310" spans="1:11" hidden="1" x14ac:dyDescent="0.15">
      <c r="A310" s="7">
        <v>274</v>
      </c>
      <c r="B310" s="7" t="s">
        <v>1129</v>
      </c>
      <c r="C310" s="7" t="s">
        <v>23</v>
      </c>
      <c r="D310" s="7">
        <v>19626</v>
      </c>
      <c r="E310" s="7" t="s">
        <v>1140</v>
      </c>
      <c r="F310" s="7" t="s">
        <v>1141</v>
      </c>
      <c r="G310" s="7" t="s">
        <v>1142</v>
      </c>
      <c r="H310" s="7"/>
      <c r="I310" s="7"/>
      <c r="J310" s="7"/>
      <c r="K310" s="13">
        <f t="shared" si="4"/>
        <v>1</v>
      </c>
    </row>
    <row r="311" spans="1:11" x14ac:dyDescent="0.15">
      <c r="A311" s="7">
        <v>275</v>
      </c>
      <c r="B311" s="7" t="s">
        <v>1143</v>
      </c>
      <c r="C311" s="7"/>
      <c r="D311" s="7">
        <v>19568</v>
      </c>
      <c r="E311" s="7" t="s">
        <v>1144</v>
      </c>
      <c r="F311" s="7" t="s">
        <v>1145</v>
      </c>
      <c r="G311" s="7" t="s">
        <v>1146</v>
      </c>
      <c r="H311" s="7" t="s">
        <v>1147</v>
      </c>
      <c r="I311" s="7"/>
      <c r="J311" s="7"/>
      <c r="K311">
        <f t="shared" si="4"/>
        <v>0</v>
      </c>
    </row>
    <row r="312" spans="1:11" x14ac:dyDescent="0.15">
      <c r="A312" s="7">
        <v>276</v>
      </c>
      <c r="B312" s="7" t="s">
        <v>1148</v>
      </c>
      <c r="C312" s="7"/>
      <c r="D312" s="7">
        <v>19552</v>
      </c>
      <c r="E312" s="7" t="s">
        <v>1149</v>
      </c>
      <c r="F312" s="7" t="s">
        <v>1150</v>
      </c>
      <c r="G312" s="7"/>
      <c r="H312" s="7"/>
      <c r="I312" s="7"/>
      <c r="J312" s="7"/>
      <c r="K312">
        <f t="shared" si="4"/>
        <v>0</v>
      </c>
    </row>
    <row r="313" spans="1:11" x14ac:dyDescent="0.15">
      <c r="A313" s="7">
        <v>277</v>
      </c>
      <c r="B313" s="7" t="s">
        <v>1151</v>
      </c>
      <c r="C313" s="7"/>
      <c r="D313" s="7">
        <v>19543</v>
      </c>
      <c r="E313" s="7" t="s">
        <v>1152</v>
      </c>
      <c r="F313" s="7" t="s">
        <v>1153</v>
      </c>
      <c r="G313" s="7" t="s">
        <v>1154</v>
      </c>
      <c r="H313" s="7" t="s">
        <v>1155</v>
      </c>
      <c r="I313" s="7"/>
      <c r="J313" s="7"/>
      <c r="K313">
        <f t="shared" si="4"/>
        <v>0</v>
      </c>
    </row>
    <row r="314" spans="1:11" x14ac:dyDescent="0.15">
      <c r="A314" s="7">
        <v>278</v>
      </c>
      <c r="B314" s="7" t="s">
        <v>1156</v>
      </c>
      <c r="C314" s="7"/>
      <c r="D314" s="7">
        <v>19527</v>
      </c>
      <c r="E314" s="7" t="s">
        <v>1157</v>
      </c>
      <c r="F314" s="7" t="s">
        <v>1158</v>
      </c>
      <c r="G314" s="7" t="s">
        <v>1159</v>
      </c>
      <c r="H314" s="7" t="s">
        <v>1160</v>
      </c>
      <c r="I314" s="7" t="s">
        <v>1161</v>
      </c>
      <c r="J314" s="7"/>
      <c r="K314">
        <f t="shared" si="4"/>
        <v>0</v>
      </c>
    </row>
    <row r="315" spans="1:11" x14ac:dyDescent="0.15">
      <c r="A315" s="7">
        <v>279</v>
      </c>
      <c r="B315" s="7" t="s">
        <v>1162</v>
      </c>
      <c r="C315" s="7" t="s">
        <v>23</v>
      </c>
      <c r="D315" s="7">
        <v>19498</v>
      </c>
      <c r="E315" s="7" t="s">
        <v>1163</v>
      </c>
      <c r="F315" s="7" t="s">
        <v>1164</v>
      </c>
      <c r="G315" s="7" t="s">
        <v>1165</v>
      </c>
      <c r="H315" s="7" t="s">
        <v>1166</v>
      </c>
      <c r="I315" s="7" t="s">
        <v>1167</v>
      </c>
      <c r="J315" s="7"/>
      <c r="K315">
        <f t="shared" si="4"/>
        <v>0</v>
      </c>
    </row>
    <row r="316" spans="1:11" hidden="1" x14ac:dyDescent="0.15">
      <c r="A316" s="7">
        <v>279</v>
      </c>
      <c r="B316" s="7" t="s">
        <v>1162</v>
      </c>
      <c r="C316" s="7" t="s">
        <v>23</v>
      </c>
      <c r="D316" s="7">
        <v>19498</v>
      </c>
      <c r="E316" s="7" t="s">
        <v>1168</v>
      </c>
      <c r="F316" s="7"/>
      <c r="G316" s="7"/>
      <c r="H316" s="7"/>
      <c r="I316" s="7"/>
      <c r="J316" s="7"/>
      <c r="K316" s="13">
        <f t="shared" si="4"/>
        <v>1</v>
      </c>
    </row>
    <row r="317" spans="1:11" x14ac:dyDescent="0.15">
      <c r="A317" s="7">
        <v>280</v>
      </c>
      <c r="B317" s="7" t="s">
        <v>1169</v>
      </c>
      <c r="C317" s="7" t="s">
        <v>23</v>
      </c>
      <c r="D317" s="7">
        <v>19478</v>
      </c>
      <c r="E317" s="7" t="s">
        <v>1170</v>
      </c>
      <c r="F317" s="7" t="s">
        <v>1171</v>
      </c>
      <c r="G317" s="7" t="s">
        <v>164</v>
      </c>
      <c r="H317" s="7" t="s">
        <v>1172</v>
      </c>
      <c r="I317" s="7" t="s">
        <v>1173</v>
      </c>
      <c r="J317" s="7"/>
      <c r="K317">
        <f t="shared" si="4"/>
        <v>0</v>
      </c>
    </row>
    <row r="318" spans="1:11" hidden="1" x14ac:dyDescent="0.15">
      <c r="A318" s="7">
        <v>280</v>
      </c>
      <c r="B318" s="7" t="s">
        <v>1169</v>
      </c>
      <c r="C318" s="7" t="s">
        <v>23</v>
      </c>
      <c r="D318" s="7">
        <v>19478</v>
      </c>
      <c r="E318" s="7" t="s">
        <v>1174</v>
      </c>
      <c r="F318" s="7" t="s">
        <v>1175</v>
      </c>
      <c r="G318" s="7" t="s">
        <v>1176</v>
      </c>
      <c r="H318" s="7" t="s">
        <v>1177</v>
      </c>
      <c r="I318" s="7"/>
      <c r="J318" s="7"/>
      <c r="K318" s="13">
        <f t="shared" si="4"/>
        <v>1</v>
      </c>
    </row>
    <row r="319" spans="1:11" hidden="1" x14ac:dyDescent="0.15">
      <c r="A319" s="7">
        <v>280</v>
      </c>
      <c r="B319" s="7" t="s">
        <v>1169</v>
      </c>
      <c r="C319" s="7" t="s">
        <v>23</v>
      </c>
      <c r="D319" s="7">
        <v>19478</v>
      </c>
      <c r="E319" s="7" t="s">
        <v>1178</v>
      </c>
      <c r="F319" s="7" t="s">
        <v>1179</v>
      </c>
      <c r="G319" s="7"/>
      <c r="H319" s="7"/>
      <c r="I319" s="7"/>
      <c r="J319" s="7"/>
      <c r="K319" s="13">
        <f t="shared" si="4"/>
        <v>1</v>
      </c>
    </row>
    <row r="320" spans="1:11" x14ac:dyDescent="0.15">
      <c r="A320" s="7">
        <v>281</v>
      </c>
      <c r="B320" s="7" t="s">
        <v>1180</v>
      </c>
      <c r="C320" s="7"/>
      <c r="D320" s="7">
        <v>19357</v>
      </c>
      <c r="E320" s="7" t="s">
        <v>1181</v>
      </c>
      <c r="F320" s="7" t="s">
        <v>1182</v>
      </c>
      <c r="G320" s="7"/>
      <c r="H320" s="7"/>
      <c r="I320" s="7"/>
      <c r="J320" s="7"/>
      <c r="K320">
        <f t="shared" si="4"/>
        <v>0</v>
      </c>
    </row>
    <row r="321" spans="1:11" x14ac:dyDescent="0.15">
      <c r="A321" s="7">
        <v>282</v>
      </c>
      <c r="B321" s="7" t="s">
        <v>1183</v>
      </c>
      <c r="C321" s="7"/>
      <c r="D321" s="7">
        <v>19217</v>
      </c>
      <c r="E321" s="7" t="s">
        <v>1184</v>
      </c>
      <c r="F321" s="7" t="s">
        <v>1185</v>
      </c>
      <c r="G321" s="7" t="s">
        <v>1186</v>
      </c>
      <c r="H321" s="7" t="s">
        <v>1187</v>
      </c>
      <c r="I321" s="7" t="s">
        <v>1188</v>
      </c>
      <c r="J321" s="7"/>
      <c r="K321">
        <f t="shared" si="4"/>
        <v>0</v>
      </c>
    </row>
    <row r="322" spans="1:11" x14ac:dyDescent="0.15">
      <c r="A322" s="7">
        <v>283</v>
      </c>
      <c r="B322" s="7" t="s">
        <v>1189</v>
      </c>
      <c r="C322" s="7"/>
      <c r="D322" s="7">
        <v>19188</v>
      </c>
      <c r="E322" s="7" t="s">
        <v>1190</v>
      </c>
      <c r="F322" s="7" t="s">
        <v>1191</v>
      </c>
      <c r="G322" s="7" t="s">
        <v>1192</v>
      </c>
      <c r="H322" s="7"/>
      <c r="I322" s="7"/>
      <c r="J322" s="7"/>
      <c r="K322">
        <f t="shared" si="4"/>
        <v>0</v>
      </c>
    </row>
    <row r="323" spans="1:11" x14ac:dyDescent="0.15">
      <c r="A323" s="7">
        <v>284</v>
      </c>
      <c r="B323" s="7" t="s">
        <v>1193</v>
      </c>
      <c r="C323" s="7"/>
      <c r="D323" s="7">
        <v>19166</v>
      </c>
      <c r="E323" s="7" t="s">
        <v>1194</v>
      </c>
      <c r="F323" s="7"/>
      <c r="G323" s="7"/>
      <c r="H323" s="7"/>
      <c r="I323" s="7"/>
      <c r="J323" s="7"/>
      <c r="K323">
        <f t="shared" si="4"/>
        <v>0</v>
      </c>
    </row>
    <row r="324" spans="1:11" x14ac:dyDescent="0.15">
      <c r="A324" s="7">
        <v>285</v>
      </c>
      <c r="B324" s="7" t="s">
        <v>1195</v>
      </c>
      <c r="C324" s="7" t="s">
        <v>23</v>
      </c>
      <c r="D324" s="7">
        <v>19148</v>
      </c>
      <c r="E324" s="7" t="s">
        <v>982</v>
      </c>
      <c r="F324" s="7" t="s">
        <v>1196</v>
      </c>
      <c r="G324" s="7" t="s">
        <v>1197</v>
      </c>
      <c r="H324" s="7" t="s">
        <v>983</v>
      </c>
      <c r="I324" s="7"/>
      <c r="J324" s="7"/>
      <c r="K324">
        <f t="shared" si="4"/>
        <v>0</v>
      </c>
    </row>
    <row r="325" spans="1:11" hidden="1" x14ac:dyDescent="0.15">
      <c r="A325" s="7">
        <v>285</v>
      </c>
      <c r="B325" s="7" t="s">
        <v>1195</v>
      </c>
      <c r="C325" s="7" t="s">
        <v>23</v>
      </c>
      <c r="D325" s="7">
        <v>19148</v>
      </c>
      <c r="E325" s="7" t="s">
        <v>1198</v>
      </c>
      <c r="F325" s="7" t="s">
        <v>1199</v>
      </c>
      <c r="G325" s="7" t="s">
        <v>1200</v>
      </c>
      <c r="H325" s="7" t="s">
        <v>1201</v>
      </c>
      <c r="I325" s="7"/>
      <c r="J325" s="7"/>
      <c r="K325" s="13">
        <f t="shared" si="4"/>
        <v>1</v>
      </c>
    </row>
    <row r="326" spans="1:11" x14ac:dyDescent="0.15">
      <c r="A326" s="7">
        <v>286</v>
      </c>
      <c r="B326" s="7" t="s">
        <v>1202</v>
      </c>
      <c r="C326" s="7"/>
      <c r="D326" s="7">
        <v>18991</v>
      </c>
      <c r="E326" s="7" t="s">
        <v>1203</v>
      </c>
      <c r="F326" s="7" t="s">
        <v>1204</v>
      </c>
      <c r="G326" s="7"/>
      <c r="H326" s="7"/>
      <c r="I326" s="7"/>
      <c r="J326" s="7"/>
      <c r="K326">
        <f t="shared" si="4"/>
        <v>0</v>
      </c>
    </row>
    <row r="327" spans="1:11" x14ac:dyDescent="0.15">
      <c r="A327" s="7">
        <v>287</v>
      </c>
      <c r="B327" s="7" t="s">
        <v>1205</v>
      </c>
      <c r="C327" s="7"/>
      <c r="D327" s="7">
        <v>18947</v>
      </c>
      <c r="E327" s="7" t="s">
        <v>1206</v>
      </c>
      <c r="F327" s="7" t="s">
        <v>1207</v>
      </c>
      <c r="G327" s="7" t="s">
        <v>1208</v>
      </c>
      <c r="H327" s="7" t="s">
        <v>1209</v>
      </c>
      <c r="I327" s="7" t="s">
        <v>1210</v>
      </c>
      <c r="J327" s="7"/>
      <c r="K327">
        <f t="shared" si="4"/>
        <v>0</v>
      </c>
    </row>
    <row r="328" spans="1:11" x14ac:dyDescent="0.15">
      <c r="A328" s="7">
        <v>288</v>
      </c>
      <c r="B328" s="7" t="s">
        <v>1211</v>
      </c>
      <c r="C328" s="7"/>
      <c r="D328" s="7">
        <v>18889</v>
      </c>
      <c r="E328" s="7" t="s">
        <v>1212</v>
      </c>
      <c r="F328" s="7" t="s">
        <v>1213</v>
      </c>
      <c r="G328" s="7" t="s">
        <v>1214</v>
      </c>
      <c r="H328" s="7"/>
      <c r="I328" s="7"/>
      <c r="J328" s="7"/>
      <c r="K328">
        <f t="shared" ref="K328:K341" si="5">IF(A327=A328,1,0)</f>
        <v>0</v>
      </c>
    </row>
    <row r="329" spans="1:11" x14ac:dyDescent="0.15">
      <c r="A329" s="7">
        <v>289</v>
      </c>
      <c r="B329" s="7" t="s">
        <v>1215</v>
      </c>
      <c r="C329" s="7"/>
      <c r="D329" s="7">
        <v>18838</v>
      </c>
      <c r="E329" s="7" t="s">
        <v>1216</v>
      </c>
      <c r="F329" s="7" t="s">
        <v>1217</v>
      </c>
      <c r="G329" s="7" t="s">
        <v>1218</v>
      </c>
      <c r="H329" s="7"/>
      <c r="I329" s="7"/>
      <c r="J329" s="7"/>
      <c r="K329">
        <f t="shared" si="5"/>
        <v>0</v>
      </c>
    </row>
    <row r="330" spans="1:11" x14ac:dyDescent="0.15">
      <c r="A330" s="7">
        <v>290</v>
      </c>
      <c r="B330" s="7" t="s">
        <v>1219</v>
      </c>
      <c r="C330" s="7"/>
      <c r="D330" s="7">
        <v>18760</v>
      </c>
      <c r="E330" s="7" t="s">
        <v>1220</v>
      </c>
      <c r="F330" s="7"/>
      <c r="G330" s="7"/>
      <c r="H330" s="7"/>
      <c r="I330" s="7"/>
      <c r="J330" s="7"/>
      <c r="K330">
        <f t="shared" si="5"/>
        <v>0</v>
      </c>
    </row>
    <row r="331" spans="1:11" x14ac:dyDescent="0.15">
      <c r="A331" s="7">
        <v>291</v>
      </c>
      <c r="B331" s="7" t="s">
        <v>1221</v>
      </c>
      <c r="C331" s="7"/>
      <c r="D331" s="7">
        <v>18719</v>
      </c>
      <c r="E331" s="7" t="s">
        <v>1222</v>
      </c>
      <c r="F331" s="7" t="s">
        <v>1223</v>
      </c>
      <c r="G331" s="7"/>
      <c r="H331" s="7"/>
      <c r="I331" s="7"/>
      <c r="J331" s="7"/>
      <c r="K331">
        <f t="shared" si="5"/>
        <v>0</v>
      </c>
    </row>
    <row r="332" spans="1:11" x14ac:dyDescent="0.15">
      <c r="A332" s="7">
        <v>292</v>
      </c>
      <c r="B332" s="7" t="s">
        <v>1224</v>
      </c>
      <c r="C332" s="7"/>
      <c r="D332" s="7">
        <v>18714</v>
      </c>
      <c r="E332" s="7" t="s">
        <v>1225</v>
      </c>
      <c r="F332" s="7" t="s">
        <v>1226</v>
      </c>
      <c r="G332" s="7" t="s">
        <v>1227</v>
      </c>
      <c r="H332" s="7"/>
      <c r="I332" s="7"/>
      <c r="J332" s="7"/>
      <c r="K332">
        <f t="shared" si="5"/>
        <v>0</v>
      </c>
    </row>
    <row r="333" spans="1:11" x14ac:dyDescent="0.15">
      <c r="A333" s="7">
        <v>293</v>
      </c>
      <c r="B333" s="7" t="s">
        <v>1228</v>
      </c>
      <c r="C333" s="7"/>
      <c r="D333" s="7">
        <v>18623</v>
      </c>
      <c r="E333" s="7" t="s">
        <v>927</v>
      </c>
      <c r="F333" s="7" t="s">
        <v>1229</v>
      </c>
      <c r="G333" s="7" t="s">
        <v>1230</v>
      </c>
      <c r="H333" s="7"/>
      <c r="I333" s="7"/>
      <c r="J333" s="7"/>
      <c r="K333">
        <f t="shared" si="5"/>
        <v>0</v>
      </c>
    </row>
    <row r="334" spans="1:11" x14ac:dyDescent="0.15">
      <c r="A334" s="7">
        <v>294</v>
      </c>
      <c r="B334" s="7" t="s">
        <v>1231</v>
      </c>
      <c r="C334" s="7"/>
      <c r="D334" s="7">
        <v>18607</v>
      </c>
      <c r="E334" s="7" t="s">
        <v>1232</v>
      </c>
      <c r="F334" s="7" t="s">
        <v>1233</v>
      </c>
      <c r="G334" s="7"/>
      <c r="H334" s="7"/>
      <c r="I334" s="7"/>
      <c r="J334" s="7"/>
      <c r="K334">
        <f t="shared" si="5"/>
        <v>0</v>
      </c>
    </row>
    <row r="335" spans="1:11" x14ac:dyDescent="0.15">
      <c r="A335" s="7">
        <v>295</v>
      </c>
      <c r="B335" s="7" t="s">
        <v>1234</v>
      </c>
      <c r="C335" s="7"/>
      <c r="D335" s="7">
        <v>18488</v>
      </c>
      <c r="E335" s="7" t="s">
        <v>563</v>
      </c>
      <c r="F335" s="7" t="s">
        <v>564</v>
      </c>
      <c r="G335" s="7" t="s">
        <v>1235</v>
      </c>
      <c r="H335" s="7"/>
      <c r="I335" s="7"/>
      <c r="J335" s="7"/>
      <c r="K335">
        <f t="shared" si="5"/>
        <v>0</v>
      </c>
    </row>
    <row r="336" spans="1:11" x14ac:dyDescent="0.15">
      <c r="A336" s="7">
        <v>296</v>
      </c>
      <c r="B336" s="7" t="s">
        <v>1236</v>
      </c>
      <c r="C336" s="7"/>
      <c r="D336" s="7">
        <v>18446</v>
      </c>
      <c r="E336" s="7" t="s">
        <v>1177</v>
      </c>
      <c r="F336" s="7"/>
      <c r="G336" s="7"/>
      <c r="H336" s="7"/>
      <c r="I336" s="7"/>
      <c r="J336" s="7"/>
      <c r="K336">
        <f t="shared" si="5"/>
        <v>0</v>
      </c>
    </row>
    <row r="337" spans="1:11" x14ac:dyDescent="0.15">
      <c r="A337" s="7">
        <v>297</v>
      </c>
      <c r="B337" s="7" t="s">
        <v>1237</v>
      </c>
      <c r="C337" s="7"/>
      <c r="D337" s="7">
        <v>18230</v>
      </c>
      <c r="E337" s="7" t="s">
        <v>1238</v>
      </c>
      <c r="F337" s="7" t="s">
        <v>1239</v>
      </c>
      <c r="G337" s="7" t="s">
        <v>1240</v>
      </c>
      <c r="H337" s="7" t="s">
        <v>1241</v>
      </c>
      <c r="I337" s="7" t="s">
        <v>1242</v>
      </c>
      <c r="J337" s="7"/>
      <c r="K337">
        <f t="shared" si="5"/>
        <v>0</v>
      </c>
    </row>
    <row r="338" spans="1:11" x14ac:dyDescent="0.15">
      <c r="A338" s="7">
        <v>298</v>
      </c>
      <c r="B338" s="7" t="s">
        <v>1243</v>
      </c>
      <c r="C338" s="7"/>
      <c r="D338" s="7">
        <v>18182</v>
      </c>
      <c r="E338" s="7" t="s">
        <v>861</v>
      </c>
      <c r="F338" s="7"/>
      <c r="G338" s="7"/>
      <c r="H338" s="7"/>
      <c r="I338" s="7"/>
      <c r="J338" s="7"/>
      <c r="K338">
        <f t="shared" si="5"/>
        <v>0</v>
      </c>
    </row>
    <row r="339" spans="1:11" x14ac:dyDescent="0.15">
      <c r="A339" s="7">
        <v>299</v>
      </c>
      <c r="B339" s="7" t="s">
        <v>1244</v>
      </c>
      <c r="C339" s="7"/>
      <c r="D339" s="7">
        <v>18102</v>
      </c>
      <c r="E339" s="7" t="s">
        <v>1245</v>
      </c>
      <c r="F339" s="7" t="s">
        <v>1246</v>
      </c>
      <c r="G339" s="7"/>
      <c r="H339" s="7"/>
      <c r="I339" s="7"/>
      <c r="J339" s="7"/>
      <c r="K339">
        <f t="shared" si="5"/>
        <v>0</v>
      </c>
    </row>
    <row r="340" spans="1:11" x14ac:dyDescent="0.15">
      <c r="A340" s="7">
        <v>300</v>
      </c>
      <c r="B340" s="7" t="s">
        <v>1247</v>
      </c>
      <c r="C340" s="7" t="s">
        <v>23</v>
      </c>
      <c r="D340" s="7">
        <v>17957</v>
      </c>
      <c r="E340" s="7" t="s">
        <v>1248</v>
      </c>
      <c r="F340" s="7" t="s">
        <v>1249</v>
      </c>
      <c r="G340" s="7" t="s">
        <v>1250</v>
      </c>
      <c r="H340" s="7" t="s">
        <v>1251</v>
      </c>
      <c r="I340" s="7" t="s">
        <v>1252</v>
      </c>
      <c r="J340" s="7"/>
      <c r="K340">
        <f t="shared" si="5"/>
        <v>0</v>
      </c>
    </row>
    <row r="341" spans="1:11" hidden="1" x14ac:dyDescent="0.15">
      <c r="A341" s="7">
        <v>300</v>
      </c>
      <c r="B341" s="7" t="s">
        <v>1247</v>
      </c>
      <c r="C341" s="7" t="s">
        <v>23</v>
      </c>
      <c r="D341" s="7">
        <v>17957</v>
      </c>
      <c r="E341" s="7" t="s">
        <v>1253</v>
      </c>
      <c r="F341" s="7" t="s">
        <v>154</v>
      </c>
      <c r="G341" s="7" t="s">
        <v>1254</v>
      </c>
      <c r="H341" s="7" t="s">
        <v>1255</v>
      </c>
      <c r="I341" s="12"/>
      <c r="J341" s="10"/>
      <c r="K341" s="13">
        <f t="shared" si="5"/>
        <v>1</v>
      </c>
    </row>
  </sheetData>
  <autoFilter ref="A5:K341">
    <filterColumn colId="10">
      <filters>
        <filter val="0"/>
      </filters>
    </filterColumn>
  </autoFilter>
  <phoneticPr fontId="1"/>
  <hyperlinks>
    <hyperlink ref="A2" r:id="rId1"/>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17</vt:i4>
      </vt:variant>
    </vt:vector>
  </HeadingPairs>
  <TitlesOfParts>
    <vt:vector size="26" baseType="lpstr">
      <vt:lpstr>①従業員等仮想名簿（50%出社）</vt:lpstr>
      <vt:lpstr>②仮想平面図</vt:lpstr>
      <vt:lpstr>③仮想待機方針</vt:lpstr>
      <vt:lpstr>④仮想備蓄物資一覧</vt:lpstr>
      <vt:lpstr>イベント一覧</vt:lpstr>
      <vt:lpstr>対応記録用紙</vt:lpstr>
      <vt:lpstr>★企画用_人物リスト【新型コロナ用】</vt:lpstr>
      <vt:lpstr>DB（シナリオ）</vt:lpstr>
      <vt:lpstr>DB(苗字)</vt:lpstr>
      <vt:lpstr>'①従業員等仮想名簿（50%出社）'!Print_Area</vt:lpstr>
      <vt:lpstr>②仮想平面図!Print_Area</vt:lpstr>
      <vt:lpstr>④仮想備蓄物資一覧!Print_Area</vt:lpstr>
      <vt:lpstr>'DB（シナリオ）'!Print_Area</vt:lpstr>
      <vt:lpstr>イベント一覧!Print_Area</vt:lpstr>
      <vt:lpstr>対応記録用紙!Print_Area</vt:lpstr>
      <vt:lpstr>★企画用_人物リスト【新型コロナ用】!Print_Titles</vt:lpstr>
      <vt:lpstr>'①従業員等仮想名簿（50%出社）'!Print_Titles</vt:lpstr>
      <vt:lpstr>'DB（シナリオ）'!Print_Titles</vt:lpstr>
      <vt:lpstr>イベント一覧!Print_Titles</vt:lpstr>
      <vt:lpstr>対応記録用紙!Print_Titles</vt:lpstr>
      <vt:lpstr>居住・勤務1</vt:lpstr>
      <vt:lpstr>居住・勤務2</vt:lpstr>
      <vt:lpstr>状況</vt:lpstr>
      <vt:lpstr>性別</vt:lpstr>
      <vt:lpstr>属性</vt:lpstr>
      <vt:lpstr>負傷・要援護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2015-02-17T11:24:28Z</dcterms:created>
  <dcterms:modified xsi:type="dcterms:W3CDTF">2021-07-06T01:57:21Z</dcterms:modified>
</cp:coreProperties>
</file>