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2B4995B2-9944-4F86-AEF2-E517796FC5B8}"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委託料支出一覧!$A$4:$F$80</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委託料支出一覧!$A$1:$F$81</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委託料支出一覧!$A$4:$F$69</definedName>
    <definedName name="Z_01861984_F6CF_4772_AA0A_2B6157221AC2_.wvu.FilterData" localSheetId="0" hidden="1">委託料支出一覧!$A$4:$F$69</definedName>
    <definedName name="Z_05D8E8D0_8AEC_4296_897D_974A15178679_.wvu.FilterData" localSheetId="0" hidden="1">委託料支出一覧!$A$4:$F$69</definedName>
    <definedName name="Z_125D2721_B6FD_4173_B763_82747310422D_.wvu.FilterData" localSheetId="0" hidden="1">委託料支出一覧!$A$4:$F$69</definedName>
    <definedName name="Z_1734C9BF_4633_42E5_A258_E83D5FC85BDD_.wvu.FilterData" localSheetId="0" hidden="1">委託料支出一覧!$A$4:$F$69</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委託料支出一覧!$A$4:$F$69</definedName>
    <definedName name="Z_20B03370_A9A7_47AC_A0DB_85C2011EA70A_.wvu.FilterData" localSheetId="0" hidden="1">委託料支出一覧!$A$4:$F$69</definedName>
    <definedName name="Z_21FC65F8_9914_4585_90AF_A00EE3463597_.wvu.FilterData" localSheetId="0" hidden="1">委託料支出一覧!$A$4:$F$69</definedName>
    <definedName name="Z_261563C4_10C5_41C2_AA69_0888E524912C_.wvu.FilterData" localSheetId="0" hidden="1">委託料支出一覧!$A$4:$F$69</definedName>
    <definedName name="Z_26F4FA0C_26D1_4602_B44C_88A47227D214_.wvu.FilterData" localSheetId="0" hidden="1">委託料支出一覧!$A$4:$F$69</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委託料支出一覧!$A$4:$F$69</definedName>
    <definedName name="Z_2EE00EDD_A664_4A32_9029_1A8662176B52_.wvu.FilterData" localSheetId="0" hidden="1">委託料支出一覧!$A$4:$F$69</definedName>
    <definedName name="Z_323C7CA6_5B75_4FC7_8BF5_6960759E522F_.wvu.FilterData" localSheetId="0" hidden="1">委託料支出一覧!$A$4:$F$69</definedName>
    <definedName name="Z_32E8BB21_264F_4FA1_ACD6_2B2A4CC6599F_.wvu.FilterData" localSheetId="0" hidden="1">委託料支出一覧!$A$4:$F$69</definedName>
    <definedName name="Z_366193B7_515F_4E8E_B6B3_3C10204FFEB4_.wvu.FilterData" localSheetId="0" hidden="1">委託料支出一覧!$A$4:$F$69</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委託料支出一覧!$A$4:$F$69</definedName>
    <definedName name="Z_3F902C3D_246B_4DFD_BED0_7FBC950FBA84_.wvu.FilterData" localSheetId="0" hidden="1">委託料支出一覧!$A$4:$F$69</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委託料支出一覧!$A$4:$F$69</definedName>
    <definedName name="Z_45EA684E_0DBC_42CF_9801_5ACCADE6B1C5_.wvu.FilterData" localSheetId="0" hidden="1">委託料支出一覧!$A$4:$F$69</definedName>
    <definedName name="Z_475A1739_6786_4CD7_B022_F4CCFD570429_.wvu.FilterData" localSheetId="0" hidden="1">委託料支出一覧!$A$4:$F$69</definedName>
    <definedName name="Z_4AFA3E2C_4405_4B44_A9E8_DB64B4860EB1_.wvu.FilterData" localSheetId="0" hidden="1">委託料支出一覧!$A$4:$F$69</definedName>
    <definedName name="Z_4C8949B6_9C26_492B_959F_0779BC4BBEAA_.wvu.FilterData" localSheetId="0" hidden="1">委託料支出一覧!$A$4:$F$69</definedName>
    <definedName name="Z_4CF4D751_28E3_4B4C_BAA9_58C0269BAAF6_.wvu.FilterData" localSheetId="0" hidden="1">委託料支出一覧!$A$4:$F$69</definedName>
    <definedName name="Z_5128EF7F_156A_4EB1_9EA1_B4C8844A7633_.wvu.FilterData" localSheetId="0" hidden="1">委託料支出一覧!$A$4:$F$69</definedName>
    <definedName name="Z_5550DBBC_4815_4DAB_937F_7C62DA5F1144_.wvu.FilterData" localSheetId="0" hidden="1">委託料支出一覧!$A$4:$F$69</definedName>
    <definedName name="Z_56E27382_3FA3_4BA1_90FC_C27ACB491421_.wvu.FilterData" localSheetId="0" hidden="1">委託料支出一覧!$A$4:$F$69</definedName>
    <definedName name="Z_619A491E_ABD2_46A4_968E_A89999FA1DFD_.wvu.FilterData" localSheetId="0" hidden="1">委託料支出一覧!$A$4:$F$69</definedName>
    <definedName name="Z_6493F7BA_CCC8_44B0_AD30_AFA1A2BD0947_.wvu.FilterData" localSheetId="0" hidden="1">委託料支出一覧!$A$4:$F$69</definedName>
    <definedName name="Z_6926EB01_B5C3_4972_A68F_E30052702C5C_.wvu.FilterData" localSheetId="0" hidden="1">委託料支出一覧!$A$4:$F$69</definedName>
    <definedName name="Z_6A911F75_FCD5_4F5C_9F77_401D41C7CA2F_.wvu.FilterData" localSheetId="0" hidden="1">委託料支出一覧!$A$4:$F$69</definedName>
    <definedName name="Z_774CE9F3_B276_4E89_8142_59042DE66CD1_.wvu.FilterData" localSheetId="0" hidden="1">委託料支出一覧!$A$4:$F$69</definedName>
    <definedName name="Z_7A9DD16E_F903_4863_B829_4796CE894ED0_.wvu.FilterData" localSheetId="0" hidden="1">委託料支出一覧!$A$4:$F$69</definedName>
    <definedName name="Z_8E098FB6_79F5_4218_8CFD_D5C4145EF04C_.wvu.FilterData" localSheetId="0" hidden="1">委託料支出一覧!$A$4:$F$69</definedName>
    <definedName name="Z_958DC23D_65D9_45EB_BCE2_23C1F33BF0E3_.wvu.FilterData" localSheetId="0" hidden="1">委託料支出一覧!$A$4:$F$69</definedName>
    <definedName name="Z_973EE690_0B31_4D59_B7AB_FA497BA3F53C_.wvu.FilterData" localSheetId="0" hidden="1">委託料支出一覧!$A$4:$F$69</definedName>
    <definedName name="Z_977235F8_48D3_4499_A0D1_031044790F81_.wvu.FilterData" localSheetId="0" hidden="1">委託料支出一覧!$A$4:$F$69</definedName>
    <definedName name="Z_99685710_72AE_4B5D_8870_53975EB781F5_.wvu.FilterData" localSheetId="0" hidden="1">委託料支出一覧!$A$4:$F$69</definedName>
    <definedName name="Z_9DBC28CF_F252_4212_B07E_05ADE2A691D3_.wvu.FilterData" localSheetId="0" hidden="1">委託料支出一覧!$A$4:$F$69</definedName>
    <definedName name="Z_A11322EF_73F6_40DE_B0AC_6E42B3D76055_.wvu.FilterData" localSheetId="0" hidden="1">委託料支出一覧!$A$4:$F$69</definedName>
    <definedName name="Z_A11E4C00_0394_4CE6_B73E_221C7BA742F6_.wvu.FilterData" localSheetId="0" hidden="1">委託料支出一覧!$A$4:$F$69</definedName>
    <definedName name="Z_A1F478E3_F435_447F_B2CC_6E9C174DA928_.wvu.FilterData" localSheetId="0" hidden="1">委託料支出一覧!$A$4:$F$69</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委託料支出一覧!$A$4:$F$69</definedName>
    <definedName name="Z_AAB712E3_C5D9_4902_A117_C12BE7FDD63D_.wvu.FilterData" localSheetId="0" hidden="1">委託料支出一覧!$A$4:$F$69</definedName>
    <definedName name="Z_AC924E32_4F5F_41AD_8889_A0469107E927_.wvu.FilterData" localSheetId="0" hidden="1">委託料支出一覧!$A$4:$F$69</definedName>
    <definedName name="Z_AD51D3A2_A23B_4D02_92C2_113F69CB176E_.wvu.FilterData" localSheetId="0" hidden="1">委託料支出一覧!$A$4:$F$69</definedName>
    <definedName name="Z_AFEB9B81_C902_4151_A96F_74FCF405D0C7_.wvu.FilterData" localSheetId="0" hidden="1">委託料支出一覧!$A$4:$F$69</definedName>
    <definedName name="Z_B47A04AA_FBBF_4ADA_AD65_5912F0410B3F_.wvu.FilterData" localSheetId="0" hidden="1">委託料支出一覧!$A$4:$F$69</definedName>
    <definedName name="Z_B503762D_2683_4889_91D1_277AA3465232_.wvu.FilterData" localSheetId="0" hidden="1">委託料支出一覧!$A$4:$F$69</definedName>
    <definedName name="Z_B63AB35D_2734_41D8_AD39_37CEDCB6A450_.wvu.FilterData" localSheetId="0" hidden="1">委託料支出一覧!$A$4:$F$69</definedName>
    <definedName name="Z_B7AD6FA8_2E6F_467A_8B52_8DFFF6709E3D_.wvu.FilterData" localSheetId="0" hidden="1">委託料支出一覧!$A$4:$F$69</definedName>
    <definedName name="Z_B840A286_FFCA_40A6_95BA_A4DE2CB336D2_.wvu.FilterData" localSheetId="0" hidden="1">委託料支出一覧!$A$4:$F$69</definedName>
    <definedName name="Z_B8C86F7B_41C1_488F_9456_72016DBEF174_.wvu.FilterData" localSheetId="0" hidden="1">委託料支出一覧!$A$4:$F$69</definedName>
    <definedName name="Z_C4E29B43_824C_4688_8110_836DEB9AB50D_.wvu.FilterData" localSheetId="0" hidden="1">委託料支出一覧!$A$4:$F$69</definedName>
    <definedName name="Z_CA06432B_2E2B_4D66_ADB9_5BD4D2910E24_.wvu.FilterData" localSheetId="0" hidden="1">委託料支出一覧!$A$4:$F$69</definedName>
    <definedName name="Z_CC1D9902_3864_460A_ABFA_C7483E29000C_.wvu.FilterData" localSheetId="0" hidden="1">委託料支出一覧!$A$4:$F$69</definedName>
    <definedName name="Z_CE11686E_76FD_46AE_AE20_58B11C27BBEB_.wvu.FilterData" localSheetId="0" hidden="1">委託料支出一覧!$A$4:$F$69</definedName>
    <definedName name="Z_D7FA1AA0_8E2E_4FB7_B53D_398A08064C34_.wvu.FilterData" localSheetId="0" hidden="1">委託料支出一覧!$A$4:$F$69</definedName>
    <definedName name="Z_E224131C_929E_4511_9B55_908B141309EC_.wvu.FilterData" localSheetId="0" hidden="1">委託料支出一覧!$A$4:$F$69</definedName>
    <definedName name="Z_E6B538EC_DDB6_4621_851B_30EF958B4889_.wvu.FilterData" localSheetId="0" hidden="1">委託料支出一覧!$A$4:$F$69</definedName>
    <definedName name="Z_F0A27403_2F2C_40D5_BAA4_1D46F6DD15EA_.wvu.FilterData" localSheetId="0" hidden="1">委託料支出一覧!$A$4:$F$69</definedName>
    <definedName name="Z_F9D5DC69_95A6_492F_BDFA_A86E1A732B18_.wvu.FilterData" localSheetId="0" hidden="1">委託料支出一覧!$A$4:$F$69</definedName>
    <definedName name="Z_FBE09FA5_238F_4F70_A3CA_8368A90182C9_.wvu.FilterData" localSheetId="0" hidden="1">委託料支出一覧!$A$4:$F$69</definedName>
    <definedName name="Z_FC3119B4_86F6_4319_BA10_90B20A8DC217_.wvu.FilterData" localSheetId="0" hidden="1">委託料支出一覧!$A$4:$F$69</definedName>
    <definedName name="Z_FCB39946_212B_44BC_A514_8AE1A1DE07F6_.wvu.FilterData" localSheetId="0" hidden="1">委託料支出一覧!$A$4:$F$69</definedName>
    <definedName name="Z_FE42E0E1_E5DC_4DA7_AF41_E80BEF31D5E6_.wvu.FilterData" localSheetId="0" hidden="1">委託料支出一覧!$A$4:$F$69</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3" l="1"/>
  <c r="D70" i="3"/>
  <c r="D78" i="3" l="1"/>
  <c r="D77" i="3"/>
  <c r="D76" i="3"/>
  <c r="D75" i="3"/>
  <c r="D74" i="3"/>
  <c r="D73" i="3"/>
  <c r="D72" i="3" l="1"/>
  <c r="D80" i="3" s="1"/>
  <c r="D79" i="3" s="1"/>
</calcChain>
</file>

<file path=xl/sharedStrings.xml><?xml version="1.0" encoding="utf-8"?>
<sst xmlns="http://schemas.openxmlformats.org/spreadsheetml/2006/main" count="302" uniqueCount="146">
  <si>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</si>
  <si>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</si>
  <si>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</si>
  <si>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</si>
  <si>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</si>
  <si>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</si>
  <si>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</si>
  <si>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</si>
  <si>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</si>
  <si>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</si>
  <si>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</si>
  <si>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</si>
  <si>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</si>
  <si>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</si>
  <si>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</si>
  <si>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</si>
  <si>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</si>
  <si>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</si>
  <si>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</si>
  <si>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</si>
  <si>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令和５年度　委託料支出一覧</t>
    <rPh sb="0" eb="2">
      <t>レイワ</t>
    </rPh>
    <rPh sb="3" eb="5">
      <t>ネンド</t>
    </rPh>
    <rPh sb="6" eb="9">
      <t>イタクリョウ</t>
    </rPh>
    <rPh sb="9" eb="11">
      <t>シシュツ</t>
    </rPh>
    <rPh sb="11" eb="13">
      <t>イチラン</t>
    </rPh>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</si>
  <si>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</si>
  <si>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</si>
  <si>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</si>
  <si>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</si>
  <si>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</si>
  <si>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危機管理室</t>
    <phoneticPr fontId="6"/>
  </si>
  <si>
    <t>令和５年度大阪市防災行政無線設備保守業務委託</t>
  </si>
  <si>
    <t>（株）日立国際電気　西日本支社</t>
  </si>
  <si>
    <t>特随</t>
    <rPh sb="0" eb="1">
      <t>トク</t>
    </rPh>
    <rPh sb="1" eb="2">
      <t>ズイ</t>
    </rPh>
    <phoneticPr fontId="2"/>
  </si>
  <si>
    <t>危機管理情報システム運用業務</t>
  </si>
  <si>
    <t>（株）エレクトリック・マテリアル</t>
  </si>
  <si>
    <t>特随</t>
  </si>
  <si>
    <t>映像出力装置保守点検業務委託</t>
  </si>
  <si>
    <t>協和テクノロジィズ（株）</t>
  </si>
  <si>
    <t>危機管理情報システム秘匿化通信網提供等サービス業務</t>
  </si>
  <si>
    <t>アイテック阪急阪神（株）</t>
  </si>
  <si>
    <t>大阪市災害時市民向け情報提供システム運用保守業務委託</t>
  </si>
  <si>
    <t>（株）ドーン</t>
  </si>
  <si>
    <t>磁気テープファイル等の保管及び集配業務委託（危機管理室）長期継続（単価契約）</t>
  </si>
  <si>
    <t>阪急阪神エステート・サービス（株）</t>
  </si>
  <si>
    <t>鶴見緑地備蓄倉庫機械警備業務委託　長期継続</t>
  </si>
  <si>
    <t>アムス・セキュリティサービス（株）</t>
  </si>
  <si>
    <t>令和５年度　阿倍野防災拠点の警備業務（人的警備）業務委託</t>
  </si>
  <si>
    <t>（株）アカツキ</t>
  </si>
  <si>
    <t>生野複合施設庁舎機械警備業務委託　長期継続</t>
  </si>
  <si>
    <t>大阪市防災情報システム　サービス提供業務委託（その２）</t>
  </si>
  <si>
    <t>日本アイ・ビー・エム（株）</t>
  </si>
  <si>
    <t>令和５年度大阪市総合防災訓練　訓練用模擬建物等設営・撤去業務委託</t>
  </si>
  <si>
    <t>西尾レントオール（株）</t>
  </si>
  <si>
    <t>大阪市総合防災訓練実動訓練　参加人員用バス搬送業務委託</t>
  </si>
  <si>
    <t>はやぶさ国際観光バス（株）</t>
  </si>
  <si>
    <t>令和５年度舞洲消防訓練用地除草及び樹木伐採等業務委託</t>
  </si>
  <si>
    <t>エムガーデン</t>
  </si>
  <si>
    <t>令和５年度 大阪市防災情報システム改修業務委託</t>
  </si>
  <si>
    <t>「市民防災マニュアル」データ翻訳等業務委託</t>
  </si>
  <si>
    <t>（株）翻訳センター　</t>
  </si>
  <si>
    <t>令和５年度防災対策検討業務委託</t>
  </si>
  <si>
    <t>（株）都市空間研究所</t>
  </si>
  <si>
    <t>令和５年度　広域避難場所誘導標識点検調査業務委託</t>
  </si>
  <si>
    <t>正和設計（株）</t>
  </si>
  <si>
    <t>災害時避難所誘導案内板整備業務委託</t>
  </si>
  <si>
    <t>（株）全広</t>
  </si>
  <si>
    <t>令和５年度　旭複合施設シャッター保守点検業務委託</t>
  </si>
  <si>
    <t>（株）鈴木シャッター　関西・中部支店</t>
  </si>
  <si>
    <t>令和５年度　備蓄倉庫設置フォークリフト特定自主検査業務委託</t>
  </si>
  <si>
    <t>ロジスネクスト近畿（株）</t>
  </si>
  <si>
    <t>市民防災リーフレットデザイン作成業務委託</t>
  </si>
  <si>
    <t>ＮＰＯ法人リアン</t>
  </si>
  <si>
    <t>津波避難施設等表示板設置業務委託</t>
  </si>
  <si>
    <t>災害備蓄用毛布の洗浄及び真空包装業務委託</t>
  </si>
  <si>
    <t>社会福祉法人　加島友愛会</t>
  </si>
  <si>
    <t>大阪市防災アプリ普及啓発チラシおよび動画制作業務委託</t>
  </si>
  <si>
    <t>令和５年度　阿倍野防災拠点複合施設地下貯蔵タンク・地下埋設配管の漏洩点検業務委託</t>
  </si>
  <si>
    <t>平和興業（株）</t>
  </si>
  <si>
    <t>令和５年度　生野備蓄倉庫樹木剪定業務委託</t>
  </si>
  <si>
    <t>ＳＵＲＧＥ（株）</t>
  </si>
  <si>
    <t>同報系防災行政無線システム改修業務委託</t>
  </si>
  <si>
    <t>視聴覚設備保守業務委託</t>
  </si>
  <si>
    <t>被災者支援システム改修業務委託</t>
  </si>
  <si>
    <t>システムスクエア（株）</t>
  </si>
  <si>
    <t>大阪市災害時市民向け情報提供システム機能改修業務委託</t>
  </si>
  <si>
    <t>令和５年度　阿倍野防災拠点（あべのフォルサ）産業廃棄物（自転車）収集運搬及び処分業務委託</t>
  </si>
  <si>
    <t>（株）クリーンクニナカ</t>
  </si>
  <si>
    <t>令和５年度　鶴見緑地備蓄倉庫産業廃棄物収集運搬及び処分業務委託</t>
  </si>
  <si>
    <t>（有）福商リサイクル</t>
  </si>
  <si>
    <t>避難者向けインターネット接続環境提供に係る大阪市教育情報ネットワーク設定業務委託</t>
  </si>
  <si>
    <t>日本電気（株）</t>
  </si>
  <si>
    <t>令和５年度大阪市同報系防災行政無線システム夢洲地域電波伝搬調査等業務委託</t>
  </si>
  <si>
    <t>ビーム計画設計（株）</t>
  </si>
  <si>
    <t>大阪市災害重要拠点間無線通信ネットワーク設計業務委託</t>
  </si>
  <si>
    <t>（株）ミライト・ワン</t>
  </si>
  <si>
    <t>うめきた２期地区への同報系防災行政無線整備及びX（旧Twitter）バージョンアップに伴うシステム改修業務委託</t>
  </si>
  <si>
    <t>令和５年度 大阪市防災情報システム改修業務委託（その２）</t>
  </si>
  <si>
    <t>日本アイ・ビー・エム（株）</t>
    <rPh sb="11" eb="12">
      <t>カブ</t>
    </rPh>
    <phoneticPr fontId="7"/>
  </si>
  <si>
    <t>『大阪市新型コロナウイルス感染症対策記録誌』企画編集・印刷業務委託</t>
  </si>
  <si>
    <t>（株）大阪デジタル広告社</t>
  </si>
  <si>
    <t>令和５年度大阪市役所本庁舎産業廃棄物収集運搬・処分業務委託（概算契約）</t>
    <phoneticPr fontId="6"/>
  </si>
  <si>
    <t>（株）カンポ</t>
    <phoneticPr fontId="6"/>
  </si>
  <si>
    <t>○</t>
    <phoneticPr fontId="6"/>
  </si>
  <si>
    <t>（株）クリーン工房</t>
    <rPh sb="7" eb="9">
      <t>コウボウ</t>
    </rPh>
    <phoneticPr fontId="4"/>
  </si>
  <si>
    <t>（株）日立国際電気西日本支社</t>
  </si>
  <si>
    <t>大阪市役所本庁舎施設維持管理業務委託　長期継続（その２）</t>
    <rPh sb="0" eb="2">
      <t>オオサカ</t>
    </rPh>
    <rPh sb="2" eb="5">
      <t>シヤクショ</t>
    </rPh>
    <rPh sb="5" eb="8">
      <t>ホンチョウシャ</t>
    </rPh>
    <rPh sb="8" eb="10">
      <t>シセツ</t>
    </rPh>
    <rPh sb="10" eb="14">
      <t>イジカンリ</t>
    </rPh>
    <rPh sb="14" eb="16">
      <t>ギョウム</t>
    </rPh>
    <rPh sb="16" eb="18">
      <t>イタク</t>
    </rPh>
    <rPh sb="19" eb="21">
      <t>チョウキ</t>
    </rPh>
    <rPh sb="21" eb="23">
      <t>ケイゾク</t>
    </rPh>
    <phoneticPr fontId="4"/>
  </si>
  <si>
    <t>高松小学校外2件防災行政無線設備工事</t>
    <rPh sb="0" eb="2">
      <t>タカマツ</t>
    </rPh>
    <rPh sb="2" eb="5">
      <t>ショウガッコウ</t>
    </rPh>
    <rPh sb="5" eb="6">
      <t>ガイ</t>
    </rPh>
    <phoneticPr fontId="3"/>
  </si>
  <si>
    <t>東淡路小学校外2件防災行政無線設備工事</t>
  </si>
  <si>
    <t>一般会計</t>
    <rPh sb="0" eb="2">
      <t>イッパン</t>
    </rPh>
    <rPh sb="2" eb="4">
      <t>カイケイ</t>
    </rPh>
    <phoneticPr fontId="6"/>
  </si>
  <si>
    <t>令和５年度大阪市市営住宅等指定管理業務年度協定書（北区ほか13区の区域の市営住宅及び共同施設）</t>
    <rPh sb="0" eb="2">
      <t>レイワ</t>
    </rPh>
    <rPh sb="3" eb="5">
      <t>ネンド</t>
    </rPh>
    <rPh sb="5" eb="7">
      <t>オオサカ</t>
    </rPh>
    <rPh sb="7" eb="8">
      <t>シ</t>
    </rPh>
    <rPh sb="8" eb="10">
      <t>シエイ</t>
    </rPh>
    <rPh sb="10" eb="12">
      <t>ジュウタク</t>
    </rPh>
    <rPh sb="12" eb="13">
      <t>トウ</t>
    </rPh>
    <rPh sb="13" eb="15">
      <t>シテイ</t>
    </rPh>
    <rPh sb="15" eb="17">
      <t>カンリ</t>
    </rPh>
    <rPh sb="17" eb="19">
      <t>ギョウム</t>
    </rPh>
    <rPh sb="19" eb="21">
      <t>ネンド</t>
    </rPh>
    <rPh sb="21" eb="23">
      <t>キョウテイ</t>
    </rPh>
    <rPh sb="23" eb="24">
      <t>ショ</t>
    </rPh>
    <rPh sb="25" eb="27">
      <t>キタク</t>
    </rPh>
    <rPh sb="31" eb="32">
      <t>ク</t>
    </rPh>
    <rPh sb="33" eb="35">
      <t>クイキ</t>
    </rPh>
    <rPh sb="36" eb="40">
      <t>シエイジュウタク</t>
    </rPh>
    <rPh sb="40" eb="41">
      <t>オヨ</t>
    </rPh>
    <rPh sb="42" eb="46">
      <t>キョウドウシセツ</t>
    </rPh>
    <phoneticPr fontId="6"/>
  </si>
  <si>
    <t>大阪市住宅供給公社</t>
    <rPh sb="0" eb="9">
      <t>オオサカシジュウタクキョウキュウコウシャ</t>
    </rPh>
    <phoneticPr fontId="6"/>
  </si>
  <si>
    <t>令和５年度大阪市市営住宅等指定管理業務年度協定書（大正区ほか８区の区域の市営住宅及び共同施設）</t>
    <rPh sb="0" eb="2">
      <t>レイワ</t>
    </rPh>
    <rPh sb="3" eb="5">
      <t>ネンド</t>
    </rPh>
    <rPh sb="5" eb="7">
      <t>オオサカ</t>
    </rPh>
    <rPh sb="7" eb="8">
      <t>シ</t>
    </rPh>
    <rPh sb="8" eb="10">
      <t>シエイ</t>
    </rPh>
    <rPh sb="10" eb="12">
      <t>ジュウタク</t>
    </rPh>
    <rPh sb="12" eb="13">
      <t>トウ</t>
    </rPh>
    <rPh sb="13" eb="15">
      <t>シテイ</t>
    </rPh>
    <rPh sb="15" eb="17">
      <t>カンリ</t>
    </rPh>
    <rPh sb="17" eb="19">
      <t>ギョウム</t>
    </rPh>
    <rPh sb="19" eb="21">
      <t>ネンド</t>
    </rPh>
    <rPh sb="21" eb="23">
      <t>キョウテイ</t>
    </rPh>
    <rPh sb="23" eb="24">
      <t>ショ</t>
    </rPh>
    <rPh sb="25" eb="27">
      <t>タイショウ</t>
    </rPh>
    <rPh sb="27" eb="28">
      <t>ク</t>
    </rPh>
    <rPh sb="31" eb="32">
      <t>ク</t>
    </rPh>
    <rPh sb="33" eb="35">
      <t>クイキ</t>
    </rPh>
    <rPh sb="36" eb="40">
      <t>シエイジュウタク</t>
    </rPh>
    <rPh sb="40" eb="41">
      <t>オヨ</t>
    </rPh>
    <rPh sb="42" eb="46">
      <t>キョウドウシセツ</t>
    </rPh>
    <phoneticPr fontId="6"/>
  </si>
  <si>
    <t>令和５年度大阪市市営住宅等指定管理業務年度協定書（平野区の区域の市営住宅及び共同施設）</t>
    <rPh sb="0" eb="2">
      <t>レイワ</t>
    </rPh>
    <rPh sb="3" eb="5">
      <t>ネンド</t>
    </rPh>
    <rPh sb="5" eb="7">
      <t>オオサカ</t>
    </rPh>
    <rPh sb="7" eb="8">
      <t>シ</t>
    </rPh>
    <rPh sb="8" eb="10">
      <t>シエイ</t>
    </rPh>
    <rPh sb="10" eb="12">
      <t>ジュウタク</t>
    </rPh>
    <rPh sb="12" eb="13">
      <t>トウ</t>
    </rPh>
    <rPh sb="13" eb="15">
      <t>シテイ</t>
    </rPh>
    <rPh sb="15" eb="17">
      <t>カンリ</t>
    </rPh>
    <rPh sb="17" eb="19">
      <t>ギョウム</t>
    </rPh>
    <rPh sb="19" eb="21">
      <t>ネンド</t>
    </rPh>
    <rPh sb="21" eb="23">
      <t>キョウテイ</t>
    </rPh>
    <rPh sb="23" eb="24">
      <t>ショ</t>
    </rPh>
    <rPh sb="25" eb="27">
      <t>ヒラノ</t>
    </rPh>
    <rPh sb="27" eb="28">
      <t>ク</t>
    </rPh>
    <rPh sb="29" eb="31">
      <t>クイキ</t>
    </rPh>
    <rPh sb="32" eb="36">
      <t>シエイジュウタク</t>
    </rPh>
    <rPh sb="36" eb="37">
      <t>オヨ</t>
    </rPh>
    <rPh sb="38" eb="42">
      <t>キョウドウシセツ</t>
    </rPh>
    <phoneticPr fontId="6"/>
  </si>
  <si>
    <t>公募</t>
  </si>
  <si>
    <t>・令和5年度【区分C】北エリア電気工作物保守点検業務
・令和5年度【区分C】北エリア空調設備保守保守点検業務
・令和5年度【区分C】北エリア消防用設備等点検業務
・令和5年度【区分C】北エリア特定建築物等定期点検業務（建築物）
・令和5年度【区分C】北エリア特定建築物等定期点検業務（建築設備・防火設備）
・生野備蓄倉庫外電気工作物他保守点検業務（東エリア）【包括管理】</t>
    <phoneticPr fontId="6"/>
  </si>
  <si>
    <t>日本管財(株)</t>
    <phoneticPr fontId="6"/>
  </si>
  <si>
    <t>○
【包括管理】を除く</t>
    <phoneticPr fontId="6"/>
  </si>
  <si>
    <t>・令和5年度【区分A】北エリア電気工作物保守点検業務
・令和5年度【区分A】北エリア空調設備保守保守点検業務
・令和5年度【区分A】北エリア中央監視制御装置保守点検業務
・令和5年度【区分A】北エリア空調設備保守点検・遠隔監視業務
・令和5年度【区分A】北エリア消防用設備等点検業務
・令和5年度【区分A】北エリア特定建築物等定期点検業務（建築物）
・令和5年度【区分A】北エリア特定建築物等定期点検業務（建築設備・防火設備）
・西淀川備蓄倉庫外電気工作物他保守点検業務（北エリア）【包括管理】</t>
    <phoneticPr fontId="6"/>
  </si>
  <si>
    <t>(株)ザイマックス関西</t>
    <phoneticPr fontId="6"/>
  </si>
  <si>
    <t>西淀川区役所他２施設中央監視設備改修工事（北エリア）【工事調整】</t>
    <phoneticPr fontId="6"/>
  </si>
  <si>
    <t>（一財）大阪建築技術協会</t>
    <phoneticPr fontId="6"/>
  </si>
  <si>
    <t>・令和5年度【区分D】南エリア電気工作物保守点検業務
・阿倍野防災中枢拠点複合施設（阿倍野備蓄倉庫）電気工作物保守点検業務（南エリア）【包括業務】</t>
    <phoneticPr fontId="6"/>
  </si>
  <si>
    <t xml:space="preserve">(株)ザイマックス関西
</t>
    <phoneticPr fontId="6"/>
  </si>
  <si>
    <t>○</t>
    <phoneticPr fontId="6"/>
  </si>
  <si>
    <t>生野備蓄倉庫他２施設照明設備改修工事（東エリア）【設計】
生野備蓄倉庫他２施設照明設備改修工事（東エリア）【工事調整】</t>
    <phoneticPr fontId="6"/>
  </si>
  <si>
    <t>旭区民センター他３施設非常用発電設備改修工事に係る設計業務（東エリア）【設計】</t>
    <phoneticPr fontId="6"/>
  </si>
  <si>
    <t>阿倍野防災拠点（あべのフォルサ）一般廃棄物収集運搬業務委託</t>
    <phoneticPr fontId="6"/>
  </si>
  <si>
    <t>株式会社 新地衛生</t>
    <phoneticPr fontId="6"/>
  </si>
  <si>
    <t>阿倍野防災拠点（あべのフォルサ）産業廃棄物収集運搬業務委託</t>
    <phoneticPr fontId="6"/>
  </si>
  <si>
    <t>株式会社 カンポ</t>
    <phoneticPr fontId="6"/>
  </si>
  <si>
    <t>阿倍野防災拠点（あべのフォルサ）清掃業務委託長期継続</t>
    <phoneticPr fontId="6"/>
  </si>
  <si>
    <t>阿倍野防災拠点（あべのフォルサ）植栽剪定業務委託</t>
    <phoneticPr fontId="6"/>
  </si>
  <si>
    <t>令和５年度大阪市西淀川区役所衛生害虫駆除業務委託</t>
    <phoneticPr fontId="6"/>
  </si>
  <si>
    <t>大都美装（株）</t>
    <phoneticPr fontId="6"/>
  </si>
  <si>
    <t>阿倍野防災拠点（あべのフォルサ）汚水ポンプ改修工事（南エリア）【設計】
阿倍野防災拠点施設（あべのフォルサ）汚水ポンプ改修工事（南エリア）【工事調整】</t>
    <phoneticPr fontId="6"/>
  </si>
  <si>
    <t>芸術創造館他３施設電話交換機設備改修工事（東エリア）【設計】
旭区民センター他３施設構内交換設備改修工事（東エリア）【工事調整】</t>
    <phoneticPr fontId="6"/>
  </si>
  <si>
    <t>【設計】○</t>
    <phoneticPr fontId="6"/>
  </si>
  <si>
    <t>阿倍野防災拠点（あべのフォルサ）曝気ポンプ改修工事（南エリア）【設計】
阿倍野防災拠点施設（あべのフォルサ）汚水ポンプ改修工事（南エリア）【工事調整】</t>
    <phoneticPr fontId="6"/>
  </si>
  <si>
    <t>令和５年度阿倍野防災拠点(あべのフォルサ)昇降機設備保守点検業務委託</t>
    <phoneticPr fontId="6"/>
  </si>
  <si>
    <t>(株)日立ビルシステム関西支社　</t>
  </si>
  <si>
    <t>令和５年度阿倍野防災拠点(あべのフォルサ)中央監視制御設備等保守点検整備業務委託</t>
    <phoneticPr fontId="6"/>
  </si>
  <si>
    <t>アズビル(株)ビルシステムカンパニー関西支社</t>
    <phoneticPr fontId="6"/>
  </si>
  <si>
    <t>阿部野防災拠点（あべのフォルサ）清掃業務委託　長期継続</t>
    <phoneticPr fontId="6"/>
  </si>
  <si>
    <t>（株）クレイブ</t>
    <phoneticPr fontId="6"/>
  </si>
  <si>
    <t>（株）ダーチャコンセプト</t>
    <phoneticPr fontId="6"/>
  </si>
  <si>
    <t>令和５年度阿倍野防災拠点（あべのフォルサ）４階電気電力量計修繕に伴う中央監視制御設備データ設定業務委託</t>
    <phoneticPr fontId="6"/>
  </si>
  <si>
    <t>令和５年度阿倍野防災拠点(あべのフォルサ)害虫駆除業務委託</t>
    <phoneticPr fontId="6"/>
  </si>
  <si>
    <t>(株)サクセス</t>
    <phoneticPr fontId="6"/>
  </si>
  <si>
    <t>（株）カンポ</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</si>
</sst>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i/>
      <sz val="1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4">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horizontal="distributed" vertical="center" wrapText="1" justifyLastLine="1"/>
    </xf>
    <xf numFmtId="0" fontId="8" fillId="0" borderId="7" xfId="3" applyFont="1" applyBorder="1" applyAlignment="1">
      <alignment vertical="center" wrapText="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178" fontId="8" fillId="0" borderId="3" xfId="0" applyNumberFormat="1" applyFont="1" applyBorder="1" applyAlignment="1">
      <alignment horizontal="righ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0" fontId="8" fillId="0" borderId="3" xfId="0" applyFont="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Border="1" applyAlignment="1">
      <alignment horizontal="distributed" vertical="center" wrapText="1" justifyLastLine="1"/>
    </xf>
    <xf numFmtId="0" fontId="34" fillId="0" borderId="21" xfId="0" applyFont="1" applyBorder="1" applyAlignment="1">
      <alignment horizontal="left" vertical="center" wrapText="1"/>
    </xf>
    <xf numFmtId="0" fontId="34" fillId="0" borderId="21" xfId="0" applyFont="1" applyBorder="1" applyAlignment="1">
      <alignment horizontal="left" wrapText="1"/>
    </xf>
    <xf numFmtId="186" fontId="34" fillId="0" borderId="21" xfId="0" applyNumberFormat="1" applyFont="1" applyBorder="1" applyAlignment="1">
      <alignmen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186" fontId="34" fillId="0" borderId="0" xfId="0" applyNumberFormat="1" applyFont="1" applyAlignment="1">
      <alignment vertical="center" wrapText="1"/>
    </xf>
    <xf numFmtId="176" fontId="36" fillId="0" borderId="3" xfId="1" applyNumberFormat="1" applyFont="1" applyFill="1" applyBorder="1" applyAlignment="1">
      <alignment horizontal="center" vertical="center" wrapText="1"/>
    </xf>
    <xf numFmtId="0" fontId="36" fillId="0" borderId="0" xfId="5" applyFont="1" applyAlignment="1">
      <alignment vertical="center"/>
    </xf>
    <xf numFmtId="0" fontId="8" fillId="0" borderId="4" xfId="3" applyFont="1" applyBorder="1" applyAlignment="1">
      <alignment horizontal="center" vertical="center" wrapText="1"/>
    </xf>
    <xf numFmtId="0" fontId="7" fillId="0" borderId="9" xfId="0" applyFont="1" applyBorder="1" applyAlignment="1">
      <alignment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2"/>
  <sheetViews>
    <sheetView tabSelected="1" view="pageBreakPreview" topLeftCell="A69" zoomScaleNormal="100" zoomScaleSheetLayoutView="100" workbookViewId="0">
      <selection activeCell="F47" sqref="F47"/>
    </sheetView>
  </sheetViews>
  <sheetFormatPr defaultColWidth="9"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9"/>
      <c r="B1" s="4"/>
      <c r="C1" s="5"/>
      <c r="D1" s="16"/>
      <c r="E1" s="47" t="s">
        <v>105</v>
      </c>
      <c r="F1" s="48"/>
    </row>
    <row r="2" spans="1:6" ht="17.25" customHeight="1">
      <c r="A2" s="49" t="s">
        <v>20</v>
      </c>
      <c r="B2" s="49"/>
      <c r="C2" s="49"/>
      <c r="D2" s="50"/>
      <c r="E2" s="49"/>
      <c r="F2" s="49"/>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26</v>
      </c>
      <c r="B5" s="23" t="s">
        <v>27</v>
      </c>
      <c r="C5" s="23" t="s">
        <v>28</v>
      </c>
      <c r="D5" s="18">
        <v>118789000</v>
      </c>
      <c r="E5" s="20" t="s">
        <v>29</v>
      </c>
      <c r="F5" s="22" t="s">
        <v>99</v>
      </c>
    </row>
    <row r="6" spans="1:6" s="11" customFormat="1" ht="45.75" customHeight="1">
      <c r="A6" s="21" t="s">
        <v>26</v>
      </c>
      <c r="B6" s="23" t="s">
        <v>30</v>
      </c>
      <c r="C6" s="23" t="s">
        <v>31</v>
      </c>
      <c r="D6" s="18">
        <v>1267200</v>
      </c>
      <c r="E6" s="20" t="s">
        <v>32</v>
      </c>
      <c r="F6" s="22"/>
    </row>
    <row r="7" spans="1:6" s="11" customFormat="1" ht="45.75" customHeight="1">
      <c r="A7" s="21" t="s">
        <v>26</v>
      </c>
      <c r="B7" s="23" t="s">
        <v>33</v>
      </c>
      <c r="C7" s="23" t="s">
        <v>34</v>
      </c>
      <c r="D7" s="18">
        <v>916300</v>
      </c>
      <c r="E7" s="20" t="s">
        <v>32</v>
      </c>
      <c r="F7" s="22"/>
    </row>
    <row r="8" spans="1:6" s="11" customFormat="1" ht="45.75" customHeight="1">
      <c r="A8" s="21" t="s">
        <v>26</v>
      </c>
      <c r="B8" s="23" t="s">
        <v>35</v>
      </c>
      <c r="C8" s="23" t="s">
        <v>36</v>
      </c>
      <c r="D8" s="18">
        <v>7524000</v>
      </c>
      <c r="E8" s="20" t="s">
        <v>32</v>
      </c>
      <c r="F8" s="22"/>
    </row>
    <row r="9" spans="1:6" s="11" customFormat="1" ht="45.75" customHeight="1">
      <c r="A9" s="21" t="s">
        <v>26</v>
      </c>
      <c r="B9" s="23" t="s">
        <v>37</v>
      </c>
      <c r="C9" s="23" t="s">
        <v>38</v>
      </c>
      <c r="D9" s="18">
        <v>1939960</v>
      </c>
      <c r="E9" s="20" t="s">
        <v>32</v>
      </c>
      <c r="F9" s="22"/>
    </row>
    <row r="10" spans="1:6" s="11" customFormat="1" ht="45.75" customHeight="1">
      <c r="A10" s="21" t="s">
        <v>26</v>
      </c>
      <c r="B10" s="23" t="s">
        <v>39</v>
      </c>
      <c r="C10" s="23" t="s">
        <v>40</v>
      </c>
      <c r="D10" s="18">
        <v>124080</v>
      </c>
      <c r="E10" s="20" t="s">
        <v>6</v>
      </c>
      <c r="F10" s="22"/>
    </row>
    <row r="11" spans="1:6" s="11" customFormat="1" ht="45.75" customHeight="1">
      <c r="A11" s="21" t="s">
        <v>26</v>
      </c>
      <c r="B11" s="23" t="s">
        <v>41</v>
      </c>
      <c r="C11" s="23" t="s">
        <v>42</v>
      </c>
      <c r="D11" s="18">
        <v>64680</v>
      </c>
      <c r="E11" s="20" t="s">
        <v>7</v>
      </c>
      <c r="F11" s="22"/>
    </row>
    <row r="12" spans="1:6" s="11" customFormat="1" ht="45.75" customHeight="1">
      <c r="A12" s="21" t="s">
        <v>26</v>
      </c>
      <c r="B12" s="23" t="s">
        <v>43</v>
      </c>
      <c r="C12" s="23" t="s">
        <v>44</v>
      </c>
      <c r="D12" s="18">
        <v>6438080</v>
      </c>
      <c r="E12" s="20" t="s">
        <v>6</v>
      </c>
      <c r="F12" s="22"/>
    </row>
    <row r="13" spans="1:6" s="11" customFormat="1" ht="45.75" customHeight="1">
      <c r="A13" s="21" t="s">
        <v>26</v>
      </c>
      <c r="B13" s="23" t="s">
        <v>45</v>
      </c>
      <c r="C13" s="23" t="s">
        <v>42</v>
      </c>
      <c r="D13" s="18">
        <v>38940</v>
      </c>
      <c r="E13" s="20" t="s">
        <v>7</v>
      </c>
      <c r="F13" s="22"/>
    </row>
    <row r="14" spans="1:6" s="11" customFormat="1" ht="45.75" customHeight="1">
      <c r="A14" s="21" t="s">
        <v>26</v>
      </c>
      <c r="B14" s="23" t="s">
        <v>46</v>
      </c>
      <c r="C14" s="23" t="s">
        <v>47</v>
      </c>
      <c r="D14" s="18">
        <v>46129952</v>
      </c>
      <c r="E14" s="20" t="s">
        <v>6</v>
      </c>
      <c r="F14" s="22"/>
    </row>
    <row r="15" spans="1:6" s="11" customFormat="1" ht="45.75" customHeight="1">
      <c r="A15" s="21" t="s">
        <v>26</v>
      </c>
      <c r="B15" s="23" t="s">
        <v>48</v>
      </c>
      <c r="C15" s="23" t="s">
        <v>49</v>
      </c>
      <c r="D15" s="18">
        <v>9130000</v>
      </c>
      <c r="E15" s="20" t="s">
        <v>6</v>
      </c>
      <c r="F15" s="22"/>
    </row>
    <row r="16" spans="1:6" s="11" customFormat="1" ht="45.75" customHeight="1">
      <c r="A16" s="21" t="s">
        <v>26</v>
      </c>
      <c r="B16" s="23" t="s">
        <v>50</v>
      </c>
      <c r="C16" s="23" t="s">
        <v>51</v>
      </c>
      <c r="D16" s="18">
        <v>329560</v>
      </c>
      <c r="E16" s="20" t="s">
        <v>7</v>
      </c>
      <c r="F16" s="22"/>
    </row>
    <row r="17" spans="1:6" s="11" customFormat="1" ht="45.75" customHeight="1">
      <c r="A17" s="21" t="s">
        <v>26</v>
      </c>
      <c r="B17" s="23" t="s">
        <v>52</v>
      </c>
      <c r="C17" s="23" t="s">
        <v>53</v>
      </c>
      <c r="D17" s="18">
        <v>1520200</v>
      </c>
      <c r="E17" s="20" t="s">
        <v>6</v>
      </c>
      <c r="F17" s="22" t="s">
        <v>99</v>
      </c>
    </row>
    <row r="18" spans="1:6" s="11" customFormat="1" ht="45.75" customHeight="1">
      <c r="A18" s="21" t="s">
        <v>26</v>
      </c>
      <c r="B18" s="23" t="s">
        <v>54</v>
      </c>
      <c r="C18" s="23" t="s">
        <v>47</v>
      </c>
      <c r="D18" s="18">
        <v>20739290</v>
      </c>
      <c r="E18" s="20" t="s">
        <v>32</v>
      </c>
      <c r="F18" s="22"/>
    </row>
    <row r="19" spans="1:6" s="44" customFormat="1" ht="45.75" customHeight="1">
      <c r="A19" s="21" t="s">
        <v>26</v>
      </c>
      <c r="B19" s="23" t="s">
        <v>55</v>
      </c>
      <c r="C19" s="23" t="s">
        <v>56</v>
      </c>
      <c r="D19" s="18">
        <v>167200</v>
      </c>
      <c r="E19" s="20" t="s">
        <v>7</v>
      </c>
      <c r="F19" s="43"/>
    </row>
    <row r="20" spans="1:6" s="11" customFormat="1" ht="45.75" customHeight="1">
      <c r="A20" s="21" t="s">
        <v>26</v>
      </c>
      <c r="B20" s="23" t="s">
        <v>57</v>
      </c>
      <c r="C20" s="23" t="s">
        <v>58</v>
      </c>
      <c r="D20" s="18">
        <v>5621000</v>
      </c>
      <c r="E20" s="20" t="s">
        <v>6</v>
      </c>
      <c r="F20" s="22"/>
    </row>
    <row r="21" spans="1:6" s="11" customFormat="1" ht="45.75" customHeight="1">
      <c r="A21" s="21" t="s">
        <v>26</v>
      </c>
      <c r="B21" s="23" t="s">
        <v>59</v>
      </c>
      <c r="C21" s="23" t="s">
        <v>60</v>
      </c>
      <c r="D21" s="18">
        <v>4908200</v>
      </c>
      <c r="E21" s="20" t="s">
        <v>6</v>
      </c>
      <c r="F21" s="22"/>
    </row>
    <row r="22" spans="1:6" s="11" customFormat="1" ht="45.75" customHeight="1">
      <c r="A22" s="21" t="s">
        <v>26</v>
      </c>
      <c r="B22" s="23" t="s">
        <v>61</v>
      </c>
      <c r="C22" s="23" t="s">
        <v>62</v>
      </c>
      <c r="D22" s="18">
        <v>257280</v>
      </c>
      <c r="E22" s="20" t="s">
        <v>7</v>
      </c>
      <c r="F22" s="22"/>
    </row>
    <row r="23" spans="1:6" s="11" customFormat="1" ht="45.75" customHeight="1">
      <c r="A23" s="21" t="s">
        <v>26</v>
      </c>
      <c r="B23" s="23" t="s">
        <v>63</v>
      </c>
      <c r="C23" s="23" t="s">
        <v>64</v>
      </c>
      <c r="D23" s="18">
        <v>49645</v>
      </c>
      <c r="E23" s="20" t="s">
        <v>7</v>
      </c>
      <c r="F23" s="22"/>
    </row>
    <row r="24" spans="1:6" s="11" customFormat="1" ht="45.75" customHeight="1">
      <c r="A24" s="21" t="s">
        <v>26</v>
      </c>
      <c r="B24" s="23" t="s">
        <v>65</v>
      </c>
      <c r="C24" s="23" t="s">
        <v>66</v>
      </c>
      <c r="D24" s="18">
        <v>428450</v>
      </c>
      <c r="E24" s="20" t="s">
        <v>7</v>
      </c>
      <c r="F24" s="22"/>
    </row>
    <row r="25" spans="1:6" s="11" customFormat="1" ht="45.75" customHeight="1">
      <c r="A25" s="21" t="s">
        <v>26</v>
      </c>
      <c r="B25" s="23" t="s">
        <v>67</v>
      </c>
      <c r="C25" s="23" t="s">
        <v>68</v>
      </c>
      <c r="D25" s="18">
        <v>30800</v>
      </c>
      <c r="E25" s="20" t="s">
        <v>7</v>
      </c>
      <c r="F25" s="22"/>
    </row>
    <row r="26" spans="1:6" s="11" customFormat="1" ht="45.75" customHeight="1">
      <c r="A26" s="21" t="s">
        <v>26</v>
      </c>
      <c r="B26" s="23" t="s">
        <v>69</v>
      </c>
      <c r="C26" s="23" t="s">
        <v>62</v>
      </c>
      <c r="D26" s="18">
        <v>242438</v>
      </c>
      <c r="E26" s="20" t="s">
        <v>7</v>
      </c>
      <c r="F26" s="22"/>
    </row>
    <row r="27" spans="1:6" s="11" customFormat="1" ht="45.75" customHeight="1">
      <c r="A27" s="21" t="s">
        <v>26</v>
      </c>
      <c r="B27" s="23" t="s">
        <v>70</v>
      </c>
      <c r="C27" s="23" t="s">
        <v>71</v>
      </c>
      <c r="D27" s="18">
        <v>45896576</v>
      </c>
      <c r="E27" s="20" t="s">
        <v>7</v>
      </c>
      <c r="F27" s="22"/>
    </row>
    <row r="28" spans="1:6" s="11" customFormat="1" ht="45.75" customHeight="1">
      <c r="A28" s="21" t="s">
        <v>26</v>
      </c>
      <c r="B28" s="23" t="s">
        <v>72</v>
      </c>
      <c r="C28" s="23" t="s">
        <v>38</v>
      </c>
      <c r="D28" s="18">
        <v>442200</v>
      </c>
      <c r="E28" s="20" t="s">
        <v>32</v>
      </c>
      <c r="F28" s="22"/>
    </row>
    <row r="29" spans="1:6" s="11" customFormat="1" ht="45.75" customHeight="1">
      <c r="A29" s="21" t="s">
        <v>26</v>
      </c>
      <c r="B29" s="23" t="s">
        <v>73</v>
      </c>
      <c r="C29" s="23" t="s">
        <v>74</v>
      </c>
      <c r="D29" s="18">
        <v>16004</v>
      </c>
      <c r="E29" s="20" t="s">
        <v>7</v>
      </c>
      <c r="F29" s="22" t="s">
        <v>99</v>
      </c>
    </row>
    <row r="30" spans="1:6" s="11" customFormat="1" ht="45.75" customHeight="1">
      <c r="A30" s="21" t="s">
        <v>26</v>
      </c>
      <c r="B30" s="23" t="s">
        <v>75</v>
      </c>
      <c r="C30" s="23" t="s">
        <v>76</v>
      </c>
      <c r="D30" s="18">
        <v>67059</v>
      </c>
      <c r="E30" s="20" t="s">
        <v>7</v>
      </c>
      <c r="F30" s="22"/>
    </row>
    <row r="31" spans="1:6" s="11" customFormat="1" ht="45.75" customHeight="1">
      <c r="A31" s="21" t="s">
        <v>26</v>
      </c>
      <c r="B31" s="23" t="s">
        <v>77</v>
      </c>
      <c r="C31" s="23" t="s">
        <v>28</v>
      </c>
      <c r="D31" s="18">
        <v>150824300</v>
      </c>
      <c r="E31" s="20" t="s">
        <v>32</v>
      </c>
      <c r="F31" s="22" t="s">
        <v>99</v>
      </c>
    </row>
    <row r="32" spans="1:6" s="11" customFormat="1" ht="45.75" customHeight="1">
      <c r="A32" s="21" t="s">
        <v>26</v>
      </c>
      <c r="B32" s="23" t="s">
        <v>78</v>
      </c>
      <c r="C32" s="23" t="s">
        <v>34</v>
      </c>
      <c r="D32" s="18">
        <v>3553000</v>
      </c>
      <c r="E32" s="20" t="s">
        <v>32</v>
      </c>
      <c r="F32" s="22"/>
    </row>
    <row r="33" spans="1:6" s="11" customFormat="1" ht="45.75" customHeight="1">
      <c r="A33" s="21" t="s">
        <v>26</v>
      </c>
      <c r="B33" s="23" t="s">
        <v>79</v>
      </c>
      <c r="C33" s="23" t="s">
        <v>80</v>
      </c>
      <c r="D33" s="18">
        <v>1980000</v>
      </c>
      <c r="E33" s="20" t="s">
        <v>32</v>
      </c>
      <c r="F33" s="22"/>
    </row>
    <row r="34" spans="1:6" s="11" customFormat="1" ht="45.75" customHeight="1">
      <c r="A34" s="21" t="s">
        <v>26</v>
      </c>
      <c r="B34" s="23" t="s">
        <v>81</v>
      </c>
      <c r="C34" s="23" t="s">
        <v>38</v>
      </c>
      <c r="D34" s="18">
        <v>6006000</v>
      </c>
      <c r="E34" s="20" t="s">
        <v>32</v>
      </c>
      <c r="F34" s="22"/>
    </row>
    <row r="35" spans="1:6" s="11" customFormat="1" ht="45.75" customHeight="1">
      <c r="A35" s="21" t="s">
        <v>26</v>
      </c>
      <c r="B35" s="23" t="s">
        <v>82</v>
      </c>
      <c r="C35" s="23" t="s">
        <v>83</v>
      </c>
      <c r="D35" s="18">
        <v>20900</v>
      </c>
      <c r="E35" s="20" t="s">
        <v>7</v>
      </c>
      <c r="F35" s="22"/>
    </row>
    <row r="36" spans="1:6" s="11" customFormat="1" ht="45.75" customHeight="1">
      <c r="A36" s="21" t="s">
        <v>26</v>
      </c>
      <c r="B36" s="23" t="s">
        <v>84</v>
      </c>
      <c r="C36" s="23" t="s">
        <v>85</v>
      </c>
      <c r="D36" s="18">
        <v>44000</v>
      </c>
      <c r="E36" s="20" t="s">
        <v>7</v>
      </c>
      <c r="F36" s="22"/>
    </row>
    <row r="37" spans="1:6" s="11" customFormat="1" ht="45.75" customHeight="1">
      <c r="A37" s="21" t="s">
        <v>26</v>
      </c>
      <c r="B37" s="23" t="s">
        <v>86</v>
      </c>
      <c r="C37" s="23" t="s">
        <v>87</v>
      </c>
      <c r="D37" s="18">
        <v>202400</v>
      </c>
      <c r="E37" s="20" t="s">
        <v>32</v>
      </c>
      <c r="F37" s="22"/>
    </row>
    <row r="38" spans="1:6" s="11" customFormat="1" ht="45.75" customHeight="1">
      <c r="A38" s="21" t="s">
        <v>26</v>
      </c>
      <c r="B38" s="23" t="s">
        <v>88</v>
      </c>
      <c r="C38" s="23" t="s">
        <v>89</v>
      </c>
      <c r="D38" s="18">
        <v>2090000</v>
      </c>
      <c r="E38" s="20" t="s">
        <v>6</v>
      </c>
      <c r="F38" s="22"/>
    </row>
    <row r="39" spans="1:6" s="11" customFormat="1" ht="45.75" customHeight="1">
      <c r="A39" s="21" t="s">
        <v>26</v>
      </c>
      <c r="B39" s="23" t="s">
        <v>90</v>
      </c>
      <c r="C39" s="23" t="s">
        <v>91</v>
      </c>
      <c r="D39" s="18">
        <v>65758000</v>
      </c>
      <c r="E39" s="20" t="s">
        <v>6</v>
      </c>
      <c r="F39" s="22" t="s">
        <v>99</v>
      </c>
    </row>
    <row r="40" spans="1:6" s="11" customFormat="1" ht="45.75" customHeight="1">
      <c r="A40" s="21" t="s">
        <v>26</v>
      </c>
      <c r="B40" s="23" t="s">
        <v>92</v>
      </c>
      <c r="C40" s="23" t="s">
        <v>28</v>
      </c>
      <c r="D40" s="18">
        <v>25660030</v>
      </c>
      <c r="E40" s="20" t="s">
        <v>32</v>
      </c>
      <c r="F40" s="22"/>
    </row>
    <row r="41" spans="1:6" s="11" customFormat="1" ht="45.75" customHeight="1">
      <c r="A41" s="21" t="s">
        <v>26</v>
      </c>
      <c r="B41" s="23" t="s">
        <v>93</v>
      </c>
      <c r="C41" s="23" t="s">
        <v>94</v>
      </c>
      <c r="D41" s="18">
        <v>27238640</v>
      </c>
      <c r="E41" s="20" t="s">
        <v>32</v>
      </c>
      <c r="F41" s="22"/>
    </row>
    <row r="42" spans="1:6" s="11" customFormat="1" ht="45.75" customHeight="1">
      <c r="A42" s="21" t="s">
        <v>26</v>
      </c>
      <c r="B42" s="23" t="s">
        <v>95</v>
      </c>
      <c r="C42" s="23" t="s">
        <v>96</v>
      </c>
      <c r="D42" s="18">
        <v>987800</v>
      </c>
      <c r="E42" s="20" t="s">
        <v>6</v>
      </c>
      <c r="F42" s="22"/>
    </row>
    <row r="43" spans="1:6" s="11" customFormat="1" ht="45.75" customHeight="1">
      <c r="A43" s="21" t="s">
        <v>26</v>
      </c>
      <c r="B43" s="23" t="s">
        <v>97</v>
      </c>
      <c r="C43" s="23" t="s">
        <v>98</v>
      </c>
      <c r="D43" s="18">
        <v>14427</v>
      </c>
      <c r="E43" s="20" t="s">
        <v>6</v>
      </c>
      <c r="F43" s="22"/>
    </row>
    <row r="44" spans="1:6" s="11" customFormat="1" ht="45.75" customHeight="1">
      <c r="A44" s="21" t="s">
        <v>26</v>
      </c>
      <c r="B44" s="23" t="s">
        <v>106</v>
      </c>
      <c r="C44" s="23" t="s">
        <v>107</v>
      </c>
      <c r="D44" s="18">
        <v>12271542</v>
      </c>
      <c r="E44" s="20" t="s">
        <v>110</v>
      </c>
      <c r="F44" s="22" t="s">
        <v>99</v>
      </c>
    </row>
    <row r="45" spans="1:6" s="11" customFormat="1" ht="45.75" customHeight="1">
      <c r="A45" s="21" t="s">
        <v>26</v>
      </c>
      <c r="B45" s="23" t="s">
        <v>108</v>
      </c>
      <c r="C45" s="23" t="s">
        <v>107</v>
      </c>
      <c r="D45" s="18">
        <f>1898524+593476</f>
        <v>2492000</v>
      </c>
      <c r="E45" s="20" t="s">
        <v>110</v>
      </c>
      <c r="F45" s="22" t="s">
        <v>99</v>
      </c>
    </row>
    <row r="46" spans="1:6" s="11" customFormat="1" ht="45.75" customHeight="1">
      <c r="A46" s="21" t="s">
        <v>26</v>
      </c>
      <c r="B46" s="23" t="s">
        <v>109</v>
      </c>
      <c r="C46" s="23" t="s">
        <v>107</v>
      </c>
      <c r="D46" s="18">
        <v>3999793</v>
      </c>
      <c r="E46" s="20" t="s">
        <v>110</v>
      </c>
      <c r="F46" s="22" t="s">
        <v>99</v>
      </c>
    </row>
    <row r="47" spans="1:6" s="11" customFormat="1" ht="175.5">
      <c r="A47" s="21" t="s">
        <v>26</v>
      </c>
      <c r="B47" s="23" t="s">
        <v>111</v>
      </c>
      <c r="C47" s="23" t="s">
        <v>112</v>
      </c>
      <c r="D47" s="18">
        <v>1262360</v>
      </c>
      <c r="E47" s="20" t="s">
        <v>32</v>
      </c>
      <c r="F47" s="22" t="s">
        <v>113</v>
      </c>
    </row>
    <row r="48" spans="1:6" s="11" customFormat="1" ht="229.5">
      <c r="A48" s="21" t="s">
        <v>26</v>
      </c>
      <c r="B48" s="23" t="s">
        <v>114</v>
      </c>
      <c r="C48" s="23" t="s">
        <v>115</v>
      </c>
      <c r="D48" s="18">
        <v>612040</v>
      </c>
      <c r="E48" s="20" t="s">
        <v>32</v>
      </c>
      <c r="F48" s="22" t="s">
        <v>113</v>
      </c>
    </row>
    <row r="49" spans="1:6" s="11" customFormat="1" ht="45.75" customHeight="1">
      <c r="A49" s="21" t="s">
        <v>26</v>
      </c>
      <c r="B49" s="23" t="s">
        <v>116</v>
      </c>
      <c r="C49" s="23" t="s">
        <v>117</v>
      </c>
      <c r="D49" s="18">
        <v>80850</v>
      </c>
      <c r="E49" s="20" t="s">
        <v>32</v>
      </c>
      <c r="F49" s="22"/>
    </row>
    <row r="50" spans="1:6" s="11" customFormat="1" ht="67.5">
      <c r="A50" s="21" t="s">
        <v>26</v>
      </c>
      <c r="B50" s="23" t="s">
        <v>118</v>
      </c>
      <c r="C50" s="23" t="s">
        <v>119</v>
      </c>
      <c r="D50" s="18">
        <v>70180</v>
      </c>
      <c r="E50" s="20" t="s">
        <v>32</v>
      </c>
      <c r="F50" s="22" t="s">
        <v>120</v>
      </c>
    </row>
    <row r="51" spans="1:6" s="11" customFormat="1" ht="54">
      <c r="A51" s="21" t="s">
        <v>26</v>
      </c>
      <c r="B51" s="23" t="s">
        <v>121</v>
      </c>
      <c r="C51" s="23" t="s">
        <v>117</v>
      </c>
      <c r="D51" s="18">
        <v>1299980</v>
      </c>
      <c r="E51" s="20" t="s">
        <v>32</v>
      </c>
      <c r="F51" s="22"/>
    </row>
    <row r="52" spans="1:6" s="11" customFormat="1" ht="45.75" customHeight="1">
      <c r="A52" s="21" t="s">
        <v>26</v>
      </c>
      <c r="B52" s="23" t="s">
        <v>122</v>
      </c>
      <c r="C52" s="23" t="s">
        <v>117</v>
      </c>
      <c r="D52" s="18">
        <v>57530</v>
      </c>
      <c r="E52" s="20" t="s">
        <v>32</v>
      </c>
      <c r="F52" s="22"/>
    </row>
    <row r="53" spans="1:6" s="11" customFormat="1" ht="45.75" customHeight="1">
      <c r="A53" s="21" t="s">
        <v>26</v>
      </c>
      <c r="B53" s="23" t="s">
        <v>123</v>
      </c>
      <c r="C53" s="23" t="s">
        <v>124</v>
      </c>
      <c r="D53" s="18">
        <v>2261</v>
      </c>
      <c r="E53" s="20" t="s">
        <v>7</v>
      </c>
      <c r="F53" s="22"/>
    </row>
    <row r="54" spans="1:6" s="11" customFormat="1" ht="45.75" customHeight="1">
      <c r="A54" s="21" t="s">
        <v>26</v>
      </c>
      <c r="B54" s="23" t="s">
        <v>125</v>
      </c>
      <c r="C54" s="23" t="s">
        <v>126</v>
      </c>
      <c r="D54" s="18">
        <v>3609</v>
      </c>
      <c r="E54" s="20" t="s">
        <v>7</v>
      </c>
      <c r="F54" s="22"/>
    </row>
    <row r="55" spans="1:6" s="11" customFormat="1" ht="45.75" customHeight="1">
      <c r="A55" s="21" t="s">
        <v>26</v>
      </c>
      <c r="B55" s="23" t="s">
        <v>102</v>
      </c>
      <c r="C55" s="23" t="s">
        <v>100</v>
      </c>
      <c r="D55" s="18">
        <v>133100</v>
      </c>
      <c r="E55" s="20" t="s">
        <v>6</v>
      </c>
      <c r="F55" s="22" t="s">
        <v>99</v>
      </c>
    </row>
    <row r="56" spans="1:6" s="11" customFormat="1" ht="45.75" customHeight="1">
      <c r="A56" s="21" t="s">
        <v>26</v>
      </c>
      <c r="B56" s="23" t="s">
        <v>103</v>
      </c>
      <c r="C56" s="23" t="s">
        <v>101</v>
      </c>
      <c r="D56" s="18">
        <v>25311</v>
      </c>
      <c r="E56" s="20" t="s">
        <v>32</v>
      </c>
      <c r="F56" s="22"/>
    </row>
    <row r="57" spans="1:6" s="11" customFormat="1" ht="45.75" customHeight="1">
      <c r="A57" s="21" t="s">
        <v>26</v>
      </c>
      <c r="B57" s="23" t="s">
        <v>104</v>
      </c>
      <c r="C57" s="23" t="s">
        <v>101</v>
      </c>
      <c r="D57" s="18">
        <v>25311</v>
      </c>
      <c r="E57" s="20" t="s">
        <v>32</v>
      </c>
      <c r="F57" s="22"/>
    </row>
    <row r="58" spans="1:6" s="11" customFormat="1" ht="45.75" customHeight="1">
      <c r="A58" s="21" t="s">
        <v>26</v>
      </c>
      <c r="B58" s="23" t="s">
        <v>127</v>
      </c>
      <c r="C58" s="23" t="s">
        <v>140</v>
      </c>
      <c r="D58" s="18">
        <v>109086</v>
      </c>
      <c r="E58" s="20" t="s">
        <v>6</v>
      </c>
      <c r="F58" s="22"/>
    </row>
    <row r="59" spans="1:6" s="11" customFormat="1" ht="45.75" customHeight="1">
      <c r="A59" s="21" t="s">
        <v>26</v>
      </c>
      <c r="B59" s="23" t="s">
        <v>128</v>
      </c>
      <c r="C59" s="23" t="s">
        <v>141</v>
      </c>
      <c r="D59" s="18">
        <v>37042</v>
      </c>
      <c r="E59" s="20" t="s">
        <v>7</v>
      </c>
      <c r="F59" s="22"/>
    </row>
    <row r="60" spans="1:6" s="11" customFormat="1" ht="45.75" customHeight="1">
      <c r="A60" s="21" t="s">
        <v>26</v>
      </c>
      <c r="B60" s="23" t="s">
        <v>129</v>
      </c>
      <c r="C60" s="23" t="s">
        <v>130</v>
      </c>
      <c r="D60" s="18">
        <v>3543</v>
      </c>
      <c r="E60" s="20" t="s">
        <v>7</v>
      </c>
      <c r="F60" s="22"/>
    </row>
    <row r="61" spans="1:6" s="11" customFormat="1" ht="54">
      <c r="A61" s="21" t="s">
        <v>26</v>
      </c>
      <c r="B61" s="23" t="s">
        <v>132</v>
      </c>
      <c r="C61" s="23" t="s">
        <v>117</v>
      </c>
      <c r="D61" s="18">
        <v>126940</v>
      </c>
      <c r="E61" s="20" t="s">
        <v>32</v>
      </c>
      <c r="F61" s="22"/>
    </row>
    <row r="62" spans="1:6" s="11" customFormat="1" ht="67.5">
      <c r="A62" s="21" t="s">
        <v>26</v>
      </c>
      <c r="B62" s="23" t="s">
        <v>131</v>
      </c>
      <c r="C62" s="23" t="s">
        <v>117</v>
      </c>
      <c r="D62" s="18">
        <v>231880</v>
      </c>
      <c r="E62" s="20" t="s">
        <v>32</v>
      </c>
      <c r="F62" s="22" t="s">
        <v>133</v>
      </c>
    </row>
    <row r="63" spans="1:6" s="11" customFormat="1" ht="67.5">
      <c r="A63" s="21" t="s">
        <v>26</v>
      </c>
      <c r="B63" s="23" t="s">
        <v>134</v>
      </c>
      <c r="C63" s="23" t="s">
        <v>117</v>
      </c>
      <c r="D63" s="18">
        <v>231880</v>
      </c>
      <c r="E63" s="20" t="s">
        <v>32</v>
      </c>
      <c r="F63" s="22" t="s">
        <v>133</v>
      </c>
    </row>
    <row r="64" spans="1:6" s="11" customFormat="1" ht="45.75" customHeight="1">
      <c r="A64" s="21" t="s">
        <v>26</v>
      </c>
      <c r="B64" s="23" t="s">
        <v>135</v>
      </c>
      <c r="C64" s="23" t="s">
        <v>136</v>
      </c>
      <c r="D64" s="18">
        <v>583704</v>
      </c>
      <c r="E64" s="20" t="s">
        <v>32</v>
      </c>
      <c r="F64" s="22" t="s">
        <v>120</v>
      </c>
    </row>
    <row r="65" spans="1:6" s="11" customFormat="1" ht="45.75" customHeight="1">
      <c r="A65" s="21" t="s">
        <v>26</v>
      </c>
      <c r="B65" s="23" t="s">
        <v>137</v>
      </c>
      <c r="C65" s="23" t="s">
        <v>138</v>
      </c>
      <c r="D65" s="18">
        <v>6193836</v>
      </c>
      <c r="E65" s="20" t="s">
        <v>32</v>
      </c>
      <c r="F65" s="22"/>
    </row>
    <row r="66" spans="1:6" s="11" customFormat="1" ht="60" customHeight="1">
      <c r="A66" s="21" t="s">
        <v>26</v>
      </c>
      <c r="B66" s="23" t="s">
        <v>139</v>
      </c>
      <c r="C66" s="23" t="s">
        <v>130</v>
      </c>
      <c r="D66" s="18">
        <v>100875</v>
      </c>
      <c r="E66" s="20" t="s">
        <v>6</v>
      </c>
      <c r="F66" s="22"/>
    </row>
    <row r="67" spans="1:6" s="11" customFormat="1" ht="64.5" customHeight="1">
      <c r="A67" s="21" t="s">
        <v>26</v>
      </c>
      <c r="B67" s="23" t="s">
        <v>142</v>
      </c>
      <c r="C67" s="23" t="s">
        <v>138</v>
      </c>
      <c r="D67" s="18">
        <v>43710</v>
      </c>
      <c r="E67" s="20" t="s">
        <v>32</v>
      </c>
      <c r="F67" s="22"/>
    </row>
    <row r="68" spans="1:6" s="11" customFormat="1" ht="45.75" customHeight="1">
      <c r="A68" s="21" t="s">
        <v>26</v>
      </c>
      <c r="B68" s="23" t="s">
        <v>143</v>
      </c>
      <c r="C68" s="23" t="s">
        <v>144</v>
      </c>
      <c r="D68" s="18">
        <v>27491</v>
      </c>
      <c r="E68" s="20" t="s">
        <v>7</v>
      </c>
      <c r="F68" s="22"/>
    </row>
    <row r="69" spans="1:6" s="11" customFormat="1" ht="45.75" customHeight="1">
      <c r="A69" s="21" t="s">
        <v>26</v>
      </c>
      <c r="B69" s="23" t="s">
        <v>125</v>
      </c>
      <c r="C69" s="23" t="s">
        <v>145</v>
      </c>
      <c r="D69" s="18">
        <v>114</v>
      </c>
      <c r="E69" s="20" t="s">
        <v>7</v>
      </c>
      <c r="F69" s="22"/>
    </row>
    <row r="70" spans="1:6" ht="45.75" customHeight="1">
      <c r="A70" s="51" t="s">
        <v>9</v>
      </c>
      <c r="B70" s="52"/>
      <c r="C70" s="53"/>
      <c r="D70" s="12">
        <f>SUM(D5:D69)</f>
        <v>587483559</v>
      </c>
      <c r="E70" s="45"/>
      <c r="F70" s="46"/>
    </row>
    <row r="71" spans="1:6" ht="45" customHeight="1">
      <c r="A71" s="27"/>
      <c r="B71" s="28"/>
      <c r="C71" s="29" t="s">
        <v>10</v>
      </c>
      <c r="D71" s="30"/>
      <c r="E71" s="31"/>
      <c r="F71" s="32"/>
    </row>
    <row r="72" spans="1:6" ht="45" customHeight="1">
      <c r="A72" s="33"/>
      <c r="B72" s="34"/>
      <c r="C72" s="35" t="s">
        <v>11</v>
      </c>
      <c r="D72" s="36">
        <f>SUMIF(E$5:E$69,E72,D$5:D$69)</f>
        <v>143064800</v>
      </c>
      <c r="E72" s="20" t="s">
        <v>6</v>
      </c>
      <c r="F72" s="32"/>
    </row>
    <row r="73" spans="1:6" ht="45" customHeight="1">
      <c r="A73" s="33"/>
      <c r="B73" s="34"/>
      <c r="C73" s="35" t="s">
        <v>12</v>
      </c>
      <c r="D73" s="36">
        <f>SUMIF(E$5:E$69,E73,D$5:D$69)</f>
        <v>0</v>
      </c>
      <c r="E73" s="37" t="s">
        <v>13</v>
      </c>
      <c r="F73" s="32"/>
    </row>
    <row r="74" spans="1:6" ht="45" customHeight="1">
      <c r="A74" s="33"/>
      <c r="B74" s="34"/>
      <c r="C74" s="35" t="s">
        <v>14</v>
      </c>
      <c r="D74" s="36">
        <f>SUMIF(E$5:E$69,E74,D$5:D$69)</f>
        <v>0</v>
      </c>
      <c r="E74" s="20" t="s">
        <v>15</v>
      </c>
      <c r="F74" s="32"/>
    </row>
    <row r="75" spans="1:6" ht="45" customHeight="1">
      <c r="A75" s="33"/>
      <c r="B75" s="34"/>
      <c r="C75" s="35" t="s">
        <v>21</v>
      </c>
      <c r="D75" s="36">
        <f>SUMIF(E$5:E$69,E75,D$5:D$69)</f>
        <v>18763335</v>
      </c>
      <c r="E75" s="20" t="s">
        <v>16</v>
      </c>
      <c r="F75" s="32"/>
    </row>
    <row r="76" spans="1:6" ht="45" customHeight="1">
      <c r="A76" s="33"/>
      <c r="B76" s="34"/>
      <c r="C76" s="35" t="s">
        <v>22</v>
      </c>
      <c r="D76" s="36">
        <f>SUMIF(E$5:E$69,E76,D$5:D$69)</f>
        <v>0</v>
      </c>
      <c r="E76" s="20" t="s">
        <v>17</v>
      </c>
      <c r="F76" s="32"/>
    </row>
    <row r="77" spans="1:6" ht="45" customHeight="1">
      <c r="A77" s="33"/>
      <c r="B77" s="34"/>
      <c r="C77" s="35" t="s">
        <v>23</v>
      </c>
      <c r="D77" s="36">
        <f>SUMIF(E$5:E$69,E77,D$5:D$69)</f>
        <v>47727592</v>
      </c>
      <c r="E77" s="20" t="s">
        <v>7</v>
      </c>
      <c r="F77" s="38"/>
    </row>
    <row r="78" spans="1:6" ht="45" customHeight="1">
      <c r="A78" s="33"/>
      <c r="B78" s="34"/>
      <c r="C78" s="35" t="s">
        <v>24</v>
      </c>
      <c r="D78" s="36">
        <f>SUMIF(E$5:E$69,E78,D$5:D$69)</f>
        <v>377927832</v>
      </c>
      <c r="E78" s="20" t="s">
        <v>18</v>
      </c>
      <c r="F78" s="32"/>
    </row>
    <row r="79" spans="1:6" ht="45" customHeight="1">
      <c r="A79" s="33"/>
      <c r="B79" s="34"/>
      <c r="C79" s="35" t="s">
        <v>25</v>
      </c>
      <c r="D79" s="39">
        <f>IFERROR(D78/D80,"")</f>
        <v>0.64329941869913676</v>
      </c>
      <c r="E79" s="40"/>
      <c r="F79" s="32"/>
    </row>
    <row r="80" spans="1:6" ht="45" customHeight="1">
      <c r="A80" s="33"/>
      <c r="B80" s="34"/>
      <c r="C80" s="35" t="s">
        <v>19</v>
      </c>
      <c r="D80" s="36">
        <f>SUM(D72:D78)</f>
        <v>587483559</v>
      </c>
      <c r="E80" s="41"/>
      <c r="F80" s="32"/>
    </row>
    <row r="81" spans="1:6" ht="45" customHeight="1">
      <c r="A81" s="33"/>
      <c r="B81" s="34"/>
      <c r="C81" s="34"/>
      <c r="D81" s="42"/>
      <c r="E81" s="31"/>
      <c r="F81" s="32"/>
    </row>
    <row r="82" spans="1:6">
      <c r="E82" s="25"/>
      <c r="F82" s="26"/>
    </row>
  </sheetData>
  <autoFilter ref="A4:F80" xr:uid="{00000000-0009-0000-0000-000000000000}"/>
  <mergeCells count="4">
    <mergeCell ref="E70:F70"/>
    <mergeCell ref="E1:F1"/>
    <mergeCell ref="A2:F2"/>
    <mergeCell ref="A70:C70"/>
  </mergeCells>
  <phoneticPr fontId="6"/>
  <dataValidations count="2">
    <dataValidation type="list" allowBlank="1" showInputMessage="1" showErrorMessage="1" sqref="E5" xr:uid="{00000000-0002-0000-0000-000001000000}">
      <formula1>$E$72:$E$78</formula1>
    </dataValidation>
    <dataValidation type="list" allowBlank="1" showInputMessage="1" showErrorMessage="1" sqref="E6:E69"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7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2024-10-17T05:23:12Z</dcterms:created>
  <dcterms:modified xsi:type="dcterms:W3CDTF">2024-10-23T06:48:40Z</dcterms:modified>
</cp:coreProperties>
</file>