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ユーザ作業用フォルダ\51030　政策企画課\02　計理\02 決算\R1予算分\03　決算事務 (出納閉鎖後）\07　補助金・委託料一覧\08HP公表\02回答\"/>
    </mc:Choice>
  </mc:AlternateContent>
  <bookViews>
    <workbookView xWindow="0" yWindow="0" windowWidth="20430" windowHeight="9645" tabRatio="714"/>
  </bookViews>
  <sheets>
    <sheet name="委託料支出一覧" sheetId="3" r:id="rId1"/>
  </sheets>
  <externalReferences>
    <externalReference r:id="rId2"/>
    <externalReference r:id="rId3"/>
    <externalReference r:id="rId4"/>
    <externalReference r:id="rId5"/>
    <externalReference r:id="rId6"/>
  </externalReferences>
  <definedNames>
    <definedName name="AAA" localSheetId="0">[1]APP価格!#REF!</definedName>
    <definedName name="AAA">[1]APP価格!#REF!</definedName>
    <definedName name="BBB">[1]APP価格!#REF!</definedName>
    <definedName name="_xlnm.Criteria" localSheetId="0">#REF!</definedName>
    <definedName name="_xlnm.Criteria">#REF!</definedName>
    <definedName name="DATA" localSheetId="0">#REF!</definedName>
    <definedName name="DATA">#REF!</definedName>
    <definedName name="EIA" localSheetId="0">#REF!</definedName>
    <definedName name="EIA">#REF!</definedName>
    <definedName name="link" localSheetId="0">[2]APP価格!#REF!</definedName>
    <definedName name="link">[2]APP価格!#REF!</definedName>
    <definedName name="Link2">[2]APP価格!#REF!</definedName>
    <definedName name="Nｺｰﾄﾞ" localSheetId="0">#REF!</definedName>
    <definedName name="Nｺｰﾄﾞ">#REF!</definedName>
    <definedName name="PG単金">[3]単金表!$C$4</definedName>
    <definedName name="_xlnm.Print_Area" localSheetId="0">委託料支出一覧!$A$1:$G$74</definedName>
    <definedName name="_xlnm.Print_Area">#REF!</definedName>
    <definedName name="_xlnm.Print_Titles" localSheetId="0">委託料支出一覧!$4:$4</definedName>
    <definedName name="PRINT2" localSheetId="0">#REF!</definedName>
    <definedName name="PRINT2">#REF!</definedName>
    <definedName name="S_Input01" localSheetId="0">#REF!</definedName>
    <definedName name="S_Input01">#REF!</definedName>
    <definedName name="S_Input02" localSheetId="0">#REF!</definedName>
    <definedName name="S_Input02">#REF!</definedName>
    <definedName name="S_Input03" localSheetId="0">#REF!,#REF!,#REF!</definedName>
    <definedName name="S_Input03">#REF!,#REF!,#REF!</definedName>
    <definedName name="S_Input04" localSheetId="0">#REF!</definedName>
    <definedName name="S_Input04">#REF!</definedName>
    <definedName name="SE単金">[3]単金表!$C$3</definedName>
    <definedName name="TS単金">[3]単金表!$C$5</definedName>
    <definedName name="UPS" localSheetId="0">#REF!</definedName>
    <definedName name="UPS">#REF!</definedName>
    <definedName name="VA" localSheetId="0">#REF!</definedName>
    <definedName name="VA">#REF!</definedName>
    <definedName name="VBCONTROL_1_10100_" localSheetId="0">#REF!</definedName>
    <definedName name="VBCONTROL_1_10100_">#REF!</definedName>
    <definedName name="Z_00544855_B438_4F4F_8CC0_C288BE3D6F99_.wvu.FilterData" localSheetId="0" hidden="1">委託料支出一覧!$A$4:$G$63</definedName>
    <definedName name="Z_01861984_F6CF_4772_AA0A_2B6157221AC2_.wvu.FilterData" localSheetId="0" hidden="1">委託料支出一覧!$A$4:$G$63</definedName>
    <definedName name="Z_05D8E8D0_8AEC_4296_897D_974A15178679_.wvu.FilterData" localSheetId="0" hidden="1">委託料支出一覧!$A$4:$G$63</definedName>
    <definedName name="Z_0D11B593_BF5C_4A1F_B6CC_15B06713DB7C_.wvu.FilterData" localSheetId="0" hidden="1">委託料支出一覧!$A$4:$G$63</definedName>
    <definedName name="Z_0D11B593_BF5C_4A1F_B6CC_15B06713DB7C_.wvu.PrintArea" localSheetId="0" hidden="1">委託料支出一覧!$A$1:$G$63</definedName>
    <definedName name="Z_0D11B593_BF5C_4A1F_B6CC_15B06713DB7C_.wvu.PrintTitles" localSheetId="0" hidden="1">委託料支出一覧!$4:$4</definedName>
    <definedName name="Z_125D2721_B6FD_4173_B763_82747310422D_.wvu.FilterData" localSheetId="0" hidden="1">委託料支出一覧!$A$4:$G$63</definedName>
    <definedName name="Z_1734C9BF_4633_42E5_A258_E83D5FC85BDD_.wvu.FilterData" localSheetId="0" hidden="1">委託料支出一覧!$A$4:$G$63</definedName>
    <definedName name="Z_187D8BF3_A4AE_40CC_BE80_EB80E6A79908_.wvu.PrintArea" localSheetId="0" hidden="1">委託料支出一覧!#REF!</definedName>
    <definedName name="Z_187D8BF3_A4AE_40CC_BE80_EB80E6A79908_.wvu.PrintTitles" localSheetId="0" hidden="1">委託料支出一覧!#REF!</definedName>
    <definedName name="Z_1D0FDB66_8801_49C3_8374_C4E93C64AB03_.wvu.FilterData" localSheetId="0" hidden="1">委託料支出一覧!$A$4:$G$63</definedName>
    <definedName name="Z_1D0FDB66_8801_49C3_8374_C4E93C64AB03_.wvu.PrintArea" localSheetId="0" hidden="1">委託料支出一覧!$A$1:$G$63</definedName>
    <definedName name="Z_1D0FDB66_8801_49C3_8374_C4E93C64AB03_.wvu.PrintTitles" localSheetId="0" hidden="1">委託料支出一覧!$4:$4</definedName>
    <definedName name="Z_1D3EC2B6_48AB_4B80_BD1F_5265AB9073F3_.wvu.FilterData" localSheetId="0" hidden="1">委託料支出一覧!$A$4:$G$63</definedName>
    <definedName name="Z_1D3EC2B6_48AB_4B80_BD1F_5265AB9073F3_.wvu.PrintArea" localSheetId="0" hidden="1">委託料支出一覧!$A$1:$G$63</definedName>
    <definedName name="Z_1D3EC2B6_48AB_4B80_BD1F_5265AB9073F3_.wvu.PrintTitles" localSheetId="0" hidden="1">委託料支出一覧!$4:$4</definedName>
    <definedName name="Z_1EEE5B19_999F_42D8_BBDA_DD044F22B05A_.wvu.FilterData" localSheetId="0" hidden="1">委託料支出一覧!$A$4:$G$63</definedName>
    <definedName name="Z_20B03370_A9A7_47AC_A0DB_85C2011EA70A_.wvu.FilterData" localSheetId="0" hidden="1">委託料支出一覧!$A$4:$G$63</definedName>
    <definedName name="Z_217CB751_B423_459C_997D_C52E1EA6A411_.wvu.FilterData" localSheetId="0" hidden="1">委託料支出一覧!$A$4:$G$63</definedName>
    <definedName name="Z_217CB751_B423_459C_997D_C52E1EA6A411_.wvu.PrintArea" localSheetId="0" hidden="1">委託料支出一覧!$A$1:$G$63</definedName>
    <definedName name="Z_217CB751_B423_459C_997D_C52E1EA6A411_.wvu.PrintTitles" localSheetId="0" hidden="1">委託料支出一覧!$4:$4</definedName>
    <definedName name="Z_21FC65F8_9914_4585_90AF_A00EE3463597_.wvu.FilterData" localSheetId="0" hidden="1">委託料支出一覧!$A$4:$G$63</definedName>
    <definedName name="Z_261563C4_10C5_41C2_AA69_0888E524912C_.wvu.FilterData" localSheetId="0" hidden="1">委託料支出一覧!$A$4:$G$63</definedName>
    <definedName name="Z_26F4FA0C_26D1_4602_B44C_88A47227D214_.wvu.FilterData" localSheetId="0" hidden="1">委託料支出一覧!$A$4:$G$63</definedName>
    <definedName name="Z_28B209F1_AE89_44BB_86F2_9295B14D2182_.wvu.FilterData" localSheetId="0" hidden="1">委託料支出一覧!#REF!</definedName>
    <definedName name="Z_28B209F1_AE89_44BB_86F2_9295B14D2182_.wvu.PrintArea" localSheetId="0" hidden="1">委託料支出一覧!#REF!</definedName>
    <definedName name="Z_28B209F1_AE89_44BB_86F2_9295B14D2182_.wvu.PrintTitles" localSheetId="0" hidden="1">委託料支出一覧!#REF!</definedName>
    <definedName name="Z_2B823809_F92F_496E_B7C5_F6872DB852DC_.wvu.FilterData" localSheetId="0" hidden="1">委託料支出一覧!$A$4:$G$63</definedName>
    <definedName name="Z_2EE00EDD_A664_4A32_9029_1A8662176B52_.wvu.FilterData" localSheetId="0" hidden="1">委託料支出一覧!$A$4:$G$63</definedName>
    <definedName name="Z_30E582BD_0124_4E79_A5C5_4184F332D5B7_.wvu.FilterData" localSheetId="0" hidden="1">委託料支出一覧!$A$4:$G$63</definedName>
    <definedName name="Z_30E582BD_0124_4E79_A5C5_4184F332D5B7_.wvu.PrintArea" localSheetId="0" hidden="1">委託料支出一覧!$A$1:$G$63</definedName>
    <definedName name="Z_30E582BD_0124_4E79_A5C5_4184F332D5B7_.wvu.PrintTitles" localSheetId="0" hidden="1">委託料支出一覧!$4:$4</definedName>
    <definedName name="Z_32381FAA_BA4A_4570_91D3_ACAAF2C906F5_.wvu.FilterData" localSheetId="0" hidden="1">委託料支出一覧!$A$4:$G$63</definedName>
    <definedName name="Z_32381FAA_BA4A_4570_91D3_ACAAF2C906F5_.wvu.PrintArea" localSheetId="0" hidden="1">委託料支出一覧!$A$1:$G$63</definedName>
    <definedName name="Z_32381FAA_BA4A_4570_91D3_ACAAF2C906F5_.wvu.PrintTitles" localSheetId="0" hidden="1">委託料支出一覧!$4:$4</definedName>
    <definedName name="Z_323C7CA6_5B75_4FC7_8BF5_6960759E522F_.wvu.FilterData" localSheetId="0" hidden="1">委託料支出一覧!$A$4:$G$63</definedName>
    <definedName name="Z_32E8BB21_264F_4FA1_ACD6_2B2A4CC6599F_.wvu.FilterData" localSheetId="0" hidden="1">委託料支出一覧!$A$4:$G$63</definedName>
    <definedName name="Z_34357F12_6A4D_4592_A54E_37FD336D493C_.wvu.FilterData" localSheetId="0" hidden="1">委託料支出一覧!$A$4:$G$63</definedName>
    <definedName name="Z_34357F12_6A4D_4592_A54E_37FD336D493C_.wvu.PrintArea" localSheetId="0" hidden="1">委託料支出一覧!$A$1:$G$63</definedName>
    <definedName name="Z_34357F12_6A4D_4592_A54E_37FD336D493C_.wvu.PrintTitles" localSheetId="0" hidden="1">委託料支出一覧!$4:$4</definedName>
    <definedName name="Z_366193B7_515F_4E8E_B6B3_3C10204FFEB4_.wvu.FilterData" localSheetId="0" hidden="1">委託料支出一覧!$A$4:$G$63</definedName>
    <definedName name="Z_385E92BA_AD50_4500_A3BD_5486BE402A68_.wvu.PrintArea" localSheetId="0" hidden="1">委託料支出一覧!#REF!</definedName>
    <definedName name="Z_385E92BA_AD50_4500_A3BD_5486BE402A68_.wvu.PrintTitles" localSheetId="0" hidden="1">委託料支出一覧!#REF!</definedName>
    <definedName name="Z_3C0C6915_7033_4C5E_AC6D_4A97856783AB_.wvu.FilterData" localSheetId="0" hidden="1">委託料支出一覧!$A$4:$G$63</definedName>
    <definedName name="Z_3F902C3D_246B_4DFD_BED0_7FBC950FBA84_.wvu.FilterData" localSheetId="0" hidden="1">委託料支出一覧!$A$4:$G$63</definedName>
    <definedName name="Z_40DAD9D8_61FD_4CCB_B706_392B4374B042_.wvu.FilterData" localSheetId="0" hidden="1">委託料支出一覧!#REF!</definedName>
    <definedName name="Z_40DAD9D8_61FD_4CCB_B706_392B4374B042_.wvu.PrintArea" localSheetId="0" hidden="1">委託料支出一覧!#REF!</definedName>
    <definedName name="Z_40DAD9D8_61FD_4CCB_B706_392B4374B042_.wvu.PrintTitles" localSheetId="0" hidden="1">委託料支出一覧!#REF!</definedName>
    <definedName name="Z_439977E0_A23E_4687_B22E_6CC6ED9A786E_.wvu.FilterData" localSheetId="0" hidden="1">委託料支出一覧!$A$4:$G$63</definedName>
    <definedName name="Z_45EA684E_0DBC_42CF_9801_5ACCADE6B1C5_.wvu.FilterData" localSheetId="0" hidden="1">委託料支出一覧!$A$4:$G$63</definedName>
    <definedName name="Z_475A1739_6786_4CD7_B022_F4CCFD570429_.wvu.FilterData" localSheetId="0" hidden="1">委託料支出一覧!$A$4:$G$63</definedName>
    <definedName name="Z_4AFA3E2C_4405_4B44_A9E8_DB64B4860EB1_.wvu.FilterData" localSheetId="0" hidden="1">委託料支出一覧!$A$4:$G$63</definedName>
    <definedName name="Z_4C8949B6_9C26_492B_959F_0779BC4BBEAA_.wvu.FilterData" localSheetId="0" hidden="1">委託料支出一覧!$A$4:$G$63</definedName>
    <definedName name="Z_4CF4D751_28E3_4B4C_BAA9_58C0269BAAF6_.wvu.FilterData" localSheetId="0" hidden="1">委託料支出一覧!$A$4:$G$63</definedName>
    <definedName name="Z_5128EF7F_156A_4EB1_9EA1_B4C8844A7633_.wvu.FilterData" localSheetId="0" hidden="1">委託料支出一覧!$A$4:$G$63</definedName>
    <definedName name="Z_53FF3034_A4A8_49E4_91C5_762ECDBAF1D2_.wvu.FilterData" localSheetId="0" hidden="1">委託料支出一覧!$A$4:$G$63</definedName>
    <definedName name="Z_53FF3034_A4A8_49E4_91C5_762ECDBAF1D2_.wvu.PrintArea" localSheetId="0" hidden="1">委託料支出一覧!$A$1:$G$63</definedName>
    <definedName name="Z_53FF3034_A4A8_49E4_91C5_762ECDBAF1D2_.wvu.PrintTitles" localSheetId="0" hidden="1">委託料支出一覧!$4:$4</definedName>
    <definedName name="Z_5550DBBC_4815_4DAB_937F_7C62DA5F1144_.wvu.FilterData" localSheetId="0" hidden="1">委託料支出一覧!$A$4:$G$63</definedName>
    <definedName name="Z_56E27382_3FA3_4BA1_90FC_C27ACB491421_.wvu.FilterData" localSheetId="0" hidden="1">委託料支出一覧!$A$4:$G$63</definedName>
    <definedName name="Z_5D3B634A_A297_4DD4_A993_79EF9A889DC2_.wvu.FilterData" localSheetId="0" hidden="1">委託料支出一覧!$A$4:$G$63</definedName>
    <definedName name="Z_5D3B634A_A297_4DD4_A993_79EF9A889DC2_.wvu.PrintArea" localSheetId="0" hidden="1">委託料支出一覧!$A$1:$G$63</definedName>
    <definedName name="Z_5D3B634A_A297_4DD4_A993_79EF9A889DC2_.wvu.PrintTitles" localSheetId="0" hidden="1">委託料支出一覧!$4:$4</definedName>
    <definedName name="Z_5F89344D_63B9_45F4_8189_8DFEC0494EF7_.wvu.FilterData" localSheetId="0" hidden="1">委託料支出一覧!$A$4:$G$63</definedName>
    <definedName name="Z_5F89344D_63B9_45F4_8189_8DFEC0494EF7_.wvu.PrintArea" localSheetId="0" hidden="1">委託料支出一覧!$A$1:$G$4</definedName>
    <definedName name="Z_5F89344D_63B9_45F4_8189_8DFEC0494EF7_.wvu.PrintTitles" localSheetId="0" hidden="1">委託料支出一覧!$4:$4</definedName>
    <definedName name="Z_619A491E_ABD2_46A4_968E_A89999FA1DFD_.wvu.FilterData" localSheetId="0" hidden="1">委託料支出一覧!$A$4:$G$63</definedName>
    <definedName name="Z_6493F7BA_CCC8_44B0_AD30_AFA1A2BD0947_.wvu.FilterData" localSheetId="0" hidden="1">委託料支出一覧!$A$4:$G$63</definedName>
    <definedName name="Z_6926EB01_B5C3_4972_A68F_E30052702C5C_.wvu.FilterData" localSheetId="0" hidden="1">委託料支出一覧!$A$4:$G$63</definedName>
    <definedName name="Z_6A911F75_FCD5_4F5C_9F77_401D41C7CA2F_.wvu.FilterData" localSheetId="0" hidden="1">委託料支出一覧!$A$4:$G$63</definedName>
    <definedName name="Z_774CE9F3_B276_4E89_8142_59042DE66CD1_.wvu.FilterData" localSheetId="0" hidden="1">委託料支出一覧!$A$4:$G$63</definedName>
    <definedName name="Z_7A9DD16E_F903_4863_B829_4796CE894ED0_.wvu.FilterData" localSheetId="0" hidden="1">委託料支出一覧!$A$4:$G$63</definedName>
    <definedName name="Z_7FFD96AD_2803_41EB_BB44_D862B19F16DA_.wvu.FilterData" localSheetId="0" hidden="1">委託料支出一覧!$A$4:$G$63</definedName>
    <definedName name="Z_7FFD96AD_2803_41EB_BB44_D862B19F16DA_.wvu.PrintArea" localSheetId="0" hidden="1">委託料支出一覧!$A$1:$G$63</definedName>
    <definedName name="Z_7FFD96AD_2803_41EB_BB44_D862B19F16DA_.wvu.PrintTitles" localSheetId="0" hidden="1">委託料支出一覧!$4:$4</definedName>
    <definedName name="Z_8E098FB6_79F5_4218_8CFD_D5C4145EF04C_.wvu.FilterData" localSheetId="0" hidden="1">委託料支出一覧!$A$4:$G$63</definedName>
    <definedName name="Z_9165B42C_ECE5_4EA0_9CF2_43E3A1B47697_.wvu.FilterData" localSheetId="0" hidden="1">委託料支出一覧!$A$4:$G$63</definedName>
    <definedName name="Z_9165B42C_ECE5_4EA0_9CF2_43E3A1B47697_.wvu.PrintArea" localSheetId="0" hidden="1">委託料支出一覧!$A$1:$G$63</definedName>
    <definedName name="Z_9165B42C_ECE5_4EA0_9CF2_43E3A1B47697_.wvu.PrintTitles" localSheetId="0" hidden="1">委託料支出一覧!$4:$4</definedName>
    <definedName name="Z_958DC23D_65D9_45EB_BCE2_23C1F33BF0E3_.wvu.FilterData" localSheetId="0" hidden="1">委託料支出一覧!$A$4:$G$63</definedName>
    <definedName name="Z_973EE690_0B31_4D59_B7AB_FA497BA3F53C_.wvu.FilterData" localSheetId="0" hidden="1">委託料支出一覧!$A$4:$G$63</definedName>
    <definedName name="Z_977235F8_48D3_4499_A0D1_031044790F81_.wvu.FilterData" localSheetId="0" hidden="1">委託料支出一覧!$A$4:$G$63</definedName>
    <definedName name="Z_99685710_72AE_4B5D_8870_53975EB781F5_.wvu.FilterData" localSheetId="0" hidden="1">委託料支出一覧!$A$4:$G$63</definedName>
    <definedName name="Z_9DBC28CF_F252_4212_B07E_05ADE2A691D3_.wvu.FilterData" localSheetId="0" hidden="1">委託料支出一覧!$A$4:$G$63</definedName>
    <definedName name="Z_9FCD3CC5_48E7_47B2_8F0D_515FEB8B4D11_.wvu.FilterData" localSheetId="0" hidden="1">委託料支出一覧!$A$4:$G$63</definedName>
    <definedName name="Z_9FCD3CC5_48E7_47B2_8F0D_515FEB8B4D11_.wvu.PrintArea" localSheetId="0" hidden="1">委託料支出一覧!$A$1:$G$63</definedName>
    <definedName name="Z_9FCD3CC5_48E7_47B2_8F0D_515FEB8B4D11_.wvu.PrintTitles" localSheetId="0" hidden="1">委託料支出一覧!$4:$4</definedName>
    <definedName name="Z_A11322EF_73F6_40DE_B0AC_6E42B3D76055_.wvu.FilterData" localSheetId="0" hidden="1">委託料支出一覧!$A$4:$G$63</definedName>
    <definedName name="Z_A11E4C00_0394_4CE6_B73E_221C7BA742F6_.wvu.FilterData" localSheetId="0" hidden="1">委託料支出一覧!$A$4:$G$63</definedName>
    <definedName name="Z_A1F478E3_F435_447F_B2CC_6E9C174DA928_.wvu.FilterData" localSheetId="0" hidden="1">委託料支出一覧!$A$4:$G$63</definedName>
    <definedName name="Z_A83B4C61_8A42_4D29_9A60_BEB54EE3BDAB_.wvu.FilterData" localSheetId="0" hidden="1">委託料支出一覧!$A$4:$G$63</definedName>
    <definedName name="Z_A83B4C61_8A42_4D29_9A60_BEB54EE3BDAB_.wvu.PrintArea" localSheetId="0" hidden="1">委託料支出一覧!$A$1:$G$63</definedName>
    <definedName name="Z_A83B4C61_8A42_4D29_9A60_BEB54EE3BDAB_.wvu.PrintTitles" localSheetId="0" hidden="1">委託料支出一覧!$4:$4</definedName>
    <definedName name="Z_A9D9F9A2_8D17_49DD_8D26_46C6111266AC_.wvu.FilterData" localSheetId="0" hidden="1">委託料支出一覧!#REF!</definedName>
    <definedName name="Z_A9D9F9A2_8D17_49DD_8D26_46C6111266AC_.wvu.PrintArea" localSheetId="0" hidden="1">委託料支出一覧!#REF!</definedName>
    <definedName name="Z_A9D9F9A2_8D17_49DD_8D26_46C6111266AC_.wvu.PrintTitles" localSheetId="0" hidden="1">委託料支出一覧!#REF!</definedName>
    <definedName name="Z_A9ED7AA7_DAC5_4E20_B6ED_21A1B384A916_.wvu.FilterData" localSheetId="0" hidden="1">委託料支出一覧!$A$4:$G$63</definedName>
    <definedName name="Z_AAB712E3_C5D9_4902_A117_C12BE7FDD63D_.wvu.FilterData" localSheetId="0" hidden="1">委託料支出一覧!$A$4:$G$63</definedName>
    <definedName name="Z_AC924E32_4F5F_41AD_8889_A0469107E927_.wvu.FilterData" localSheetId="0" hidden="1">委託料支出一覧!$A$4:$G$63</definedName>
    <definedName name="Z_AD51D3A2_A23B_4D02_92C2_113F69CB176E_.wvu.FilterData" localSheetId="0" hidden="1">委託料支出一覧!$A$4:$G$63</definedName>
    <definedName name="Z_AFEB9B81_C902_4151_A96F_74FCF405D0C7_.wvu.FilterData" localSheetId="0" hidden="1">委託料支出一覧!$A$4:$G$63</definedName>
    <definedName name="Z_B47A04AA_FBBF_4ADA_AD65_5912F0410B3F_.wvu.FilterData" localSheetId="0" hidden="1">委託料支出一覧!$A$4:$G$63</definedName>
    <definedName name="Z_B503762D_2683_4889_91D1_277AA3465232_.wvu.FilterData" localSheetId="0" hidden="1">委託料支出一覧!$A$4:$G$63</definedName>
    <definedName name="Z_B63AB35D_2734_41D8_AD39_37CEDCB6A450_.wvu.FilterData" localSheetId="0" hidden="1">委託料支出一覧!$A$4:$G$63</definedName>
    <definedName name="Z_B7512C5E_5957_4CDE_AF43_69FE4C04DE4B_.wvu.FilterData" localSheetId="0" hidden="1">委託料支出一覧!$A$4:$G$63</definedName>
    <definedName name="Z_B7512C5E_5957_4CDE_AF43_69FE4C04DE4B_.wvu.PrintArea" localSheetId="0" hidden="1">委託料支出一覧!$A$1:$G$63</definedName>
    <definedName name="Z_B7512C5E_5957_4CDE_AF43_69FE4C04DE4B_.wvu.PrintTitles" localSheetId="0" hidden="1">委託料支出一覧!$4:$4</definedName>
    <definedName name="Z_B7AD6FA8_2E6F_467A_8B52_8DFFF6709E3D_.wvu.FilterData" localSheetId="0" hidden="1">委託料支出一覧!$A$4:$G$63</definedName>
    <definedName name="Z_B80971C5_7E0C_49C7_80D5_9BBD6D173EEB_.wvu.FilterData" localSheetId="0" hidden="1">委託料支出一覧!$A$4:$G$63</definedName>
    <definedName name="Z_B80971C5_7E0C_49C7_80D5_9BBD6D173EEB_.wvu.PrintArea" localSheetId="0" hidden="1">委託料支出一覧!$A$1:$G$63</definedName>
    <definedName name="Z_B80971C5_7E0C_49C7_80D5_9BBD6D173EEB_.wvu.PrintTitles" localSheetId="0" hidden="1">委託料支出一覧!$4:$4</definedName>
    <definedName name="Z_B840A286_FFCA_40A6_95BA_A4DE2CB336D2_.wvu.FilterData" localSheetId="0" hidden="1">委託料支出一覧!$A$4:$G$63</definedName>
    <definedName name="Z_B8C86F7B_41C1_488F_9456_72016DBEF174_.wvu.FilterData" localSheetId="0" hidden="1">委託料支出一覧!$A$4:$G$63</definedName>
    <definedName name="Z_C4E29B43_824C_4688_8110_836DEB9AB50D_.wvu.FilterData" localSheetId="0" hidden="1">委託料支出一覧!$A$4:$G$63</definedName>
    <definedName name="Z_C589D0A1_73FC_4812_885C_A2B66447006B_.wvu.FilterData" localSheetId="0" hidden="1">委託料支出一覧!$A$4:$G$63</definedName>
    <definedName name="Z_C589D0A1_73FC_4812_885C_A2B66447006B_.wvu.PrintArea" localSheetId="0" hidden="1">委託料支出一覧!$A$1:$G$63</definedName>
    <definedName name="Z_C589D0A1_73FC_4812_885C_A2B66447006B_.wvu.PrintTitles" localSheetId="0" hidden="1">委託料支出一覧!$4:$4</definedName>
    <definedName name="Z_C7F8E7CC_4A2C_41FF_8569_5F53AC782643_.wvu.FilterData" localSheetId="0" hidden="1">委託料支出一覧!$A$1:$G$63</definedName>
    <definedName name="Z_C7F8E7CC_4A2C_41FF_8569_5F53AC782643_.wvu.PrintArea" localSheetId="0" hidden="1">委託料支出一覧!$A$1:$G$4</definedName>
    <definedName name="Z_C7F8E7CC_4A2C_41FF_8569_5F53AC782643_.wvu.PrintTitles" localSheetId="0" hidden="1">委託料支出一覧!$4:$4</definedName>
    <definedName name="Z_C8D9D2A9_03B8_4B50_B2C5_583B69B9E2D1_.wvu.FilterData" localSheetId="0" hidden="1">委託料支出一覧!$A$4:$G$63</definedName>
    <definedName name="Z_C8D9D2A9_03B8_4B50_B2C5_583B69B9E2D1_.wvu.PrintArea" localSheetId="0" hidden="1">委託料支出一覧!$A$1:$G$63</definedName>
    <definedName name="Z_C8D9D2A9_03B8_4B50_B2C5_583B69B9E2D1_.wvu.PrintTitles" localSheetId="0" hidden="1">委託料支出一覧!$4:$4</definedName>
    <definedName name="Z_CA06432B_2E2B_4D66_ADB9_5BD4D2910E24_.wvu.FilterData" localSheetId="0" hidden="1">委託料支出一覧!$A$4:$G$63</definedName>
    <definedName name="Z_CC1D9902_3864_460A_ABFA_C7483E29000C_.wvu.FilterData" localSheetId="0" hidden="1">委託料支出一覧!$A$4:$G$63</definedName>
    <definedName name="Z_CE11686E_76FD_46AE_AE20_58B11C27BBEB_.wvu.FilterData" localSheetId="0" hidden="1">委託料支出一覧!$A$4:$G$63</definedName>
    <definedName name="Z_D7FA1AA0_8E2E_4FB7_B53D_398A08064C34_.wvu.FilterData" localSheetId="0" hidden="1">委託料支出一覧!$A$4:$G$63</definedName>
    <definedName name="Z_E224131C_929E_4511_9B55_908B141309EC_.wvu.FilterData" localSheetId="0" hidden="1">委託料支出一覧!$A$4:$G$63</definedName>
    <definedName name="Z_E6B538EC_DDB6_4621_851B_30EF958B4889_.wvu.FilterData" localSheetId="0" hidden="1">委託料支出一覧!$A$4:$G$63</definedName>
    <definedName name="Z_EA3AB1C6_A47B_47EF_B52B_196CE9431C8E_.wvu.FilterData" localSheetId="0" hidden="1">委託料支出一覧!$A$4:$G$63</definedName>
    <definedName name="Z_EA3AB1C6_A47B_47EF_B52B_196CE9431C8E_.wvu.PrintArea" localSheetId="0" hidden="1">委託料支出一覧!$A$1:$G$63</definedName>
    <definedName name="Z_EA3AB1C6_A47B_47EF_B52B_196CE9431C8E_.wvu.PrintTitles" localSheetId="0" hidden="1">委託料支出一覧!$4:$4</definedName>
    <definedName name="Z_F0A27403_2F2C_40D5_BAA4_1D46F6DD15EA_.wvu.FilterData" localSheetId="0" hidden="1">委託料支出一覧!$A$4:$G$63</definedName>
    <definedName name="Z_F316B564_77C9_4F99_B292_6388B49E92A3_.wvu.FilterData" localSheetId="0" hidden="1">委託料支出一覧!$A$4:$G$63</definedName>
    <definedName name="Z_F316B564_77C9_4F99_B292_6388B49E92A3_.wvu.PrintArea" localSheetId="0" hidden="1">委託料支出一覧!$A$1:$G$63</definedName>
    <definedName name="Z_F316B564_77C9_4F99_B292_6388B49E92A3_.wvu.PrintTitles" localSheetId="0" hidden="1">委託料支出一覧!$4:$4</definedName>
    <definedName name="Z_F542AE84_516F_4307_9234_2ABB95251EB3_.wvu.FilterData" localSheetId="0" hidden="1">委託料支出一覧!$A$4:$G$63</definedName>
    <definedName name="Z_F542AE84_516F_4307_9234_2ABB95251EB3_.wvu.PrintArea" localSheetId="0" hidden="1">委託料支出一覧!$A$1:$G$63</definedName>
    <definedName name="Z_F542AE84_516F_4307_9234_2ABB95251EB3_.wvu.PrintTitles" localSheetId="0" hidden="1">委託料支出一覧!$4:$4</definedName>
    <definedName name="Z_F9D5DC69_95A6_492F_BDFA_A86E1A732B18_.wvu.FilterData" localSheetId="0" hidden="1">委託料支出一覧!$A$4:$G$63</definedName>
    <definedName name="Z_FBE09FA5_238F_4F70_A3CA_8368A90182C9_.wvu.FilterData" localSheetId="0" hidden="1">委託料支出一覧!$A$4:$G$63</definedName>
    <definedName name="Z_FC3119B4_86F6_4319_BA10_90B20A8DC217_.wvu.FilterData" localSheetId="0" hidden="1">委託料支出一覧!$A$4:$G$63</definedName>
    <definedName name="Z_FCB39946_212B_44BC_A514_8AE1A1DE07F6_.wvu.FilterData" localSheetId="0" hidden="1">委託料支出一覧!$A$4:$G$63</definedName>
    <definedName name="Z_FE42E0E1_E5DC_4DA7_AF41_E80BEF31D5E6_.wvu.FilterData" localSheetId="0" hidden="1">委託料支出一覧!$A$4:$G$63</definedName>
    <definedName name="あ">#REF!</definedName>
    <definedName name="あ1">[4]!別紙20</definedName>
    <definedName name="あ11">[4]!別紙22</definedName>
    <definedName name="あ111">[4]!別紙24</definedName>
    <definedName name="あ112">[4]!別紙25</definedName>
    <definedName name="あ113">[4]!別紙26</definedName>
    <definedName name="あ114">[4]!別紙4</definedName>
    <definedName name="あ115">[4]!別紙5</definedName>
    <definedName name="あ116">[4]!別紙8</definedName>
    <definedName name="あ12">[4]!別紙21</definedName>
    <definedName name="あ121">[4]!別紙9</definedName>
    <definedName name="ああ">[3]単金表!$C$5</definedName>
    <definedName name="あいうえお">#REF!,#REF!,#REF!</definedName>
    <definedName name="い">#REF!</definedName>
    <definedName name="う">#REF!</definedName>
    <definedName name="え">#REF!</definedName>
    <definedName name="お">#REF!</definedName>
    <definedName name="か">#REF!,#REF!,#REF!</definedName>
    <definedName name="き">#REF!</definedName>
    <definedName name="ｷｬﾋﾞﾈｯﾄ" localSheetId="0">#REF!</definedName>
    <definedName name="ｷｬﾋﾞﾈｯﾄ">#REF!</definedName>
    <definedName name="く">#REF!</definedName>
    <definedName name="け">#REF!</definedName>
    <definedName name="こ">#REF!</definedName>
    <definedName name="さ">#REF!</definedName>
    <definedName name="サーバ" localSheetId="0">#REF!</definedName>
    <definedName name="サーバ">#REF!</definedName>
    <definedName name="し">#REF!</definedName>
    <definedName name="す">#REF!</definedName>
    <definedName name="せ">#REF!</definedName>
    <definedName name="そ">#REF!</definedName>
    <definedName name="ﾀｲﾄﾙ行" localSheetId="0">#REF!</definedName>
    <definedName name="ﾀｲﾄﾙ行">#REF!</definedName>
    <definedName name="ディスク" localSheetId="0">#REF!</definedName>
    <definedName name="ディスク">#REF!</definedName>
    <definedName name="な">#REF!</definedName>
    <definedName name="に">#REF!</definedName>
    <definedName name="ぬ">#REF!</definedName>
    <definedName name="ね">#REF!</definedName>
    <definedName name="の">#REF!</definedName>
    <definedName name="は">OFFSET(#REF!,0,0,COUNTA(#REF!)-1,1)</definedName>
    <definedName name="バックアップ" localSheetId="0">#REF!</definedName>
    <definedName name="バックアップ">#REF!</definedName>
    <definedName name="ひ">#REF!</definedName>
    <definedName name="ふ">[4]!別紙1</definedName>
    <definedName name="へ">[4]!別紙10</definedName>
    <definedName name="ほ">[4]!別紙11</definedName>
    <definedName name="ま">[4]!別紙12</definedName>
    <definedName name="み">[4]!別紙13</definedName>
    <definedName name="む">[4]!別紙14</definedName>
    <definedName name="め">[4]!別紙15</definedName>
    <definedName name="も">[4]!別紙16</definedName>
    <definedName name="や">[4]!別紙17</definedName>
    <definedName name="ゆ">[4]!別紙18</definedName>
    <definedName name="よ">[4]!別紙19</definedName>
    <definedName name="ﾘｰﾀﾞ_単金">[3]単金表!$C$6</definedName>
    <definedName name="ﾘｰﾀﾞ単金">[3]単金表!$C$6</definedName>
    <definedName name="外郭コード" localSheetId="0">#REF!</definedName>
    <definedName name="外郭コード">#REF!</definedName>
    <definedName name="規格" localSheetId="0">#REF!</definedName>
    <definedName name="規格">#REF!</definedName>
    <definedName name="契約手法" localSheetId="0">#REF!</definedName>
    <definedName name="契約手法">#REF!</definedName>
    <definedName name="県ｺｰﾄﾞ">[5]県ｺｰﾄﾞ!$A$1:$B$48</definedName>
    <definedName name="手法コード" localSheetId="0">#REF!</definedName>
    <definedName name="手法コード">#REF!</definedName>
    <definedName name="重量" localSheetId="0">#REF!</definedName>
    <definedName name="重量">#REF!</definedName>
    <definedName name="食肉">[1]APP価格!#REF!</definedName>
    <definedName name="装置" localSheetId="0">OFFSET(#REF!,0,0,COUNTA(#REF!)-1,1)</definedName>
    <definedName name="装置">OFFSET(#REF!,0,0,COUNTA(#REF!)-1,1)</definedName>
    <definedName name="単なる金">[3]単金表!$C$5</definedName>
    <definedName name="単金" localSheetId="0">#REF!</definedName>
    <definedName name="単金">#REF!</definedName>
    <definedName name="表記">#REF!</definedName>
    <definedName name="別紙1" localSheetId="0">[4]!別紙1</definedName>
    <definedName name="別紙1">[4]!別紙1</definedName>
    <definedName name="別紙10" localSheetId="0">[4]!別紙10</definedName>
    <definedName name="別紙10">[4]!別紙10</definedName>
    <definedName name="別紙11" localSheetId="0">[4]!別紙11</definedName>
    <definedName name="別紙11">[4]!別紙11</definedName>
    <definedName name="別紙12" localSheetId="0">[4]!別紙12</definedName>
    <definedName name="別紙12">[4]!別紙12</definedName>
    <definedName name="別紙13" localSheetId="0">[4]!別紙13</definedName>
    <definedName name="別紙13">[4]!別紙13</definedName>
    <definedName name="別紙14" localSheetId="0">[4]!別紙14</definedName>
    <definedName name="別紙14">[4]!別紙14</definedName>
    <definedName name="別紙15" localSheetId="0">[4]!別紙15</definedName>
    <definedName name="別紙15">[4]!別紙15</definedName>
    <definedName name="別紙16" localSheetId="0">[4]!別紙16</definedName>
    <definedName name="別紙16">[4]!別紙16</definedName>
    <definedName name="別紙17" localSheetId="0">[4]!別紙17</definedName>
    <definedName name="別紙17">[4]!別紙17</definedName>
    <definedName name="別紙18" localSheetId="0">[4]!別紙18</definedName>
    <definedName name="別紙18">[4]!別紙18</definedName>
    <definedName name="別紙19" localSheetId="0">[4]!別紙19</definedName>
    <definedName name="別紙19">[4]!別紙19</definedName>
    <definedName name="別紙20" localSheetId="0">[4]!別紙20</definedName>
    <definedName name="別紙20">[4]!別紙20</definedName>
    <definedName name="別紙21" localSheetId="0">[4]!別紙21</definedName>
    <definedName name="別紙21">[4]!別紙21</definedName>
    <definedName name="別紙22" localSheetId="0">[4]!別紙22</definedName>
    <definedName name="別紙22">[4]!別紙22</definedName>
    <definedName name="別紙23" localSheetId="0">[4]!別紙23</definedName>
    <definedName name="別紙23">[4]!別紙23</definedName>
    <definedName name="別紙24" localSheetId="0">[4]!別紙24</definedName>
    <definedName name="別紙24">[4]!別紙24</definedName>
    <definedName name="別紙25" localSheetId="0">[4]!別紙25</definedName>
    <definedName name="別紙25">[4]!別紙25</definedName>
    <definedName name="別紙26" localSheetId="0">[4]!別紙26</definedName>
    <definedName name="別紙26">[4]!別紙26</definedName>
    <definedName name="別紙4" localSheetId="0">[4]!別紙4</definedName>
    <definedName name="別紙4">[4]!別紙4</definedName>
    <definedName name="別紙5" localSheetId="0">[4]!別紙5</definedName>
    <definedName name="別紙5">[4]!別紙5</definedName>
    <definedName name="別紙8" localSheetId="0">[4]!別紙8</definedName>
    <definedName name="別紙8">[4]!別紙8</definedName>
    <definedName name="別紙9" localSheetId="0">[4]!別紙9</definedName>
    <definedName name="別紙9">[4]!別紙9</definedName>
  </definedNames>
  <calcPr calcId="162913"/>
  <customWorkbookViews>
    <customWorkbookView name="福田有希 - 個人用ビュー" guid="{1D3EC2B6-48AB-4B80-BD1F-5265AB9073F3}" mergeInterval="0" personalView="1" maximized="1" xWindow="-8" yWindow="-8" windowWidth="1382" windowHeight="744" tabRatio="714" activeSheetId="10"/>
    <customWorkbookView name="仙波和宏 - 個人用ビュー" guid="{9FCD3CC5-48E7-47B2-8F0D-515FEB8B4D11}" mergeInterval="0" personalView="1" maximized="1" xWindow="-8" yWindow="-8" windowWidth="1382" windowHeight="744" tabRatio="714" activeSheetId="3"/>
    <customWorkbookView name="髙橋　彩華 - 個人用ビュー" guid="{53FF3034-A4A8-49E4-91C5-762ECDBAF1D2}" mergeInterval="0" personalView="1" maximized="1" xWindow="-8" yWindow="-8" windowWidth="1382" windowHeight="744" tabRatio="714" activeSheetId="3"/>
    <customWorkbookView name="大阪市 - 個人用ビュー" guid="{5D3B634A-A297-4DD4-A993-79EF9A889DC2}" mergeInterval="0" personalView="1" maximized="1" xWindow="-8" yWindow="-8" windowWidth="1382" windowHeight="744" activeSheetId="3"/>
    <customWorkbookView name="  - 個人用ビュー" guid="{B7512C5E-5957-4CDE-AF43-69FE4C04DE4B}" mergeInterval="0" personalView="1" maximized="1" xWindow="-8" yWindow="-8" windowWidth="1382" windowHeight="744" activeSheetId="3"/>
    <customWorkbookView name="kuwaoka - 個人用ビュー" guid="{B80971C5-7E0C-49C7-80D5-9BBD6D173EEB}" mergeInterval="0" personalView="1" maximized="1" xWindow="-8" yWindow="-8" windowWidth="1382" windowHeight="744" tabRatio="714" activeSheetId="3"/>
    <customWorkbookView name="かわちゃん - 個人用ビュー" guid="{217CB751-B423-459C-997D-C52E1EA6A411}" mergeInterval="0" personalView="1" maximized="1" xWindow="-8" yWindow="-8" windowWidth="1382" windowHeight="744" activeSheetId="3" showComments="commIndAndComment"/>
    <customWorkbookView name="髙橋　淳 - 個人用ビュー" guid="{34357F12-6A4D-4592-A54E-37FD336D493C}" mergeInterval="0" personalView="1" maximized="1" xWindow="-8" yWindow="-8" windowWidth="1382" windowHeight="744" tabRatio="714" activeSheetId="3" showComments="commIndAndComment"/>
    <customWorkbookView name="小川祐貴 - 個人用ビュー" guid="{30E582BD-0124-4E79-A5C5-4184F332D5B7}" mergeInterval="0" personalView="1" maximized="1" xWindow="-8" yWindow="-8" windowWidth="1382" windowHeight="744" activeSheetId="3" showComments="commIndAndComment"/>
    <customWorkbookView name="谷　直哉 - 個人用ビュー" guid="{C8D9D2A9-03B8-4B50-B2C5-583B69B9E2D1}" mergeInterval="0" personalView="1" maximized="1" windowWidth="993" windowHeight="522" tabRatio="714" activeSheetId="3"/>
    <customWorkbookView name="山村　彰吾 - 個人用ビュー" guid="{1D0FDB66-8801-49C3-8374-C4E93C64AB03}" mergeInterval="0" personalView="1" maximized="1" windowWidth="1362" windowHeight="538" tabRatio="714" activeSheetId="3"/>
    <customWorkbookView name="吉住　朋子 - 個人用ビュー" guid="{F316B564-77C9-4F99-B292-6388B49E92A3}" mergeInterval="0" personalView="1" maximized="1" windowWidth="1362" windowHeight="512" tabRatio="764" activeSheetId="4"/>
    <customWorkbookView name="今井 - 個人用ビュー" guid="{A83B4C61-8A42-4D29-9A60-BEB54EE3BDAB}" mergeInterval="0" personalView="1" maximized="1" windowWidth="1362" windowHeight="538" activeSheetId="3"/>
    <customWorkbookView name="村上 - 個人用ビュー" guid="{9165B42C-ECE5-4EA0-9CF2-43E3A1B47697}" mergeInterval="0" personalView="1" maximized="1" windowWidth="1362" windowHeight="538" activeSheetId="3"/>
    <customWorkbookView name="松村茂 - 個人用ビュー" guid="{5F89344D-63B9-45F4-8189-8DFEC0494EF7}" mergeInterval="0" personalView="1" maximized="1" xWindow="1" yWindow="1" windowWidth="1362" windowHeight="518" activeSheetId="3"/>
    <customWorkbookView name="松村 - 個人用ビュー" guid="{EA3AB1C6-A47B-47EF-B52B-196CE9431C8E}" mergeInterval="0" personalView="1" maximized="1" windowWidth="1362" windowHeight="512" activeSheetId="3"/>
    <customWorkbookView name="しばしん - 個人用ビュー" guid="{C7F8E7CC-4A2C-41FF-8569-5F53AC782643}" mergeInterval="0" personalView="1" maximized="1" xWindow="-8" yWindow="-8" windowWidth="1382" windowHeight="744" tabRatio="714" activeSheetId="2" showComments="commIndAndComment"/>
    <customWorkbookView name="白浦 - 個人用ビュー" guid="{7FFD96AD-2803-41EB-BB44-D862B19F16DA}" mergeInterval="0" personalView="1" maximized="1" xWindow="-8" yWindow="-8" windowWidth="1382" windowHeight="744" activeSheetId="3"/>
    <customWorkbookView name="永吉 - 個人用ビュー" guid="{C589D0A1-73FC-4812-885C-A2B66447006B}" mergeInterval="0" personalView="1" xWindow="7" windowWidth="946" windowHeight="728" activeSheetId="3"/>
    <customWorkbookView name="柴田(和) - 個人用ビュー" guid="{0D11B593-BF5C-4A1F-B6CC-15B06713DB7C}" mergeInterval="0" personalView="1" xWindow="683" windowWidth="683" windowHeight="728" tabRatio="714" activeSheetId="3"/>
    <customWorkbookView name="奥原 - 個人用ビュー" guid="{32381FAA-BA4A-4570-91D3-ACAAF2C906F5}" mergeInterval="0" personalView="1" maximized="1" xWindow="-8" yWindow="-8" windowWidth="1382" windowHeight="744" tabRatio="714" activeSheetId="3"/>
    <customWorkbookView name="福井　貴巳 - 個人用ビュー" guid="{F542AE84-516F-4307-9234-2ABB95251EB3}" mergeInterval="0" personalView="1" maximized="1" xWindow="-8" yWindow="-8" windowWidth="1382" windowHeight="744" tabRatio="714" activeSheetId="3"/>
  </customWorkbookViews>
</workbook>
</file>

<file path=xl/calcChain.xml><?xml version="1.0" encoding="utf-8"?>
<calcChain xmlns="http://schemas.openxmlformats.org/spreadsheetml/2006/main">
  <c r="E27" i="3" l="1"/>
  <c r="E25" i="3"/>
  <c r="E26" i="3"/>
  <c r="E24" i="3"/>
  <c r="E22" i="3"/>
  <c r="E20" i="3"/>
  <c r="E68" i="3" l="1"/>
  <c r="E64" i="3" l="1"/>
  <c r="E72" i="3" l="1"/>
  <c r="E71" i="3"/>
  <c r="E70" i="3"/>
  <c r="E69" i="3"/>
  <c r="E67" i="3"/>
  <c r="E66" i="3" l="1"/>
  <c r="E74" i="3" s="1"/>
  <c r="E73" i="3" s="1"/>
</calcChain>
</file>

<file path=xl/sharedStrings.xml><?xml version="1.0" encoding="utf-8"?>
<sst xmlns="http://schemas.openxmlformats.org/spreadsheetml/2006/main" count="327" uniqueCount="156">
  <si>
    <t>所管</t>
    <rPh sb="0" eb="2">
      <t>ショカン</t>
    </rPh>
    <phoneticPr fontId="9"/>
  </si>
  <si>
    <t>委託名称</t>
    <rPh sb="0" eb="2">
      <t>イタク</t>
    </rPh>
    <rPh sb="2" eb="4">
      <t>メイショウ</t>
    </rPh>
    <phoneticPr fontId="9"/>
  </si>
  <si>
    <t>委託先</t>
    <rPh sb="0" eb="1">
      <t>イ</t>
    </rPh>
    <rPh sb="1" eb="2">
      <t>コトヅケ</t>
    </rPh>
    <rPh sb="2" eb="3">
      <t>サキ</t>
    </rPh>
    <phoneticPr fontId="9"/>
  </si>
  <si>
    <t>支出金額</t>
    <rPh sb="0" eb="2">
      <t>シシュツ</t>
    </rPh>
    <rPh sb="2" eb="4">
      <t>キンガク</t>
    </rPh>
    <phoneticPr fontId="9"/>
  </si>
  <si>
    <t>契約
方法</t>
    <rPh sb="0" eb="2">
      <t>ケイヤク</t>
    </rPh>
    <rPh sb="3" eb="5">
      <t>ホウホウ</t>
    </rPh>
    <phoneticPr fontId="9"/>
  </si>
  <si>
    <t>再委託
有り＝○</t>
    <rPh sb="0" eb="3">
      <t>サイイタク</t>
    </rPh>
    <rPh sb="4" eb="5">
      <t>ア</t>
    </rPh>
    <phoneticPr fontId="9"/>
  </si>
  <si>
    <t>一般</t>
  </si>
  <si>
    <t>比随</t>
  </si>
  <si>
    <t>(単位：円)</t>
    <rPh sb="1" eb="3">
      <t>タンイ</t>
    </rPh>
    <rPh sb="4" eb="5">
      <t>エン</t>
    </rPh>
    <phoneticPr fontId="9"/>
  </si>
  <si>
    <r>
      <t xml:space="preserve">科目
</t>
    </r>
    <r>
      <rPr>
        <sz val="10"/>
        <rFont val="ＭＳ 明朝"/>
        <family val="1"/>
        <charset val="128"/>
      </rPr>
      <t>(款-項-目)</t>
    </r>
    <rPh sb="0" eb="2">
      <t>カモク</t>
    </rPh>
    <rPh sb="4" eb="5">
      <t>カン</t>
    </rPh>
    <rPh sb="6" eb="7">
      <t>コウ</t>
    </rPh>
    <rPh sb="8" eb="9">
      <t>メ</t>
    </rPh>
    <phoneticPr fontId="9"/>
  </si>
  <si>
    <t>所属計</t>
    <rPh sb="0" eb="2">
      <t>ショゾク</t>
    </rPh>
    <rPh sb="2" eb="3">
      <t>ケイ</t>
    </rPh>
    <phoneticPr fontId="5"/>
  </si>
  <si>
    <t>（再掲）契約方法別支出額</t>
    <phoneticPr fontId="9"/>
  </si>
  <si>
    <t>一般競争入札</t>
    <phoneticPr fontId="9"/>
  </si>
  <si>
    <t>指名競争入札</t>
    <phoneticPr fontId="9"/>
  </si>
  <si>
    <t>指名</t>
    <rPh sb="0" eb="2">
      <t>シメイ</t>
    </rPh>
    <phoneticPr fontId="0"/>
  </si>
  <si>
    <t>公募型指名競争入札</t>
    <phoneticPr fontId="9"/>
  </si>
  <si>
    <t>公募
指名</t>
    <rPh sb="0" eb="2">
      <t>コウボ</t>
    </rPh>
    <rPh sb="3" eb="5">
      <t>シメイ</t>
    </rPh>
    <phoneticPr fontId="4"/>
  </si>
  <si>
    <t>公募による指定管理者の選定</t>
    <phoneticPr fontId="9"/>
  </si>
  <si>
    <t>公募</t>
    <rPh sb="0" eb="2">
      <t>コウボ</t>
    </rPh>
    <phoneticPr fontId="8"/>
  </si>
  <si>
    <t>特名による指定管理者の選定</t>
    <phoneticPr fontId="9"/>
  </si>
  <si>
    <t>非公募</t>
    <rPh sb="0" eb="1">
      <t>ヒ</t>
    </rPh>
    <rPh sb="1" eb="3">
      <t>コウボ</t>
    </rPh>
    <phoneticPr fontId="4"/>
  </si>
  <si>
    <t>見積比較による随意契約</t>
    <phoneticPr fontId="9"/>
  </si>
  <si>
    <t>その他特名による随意契約</t>
    <phoneticPr fontId="9"/>
  </si>
  <si>
    <t>特随</t>
    <rPh sb="0" eb="1">
      <t>トク</t>
    </rPh>
    <rPh sb="1" eb="2">
      <t>ズイ</t>
    </rPh>
    <phoneticPr fontId="4"/>
  </si>
  <si>
    <t>（その他特名による随意契約の割合）</t>
    <phoneticPr fontId="9"/>
  </si>
  <si>
    <t>合計</t>
    <phoneticPr fontId="9"/>
  </si>
  <si>
    <t>令和元年度　委託料支出一覧</t>
    <rPh sb="0" eb="2">
      <t>レイワ</t>
    </rPh>
    <rPh sb="2" eb="3">
      <t>ガン</t>
    </rPh>
    <rPh sb="3" eb="5">
      <t>ネンド</t>
    </rPh>
    <rPh sb="6" eb="9">
      <t>イタクリョウ</t>
    </rPh>
    <rPh sb="9" eb="11">
      <t>シシュツ</t>
    </rPh>
    <rPh sb="11" eb="13">
      <t>イチラン</t>
    </rPh>
    <phoneticPr fontId="9"/>
  </si>
  <si>
    <t>北区役所</t>
    <rPh sb="0" eb="4">
      <t>キタクヤクショ</t>
    </rPh>
    <phoneticPr fontId="9"/>
  </si>
  <si>
    <t>2-3-3</t>
    <phoneticPr fontId="9"/>
  </si>
  <si>
    <t>2-3-4</t>
  </si>
  <si>
    <t>北区役所害虫駆除業務委託</t>
    <phoneticPr fontId="9"/>
  </si>
  <si>
    <t>貯水槽清掃作業及び水質検査業務委託</t>
    <phoneticPr fontId="9"/>
  </si>
  <si>
    <t>北区役所ＥＳＣＯ事業業務委託</t>
    <rPh sb="10" eb="12">
      <t>ギョウム</t>
    </rPh>
    <rPh sb="12" eb="14">
      <t>イタク</t>
    </rPh>
    <phoneticPr fontId="9"/>
  </si>
  <si>
    <t>北区役所庁内無線ＬＡＮ設備ソフトウェア更新等作業業務委託</t>
    <phoneticPr fontId="9"/>
  </si>
  <si>
    <t>北区役所庁内外線電話機増設等業務委託</t>
    <phoneticPr fontId="9"/>
  </si>
  <si>
    <t>セコム(株)</t>
    <rPh sb="4" eb="5">
      <t>カブ</t>
    </rPh>
    <phoneticPr fontId="9"/>
  </si>
  <si>
    <t>ナブコドア(株)</t>
    <rPh sb="6" eb="7">
      <t>カブ</t>
    </rPh>
    <phoneticPr fontId="9"/>
  </si>
  <si>
    <t>大都美装(株)</t>
    <rPh sb="5" eb="6">
      <t>カブ</t>
    </rPh>
    <phoneticPr fontId="9"/>
  </si>
  <si>
    <t>日本カルミック(株)</t>
    <rPh sb="0" eb="2">
      <t>ニホン</t>
    </rPh>
    <rPh sb="8" eb="9">
      <t>カブ</t>
    </rPh>
    <phoneticPr fontId="9"/>
  </si>
  <si>
    <t>(株)川崎環境</t>
    <rPh sb="1" eb="2">
      <t>カブ</t>
    </rPh>
    <rPh sb="3" eb="5">
      <t>カワサキ</t>
    </rPh>
    <rPh sb="5" eb="7">
      <t>カンキョウ</t>
    </rPh>
    <phoneticPr fontId="9"/>
  </si>
  <si>
    <t>(株)川崎環境開発興業</t>
    <rPh sb="1" eb="2">
      <t>カブ</t>
    </rPh>
    <phoneticPr fontId="9"/>
  </si>
  <si>
    <t>大阪造園土木(株)</t>
    <phoneticPr fontId="9"/>
  </si>
  <si>
    <t>(株)いけうち</t>
    <phoneticPr fontId="9"/>
  </si>
  <si>
    <t>エスク(株)</t>
    <phoneticPr fontId="9"/>
  </si>
  <si>
    <t>(株)博明社</t>
    <phoneticPr fontId="9"/>
  </si>
  <si>
    <t>アズビル(株)</t>
    <phoneticPr fontId="9"/>
  </si>
  <si>
    <t>日立バッテリー販売サービス(株)</t>
    <phoneticPr fontId="9"/>
  </si>
  <si>
    <t>三和通信工業(株)</t>
    <phoneticPr fontId="9"/>
  </si>
  <si>
    <t>早川電気通信(株)</t>
    <phoneticPr fontId="9"/>
  </si>
  <si>
    <t>一般会計</t>
    <rPh sb="0" eb="2">
      <t>イッパン</t>
    </rPh>
    <rPh sb="2" eb="4">
      <t>カイケイ</t>
    </rPh>
    <phoneticPr fontId="9"/>
  </si>
  <si>
    <t>北区魅力PR用メッセージボードデザイン作成業務委託</t>
  </si>
  <si>
    <t>令和元年度区民アンケート調査業務委託</t>
  </si>
  <si>
    <t>(有)リブート</t>
    <phoneticPr fontId="9"/>
  </si>
  <si>
    <t>Ｈｉｔｚ総合サービス(株)</t>
    <phoneticPr fontId="9"/>
  </si>
  <si>
    <t>(株)ラパンプラス</t>
  </si>
  <si>
    <t>(株)ラパンプラス</t>
    <phoneticPr fontId="9"/>
  </si>
  <si>
    <t>(株)１４０Ｂ</t>
  </si>
  <si>
    <t>ヒューマンアカデミー(株)</t>
  </si>
  <si>
    <t>(株)タケコマイ</t>
  </si>
  <si>
    <t>平成３１年度北区役所庁舎自動扉装置保守点検業務委託</t>
    <rPh sb="0" eb="2">
      <t>ヘイセイ</t>
    </rPh>
    <rPh sb="4" eb="6">
      <t>ネンド</t>
    </rPh>
    <phoneticPr fontId="9"/>
  </si>
  <si>
    <t>平成３１年度北区役所庁舎前駐輪整理業務委託</t>
    <rPh sb="0" eb="2">
      <t>ヘイセイ</t>
    </rPh>
    <rPh sb="4" eb="6">
      <t>ネンド</t>
    </rPh>
    <rPh sb="5" eb="6">
      <t>ド</t>
    </rPh>
    <phoneticPr fontId="9"/>
  </si>
  <si>
    <t>令和元年度北区役所敷地内植栽維持管理業務委託</t>
    <rPh sb="0" eb="2">
      <t>レイワ</t>
    </rPh>
    <rPh sb="2" eb="4">
      <t>ガンネン</t>
    </rPh>
    <rPh sb="4" eb="5">
      <t>ド</t>
    </rPh>
    <phoneticPr fontId="9"/>
  </si>
  <si>
    <t>令和元年度マンションコミュニティ支援事業業務委託</t>
    <phoneticPr fontId="9"/>
  </si>
  <si>
    <t>平成３１年度北区民カーニバル事業業務委託</t>
    <phoneticPr fontId="9"/>
  </si>
  <si>
    <t>大阪北区ジシン本制作チーム共同企業体(株)都市空間企画研究所</t>
    <rPh sb="18" eb="21">
      <t>カブ</t>
    </rPh>
    <phoneticPr fontId="9"/>
  </si>
  <si>
    <t>平成３１年度啓発指導員による放置自転車対策業務委託</t>
    <phoneticPr fontId="9"/>
  </si>
  <si>
    <t>ＷｉｓｈＰｌａｎｎｉｎｇ(株)</t>
  </si>
  <si>
    <t>ＷｉｓｈＰｌａｎｎｉｎｇ(株)</t>
    <phoneticPr fontId="9"/>
  </si>
  <si>
    <t>(一財)大阪市コミュニティ協会</t>
    <rPh sb="1" eb="2">
      <t>イチ</t>
    </rPh>
    <rPh sb="4" eb="6">
      <t>オオサカ</t>
    </rPh>
    <phoneticPr fontId="9"/>
  </si>
  <si>
    <t>(一財)大阪市コミュニティ協会</t>
    <rPh sb="1" eb="2">
      <t>イチ</t>
    </rPh>
    <phoneticPr fontId="9"/>
  </si>
  <si>
    <t>大阪市立北区民センター及び大阪市立大淀コミュニティセンター管理運営業務代行</t>
    <phoneticPr fontId="9"/>
  </si>
  <si>
    <t>エスク(株)</t>
    <phoneticPr fontId="9"/>
  </si>
  <si>
    <t>(株)創</t>
    <phoneticPr fontId="9"/>
  </si>
  <si>
    <t>(株)プロシード・アーツ</t>
    <phoneticPr fontId="9"/>
  </si>
  <si>
    <t>(有)想造舎</t>
    <phoneticPr fontId="9"/>
  </si>
  <si>
    <t>北区マスコットキャラクター「のんちゃん・すーちゃん」による北区PR活動業務委託</t>
    <phoneticPr fontId="9"/>
  </si>
  <si>
    <t>人権啓発・青少年健全育成事業用「北区ハートtoハート映画会」業務委託</t>
    <rPh sb="30" eb="32">
      <t>ギョウム</t>
    </rPh>
    <rPh sb="32" eb="34">
      <t>イタク</t>
    </rPh>
    <phoneticPr fontId="9"/>
  </si>
  <si>
    <t>令和元年度「北区はたちのつどい」補助音響システムの設置及び音響機器操作業務委託</t>
    <rPh sb="35" eb="37">
      <t>ギョウム</t>
    </rPh>
    <rPh sb="37" eb="39">
      <t>イタク</t>
    </rPh>
    <phoneticPr fontId="9"/>
  </si>
  <si>
    <t>(有)トップ・プロデュース</t>
    <phoneticPr fontId="9"/>
  </si>
  <si>
    <t>(社福)大阪市北区社会福祉協議会</t>
    <phoneticPr fontId="9"/>
  </si>
  <si>
    <t>(株)サーベイリサーチセンター</t>
    <phoneticPr fontId="9"/>
  </si>
  <si>
    <t>家っしー運営協議会</t>
    <phoneticPr fontId="9"/>
  </si>
  <si>
    <t>なごみのうつわ運営協議会</t>
    <phoneticPr fontId="9"/>
  </si>
  <si>
    <t>あすなろハウス運営協議会</t>
    <phoneticPr fontId="9"/>
  </si>
  <si>
    <t>北区健康・食育まつりにかかる業務委託</t>
    <phoneticPr fontId="9"/>
  </si>
  <si>
    <t>北区役所特別管理産業廃棄物(鉛蓄電池)収集・運搬及び処分業務委託</t>
    <phoneticPr fontId="9"/>
  </si>
  <si>
    <t>平成３１年度北区教育活動支援文化芸術体験事業(小学校・海外芸術)業務委託</t>
    <phoneticPr fontId="9"/>
  </si>
  <si>
    <t>平成３１年度北区教育活動支援文化芸術体験事業(中学校・歌曲)業務委託</t>
    <phoneticPr fontId="9"/>
  </si>
  <si>
    <t>平成３１年度北区教育活動支援文化芸術体験事業(上方落語)業務委託</t>
    <phoneticPr fontId="9"/>
  </si>
  <si>
    <t>「住民主体の福祉コミュニティづくり推進事業」業務委託</t>
  </si>
  <si>
    <t>「第２期大阪市北区地域福祉計画策定支援」業務委託</t>
  </si>
  <si>
    <t>「子どもの居場所づくり支援事業」(Ｃエリア)業務委託</t>
  </si>
  <si>
    <t>特随</t>
  </si>
  <si>
    <t>トッパン・フォームズ(株)</t>
    <phoneticPr fontId="9"/>
  </si>
  <si>
    <t>北区役所窓口案内業務従事者派遣契約(長期継続)</t>
    <rPh sb="13" eb="15">
      <t>ハケン</t>
    </rPh>
    <rPh sb="15" eb="17">
      <t>ケイヤク</t>
    </rPh>
    <phoneticPr fontId="9"/>
  </si>
  <si>
    <t>大阪市北区役所庁舎清掃業務委託(長期継続)</t>
    <rPh sb="0" eb="3">
      <t>オオサカシ</t>
    </rPh>
    <phoneticPr fontId="9"/>
  </si>
  <si>
    <t>平成３１年度北区役所庁舎内衛生環境維持管理業務委託</t>
    <rPh sb="0" eb="2">
      <t>ヘイセイ</t>
    </rPh>
    <rPh sb="4" eb="6">
      <t>ネンド</t>
    </rPh>
    <phoneticPr fontId="9"/>
  </si>
  <si>
    <t>平成３１年度大阪市北区役所庁舎機械警備業務委託</t>
    <rPh sb="0" eb="2">
      <t>ヘイセイ</t>
    </rPh>
    <rPh sb="4" eb="6">
      <t>ネンド</t>
    </rPh>
    <rPh sb="6" eb="9">
      <t>オオサカシ</t>
    </rPh>
    <phoneticPr fontId="9"/>
  </si>
  <si>
    <t>(株)ソーシャルプランニング流</t>
    <rPh sb="14" eb="15">
      <t>リュウ</t>
    </rPh>
    <phoneticPr fontId="9"/>
  </si>
  <si>
    <t>大都保全興業(株)</t>
    <rPh sb="2" eb="4">
      <t>ホゼン</t>
    </rPh>
    <rPh sb="4" eb="6">
      <t>コウギョウ</t>
    </rPh>
    <rPh sb="7" eb="8">
      <t>カブ</t>
    </rPh>
    <phoneticPr fontId="9"/>
  </si>
  <si>
    <t>サンセイ(株)</t>
    <rPh sb="5" eb="6">
      <t>カブ</t>
    </rPh>
    <phoneticPr fontId="9"/>
  </si>
  <si>
    <t>(株)アカツキ</t>
    <rPh sb="1" eb="2">
      <t>カブ</t>
    </rPh>
    <phoneticPr fontId="9"/>
  </si>
  <si>
    <t>東芝エレベータ(株)</t>
    <rPh sb="0" eb="2">
      <t>トウシバ</t>
    </rPh>
    <rPh sb="8" eb="9">
      <t>カブ</t>
    </rPh>
    <phoneticPr fontId="9"/>
  </si>
  <si>
    <t>(株)プロ・サポート</t>
    <rPh sb="1" eb="2">
      <t>カブ</t>
    </rPh>
    <phoneticPr fontId="9"/>
  </si>
  <si>
    <t>一般</t>
    <rPh sb="0" eb="2">
      <t>イッパン</t>
    </rPh>
    <phoneticPr fontId="3"/>
  </si>
  <si>
    <t>(一財)関西電気保安協会</t>
    <rPh sb="1" eb="2">
      <t>ハジメ</t>
    </rPh>
    <rPh sb="2" eb="3">
      <t>ザイ</t>
    </rPh>
    <rPh sb="4" eb="6">
      <t>カンサイ</t>
    </rPh>
    <rPh sb="6" eb="7">
      <t>デン</t>
    </rPh>
    <rPh sb="7" eb="8">
      <t>キ</t>
    </rPh>
    <rPh sb="8" eb="10">
      <t>ホアン</t>
    </rPh>
    <rPh sb="10" eb="12">
      <t>キョウカイ</t>
    </rPh>
    <phoneticPr fontId="9"/>
  </si>
  <si>
    <t>(株)ボーサイ</t>
    <rPh sb="0" eb="3">
      <t>カブ</t>
    </rPh>
    <phoneticPr fontId="9"/>
  </si>
  <si>
    <t>東テク(株)</t>
    <rPh sb="0" eb="1">
      <t>ヒガシ</t>
    </rPh>
    <rPh sb="3" eb="6">
      <t>カブ</t>
    </rPh>
    <phoneticPr fontId="9"/>
  </si>
  <si>
    <t>(株)ＵＲリンケージ　西日本支社</t>
    <rPh sb="0" eb="3">
      <t>カブ</t>
    </rPh>
    <rPh sb="11" eb="12">
      <t>ニシ</t>
    </rPh>
    <rPh sb="12" eb="14">
      <t>ニホン</t>
    </rPh>
    <rPh sb="14" eb="16">
      <t>シシャ</t>
    </rPh>
    <phoneticPr fontId="9"/>
  </si>
  <si>
    <t>特随</t>
    <rPh sb="0" eb="1">
      <t>トク</t>
    </rPh>
    <rPh sb="1" eb="2">
      <t>ズイ</t>
    </rPh>
    <phoneticPr fontId="3"/>
  </si>
  <si>
    <t>(株)ライトリー</t>
    <rPh sb="0" eb="3">
      <t>カブ</t>
    </rPh>
    <phoneticPr fontId="9"/>
  </si>
  <si>
    <t>〇</t>
    <phoneticPr fontId="9"/>
  </si>
  <si>
    <t>2-3-3</t>
    <phoneticPr fontId="9"/>
  </si>
  <si>
    <t>早川電気通信(株)</t>
    <phoneticPr fontId="9"/>
  </si>
  <si>
    <t>平成３１年度北区役所外２施設空調設備保守点検業務委託</t>
    <rPh sb="0" eb="2">
      <t>ヘイセイ</t>
    </rPh>
    <rPh sb="4" eb="6">
      <t>ネンド</t>
    </rPh>
    <rPh sb="6" eb="10">
      <t>キタクヤクショ</t>
    </rPh>
    <rPh sb="10" eb="11">
      <t>ホカ</t>
    </rPh>
    <rPh sb="12" eb="14">
      <t>シセツ</t>
    </rPh>
    <rPh sb="14" eb="16">
      <t>クウチョウ</t>
    </rPh>
    <rPh sb="16" eb="18">
      <t>セツビ</t>
    </rPh>
    <rPh sb="18" eb="20">
      <t>ホシュ</t>
    </rPh>
    <rPh sb="20" eb="22">
      <t>テンケン</t>
    </rPh>
    <rPh sb="22" eb="24">
      <t>ギョウム</t>
    </rPh>
    <rPh sb="24" eb="26">
      <t>イタク</t>
    </rPh>
    <phoneticPr fontId="3"/>
  </si>
  <si>
    <t>平成３１年度北区役所外３施設ゴンドラ設備保守点検業務委託</t>
    <rPh sb="6" eb="10">
      <t>キタクヤクショ</t>
    </rPh>
    <rPh sb="10" eb="11">
      <t>ホカ</t>
    </rPh>
    <rPh sb="12" eb="14">
      <t>シセツ</t>
    </rPh>
    <rPh sb="18" eb="20">
      <t>セツビ</t>
    </rPh>
    <rPh sb="20" eb="22">
      <t>ホシュ</t>
    </rPh>
    <rPh sb="22" eb="24">
      <t>テンケン</t>
    </rPh>
    <rPh sb="24" eb="26">
      <t>ギョウム</t>
    </rPh>
    <rPh sb="26" eb="28">
      <t>イタク</t>
    </rPh>
    <phoneticPr fontId="3"/>
  </si>
  <si>
    <t>令和元年度北区役所外２９施設給水・衛生ポンプ等点検業務委託</t>
    <rPh sb="0" eb="2">
      <t>レイワ</t>
    </rPh>
    <rPh sb="2" eb="3">
      <t>モト</t>
    </rPh>
    <rPh sb="5" eb="9">
      <t>キタクヤクショ</t>
    </rPh>
    <rPh sb="9" eb="10">
      <t>ホカ</t>
    </rPh>
    <rPh sb="12" eb="14">
      <t>シセツ</t>
    </rPh>
    <rPh sb="14" eb="16">
      <t>キュウスイ</t>
    </rPh>
    <rPh sb="17" eb="19">
      <t>エイセイ</t>
    </rPh>
    <rPh sb="22" eb="23">
      <t>トウ</t>
    </rPh>
    <rPh sb="23" eb="25">
      <t>テンケン</t>
    </rPh>
    <rPh sb="25" eb="27">
      <t>ギョウム</t>
    </rPh>
    <rPh sb="27" eb="29">
      <t>イタク</t>
    </rPh>
    <phoneticPr fontId="3"/>
  </si>
  <si>
    <t>平成３１年度北区役所外７０施設昇降機設備保守点検業務委託</t>
    <rPh sb="6" eb="10">
      <t>キタクヤクショ</t>
    </rPh>
    <rPh sb="10" eb="11">
      <t>ホカ</t>
    </rPh>
    <rPh sb="13" eb="15">
      <t>シセツ</t>
    </rPh>
    <rPh sb="15" eb="18">
      <t>ショウコウキ</t>
    </rPh>
    <rPh sb="18" eb="20">
      <t>セツビ</t>
    </rPh>
    <rPh sb="20" eb="22">
      <t>ホシュ</t>
    </rPh>
    <rPh sb="22" eb="24">
      <t>テンケン</t>
    </rPh>
    <rPh sb="24" eb="26">
      <t>ギョウム</t>
    </rPh>
    <rPh sb="26" eb="28">
      <t>イタク</t>
    </rPh>
    <phoneticPr fontId="3"/>
  </si>
  <si>
    <t>令和元年度北区役所外３９施設消防用設備等点検業務委託</t>
    <rPh sb="0" eb="2">
      <t>レイワ</t>
    </rPh>
    <rPh sb="2" eb="3">
      <t>モト</t>
    </rPh>
    <rPh sb="5" eb="9">
      <t>キタクヤクショ</t>
    </rPh>
    <rPh sb="9" eb="10">
      <t>ホカ</t>
    </rPh>
    <rPh sb="12" eb="14">
      <t>シセツ</t>
    </rPh>
    <rPh sb="14" eb="17">
      <t>ショウボウヨウ</t>
    </rPh>
    <rPh sb="17" eb="19">
      <t>セツビ</t>
    </rPh>
    <rPh sb="19" eb="20">
      <t>トウ</t>
    </rPh>
    <rPh sb="20" eb="22">
      <t>テンケン</t>
    </rPh>
    <rPh sb="22" eb="24">
      <t>ギョウム</t>
    </rPh>
    <rPh sb="24" eb="26">
      <t>イタク</t>
    </rPh>
    <phoneticPr fontId="3"/>
  </si>
  <si>
    <t>平成３１年度北区役所外５施設通信設備保守点検業務委託</t>
    <rPh sb="6" eb="10">
      <t>キタクヤクショ</t>
    </rPh>
    <rPh sb="10" eb="11">
      <t>ホカ</t>
    </rPh>
    <rPh sb="12" eb="14">
      <t>シセツ</t>
    </rPh>
    <rPh sb="14" eb="16">
      <t>ツウシン</t>
    </rPh>
    <rPh sb="16" eb="18">
      <t>セツビ</t>
    </rPh>
    <rPh sb="18" eb="20">
      <t>ホシュ</t>
    </rPh>
    <rPh sb="20" eb="22">
      <t>テンケン</t>
    </rPh>
    <rPh sb="22" eb="24">
      <t>ギョウム</t>
    </rPh>
    <rPh sb="24" eb="26">
      <t>イタク</t>
    </rPh>
    <phoneticPr fontId="3"/>
  </si>
  <si>
    <t>平成３１年度港区役所外１０施設中央監視制御装置保守点検業務委託</t>
    <rPh sb="0" eb="2">
      <t>ヘイセイ</t>
    </rPh>
    <rPh sb="4" eb="6">
      <t>ネンド</t>
    </rPh>
    <rPh sb="6" eb="7">
      <t>ミナト</t>
    </rPh>
    <rPh sb="7" eb="8">
      <t>ク</t>
    </rPh>
    <rPh sb="8" eb="10">
      <t>ヤクショ</t>
    </rPh>
    <rPh sb="10" eb="11">
      <t>ホカ</t>
    </rPh>
    <rPh sb="13" eb="15">
      <t>シセツ</t>
    </rPh>
    <rPh sb="15" eb="17">
      <t>チュウオウ</t>
    </rPh>
    <rPh sb="17" eb="19">
      <t>カンシ</t>
    </rPh>
    <rPh sb="19" eb="21">
      <t>セイギョ</t>
    </rPh>
    <rPh sb="21" eb="23">
      <t>ソウチ</t>
    </rPh>
    <rPh sb="23" eb="25">
      <t>ホシュ</t>
    </rPh>
    <rPh sb="25" eb="27">
      <t>テンケン</t>
    </rPh>
    <rPh sb="27" eb="29">
      <t>ギョウム</t>
    </rPh>
    <rPh sb="29" eb="31">
      <t>イタク</t>
    </rPh>
    <phoneticPr fontId="3"/>
  </si>
  <si>
    <t>平成３１年度マイクロフィルム作成業務委託</t>
    <rPh sb="0" eb="2">
      <t>ヘイセイ</t>
    </rPh>
    <rPh sb="4" eb="6">
      <t>ネンド</t>
    </rPh>
    <rPh sb="14" eb="16">
      <t>サクセイ</t>
    </rPh>
    <rPh sb="16" eb="20">
      <t>ギョウムイタク</t>
    </rPh>
    <phoneticPr fontId="9"/>
  </si>
  <si>
    <t>平成３１年度北区広報紙点字版製作・発送業務委託(概算契約)</t>
    <phoneticPr fontId="9"/>
  </si>
  <si>
    <t>平成３１年度北区広報紙全戸配布業務委託(概算契約)</t>
    <phoneticPr fontId="9"/>
  </si>
  <si>
    <t>平成３１年度北区広報紙企画編集業務委託</t>
    <phoneticPr fontId="9"/>
  </si>
  <si>
    <t>平成３１年度北区の魅力映像制作及び発信事業業務委託</t>
    <rPh sb="0" eb="2">
      <t>ヘイセイ</t>
    </rPh>
    <phoneticPr fontId="9"/>
  </si>
  <si>
    <t>北区役所</t>
    <phoneticPr fontId="9"/>
  </si>
  <si>
    <t>公募
指名</t>
    <phoneticPr fontId="9"/>
  </si>
  <si>
    <t>ドライ型ミスト噴出装置のシーズンインメンテナンス業務委託</t>
    <phoneticPr fontId="9"/>
  </si>
  <si>
    <t>2-3-3</t>
  </si>
  <si>
    <t>(株)URリンケージ西日本支社</t>
    <rPh sb="0" eb="3">
      <t>カブ</t>
    </rPh>
    <rPh sb="10" eb="11">
      <t>ニシ</t>
    </rPh>
    <rPh sb="11" eb="13">
      <t>ニホン</t>
    </rPh>
    <rPh sb="13" eb="15">
      <t>シシャ</t>
    </rPh>
    <phoneticPr fontId="9"/>
  </si>
  <si>
    <t>北区役所</t>
    <rPh sb="0" eb="4">
      <t>キタクヤクショ</t>
    </rPh>
    <phoneticPr fontId="2"/>
  </si>
  <si>
    <t>インフォテック(株)</t>
    <rPh sb="8" eb="9">
      <t>カブ</t>
    </rPh>
    <phoneticPr fontId="2"/>
  </si>
  <si>
    <t>(株)オプテージ</t>
    <rPh sb="1" eb="2">
      <t>カブ</t>
    </rPh>
    <phoneticPr fontId="2"/>
  </si>
  <si>
    <t>令和元年度大阪市空家対策計画の成果目標に関わる市民意識調査業務委託</t>
    <rPh sb="0" eb="2">
      <t>レイワ</t>
    </rPh>
    <rPh sb="2" eb="4">
      <t>ガンネン</t>
    </rPh>
    <rPh sb="4" eb="5">
      <t>ド</t>
    </rPh>
    <rPh sb="29" eb="31">
      <t>ギョウム</t>
    </rPh>
    <rPh sb="31" eb="33">
      <t>イタク</t>
    </rPh>
    <phoneticPr fontId="9"/>
  </si>
  <si>
    <t>(株)フォーラムＫ</t>
    <rPh sb="1" eb="2">
      <t>カブ</t>
    </rPh>
    <phoneticPr fontId="9"/>
  </si>
  <si>
    <t>〇</t>
    <phoneticPr fontId="9"/>
  </si>
  <si>
    <t>○</t>
    <phoneticPr fontId="9"/>
  </si>
  <si>
    <t>平成３１年度北区役所一般廃棄物収集・運搬業務委託(単価契約)</t>
    <rPh sb="0" eb="2">
      <t>ヘイセイ</t>
    </rPh>
    <rPh sb="4" eb="6">
      <t>ネンド</t>
    </rPh>
    <rPh sb="6" eb="10">
      <t>キタクヤクショ</t>
    </rPh>
    <rPh sb="15" eb="17">
      <t>シュウシュウ</t>
    </rPh>
    <rPh sb="18" eb="20">
      <t>ウンパン</t>
    </rPh>
    <rPh sb="25" eb="27">
      <t>タンカ</t>
    </rPh>
    <rPh sb="27" eb="29">
      <t>ケイヤク</t>
    </rPh>
    <phoneticPr fontId="9"/>
  </si>
  <si>
    <t>平成３１年度北区役所産業廃棄物収集・運搬業務及び処分業務委託(単価契約)</t>
    <rPh sb="0" eb="2">
      <t>ヘイセイ</t>
    </rPh>
    <rPh sb="4" eb="6">
      <t>ネンド</t>
    </rPh>
    <rPh sb="15" eb="17">
      <t>シュウシュウ</t>
    </rPh>
    <rPh sb="18" eb="20">
      <t>ウンパン</t>
    </rPh>
    <rPh sb="20" eb="22">
      <t>ギョウム</t>
    </rPh>
    <rPh sb="22" eb="23">
      <t>オヨ</t>
    </rPh>
    <rPh sb="24" eb="26">
      <t>ショブン</t>
    </rPh>
    <rPh sb="31" eb="33">
      <t>タンカ</t>
    </rPh>
    <rPh sb="33" eb="35">
      <t>ケイヤク</t>
    </rPh>
    <phoneticPr fontId="9"/>
  </si>
  <si>
    <t>北区役所外１９施設電気工作物保守点検業務委託(長期継続)</t>
    <rPh sb="0" eb="4">
      <t>キタクヤクショ</t>
    </rPh>
    <rPh sb="4" eb="5">
      <t>ホカ</t>
    </rPh>
    <rPh sb="7" eb="9">
      <t>シセツ</t>
    </rPh>
    <rPh sb="9" eb="11">
      <t>デンキ</t>
    </rPh>
    <rPh sb="11" eb="14">
      <t>コウサクブツ</t>
    </rPh>
    <rPh sb="14" eb="16">
      <t>ホシュ</t>
    </rPh>
    <rPh sb="16" eb="18">
      <t>テンケン</t>
    </rPh>
    <rPh sb="18" eb="20">
      <t>ギョウム</t>
    </rPh>
    <rPh sb="20" eb="22">
      <t>イタク</t>
    </rPh>
    <rPh sb="23" eb="25">
      <t>チョウキ</t>
    </rPh>
    <rPh sb="25" eb="27">
      <t>ケイゾク</t>
    </rPh>
    <phoneticPr fontId="3"/>
  </si>
  <si>
    <t>令和元年度北区役所外１２施設特定建築物等定期点検業務委託(建築設備・防火設備)</t>
    <rPh sb="0" eb="2">
      <t>レイワ</t>
    </rPh>
    <rPh sb="2" eb="3">
      <t>モト</t>
    </rPh>
    <rPh sb="5" eb="9">
      <t>キタクヤクショ</t>
    </rPh>
    <rPh sb="9" eb="10">
      <t>ホカ</t>
    </rPh>
    <rPh sb="12" eb="14">
      <t>シセツ</t>
    </rPh>
    <rPh sb="14" eb="16">
      <t>トクテイ</t>
    </rPh>
    <rPh sb="16" eb="19">
      <t>ケンチクブツ</t>
    </rPh>
    <rPh sb="19" eb="20">
      <t>トウ</t>
    </rPh>
    <rPh sb="20" eb="22">
      <t>テイキ</t>
    </rPh>
    <rPh sb="22" eb="24">
      <t>テンケン</t>
    </rPh>
    <rPh sb="24" eb="26">
      <t>ギョウム</t>
    </rPh>
    <rPh sb="26" eb="28">
      <t>イタク</t>
    </rPh>
    <rPh sb="29" eb="31">
      <t>ケンチク</t>
    </rPh>
    <rPh sb="31" eb="33">
      <t>セツビ</t>
    </rPh>
    <rPh sb="34" eb="36">
      <t>ボウカ</t>
    </rPh>
    <rPh sb="36" eb="38">
      <t>セツビ</t>
    </rPh>
    <phoneticPr fontId="3"/>
  </si>
  <si>
    <t>北区役所外空調設備他保守点検業務(北エリア)【設計・監理】</t>
    <rPh sb="0" eb="4">
      <t>キタクヤクショ</t>
    </rPh>
    <rPh sb="4" eb="5">
      <t>ホカ</t>
    </rPh>
    <rPh sb="5" eb="7">
      <t>クウチョウ</t>
    </rPh>
    <rPh sb="7" eb="9">
      <t>セツビ</t>
    </rPh>
    <rPh sb="9" eb="10">
      <t>ホカ</t>
    </rPh>
    <rPh sb="10" eb="12">
      <t>ホシュ</t>
    </rPh>
    <rPh sb="12" eb="14">
      <t>テンケン</t>
    </rPh>
    <rPh sb="14" eb="16">
      <t>ギョウム</t>
    </rPh>
    <rPh sb="17" eb="18">
      <t>キタ</t>
    </rPh>
    <rPh sb="23" eb="25">
      <t>セッケイ</t>
    </rPh>
    <rPh sb="26" eb="28">
      <t>カンリ</t>
    </rPh>
    <phoneticPr fontId="3"/>
  </si>
  <si>
    <t>北区役所昇降機設備工事に係る基本計画業務(北エリア)【設計】</t>
    <rPh sb="0" eb="4">
      <t>キタクヤクショ</t>
    </rPh>
    <rPh sb="4" eb="7">
      <t>ショウコウキ</t>
    </rPh>
    <rPh sb="7" eb="9">
      <t>セツビ</t>
    </rPh>
    <rPh sb="9" eb="11">
      <t>コウジ</t>
    </rPh>
    <rPh sb="12" eb="13">
      <t>カカ</t>
    </rPh>
    <rPh sb="14" eb="16">
      <t>キホン</t>
    </rPh>
    <rPh sb="16" eb="18">
      <t>ケイカク</t>
    </rPh>
    <rPh sb="18" eb="20">
      <t>ギョウム</t>
    </rPh>
    <rPh sb="21" eb="22">
      <t>キタ</t>
    </rPh>
    <rPh sb="27" eb="29">
      <t>セッケイ</t>
    </rPh>
    <phoneticPr fontId="3"/>
  </si>
  <si>
    <t>北区役所昇降機設備工事に係る設計業務(北エリア)【設計】</t>
    <rPh sb="0" eb="4">
      <t>キタクヤクショ</t>
    </rPh>
    <rPh sb="4" eb="7">
      <t>ショウコウキ</t>
    </rPh>
    <rPh sb="7" eb="9">
      <t>セツビ</t>
    </rPh>
    <rPh sb="9" eb="11">
      <t>コウジ</t>
    </rPh>
    <rPh sb="12" eb="13">
      <t>カカ</t>
    </rPh>
    <rPh sb="14" eb="16">
      <t>セッケイ</t>
    </rPh>
    <rPh sb="16" eb="18">
      <t>ギョウム</t>
    </rPh>
    <rPh sb="19" eb="20">
      <t>キタ</t>
    </rPh>
    <rPh sb="25" eb="27">
      <t>セッケイ</t>
    </rPh>
    <phoneticPr fontId="3"/>
  </si>
  <si>
    <t>大淀コミュニティセンター便所改修工事に係る設計業務(北エリア)【設計】</t>
    <rPh sb="0" eb="2">
      <t>オオヨド</t>
    </rPh>
    <rPh sb="12" eb="16">
      <t>ベンジョカイシュウ</t>
    </rPh>
    <rPh sb="16" eb="18">
      <t>コウジ</t>
    </rPh>
    <rPh sb="19" eb="20">
      <t>カカ</t>
    </rPh>
    <rPh sb="21" eb="23">
      <t>セッケイ</t>
    </rPh>
    <rPh sb="23" eb="25">
      <t>ギョウム</t>
    </rPh>
    <rPh sb="26" eb="27">
      <t>キタ</t>
    </rPh>
    <rPh sb="32" eb="34">
      <t>セッケイ</t>
    </rPh>
    <phoneticPr fontId="9"/>
  </si>
  <si>
    <t>区役所附設会館スケジュール管理システムにかかるサービス提供業務委託(長期継続)</t>
    <rPh sb="0" eb="3">
      <t>クヤクショ</t>
    </rPh>
    <rPh sb="3" eb="5">
      <t>フセツ</t>
    </rPh>
    <rPh sb="5" eb="7">
      <t>カイカン</t>
    </rPh>
    <rPh sb="13" eb="15">
      <t>カンリ</t>
    </rPh>
    <rPh sb="27" eb="29">
      <t>テイキョウ</t>
    </rPh>
    <rPh sb="29" eb="31">
      <t>ギョウム</t>
    </rPh>
    <rPh sb="31" eb="33">
      <t>イタク</t>
    </rPh>
    <rPh sb="34" eb="36">
      <t>チョウキ</t>
    </rPh>
    <rPh sb="36" eb="38">
      <t>ケイゾク</t>
    </rPh>
    <phoneticPr fontId="2"/>
  </si>
  <si>
    <t>区役所附設会館スケジュール管理システムにおける通信サービスの提供にかかる業務委託(長期継続)</t>
    <rPh sb="0" eb="3">
      <t>クヤクショ</t>
    </rPh>
    <rPh sb="3" eb="5">
      <t>フセツ</t>
    </rPh>
    <rPh sb="5" eb="7">
      <t>カイカン</t>
    </rPh>
    <rPh sb="13" eb="15">
      <t>カンリ</t>
    </rPh>
    <rPh sb="23" eb="25">
      <t>ツウシン</t>
    </rPh>
    <rPh sb="30" eb="32">
      <t>テイキョウ</t>
    </rPh>
    <rPh sb="36" eb="38">
      <t>ギョウム</t>
    </rPh>
    <rPh sb="38" eb="40">
      <t>イタク</t>
    </rPh>
    <rPh sb="41" eb="43">
      <t>チョウキ</t>
    </rPh>
    <rPh sb="43" eb="45">
      <t>ケイゾク</t>
    </rPh>
    <phoneticPr fontId="2"/>
  </si>
  <si>
    <t>大阪市北区役所住民情報業務等委託(長期継続)</t>
    <phoneticPr fontId="9"/>
  </si>
  <si>
    <t>「子どもの居場所づくり支援事業」(Ａエリア)業務委託</t>
    <phoneticPr fontId="9"/>
  </si>
  <si>
    <t>「子どもの居場所づくり支援事業」(Ｂエリア)業務委託</t>
    <phoneticPr fontId="9"/>
  </si>
  <si>
    <t>(株)イベント・トゥエンティ・ワン</t>
    <phoneticPr fontId="9"/>
  </si>
  <si>
    <t>(株)大阪映画センター</t>
    <phoneticPr fontId="9"/>
  </si>
  <si>
    <t>北区役所</t>
    <rPh sb="0" eb="4">
      <t>キタクヤクショ</t>
    </rPh>
    <phoneticPr fontId="1"/>
  </si>
  <si>
    <t>(株)エルエフ関西</t>
    <rPh sb="1" eb="2">
      <t>カブ</t>
    </rPh>
    <rPh sb="7" eb="9">
      <t>カンサイ</t>
    </rPh>
    <phoneticPr fontId="9"/>
  </si>
  <si>
    <t>平成３１年度北区役所外５施設空気環境測定業務委託</t>
    <rPh sb="0" eb="2">
      <t>ヘイセイ</t>
    </rPh>
    <rPh sb="4" eb="6">
      <t>ネンド</t>
    </rPh>
    <rPh sb="6" eb="10">
      <t>キタクヤクショ</t>
    </rPh>
    <rPh sb="10" eb="11">
      <t>ホカ</t>
    </rPh>
    <rPh sb="12" eb="14">
      <t>シセツ</t>
    </rPh>
    <rPh sb="14" eb="16">
      <t>クウキ</t>
    </rPh>
    <rPh sb="16" eb="18">
      <t>カンキョウ</t>
    </rPh>
    <rPh sb="18" eb="20">
      <t>ソクテイ</t>
    </rPh>
    <rPh sb="20" eb="22">
      <t>ギョウム</t>
    </rPh>
    <rPh sb="22" eb="24">
      <t>イタク</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</si>
</sst>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176" formatCode="#,##0;&quot;▲ &quot;#,##0"/>
    <numFmt numFmtId="177" formatCode="#,##0_ "/>
    <numFmt numFmtId="178" formatCode="#,##0;&quot;△ &quot;#,##0"/>
    <numFmt numFmtId="179" formatCode="#,##0;\-#,##0;&quot;-&quot;"/>
    <numFmt numFmtId="180" formatCode="&quot;$&quot;#,##0_);[Red]\(&quot;$&quot;#,##0\)"/>
    <numFmt numFmtId="181" formatCode="&quot;$&quot;#,##0.00_);[Red]&quot;¥&quot;\!\(&quot;$&quot;#,##0.00&quot;¥&quot;\!\)"/>
    <numFmt numFmtId="182" formatCode="&quot;$&quot;#,##0.0_);\(&quot;$&quot;#,##0.0\)"/>
    <numFmt numFmtId="183" formatCode="#,##0_ ;[Red]&quot;¥&quot;\!\-#,##0&quot;¥&quot;\!\ "/>
    <numFmt numFmtId="184" formatCode="0_ ;[Red]&quot;¥&quot;\!\-0&quot;¥&quot;\!\ "/>
    <numFmt numFmtId="185" formatCode="0_);\(0\)"/>
    <numFmt numFmtId="186" formatCode="#,##0;[Red]&quot;△ &quot;#,##0;&quot;&quot;"/>
    <numFmt numFmtId="187" formatCode="\(0.0%\)"/>
  </numFmts>
  <fonts count="40">
    <font>
      <sz val="11"/>
      <name val="FC平成明朝体"/>
      <family val="1"/>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20"/>
      <name val="ＭＳ Ｐゴシック"/>
      <family val="3"/>
      <charset val="128"/>
    </font>
    <font>
      <sz val="6"/>
      <name val="ＭＳ Ｐゴシック"/>
      <family val="3"/>
      <charset val="128"/>
    </font>
    <font>
      <sz val="11"/>
      <name val="FC平成明朝体"/>
      <family val="1"/>
      <charset val="128"/>
    </font>
    <font>
      <sz val="11"/>
      <name val="ＭＳ 明朝"/>
      <family val="1"/>
      <charset val="128"/>
    </font>
    <font>
      <sz val="14"/>
      <name val="ＭＳ 明朝"/>
      <family val="1"/>
      <charset val="128"/>
    </font>
    <font>
      <sz val="10"/>
      <name val="ＭＳ 明朝"/>
      <family val="1"/>
      <charset val="128"/>
    </font>
    <font>
      <sz val="10"/>
      <name val="MS Sans Serif"/>
      <family val="2"/>
    </font>
    <font>
      <sz val="11"/>
      <color indexed="9"/>
      <name val="ＭＳ Ｐゴシック"/>
      <family val="3"/>
      <charset val="128"/>
    </font>
    <font>
      <sz val="8"/>
      <name val="Arial"/>
      <family val="2"/>
    </font>
    <font>
      <b/>
      <sz val="12"/>
      <name val="Arial"/>
      <family val="2"/>
    </font>
    <font>
      <sz val="10"/>
      <color indexed="8"/>
      <name val="Arial"/>
      <family val="2"/>
    </font>
    <font>
      <sz val="11"/>
      <name val="明朝"/>
      <family val="1"/>
      <charset val="128"/>
    </font>
    <font>
      <sz val="10"/>
      <name val="Arial"/>
      <family val="2"/>
    </font>
    <font>
      <sz val="10"/>
      <name val="ＭＳ Ｐゴシック"/>
      <family val="3"/>
      <charset val="128"/>
    </font>
    <font>
      <sz val="11"/>
      <color indexed="8"/>
      <name val="ＭＳ Ｐゴシック"/>
      <family val="3"/>
      <charset val="128"/>
    </font>
    <font>
      <sz val="11"/>
      <color indexed="20"/>
      <name val="ＭＳ Ｐゴシック"/>
      <family val="3"/>
      <charset val="128"/>
    </font>
    <font>
      <i/>
      <sz val="11"/>
      <color indexed="23"/>
      <name val="ＭＳ Ｐゴシック"/>
      <family val="3"/>
      <charset val="128"/>
    </font>
    <font>
      <sz val="11"/>
      <color indexed="60"/>
      <name val="ＭＳ Ｐゴシック"/>
      <family val="3"/>
      <charset val="128"/>
    </font>
    <font>
      <b/>
      <sz val="13"/>
      <color indexed="56"/>
      <name val="ＭＳ Ｐゴシック"/>
      <family val="3"/>
      <charset val="128"/>
    </font>
    <font>
      <b/>
      <sz val="15"/>
      <color indexed="56"/>
      <name val="ＭＳ Ｐゴシック"/>
      <family val="3"/>
      <charset val="128"/>
    </font>
    <font>
      <b/>
      <sz val="11"/>
      <color indexed="63"/>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52"/>
      <name val="ＭＳ Ｐゴシック"/>
      <family val="3"/>
      <charset val="128"/>
    </font>
    <font>
      <b/>
      <sz val="11"/>
      <color indexed="52"/>
      <name val="ＭＳ Ｐゴシック"/>
      <family val="3"/>
      <charset val="128"/>
    </font>
    <font>
      <sz val="11"/>
      <color indexed="10"/>
      <name val="ＭＳ Ｐゴシック"/>
      <family val="3"/>
      <charset val="128"/>
    </font>
    <font>
      <b/>
      <sz val="11"/>
      <color indexed="56"/>
      <name val="ＭＳ Ｐゴシック"/>
      <family val="3"/>
      <charset val="128"/>
    </font>
    <font>
      <b/>
      <sz val="11"/>
      <color indexed="8"/>
      <name val="ＭＳ Ｐゴシック"/>
      <family val="3"/>
      <charset val="128"/>
    </font>
    <font>
      <sz val="11"/>
      <color indexed="62"/>
      <name val="ＭＳ Ｐゴシック"/>
      <family val="3"/>
      <charset val="128"/>
    </font>
    <font>
      <sz val="11"/>
      <color indexed="17"/>
      <name val="ＭＳ Ｐゴシック"/>
      <family val="3"/>
      <charset val="128"/>
    </font>
    <font>
      <sz val="11"/>
      <color theme="1"/>
      <name val="ＭＳ 明朝"/>
      <family val="1"/>
      <charset val="128"/>
    </font>
    <font>
      <sz val="8"/>
      <color theme="1"/>
      <name val="ＭＳ 明朝"/>
      <family val="1"/>
      <charset val="128"/>
    </font>
  </fonts>
  <fills count="28">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23">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s>
  <cellStyleXfs count="88">
    <xf numFmtId="0" fontId="0" fillId="0" borderId="0"/>
    <xf numFmtId="38" fontId="7" fillId="0" borderId="0" applyFont="0" applyFill="0" applyBorder="0" applyAlignment="0" applyProtection="0"/>
    <xf numFmtId="0" fontId="7" fillId="0" borderId="0"/>
    <xf numFmtId="0" fontId="7" fillId="0" borderId="0"/>
    <xf numFmtId="0" fontId="7" fillId="0" borderId="0"/>
    <xf numFmtId="0" fontId="7" fillId="0" borderId="0"/>
    <xf numFmtId="179" fontId="18" fillId="0" borderId="0" applyFill="0" applyBorder="0" applyAlignment="0"/>
    <xf numFmtId="38" fontId="14" fillId="0" borderId="0" applyFont="0" applyFill="0" applyBorder="0" applyAlignment="0" applyProtection="0"/>
    <xf numFmtId="40" fontId="14" fillId="0" borderId="0" applyFont="0" applyFill="0" applyBorder="0" applyAlignment="0" applyProtection="0"/>
    <xf numFmtId="180" fontId="14" fillId="0" borderId="0" applyFont="0" applyFill="0" applyBorder="0" applyAlignment="0" applyProtection="0"/>
    <xf numFmtId="181" fontId="14" fillId="0" borderId="0" applyFont="0" applyFill="0" applyBorder="0" applyAlignment="0" applyProtection="0"/>
    <xf numFmtId="38" fontId="16" fillId="2" borderId="0" applyNumberFormat="0" applyBorder="0" applyAlignment="0" applyProtection="0"/>
    <xf numFmtId="0" fontId="17" fillId="0" borderId="10" applyNumberFormat="0" applyAlignment="0" applyProtection="0">
      <alignment horizontal="left" vertical="center"/>
    </xf>
    <xf numFmtId="0" fontId="17" fillId="0" borderId="8">
      <alignment horizontal="left" vertical="center"/>
    </xf>
    <xf numFmtId="10" fontId="16" fillId="3" borderId="3" applyNumberFormat="0" applyBorder="0" applyAlignment="0" applyProtection="0"/>
    <xf numFmtId="182" fontId="19" fillId="0" borderId="0"/>
    <xf numFmtId="0" fontId="20" fillId="0" borderId="0"/>
    <xf numFmtId="10" fontId="20" fillId="0" borderId="0" applyFont="0" applyFill="0" applyBorder="0" applyAlignment="0" applyProtection="0"/>
    <xf numFmtId="183" fontId="21" fillId="0" borderId="0" applyBorder="0">
      <alignment horizontal="right"/>
    </xf>
    <xf numFmtId="49" fontId="7" fillId="0" borderId="0" applyFont="0"/>
    <xf numFmtId="49" fontId="7" fillId="0" borderId="0" applyFont="0"/>
    <xf numFmtId="38" fontId="7" fillId="0" borderId="0" applyFont="0" applyFill="0" applyBorder="0" applyAlignment="0" applyProtection="0"/>
    <xf numFmtId="184" fontId="21" fillId="0" borderId="0" applyFill="0" applyBorder="0"/>
    <xf numFmtId="183" fontId="21" fillId="0" borderId="0" applyFill="0" applyBorder="0"/>
    <xf numFmtId="185" fontId="21" fillId="0" borderId="0" applyBorder="0">
      <alignment horizontal="left"/>
    </xf>
    <xf numFmtId="49" fontId="21" fillId="4" borderId="11">
      <alignment horizontal="center"/>
    </xf>
    <xf numFmtId="177" fontId="21" fillId="4" borderId="11">
      <alignment horizontal="right"/>
    </xf>
    <xf numFmtId="14" fontId="21" fillId="4" borderId="0" applyBorder="0">
      <alignment horizontal="center"/>
    </xf>
    <xf numFmtId="49" fontId="21" fillId="0" borderId="11"/>
    <xf numFmtId="14" fontId="21" fillId="0" borderId="6" applyBorder="0">
      <alignment horizontal="left"/>
    </xf>
    <xf numFmtId="14" fontId="21" fillId="0" borderId="0" applyFill="0" applyBorder="0"/>
    <xf numFmtId="0" fontId="10" fillId="0" borderId="0"/>
    <xf numFmtId="0" fontId="10" fillId="0" borderId="0"/>
    <xf numFmtId="49" fontId="21" fillId="0" borderId="0"/>
    <xf numFmtId="0" fontId="12" fillId="0" borderId="0"/>
    <xf numFmtId="0" fontId="10" fillId="0" borderId="0"/>
    <xf numFmtId="0" fontId="10" fillId="0" borderId="0"/>
    <xf numFmtId="38" fontId="7" fillId="0" borderId="0" applyFont="0" applyFill="0" applyBorder="0" applyAlignment="0" applyProtection="0"/>
    <xf numFmtId="0" fontId="10" fillId="0" borderId="0"/>
    <xf numFmtId="0" fontId="20" fillId="0" borderId="0"/>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0" fontId="6" fillId="0" borderId="0">
      <alignment vertical="center"/>
    </xf>
    <xf numFmtId="6" fontId="7" fillId="0" borderId="0" applyFont="0" applyFill="0" applyBorder="0" applyAlignment="0" applyProtection="0">
      <alignment vertical="center"/>
    </xf>
    <xf numFmtId="0" fontId="22" fillId="5" borderId="0" applyNumberFormat="0" applyBorder="0" applyAlignment="0" applyProtection="0">
      <alignment vertical="center"/>
    </xf>
    <xf numFmtId="0" fontId="22" fillId="6" borderId="0" applyNumberFormat="0" applyBorder="0" applyAlignment="0" applyProtection="0">
      <alignment vertical="center"/>
    </xf>
    <xf numFmtId="0" fontId="22" fillId="7" borderId="0" applyNumberFormat="0" applyBorder="0" applyAlignment="0" applyProtection="0">
      <alignment vertical="center"/>
    </xf>
    <xf numFmtId="0" fontId="22" fillId="8" borderId="0" applyNumberFormat="0" applyBorder="0" applyAlignment="0" applyProtection="0">
      <alignment vertical="center"/>
    </xf>
    <xf numFmtId="0" fontId="22" fillId="9" borderId="0" applyNumberFormat="0" applyBorder="0" applyAlignment="0" applyProtection="0">
      <alignment vertical="center"/>
    </xf>
    <xf numFmtId="0" fontId="22" fillId="10" borderId="0" applyNumberFormat="0" applyBorder="0" applyAlignment="0" applyProtection="0">
      <alignment vertical="center"/>
    </xf>
    <xf numFmtId="0" fontId="22" fillId="11" borderId="0" applyNumberFormat="0" applyBorder="0" applyAlignment="0" applyProtection="0">
      <alignment vertical="center"/>
    </xf>
    <xf numFmtId="0" fontId="22" fillId="12" borderId="0" applyNumberFormat="0" applyBorder="0" applyAlignment="0" applyProtection="0">
      <alignment vertical="center"/>
    </xf>
    <xf numFmtId="0" fontId="22" fillId="13" borderId="0" applyNumberFormat="0" applyBorder="0" applyAlignment="0" applyProtection="0">
      <alignment vertical="center"/>
    </xf>
    <xf numFmtId="0" fontId="22" fillId="8" borderId="0" applyNumberFormat="0" applyBorder="0" applyAlignment="0" applyProtection="0">
      <alignment vertical="center"/>
    </xf>
    <xf numFmtId="0" fontId="22" fillId="11" borderId="0" applyNumberFormat="0" applyBorder="0" applyAlignment="0" applyProtection="0">
      <alignment vertical="center"/>
    </xf>
    <xf numFmtId="0" fontId="22" fillId="14" borderId="0" applyNumberFormat="0" applyBorder="0" applyAlignment="0" applyProtection="0">
      <alignment vertical="center"/>
    </xf>
    <xf numFmtId="0" fontId="15" fillId="15"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22" borderId="0" applyNumberFormat="0" applyBorder="0" applyAlignment="0" applyProtection="0">
      <alignment vertical="center"/>
    </xf>
    <xf numFmtId="0" fontId="29" fillId="0" borderId="0" applyNumberFormat="0" applyFill="0" applyBorder="0" applyAlignment="0" applyProtection="0">
      <alignment vertical="center"/>
    </xf>
    <xf numFmtId="0" fontId="30" fillId="23" borderId="12" applyNumberFormat="0" applyAlignment="0" applyProtection="0">
      <alignment vertical="center"/>
    </xf>
    <xf numFmtId="0" fontId="25" fillId="24" borderId="0" applyNumberFormat="0" applyBorder="0" applyAlignment="0" applyProtection="0">
      <alignment vertical="center"/>
    </xf>
    <xf numFmtId="0" fontId="10" fillId="25" borderId="13" applyNumberFormat="0" applyFont="0" applyAlignment="0" applyProtection="0">
      <alignment vertical="center"/>
    </xf>
    <xf numFmtId="0" fontId="31" fillId="0" borderId="14" applyNumberFormat="0" applyFill="0" applyAlignment="0" applyProtection="0">
      <alignment vertical="center"/>
    </xf>
    <xf numFmtId="0" fontId="23" fillId="6" borderId="0" applyNumberFormat="0" applyBorder="0" applyAlignment="0" applyProtection="0">
      <alignment vertical="center"/>
    </xf>
    <xf numFmtId="0" fontId="32" fillId="26" borderId="15" applyNumberFormat="0" applyAlignment="0" applyProtection="0">
      <alignment vertical="center"/>
    </xf>
    <xf numFmtId="0" fontId="33" fillId="0" borderId="0" applyNumberFormat="0" applyFill="0" applyBorder="0" applyAlignment="0" applyProtection="0">
      <alignment vertical="center"/>
    </xf>
    <xf numFmtId="0" fontId="27" fillId="0" borderId="16" applyNumberFormat="0" applyFill="0" applyAlignment="0" applyProtection="0">
      <alignment vertical="center"/>
    </xf>
    <xf numFmtId="0" fontId="26" fillId="0" borderId="17" applyNumberFormat="0" applyFill="0" applyAlignment="0" applyProtection="0">
      <alignment vertical="center"/>
    </xf>
    <xf numFmtId="0" fontId="34" fillId="0" borderId="18" applyNumberFormat="0" applyFill="0" applyAlignment="0" applyProtection="0">
      <alignment vertical="center"/>
    </xf>
    <xf numFmtId="0" fontId="34" fillId="0" borderId="0" applyNumberFormat="0" applyFill="0" applyBorder="0" applyAlignment="0" applyProtection="0">
      <alignment vertical="center"/>
    </xf>
    <xf numFmtId="0" fontId="35" fillId="0" borderId="19" applyNumberFormat="0" applyFill="0" applyAlignment="0" applyProtection="0">
      <alignment vertical="center"/>
    </xf>
    <xf numFmtId="0" fontId="28" fillId="26" borderId="20" applyNumberFormat="0" applyAlignment="0" applyProtection="0">
      <alignment vertical="center"/>
    </xf>
    <xf numFmtId="0" fontId="24" fillId="0" borderId="0" applyNumberFormat="0" applyFill="0" applyBorder="0" applyAlignment="0" applyProtection="0">
      <alignment vertical="center"/>
    </xf>
    <xf numFmtId="0" fontId="36" fillId="10" borderId="15" applyNumberFormat="0" applyAlignment="0" applyProtection="0">
      <alignment vertical="center"/>
    </xf>
    <xf numFmtId="0" fontId="37" fillId="7" borderId="0" applyNumberFormat="0" applyBorder="0" applyAlignment="0" applyProtection="0">
      <alignment vertical="center"/>
    </xf>
  </cellStyleXfs>
  <cellXfs count="61">
    <xf numFmtId="0" fontId="0" fillId="0" borderId="0" xfId="0"/>
    <xf numFmtId="0" fontId="11" fillId="0" borderId="3" xfId="3" applyFont="1" applyFill="1" applyBorder="1" applyAlignment="1">
      <alignment horizontal="center" vertical="center" wrapText="1"/>
    </xf>
    <xf numFmtId="0" fontId="11" fillId="0" borderId="3" xfId="3" applyFont="1" applyFill="1" applyBorder="1" applyAlignment="1">
      <alignment horizontal="distributed" vertical="center" wrapText="1" justifyLastLine="1"/>
    </xf>
    <xf numFmtId="0" fontId="11" fillId="0" borderId="3" xfId="3" applyFont="1" applyFill="1" applyBorder="1" applyAlignment="1">
      <alignment vertical="center" wrapText="1"/>
    </xf>
    <xf numFmtId="0" fontId="11" fillId="0" borderId="0" xfId="3" applyFont="1" applyFill="1" applyBorder="1" applyAlignment="1">
      <alignment horizontal="center" vertical="center"/>
    </xf>
    <xf numFmtId="0" fontId="11" fillId="0" borderId="0" xfId="3" applyFont="1" applyFill="1" applyBorder="1" applyAlignment="1">
      <alignment vertical="center" wrapText="1"/>
    </xf>
    <xf numFmtId="176" fontId="11" fillId="0" borderId="0" xfId="3" applyNumberFormat="1" applyFont="1" applyFill="1" applyBorder="1" applyAlignment="1">
      <alignment vertical="center" wrapText="1"/>
    </xf>
    <xf numFmtId="0" fontId="11" fillId="0" borderId="7" xfId="3" applyFont="1" applyFill="1" applyBorder="1" applyAlignment="1">
      <alignment horizontal="distributed" vertical="center" wrapText="1" justifyLastLine="1"/>
    </xf>
    <xf numFmtId="0" fontId="11" fillId="0" borderId="7" xfId="3" applyFont="1" applyFill="1" applyBorder="1" applyAlignment="1">
      <alignment horizontal="center" vertical="center"/>
    </xf>
    <xf numFmtId="0" fontId="11" fillId="0" borderId="7" xfId="3" applyFont="1" applyFill="1" applyBorder="1" applyAlignment="1">
      <alignment vertical="center" wrapText="1"/>
    </xf>
    <xf numFmtId="176" fontId="11" fillId="0" borderId="7" xfId="3" applyNumberFormat="1" applyFont="1" applyFill="1" applyBorder="1" applyAlignment="1">
      <alignment vertical="center" wrapText="1"/>
    </xf>
    <xf numFmtId="176" fontId="11" fillId="0" borderId="7" xfId="3" applyNumberFormat="1" applyFont="1" applyFill="1" applyBorder="1" applyAlignment="1">
      <alignment horizontal="right" vertical="center"/>
    </xf>
    <xf numFmtId="176" fontId="11" fillId="0" borderId="3" xfId="0" applyNumberFormat="1" applyFont="1" applyFill="1" applyBorder="1" applyAlignment="1">
      <alignment horizontal="center" vertical="center" wrapText="1"/>
    </xf>
    <xf numFmtId="0" fontId="11" fillId="0" borderId="0" xfId="5" applyFont="1" applyFill="1" applyAlignment="1">
      <alignment vertical="center"/>
    </xf>
    <xf numFmtId="0" fontId="11" fillId="0" borderId="3" xfId="3" applyFont="1" applyFill="1" applyBorder="1" applyAlignment="1">
      <alignment horizontal="center" vertical="center"/>
    </xf>
    <xf numFmtId="178" fontId="11" fillId="0" borderId="3" xfId="3" applyNumberFormat="1" applyFont="1" applyFill="1" applyBorder="1" applyAlignment="1">
      <alignment horizontal="right" vertical="center" wrapText="1"/>
    </xf>
    <xf numFmtId="176" fontId="11" fillId="0" borderId="3" xfId="1" applyNumberFormat="1" applyFont="1" applyFill="1" applyBorder="1" applyAlignment="1">
      <alignment horizontal="right" vertical="center" wrapText="1"/>
    </xf>
    <xf numFmtId="0" fontId="11" fillId="0" borderId="0" xfId="4" applyFont="1" applyFill="1" applyAlignment="1">
      <alignment vertical="center"/>
    </xf>
    <xf numFmtId="178" fontId="11" fillId="0" borderId="3" xfId="0" applyNumberFormat="1" applyFont="1" applyFill="1" applyBorder="1" applyAlignment="1">
      <alignment horizontal="center" vertical="center" wrapText="1"/>
    </xf>
    <xf numFmtId="178" fontId="11" fillId="0" borderId="0" xfId="3" applyNumberFormat="1" applyFont="1" applyFill="1" applyBorder="1" applyAlignment="1">
      <alignment vertical="center" wrapText="1"/>
    </xf>
    <xf numFmtId="178" fontId="11" fillId="0" borderId="7" xfId="3" applyNumberFormat="1" applyFont="1" applyFill="1" applyBorder="1" applyAlignment="1">
      <alignment vertical="center" wrapText="1"/>
    </xf>
    <xf numFmtId="178" fontId="11" fillId="0" borderId="3" xfId="0" applyNumberFormat="1" applyFont="1" applyFill="1" applyBorder="1" applyAlignment="1">
      <alignment horizontal="right" vertical="center" wrapText="1"/>
    </xf>
    <xf numFmtId="0" fontId="11" fillId="0" borderId="0" xfId="3" applyFont="1" applyFill="1" applyBorder="1" applyAlignment="1">
      <alignment horizontal="distributed" vertical="center" wrapText="1" justifyLastLine="1"/>
    </xf>
    <xf numFmtId="49" fontId="11" fillId="0" borderId="3" xfId="0" applyNumberFormat="1" applyFont="1" applyFill="1" applyBorder="1" applyAlignment="1">
      <alignment horizontal="center" vertical="center"/>
    </xf>
    <xf numFmtId="0" fontId="11" fillId="0" borderId="3" xfId="0" applyFont="1" applyFill="1" applyBorder="1" applyAlignment="1">
      <alignment horizontal="center" vertical="center" wrapText="1"/>
    </xf>
    <xf numFmtId="0" fontId="11" fillId="0" borderId="3" xfId="0" applyFont="1" applyFill="1" applyBorder="1" applyAlignment="1">
      <alignment horizontal="distributed" vertical="center" wrapText="1" justifyLastLine="1"/>
    </xf>
    <xf numFmtId="176" fontId="11" fillId="0" borderId="3" xfId="1" applyNumberFormat="1" applyFont="1" applyFill="1" applyBorder="1" applyAlignment="1">
      <alignment horizontal="center" vertical="center" wrapText="1"/>
    </xf>
    <xf numFmtId="0" fontId="11" fillId="0" borderId="3" xfId="0" applyFont="1" applyFill="1" applyBorder="1" applyAlignment="1">
      <alignment horizontal="left" vertical="center" wrapText="1"/>
    </xf>
    <xf numFmtId="176" fontId="11" fillId="0" borderId="7" xfId="3" applyNumberFormat="1" applyFont="1" applyFill="1" applyBorder="1" applyAlignment="1">
      <alignment horizontal="center" vertical="center"/>
    </xf>
    <xf numFmtId="0" fontId="11" fillId="0" borderId="1" xfId="3" applyFont="1" applyFill="1" applyBorder="1" applyAlignment="1">
      <alignment horizontal="center" vertical="center" wrapText="1"/>
    </xf>
    <xf numFmtId="176" fontId="11" fillId="0" borderId="1" xfId="1" applyNumberFormat="1" applyFont="1" applyFill="1" applyBorder="1" applyAlignment="1">
      <alignment horizontal="right" vertical="center" wrapText="1"/>
    </xf>
    <xf numFmtId="0" fontId="38" fillId="0" borderId="21" xfId="0" applyFont="1" applyFill="1" applyBorder="1" applyAlignment="1">
      <alignment horizontal="distributed" vertical="center" wrapText="1" justifyLastLine="1"/>
    </xf>
    <xf numFmtId="49" fontId="38" fillId="0" borderId="21" xfId="0" applyNumberFormat="1" applyFont="1" applyFill="1" applyBorder="1" applyAlignment="1">
      <alignment horizontal="center" vertical="center"/>
    </xf>
    <xf numFmtId="0" fontId="38" fillId="0" borderId="21" xfId="0" applyFont="1" applyFill="1" applyBorder="1" applyAlignment="1">
      <alignment horizontal="left" vertical="center" wrapText="1"/>
    </xf>
    <xf numFmtId="0" fontId="38" fillId="0" borderId="21" xfId="0" applyFont="1" applyFill="1" applyBorder="1" applyAlignment="1">
      <alignment horizontal="left" wrapText="1"/>
    </xf>
    <xf numFmtId="186" fontId="38" fillId="0" borderId="21" xfId="0" applyNumberFormat="1" applyFont="1" applyFill="1" applyBorder="1" applyAlignment="1">
      <alignment vertical="center" wrapText="1"/>
    </xf>
    <xf numFmtId="0" fontId="38" fillId="0" borderId="0" xfId="0" applyFont="1" applyFill="1" applyBorder="1" applyAlignment="1">
      <alignment horizontal="center" vertical="center" wrapText="1"/>
    </xf>
    <xf numFmtId="186" fontId="38" fillId="0" borderId="0" xfId="0" applyNumberFormat="1" applyFont="1" applyFill="1" applyBorder="1" applyAlignment="1">
      <alignment horizontal="center" vertical="center" wrapText="1"/>
    </xf>
    <xf numFmtId="0" fontId="38" fillId="0" borderId="0" xfId="0" applyFont="1" applyFill="1" applyBorder="1" applyAlignment="1">
      <alignment horizontal="distributed" vertical="center" wrapText="1" justifyLastLine="1"/>
    </xf>
    <xf numFmtId="49" fontId="38" fillId="0" borderId="0" xfId="0" applyNumberFormat="1" applyFont="1" applyFill="1" applyBorder="1" applyAlignment="1">
      <alignment horizontal="center" vertical="center"/>
    </xf>
    <xf numFmtId="0" fontId="38" fillId="0" borderId="0" xfId="0" applyFont="1" applyFill="1" applyBorder="1" applyAlignment="1">
      <alignment horizontal="left" vertical="center" wrapText="1"/>
    </xf>
    <xf numFmtId="0" fontId="38" fillId="0" borderId="3" xfId="0" applyFont="1" applyFill="1" applyBorder="1" applyAlignment="1">
      <alignment horizontal="left" vertical="center" shrinkToFit="1"/>
    </xf>
    <xf numFmtId="186" fontId="38" fillId="0" borderId="3" xfId="0" applyNumberFormat="1" applyFont="1" applyFill="1" applyBorder="1" applyAlignment="1">
      <alignment vertical="center" shrinkToFit="1"/>
    </xf>
    <xf numFmtId="178" fontId="11" fillId="0" borderId="3" xfId="0" applyNumberFormat="1" applyFont="1" applyFill="1" applyBorder="1" applyAlignment="1">
      <alignment horizontal="center" vertical="center" wrapText="1" shrinkToFit="1"/>
    </xf>
    <xf numFmtId="186" fontId="39" fillId="0" borderId="0" xfId="0" applyNumberFormat="1" applyFont="1" applyFill="1" applyBorder="1" applyAlignment="1">
      <alignment horizontal="center" vertical="center" wrapText="1"/>
    </xf>
    <xf numFmtId="187" fontId="38" fillId="0" borderId="3" xfId="0" applyNumberFormat="1" applyFont="1" applyFill="1" applyBorder="1" applyAlignment="1">
      <alignment vertical="center" shrinkToFit="1"/>
    </xf>
    <xf numFmtId="0" fontId="11" fillId="0" borderId="22" xfId="0" applyFont="1" applyFill="1" applyBorder="1" applyAlignment="1">
      <alignment horizontal="center" vertical="center" wrapText="1"/>
    </xf>
    <xf numFmtId="0" fontId="38" fillId="0" borderId="22" xfId="0" applyFont="1" applyFill="1" applyBorder="1" applyAlignment="1">
      <alignment horizontal="center" vertical="center" wrapText="1"/>
    </xf>
    <xf numFmtId="186" fontId="38" fillId="0" borderId="0" xfId="0" applyNumberFormat="1" applyFont="1" applyFill="1" applyBorder="1" applyAlignment="1">
      <alignment vertical="center" wrapText="1"/>
    </xf>
    <xf numFmtId="177" fontId="0" fillId="0" borderId="0" xfId="0" applyNumberFormat="1" applyAlignment="1">
      <alignment vertical="center"/>
    </xf>
    <xf numFmtId="177" fontId="0" fillId="0" borderId="3" xfId="0" applyNumberFormat="1" applyBorder="1" applyAlignment="1">
      <alignment vertical="center"/>
    </xf>
    <xf numFmtId="0" fontId="11" fillId="27" borderId="0" xfId="5" applyFont="1" applyFill="1" applyAlignment="1">
      <alignment vertical="center"/>
    </xf>
    <xf numFmtId="0" fontId="11" fillId="0" borderId="4" xfId="3" applyFont="1" applyFill="1" applyBorder="1" applyAlignment="1">
      <alignment horizontal="center" vertical="center" wrapText="1"/>
    </xf>
    <xf numFmtId="0" fontId="10" fillId="0" borderId="9" xfId="0" applyFont="1" applyFill="1" applyBorder="1" applyAlignment="1">
      <alignment vertical="center" wrapText="1"/>
    </xf>
    <xf numFmtId="176" fontId="11" fillId="0" borderId="2" xfId="3" applyNumberFormat="1" applyFont="1" applyFill="1" applyBorder="1" applyAlignment="1">
      <alignment horizontal="distributed" vertical="center" wrapText="1"/>
    </xf>
    <xf numFmtId="176" fontId="11" fillId="0" borderId="5" xfId="3" applyNumberFormat="1" applyFont="1" applyFill="1" applyBorder="1" applyAlignment="1">
      <alignment horizontal="distributed" vertical="center" wrapText="1"/>
    </xf>
    <xf numFmtId="0" fontId="12" fillId="0" borderId="0" xfId="3" applyFont="1" applyFill="1" applyBorder="1" applyAlignment="1">
      <alignment horizontal="center" vertical="center"/>
    </xf>
    <xf numFmtId="178" fontId="12" fillId="0" borderId="0" xfId="3" applyNumberFormat="1" applyFont="1" applyFill="1" applyBorder="1" applyAlignment="1">
      <alignment horizontal="center" vertical="center"/>
    </xf>
    <xf numFmtId="0" fontId="11" fillId="0" borderId="2" xfId="0" applyFont="1" applyFill="1" applyBorder="1" applyAlignment="1">
      <alignment horizontal="center" vertical="center" wrapText="1"/>
    </xf>
    <xf numFmtId="0" fontId="10" fillId="0" borderId="8" xfId="0" applyFont="1" applyFill="1" applyBorder="1" applyAlignment="1">
      <alignment horizontal="center" vertical="center"/>
    </xf>
    <xf numFmtId="0" fontId="10" fillId="0" borderId="5" xfId="0" applyFont="1" applyFill="1" applyBorder="1" applyAlignment="1">
      <alignment horizontal="center" vertical="center"/>
    </xf>
  </cellXfs>
  <cellStyles count="88">
    <cellStyle name="20% - アクセント 1 2" xfId="47"/>
    <cellStyle name="20% - アクセント 2 2" xfId="48"/>
    <cellStyle name="20% - アクセント 3 2" xfId="49"/>
    <cellStyle name="20% - アクセント 4 2" xfId="50"/>
    <cellStyle name="20% - アクセント 5 2" xfId="51"/>
    <cellStyle name="20% - アクセント 6 2" xfId="52"/>
    <cellStyle name="40% - アクセント 1 2" xfId="53"/>
    <cellStyle name="40% - アクセント 2 2" xfId="54"/>
    <cellStyle name="40% - アクセント 3 2" xfId="55"/>
    <cellStyle name="40% - アクセント 4 2" xfId="56"/>
    <cellStyle name="40% - アクセント 5 2" xfId="57"/>
    <cellStyle name="40% - アクセント 6 2" xfId="58"/>
    <cellStyle name="60% - アクセント 1 2" xfId="59"/>
    <cellStyle name="60% - アクセント 2 2" xfId="60"/>
    <cellStyle name="60% - アクセント 3 2" xfId="61"/>
    <cellStyle name="60% - アクセント 4 2" xfId="62"/>
    <cellStyle name="60% - アクセント 5 2" xfId="63"/>
    <cellStyle name="60% - アクセント 6 2" xfId="64"/>
    <cellStyle name="Calc Currency (0)" xfId="6"/>
    <cellStyle name="Comma [0]_laroux" xfId="7"/>
    <cellStyle name="Comma_laroux" xfId="8"/>
    <cellStyle name="Currency [0]_laroux" xfId="9"/>
    <cellStyle name="Currency_laroux" xfId="10"/>
    <cellStyle name="Grey" xfId="11"/>
    <cellStyle name="Header1" xfId="12"/>
    <cellStyle name="Header2" xfId="13"/>
    <cellStyle name="Input [yellow]" xfId="14"/>
    <cellStyle name="Normal - Style1" xfId="15"/>
    <cellStyle name="Normal_#18-Internet" xfId="16"/>
    <cellStyle name="Percent [2]" xfId="17"/>
    <cellStyle name="アクセント 1 2" xfId="65"/>
    <cellStyle name="アクセント 2 2" xfId="66"/>
    <cellStyle name="アクセント 3 2" xfId="67"/>
    <cellStyle name="アクセント 4 2" xfId="68"/>
    <cellStyle name="アクセント 5 2" xfId="69"/>
    <cellStyle name="アクセント 6 2" xfId="70"/>
    <cellStyle name="タイトル 2" xfId="71"/>
    <cellStyle name="チェック セル 2" xfId="72"/>
    <cellStyle name="どちらでもない 2" xfId="73"/>
    <cellStyle name="メモ 2" xfId="74"/>
    <cellStyle name="リンク セル 2" xfId="75"/>
    <cellStyle name="悪い 2" xfId="76"/>
    <cellStyle name="価格桁区切り" xfId="18"/>
    <cellStyle name="型番" xfId="19"/>
    <cellStyle name="型番 2" xfId="20"/>
    <cellStyle name="計算 2" xfId="77"/>
    <cellStyle name="警告文 2" xfId="78"/>
    <cellStyle name="桁区切り" xfId="1" builtinId="6"/>
    <cellStyle name="桁区切り 2" xfId="21"/>
    <cellStyle name="桁区切り 3" xfId="37"/>
    <cellStyle name="見出し 1 2" xfId="79"/>
    <cellStyle name="見出し 2 2" xfId="80"/>
    <cellStyle name="見出し 3 2" xfId="81"/>
    <cellStyle name="見出し 4 2" xfId="82"/>
    <cellStyle name="集計 2" xfId="83"/>
    <cellStyle name="出力 2" xfId="84"/>
    <cellStyle name="数値" xfId="22"/>
    <cellStyle name="数値（桁区切り）" xfId="23"/>
    <cellStyle name="数値_ALIVE機器" xfId="24"/>
    <cellStyle name="製品通知&quot;-&quot;" xfId="25"/>
    <cellStyle name="製品通知価格" xfId="26"/>
    <cellStyle name="製品通知日付" xfId="27"/>
    <cellStyle name="製品通知文字列" xfId="28"/>
    <cellStyle name="説明文 2" xfId="85"/>
    <cellStyle name="通貨 2" xfId="46"/>
    <cellStyle name="日付" xfId="29"/>
    <cellStyle name="入力 2" xfId="86"/>
    <cellStyle name="年月日" xfId="30"/>
    <cellStyle name="標準" xfId="0" builtinId="0"/>
    <cellStyle name="標準 2" xfId="31"/>
    <cellStyle name="標準 2 2" xfId="39"/>
    <cellStyle name="標準 2 3" xfId="38"/>
    <cellStyle name="標準 3" xfId="2"/>
    <cellStyle name="標準 3 2" xfId="40"/>
    <cellStyle name="標準 3 2 2" xfId="41"/>
    <cellStyle name="標準 3 3" xfId="42"/>
    <cellStyle name="標準 3 3 2" xfId="43"/>
    <cellStyle name="標準 3 4" xfId="44"/>
    <cellStyle name="標準 4" xfId="32"/>
    <cellStyle name="標準 5" xfId="35"/>
    <cellStyle name="標準 6" xfId="36"/>
    <cellStyle name="標準 7" xfId="45"/>
    <cellStyle name="標準_20決　委託料一覧（特別会計）" xfId="3"/>
    <cellStyle name="標準_様式10～18" xfId="5"/>
    <cellStyle name="標準_様式10～18_20決　委託料一覧（特別会計）_20決　委託料一覧（特別会計）" xfId="4"/>
    <cellStyle name="文字列" xfId="33"/>
    <cellStyle name="未定義" xfId="34"/>
    <cellStyle name="良い 2" xfId="87"/>
  </cellStyles>
  <dxfs count="0"/>
  <tableStyles count="0" defaultTableStyle="TableStyleMedium9" defaultPivotStyle="PivotStyleLight16"/>
  <colors>
    <mruColors>
      <color rgb="FF66FFFF"/>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ACIF102C\OA-da0001$\&#29289;&#20214;DATA\&#21517;&#21476;&#23627;&#22823;\&#21517;&#22823;&#27835;2.XLW"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CIF102C\OA-da0001$\&#29289;&#20214;Data\&#24066;&#31435;&#22586;\&#26032;&#24066;&#31435;&#2258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CIF102C\OA-da0001$\AKIKO\&#12518;&#12540;&#12470;\&#22586;&#24066;\&#25552;&#26696;\&#36027;&#2999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Yo1\d\&#35211;&#31309;033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CIF102C\OA-da0001$\WINDOWS\&#65411;&#65438;&#65405;&#65400;&#65412;&#65391;&#65420;&#65439;\&#65412;&#65438;&#65399;&#65389;&#65426;&#65437;&#65412;\&#22823;&#20998;&#21307;&#31185;&#22823;&#23398;\&#26908;&#26619;\&#23455;&#32318;&#19968;&#3523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 val="課一覧"/>
      <sheetName val="リスト"/>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P価格"/>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面紙"/>
      <sheetName val="面紙２"/>
      <sheetName val="別紙-1"/>
      <sheetName val="別紙-2"/>
      <sheetName val="別紙-3"/>
      <sheetName val="要員計画"/>
      <sheetName val="単金表"/>
      <sheetName val="明細"/>
    </sheetNames>
    <sheetDataSet>
      <sheetData sheetId="0" refreshError="1"/>
      <sheetData sheetId="1" refreshError="1"/>
      <sheetData sheetId="2" refreshError="1"/>
      <sheetData sheetId="3" refreshError="1"/>
      <sheetData sheetId="4" refreshError="1"/>
      <sheetData sheetId="5" refreshError="1"/>
      <sheetData sheetId="6">
        <row r="3">
          <cell r="C3">
            <v>1000</v>
          </cell>
        </row>
        <row r="4">
          <cell r="C4">
            <v>850</v>
          </cell>
        </row>
        <row r="5">
          <cell r="C5">
            <v>1000</v>
          </cell>
        </row>
        <row r="6">
          <cell r="C6">
            <v>1100</v>
          </cell>
        </row>
      </sheetData>
      <sheetData sheetId="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見積0331"/>
      <sheetName val="ｵｰﾀﾞﾘﾝｸﾞｻｰﾊﾞ"/>
      <sheetName val="損益関係"/>
      <sheetName val="担者"/>
      <sheetName val="詳細・製造"/>
      <sheetName val="設定項目"/>
      <sheetName val="部品価格表"/>
      <sheetName val="体系タイトル互換表"/>
      <sheetName val="見積0331.xls"/>
      <sheetName val="%E8%A6%8B%E7%A9%8D0331.xls"/>
      <sheetName val="感想・疑問点"/>
      <sheetName val="入力規則"/>
    </sheetNames>
    <definedNames>
      <definedName name="別紙1"/>
      <definedName name="別紙10"/>
      <definedName name="別紙11"/>
      <definedName name="別紙12"/>
      <definedName name="別紙13"/>
      <definedName name="別紙14"/>
      <definedName name="別紙15"/>
      <definedName name="別紙16"/>
      <definedName name="別紙17"/>
      <definedName name="別紙18"/>
      <definedName name="別紙19"/>
      <definedName name="別紙20"/>
      <definedName name="別紙21"/>
      <definedName name="別紙22"/>
      <definedName name="別紙23"/>
      <definedName name="別紙24"/>
      <definedName name="別紙25"/>
      <definedName name="別紙26"/>
      <definedName name="別紙4"/>
      <definedName name="別紙5"/>
      <definedName name="別紙8"/>
      <definedName name="別紙9"/>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県ｺｰﾄﾞ"/>
    </sheetNames>
    <sheetDataSet>
      <sheetData sheetId="0">
        <row r="1">
          <cell r="A1" t="str">
            <v>北海道</v>
          </cell>
          <cell r="B1">
            <v>1</v>
          </cell>
        </row>
        <row r="2">
          <cell r="A2" t="str">
            <v>青森</v>
          </cell>
          <cell r="B2">
            <v>2</v>
          </cell>
        </row>
        <row r="3">
          <cell r="A3" t="str">
            <v>岩手</v>
          </cell>
          <cell r="B3">
            <v>3</v>
          </cell>
        </row>
        <row r="4">
          <cell r="A4" t="str">
            <v>宮城</v>
          </cell>
          <cell r="B4">
            <v>4</v>
          </cell>
        </row>
        <row r="5">
          <cell r="A5" t="str">
            <v>秋田</v>
          </cell>
          <cell r="B5">
            <v>5</v>
          </cell>
        </row>
        <row r="6">
          <cell r="A6" t="str">
            <v>山形</v>
          </cell>
          <cell r="B6">
            <v>6</v>
          </cell>
        </row>
        <row r="7">
          <cell r="A7" t="str">
            <v>福島</v>
          </cell>
          <cell r="B7">
            <v>7</v>
          </cell>
        </row>
        <row r="8">
          <cell r="A8" t="str">
            <v>茨城</v>
          </cell>
          <cell r="B8">
            <v>8</v>
          </cell>
        </row>
        <row r="9">
          <cell r="A9" t="str">
            <v>栃木</v>
          </cell>
          <cell r="B9">
            <v>9</v>
          </cell>
        </row>
        <row r="10">
          <cell r="A10" t="str">
            <v>群馬</v>
          </cell>
          <cell r="B10">
            <v>10</v>
          </cell>
        </row>
        <row r="11">
          <cell r="A11" t="str">
            <v>埼玉</v>
          </cell>
          <cell r="B11">
            <v>11</v>
          </cell>
        </row>
        <row r="12">
          <cell r="A12" t="str">
            <v>千葉</v>
          </cell>
          <cell r="B12">
            <v>12</v>
          </cell>
        </row>
        <row r="13">
          <cell r="A13" t="str">
            <v>東京</v>
          </cell>
          <cell r="B13">
            <v>13</v>
          </cell>
        </row>
        <row r="14">
          <cell r="A14" t="str">
            <v>神奈川</v>
          </cell>
          <cell r="B14">
            <v>14</v>
          </cell>
        </row>
        <row r="15">
          <cell r="A15" t="str">
            <v>山梨</v>
          </cell>
          <cell r="B15">
            <v>15</v>
          </cell>
        </row>
        <row r="16">
          <cell r="A16" t="str">
            <v>長野</v>
          </cell>
          <cell r="B16">
            <v>16</v>
          </cell>
        </row>
        <row r="17">
          <cell r="A17" t="str">
            <v>新潟</v>
          </cell>
          <cell r="B17">
            <v>17</v>
          </cell>
        </row>
        <row r="18">
          <cell r="A18" t="str">
            <v>富山</v>
          </cell>
          <cell r="B18">
            <v>18</v>
          </cell>
        </row>
        <row r="19">
          <cell r="A19" t="str">
            <v>石川</v>
          </cell>
          <cell r="B19">
            <v>19</v>
          </cell>
        </row>
        <row r="20">
          <cell r="A20" t="str">
            <v>福井</v>
          </cell>
          <cell r="B20">
            <v>20</v>
          </cell>
        </row>
        <row r="21">
          <cell r="A21" t="str">
            <v>岐阜</v>
          </cell>
          <cell r="B21">
            <v>21</v>
          </cell>
        </row>
        <row r="22">
          <cell r="A22" t="str">
            <v>静岡</v>
          </cell>
          <cell r="B22">
            <v>22</v>
          </cell>
        </row>
        <row r="23">
          <cell r="A23" t="str">
            <v>愛知</v>
          </cell>
          <cell r="B23">
            <v>23</v>
          </cell>
        </row>
        <row r="24">
          <cell r="A24" t="str">
            <v>三重</v>
          </cell>
          <cell r="B24">
            <v>24</v>
          </cell>
        </row>
        <row r="25">
          <cell r="A25" t="str">
            <v>滋賀</v>
          </cell>
          <cell r="B25">
            <v>25</v>
          </cell>
        </row>
        <row r="26">
          <cell r="A26" t="str">
            <v>京都</v>
          </cell>
          <cell r="B26">
            <v>26</v>
          </cell>
        </row>
        <row r="27">
          <cell r="A27" t="str">
            <v>大阪</v>
          </cell>
          <cell r="B27">
            <v>27</v>
          </cell>
        </row>
        <row r="28">
          <cell r="A28" t="str">
            <v>兵庫</v>
          </cell>
          <cell r="B28">
            <v>28</v>
          </cell>
        </row>
        <row r="29">
          <cell r="A29" t="str">
            <v>奈良</v>
          </cell>
          <cell r="B29">
            <v>29</v>
          </cell>
        </row>
        <row r="30">
          <cell r="A30" t="str">
            <v>和歌山</v>
          </cell>
          <cell r="B30">
            <v>30</v>
          </cell>
        </row>
        <row r="31">
          <cell r="A31" t="str">
            <v>鳥取</v>
          </cell>
          <cell r="B31">
            <v>31</v>
          </cell>
        </row>
        <row r="32">
          <cell r="A32" t="str">
            <v>島根</v>
          </cell>
          <cell r="B32">
            <v>32</v>
          </cell>
        </row>
        <row r="33">
          <cell r="A33" t="str">
            <v>岡山</v>
          </cell>
          <cell r="B33">
            <v>33</v>
          </cell>
        </row>
        <row r="34">
          <cell r="A34" t="str">
            <v>広島</v>
          </cell>
          <cell r="B34">
            <v>34</v>
          </cell>
        </row>
        <row r="35">
          <cell r="A35" t="str">
            <v>山口</v>
          </cell>
          <cell r="B35">
            <v>35</v>
          </cell>
        </row>
        <row r="36">
          <cell r="A36" t="str">
            <v>徳島</v>
          </cell>
          <cell r="B36">
            <v>36</v>
          </cell>
        </row>
        <row r="37">
          <cell r="A37" t="str">
            <v>香川</v>
          </cell>
          <cell r="B37">
            <v>37</v>
          </cell>
        </row>
        <row r="38">
          <cell r="A38" t="str">
            <v>愛媛</v>
          </cell>
          <cell r="B38">
            <v>38</v>
          </cell>
        </row>
        <row r="39">
          <cell r="A39" t="str">
            <v>高知</v>
          </cell>
          <cell r="B39">
            <v>39</v>
          </cell>
        </row>
        <row r="40">
          <cell r="A40" t="str">
            <v>福岡</v>
          </cell>
          <cell r="B40">
            <v>40</v>
          </cell>
        </row>
        <row r="41">
          <cell r="A41" t="str">
            <v>佐賀</v>
          </cell>
          <cell r="B41">
            <v>41</v>
          </cell>
        </row>
        <row r="42">
          <cell r="A42" t="str">
            <v>長崎</v>
          </cell>
          <cell r="B42">
            <v>42</v>
          </cell>
        </row>
        <row r="43">
          <cell r="A43" t="str">
            <v>熊本</v>
          </cell>
          <cell r="B43">
            <v>43</v>
          </cell>
        </row>
        <row r="44">
          <cell r="A44" t="str">
            <v>大分</v>
          </cell>
          <cell r="B44">
            <v>44</v>
          </cell>
        </row>
        <row r="45">
          <cell r="A45" t="str">
            <v>宮崎</v>
          </cell>
          <cell r="B45">
            <v>45</v>
          </cell>
        </row>
        <row r="46">
          <cell r="A46" t="str">
            <v>鹿児島</v>
          </cell>
          <cell r="B46">
            <v>46</v>
          </cell>
        </row>
        <row r="47">
          <cell r="A47" t="str">
            <v>沖縄</v>
          </cell>
          <cell r="B47">
            <v>47</v>
          </cell>
        </row>
        <row r="48">
          <cell r="A48" t="str">
            <v>台湾</v>
          </cell>
          <cell r="B48">
            <v>99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18" Type="http://schemas.openxmlformats.org/officeDocument/2006/relationships/printerSettings" Target="../printerSettings/printerSettings18.bin"/><Relationship Id="rId3" Type="http://schemas.openxmlformats.org/officeDocument/2006/relationships/printerSettings" Target="../printerSettings/printerSettings3.bin"/><Relationship Id="rId21" Type="http://schemas.openxmlformats.org/officeDocument/2006/relationships/printerSettings" Target="../printerSettings/printerSettings21.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17" Type="http://schemas.openxmlformats.org/officeDocument/2006/relationships/printerSettings" Target="../printerSettings/printerSettings17.bin"/><Relationship Id="rId2" Type="http://schemas.openxmlformats.org/officeDocument/2006/relationships/printerSettings" Target="../printerSettings/printerSettings2.bin"/><Relationship Id="rId16" Type="http://schemas.openxmlformats.org/officeDocument/2006/relationships/printerSettings" Target="../printerSettings/printerSettings16.bin"/><Relationship Id="rId20" Type="http://schemas.openxmlformats.org/officeDocument/2006/relationships/printerSettings" Target="../printerSettings/printerSettings20.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printerSettings" Target="../printerSettings/printerSettings15.bin"/><Relationship Id="rId23" Type="http://schemas.openxmlformats.org/officeDocument/2006/relationships/printerSettings" Target="../printerSettings/printerSettings23.bin"/><Relationship Id="rId10" Type="http://schemas.openxmlformats.org/officeDocument/2006/relationships/printerSettings" Target="../printerSettings/printerSettings10.bin"/><Relationship Id="rId19" Type="http://schemas.openxmlformats.org/officeDocument/2006/relationships/printerSettings" Target="../printerSettings/printerSettings19.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printerSettings" Target="../printerSettings/printerSettings14.bin"/><Relationship Id="rId22"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6"/>
  <sheetViews>
    <sheetView tabSelected="1" view="pageBreakPreview" zoomScale="70" zoomScaleNormal="100" zoomScaleSheetLayoutView="70" workbookViewId="0">
      <selection activeCell="C50" sqref="C50"/>
    </sheetView>
  </sheetViews>
  <sheetFormatPr defaultRowHeight="13.5"/>
  <cols>
    <col min="1" max="1" width="11.625" style="2" customWidth="1"/>
    <col min="2" max="2" width="10.125" style="14" customWidth="1"/>
    <col min="3" max="3" width="37.25" style="3" customWidth="1"/>
    <col min="4" max="4" width="31.375" style="3" customWidth="1"/>
    <col min="5" max="5" width="14.75" style="15" customWidth="1"/>
    <col min="6" max="6" width="7" style="1" customWidth="1"/>
    <col min="7" max="7" width="8.875" style="16" customWidth="1"/>
    <col min="8" max="16384" width="9" style="17"/>
  </cols>
  <sheetData>
    <row r="1" spans="1:7" ht="22.5" customHeight="1">
      <c r="A1" s="22"/>
      <c r="B1" s="4"/>
      <c r="C1" s="5"/>
      <c r="D1" s="6"/>
      <c r="E1" s="19"/>
      <c r="F1" s="54" t="s">
        <v>49</v>
      </c>
      <c r="G1" s="55"/>
    </row>
    <row r="2" spans="1:7" ht="17.25" customHeight="1">
      <c r="A2" s="56" t="s">
        <v>26</v>
      </c>
      <c r="B2" s="56"/>
      <c r="C2" s="56"/>
      <c r="D2" s="56"/>
      <c r="E2" s="57"/>
      <c r="F2" s="56"/>
      <c r="G2" s="56"/>
    </row>
    <row r="3" spans="1:7">
      <c r="A3" s="7"/>
      <c r="B3" s="8"/>
      <c r="C3" s="9"/>
      <c r="D3" s="10"/>
      <c r="E3" s="20"/>
      <c r="F3" s="28"/>
      <c r="G3" s="11" t="s">
        <v>8</v>
      </c>
    </row>
    <row r="4" spans="1:7" ht="40.5" customHeight="1">
      <c r="A4" s="25" t="s">
        <v>0</v>
      </c>
      <c r="B4" s="24" t="s">
        <v>9</v>
      </c>
      <c r="C4" s="24" t="s">
        <v>1</v>
      </c>
      <c r="D4" s="24" t="s">
        <v>2</v>
      </c>
      <c r="E4" s="18" t="s">
        <v>3</v>
      </c>
      <c r="F4" s="24" t="s">
        <v>4</v>
      </c>
      <c r="G4" s="12" t="s">
        <v>5</v>
      </c>
    </row>
    <row r="5" spans="1:7" s="13" customFormat="1" ht="45.75" customHeight="1">
      <c r="A5" s="25" t="s">
        <v>27</v>
      </c>
      <c r="B5" s="23" t="s">
        <v>28</v>
      </c>
      <c r="C5" s="27" t="s">
        <v>95</v>
      </c>
      <c r="D5" s="27" t="s">
        <v>37</v>
      </c>
      <c r="E5" s="21">
        <v>8134371</v>
      </c>
      <c r="F5" s="24" t="s">
        <v>6</v>
      </c>
      <c r="G5" s="26"/>
    </row>
    <row r="6" spans="1:7" s="13" customFormat="1" ht="45.75" customHeight="1">
      <c r="A6" s="25" t="s">
        <v>27</v>
      </c>
      <c r="B6" s="23" t="s">
        <v>28</v>
      </c>
      <c r="C6" s="27" t="s">
        <v>96</v>
      </c>
      <c r="D6" s="27" t="s">
        <v>38</v>
      </c>
      <c r="E6" s="21">
        <v>892056</v>
      </c>
      <c r="F6" s="24" t="s">
        <v>7</v>
      </c>
      <c r="G6" s="26"/>
    </row>
    <row r="7" spans="1:7" s="13" customFormat="1" ht="45.75" customHeight="1">
      <c r="A7" s="25" t="s">
        <v>27</v>
      </c>
      <c r="B7" s="23" t="s">
        <v>28</v>
      </c>
      <c r="C7" s="27" t="s">
        <v>97</v>
      </c>
      <c r="D7" s="50" t="s">
        <v>35</v>
      </c>
      <c r="E7" s="21">
        <v>92161</v>
      </c>
      <c r="F7" s="24" t="s">
        <v>92</v>
      </c>
      <c r="G7" s="26"/>
    </row>
    <row r="8" spans="1:7" s="13" customFormat="1" ht="45.75" customHeight="1">
      <c r="A8" s="25" t="s">
        <v>27</v>
      </c>
      <c r="B8" s="23" t="s">
        <v>28</v>
      </c>
      <c r="C8" s="27" t="s">
        <v>59</v>
      </c>
      <c r="D8" s="49" t="s">
        <v>36</v>
      </c>
      <c r="E8" s="21">
        <v>214554</v>
      </c>
      <c r="F8" s="24" t="s">
        <v>92</v>
      </c>
      <c r="G8" s="26"/>
    </row>
    <row r="9" spans="1:7" s="13" customFormat="1" ht="45.75" customHeight="1">
      <c r="A9" s="25" t="s">
        <v>27</v>
      </c>
      <c r="B9" s="23" t="s">
        <v>28</v>
      </c>
      <c r="C9" s="27" t="s">
        <v>138</v>
      </c>
      <c r="D9" s="27" t="s">
        <v>39</v>
      </c>
      <c r="E9" s="21">
        <v>114411</v>
      </c>
      <c r="F9" s="24" t="s">
        <v>7</v>
      </c>
      <c r="G9" s="26"/>
    </row>
    <row r="10" spans="1:7" s="13" customFormat="1" ht="45.75" customHeight="1">
      <c r="A10" s="25" t="s">
        <v>27</v>
      </c>
      <c r="B10" s="23" t="s">
        <v>28</v>
      </c>
      <c r="C10" s="27" t="s">
        <v>139</v>
      </c>
      <c r="D10" s="27" t="s">
        <v>40</v>
      </c>
      <c r="E10" s="21">
        <v>606248</v>
      </c>
      <c r="F10" s="24" t="s">
        <v>7</v>
      </c>
      <c r="G10" s="26"/>
    </row>
    <row r="11" spans="1:7" s="13" customFormat="1" ht="45.75" customHeight="1">
      <c r="A11" s="25" t="s">
        <v>27</v>
      </c>
      <c r="B11" s="23" t="s">
        <v>28</v>
      </c>
      <c r="C11" s="27" t="s">
        <v>60</v>
      </c>
      <c r="D11" s="27" t="s">
        <v>98</v>
      </c>
      <c r="E11" s="21">
        <v>1704999</v>
      </c>
      <c r="F11" s="24" t="s">
        <v>6</v>
      </c>
      <c r="G11" s="26"/>
    </row>
    <row r="12" spans="1:7" s="13" customFormat="1" ht="45.75" customHeight="1">
      <c r="A12" s="25" t="s">
        <v>27</v>
      </c>
      <c r="B12" s="23" t="s">
        <v>28</v>
      </c>
      <c r="C12" s="27" t="s">
        <v>61</v>
      </c>
      <c r="D12" s="27" t="s">
        <v>41</v>
      </c>
      <c r="E12" s="21">
        <v>285411</v>
      </c>
      <c r="F12" s="24" t="s">
        <v>7</v>
      </c>
      <c r="G12" s="26"/>
    </row>
    <row r="13" spans="1:7" s="13" customFormat="1" ht="45.75" customHeight="1">
      <c r="A13" s="25" t="s">
        <v>27</v>
      </c>
      <c r="B13" s="23" t="s">
        <v>28</v>
      </c>
      <c r="C13" s="27" t="s">
        <v>128</v>
      </c>
      <c r="D13" s="27" t="s">
        <v>42</v>
      </c>
      <c r="E13" s="21">
        <v>19440</v>
      </c>
      <c r="F13" s="24" t="s">
        <v>92</v>
      </c>
      <c r="G13" s="26"/>
    </row>
    <row r="14" spans="1:7" s="13" customFormat="1" ht="45.75" customHeight="1">
      <c r="A14" s="25" t="s">
        <v>27</v>
      </c>
      <c r="B14" s="23" t="s">
        <v>28</v>
      </c>
      <c r="C14" s="27" t="s">
        <v>31</v>
      </c>
      <c r="D14" s="27" t="s">
        <v>43</v>
      </c>
      <c r="E14" s="21">
        <v>61733</v>
      </c>
      <c r="F14" s="24" t="s">
        <v>7</v>
      </c>
      <c r="G14" s="26"/>
    </row>
    <row r="15" spans="1:7" s="13" customFormat="1" ht="45.75" customHeight="1">
      <c r="A15" s="25" t="s">
        <v>27</v>
      </c>
      <c r="B15" s="23" t="s">
        <v>28</v>
      </c>
      <c r="C15" s="27" t="s">
        <v>30</v>
      </c>
      <c r="D15" s="27" t="s">
        <v>44</v>
      </c>
      <c r="E15" s="21">
        <v>51260</v>
      </c>
      <c r="F15" s="24" t="s">
        <v>7</v>
      </c>
      <c r="G15" s="26"/>
    </row>
    <row r="16" spans="1:7" s="13" customFormat="1" ht="45.75" customHeight="1">
      <c r="A16" s="25" t="s">
        <v>27</v>
      </c>
      <c r="B16" s="23" t="s">
        <v>28</v>
      </c>
      <c r="C16" s="27" t="s">
        <v>32</v>
      </c>
      <c r="D16" s="27" t="s">
        <v>45</v>
      </c>
      <c r="E16" s="21">
        <v>999000</v>
      </c>
      <c r="F16" s="24" t="s">
        <v>92</v>
      </c>
      <c r="G16" s="26"/>
    </row>
    <row r="17" spans="1:7" s="13" customFormat="1" ht="45.75" customHeight="1">
      <c r="A17" s="25" t="s">
        <v>27</v>
      </c>
      <c r="B17" s="23" t="s">
        <v>28</v>
      </c>
      <c r="C17" s="27" t="s">
        <v>85</v>
      </c>
      <c r="D17" s="27" t="s">
        <v>46</v>
      </c>
      <c r="E17" s="21">
        <v>132000</v>
      </c>
      <c r="F17" s="24" t="s">
        <v>7</v>
      </c>
      <c r="G17" s="26"/>
    </row>
    <row r="18" spans="1:7" s="13" customFormat="1" ht="45.75" customHeight="1">
      <c r="A18" s="25" t="s">
        <v>27</v>
      </c>
      <c r="B18" s="23" t="s">
        <v>28</v>
      </c>
      <c r="C18" s="27" t="s">
        <v>33</v>
      </c>
      <c r="D18" s="27" t="s">
        <v>47</v>
      </c>
      <c r="E18" s="21">
        <v>297000</v>
      </c>
      <c r="F18" s="24" t="s">
        <v>7</v>
      </c>
      <c r="G18" s="26"/>
    </row>
    <row r="19" spans="1:7" s="13" customFormat="1" ht="45.75" customHeight="1">
      <c r="A19" s="25" t="s">
        <v>27</v>
      </c>
      <c r="B19" s="23" t="s">
        <v>28</v>
      </c>
      <c r="C19" s="27" t="s">
        <v>34</v>
      </c>
      <c r="D19" s="27" t="s">
        <v>48</v>
      </c>
      <c r="E19" s="21">
        <v>165000</v>
      </c>
      <c r="F19" s="24" t="s">
        <v>92</v>
      </c>
      <c r="G19" s="26"/>
    </row>
    <row r="20" spans="1:7" s="51" customFormat="1" ht="45.75" customHeight="1">
      <c r="A20" s="25" t="s">
        <v>27</v>
      </c>
      <c r="B20" s="23" t="s">
        <v>112</v>
      </c>
      <c r="C20" s="27" t="s">
        <v>114</v>
      </c>
      <c r="D20" s="27" t="s">
        <v>99</v>
      </c>
      <c r="E20" s="21">
        <f>3515050+10230</f>
        <v>3525280</v>
      </c>
      <c r="F20" s="24" t="s">
        <v>6</v>
      </c>
      <c r="G20" s="26"/>
    </row>
    <row r="21" spans="1:7" s="51" customFormat="1" ht="45.75" customHeight="1">
      <c r="A21" s="25" t="s">
        <v>27</v>
      </c>
      <c r="B21" s="23" t="s">
        <v>28</v>
      </c>
      <c r="C21" s="27" t="s">
        <v>115</v>
      </c>
      <c r="D21" s="27" t="s">
        <v>100</v>
      </c>
      <c r="E21" s="21">
        <v>725450</v>
      </c>
      <c r="F21" s="24" t="s">
        <v>92</v>
      </c>
      <c r="G21" s="26"/>
    </row>
    <row r="22" spans="1:7" s="51" customFormat="1" ht="45.75" customHeight="1">
      <c r="A22" s="25" t="s">
        <v>27</v>
      </c>
      <c r="B22" s="23" t="s">
        <v>28</v>
      </c>
      <c r="C22" s="27" t="s">
        <v>116</v>
      </c>
      <c r="D22" s="27" t="s">
        <v>101</v>
      </c>
      <c r="E22" s="21">
        <f>106040+43340</f>
        <v>149380</v>
      </c>
      <c r="F22" s="24" t="s">
        <v>6</v>
      </c>
      <c r="G22" s="26"/>
    </row>
    <row r="23" spans="1:7" s="51" customFormat="1" ht="45.75" customHeight="1">
      <c r="A23" s="25" t="s">
        <v>27</v>
      </c>
      <c r="B23" s="23" t="s">
        <v>28</v>
      </c>
      <c r="C23" s="27" t="s">
        <v>117</v>
      </c>
      <c r="D23" s="27" t="s">
        <v>102</v>
      </c>
      <c r="E23" s="21">
        <v>1090000</v>
      </c>
      <c r="F23" s="24" t="s">
        <v>92</v>
      </c>
      <c r="G23" s="26"/>
    </row>
    <row r="24" spans="1:7" s="51" customFormat="1" ht="45.75" customHeight="1">
      <c r="A24" s="25" t="s">
        <v>27</v>
      </c>
      <c r="B24" s="23" t="s">
        <v>28</v>
      </c>
      <c r="C24" s="27" t="s">
        <v>118</v>
      </c>
      <c r="D24" s="27" t="s">
        <v>103</v>
      </c>
      <c r="E24" s="21">
        <f>1260270+417120</f>
        <v>1677390</v>
      </c>
      <c r="F24" s="24" t="s">
        <v>104</v>
      </c>
      <c r="G24" s="26"/>
    </row>
    <row r="25" spans="1:7" s="51" customFormat="1" ht="45.75" customHeight="1">
      <c r="A25" s="25" t="s">
        <v>27</v>
      </c>
      <c r="B25" s="23" t="s">
        <v>112</v>
      </c>
      <c r="C25" s="27" t="s">
        <v>119</v>
      </c>
      <c r="D25" s="27" t="s">
        <v>113</v>
      </c>
      <c r="E25" s="21">
        <f>1308670</f>
        <v>1308670</v>
      </c>
      <c r="F25" s="24" t="s">
        <v>104</v>
      </c>
      <c r="G25" s="26"/>
    </row>
    <row r="26" spans="1:7" s="51" customFormat="1" ht="45.75" customHeight="1">
      <c r="A26" s="25" t="s">
        <v>27</v>
      </c>
      <c r="B26" s="23" t="s">
        <v>28</v>
      </c>
      <c r="C26" s="27" t="s">
        <v>140</v>
      </c>
      <c r="D26" s="27" t="s">
        <v>105</v>
      </c>
      <c r="E26" s="21">
        <f>578124+650648</f>
        <v>1228772</v>
      </c>
      <c r="F26" s="24" t="s">
        <v>104</v>
      </c>
      <c r="G26" s="26"/>
    </row>
    <row r="27" spans="1:7" s="51" customFormat="1" ht="45.75" customHeight="1">
      <c r="A27" s="25" t="s">
        <v>27</v>
      </c>
      <c r="B27" s="23" t="s">
        <v>28</v>
      </c>
      <c r="C27" s="27" t="s">
        <v>141</v>
      </c>
      <c r="D27" s="27" t="s">
        <v>106</v>
      </c>
      <c r="E27" s="21">
        <f>464310+378400</f>
        <v>842710</v>
      </c>
      <c r="F27" s="24" t="s">
        <v>104</v>
      </c>
      <c r="G27" s="26"/>
    </row>
    <row r="28" spans="1:7" s="51" customFormat="1" ht="45.75" customHeight="1">
      <c r="A28" s="25" t="s">
        <v>27</v>
      </c>
      <c r="B28" s="23" t="s">
        <v>28</v>
      </c>
      <c r="C28" s="27" t="s">
        <v>120</v>
      </c>
      <c r="D28" s="27" t="s">
        <v>107</v>
      </c>
      <c r="E28" s="21">
        <v>389180</v>
      </c>
      <c r="F28" s="24" t="s">
        <v>92</v>
      </c>
      <c r="G28" s="26"/>
    </row>
    <row r="29" spans="1:7" s="51" customFormat="1" ht="45.75" customHeight="1">
      <c r="A29" s="25" t="s">
        <v>27</v>
      </c>
      <c r="B29" s="23" t="s">
        <v>28</v>
      </c>
      <c r="C29" s="27" t="s">
        <v>142</v>
      </c>
      <c r="D29" s="27" t="s">
        <v>108</v>
      </c>
      <c r="E29" s="21">
        <v>955240</v>
      </c>
      <c r="F29" s="24" t="s">
        <v>109</v>
      </c>
      <c r="G29" s="26"/>
    </row>
    <row r="30" spans="1:7" s="51" customFormat="1" ht="45.75" customHeight="1">
      <c r="A30" s="25" t="s">
        <v>126</v>
      </c>
      <c r="B30" s="23" t="s">
        <v>28</v>
      </c>
      <c r="C30" s="27" t="s">
        <v>121</v>
      </c>
      <c r="D30" s="27" t="s">
        <v>110</v>
      </c>
      <c r="E30" s="21">
        <v>5170</v>
      </c>
      <c r="F30" s="24" t="s">
        <v>6</v>
      </c>
      <c r="G30" s="26"/>
    </row>
    <row r="31" spans="1:7" s="51" customFormat="1" ht="45.75" customHeight="1">
      <c r="A31" s="25" t="s">
        <v>27</v>
      </c>
      <c r="B31" s="23" t="s">
        <v>28</v>
      </c>
      <c r="C31" s="27" t="s">
        <v>143</v>
      </c>
      <c r="D31" s="27" t="s">
        <v>108</v>
      </c>
      <c r="E31" s="21">
        <v>3854290</v>
      </c>
      <c r="F31" s="24" t="s">
        <v>109</v>
      </c>
      <c r="G31" s="26" t="s">
        <v>111</v>
      </c>
    </row>
    <row r="32" spans="1:7" s="51" customFormat="1" ht="45.75" customHeight="1">
      <c r="A32" s="25" t="s">
        <v>27</v>
      </c>
      <c r="B32" s="23" t="s">
        <v>28</v>
      </c>
      <c r="C32" s="27" t="s">
        <v>144</v>
      </c>
      <c r="D32" s="27" t="s">
        <v>108</v>
      </c>
      <c r="E32" s="21">
        <v>8482650</v>
      </c>
      <c r="F32" s="24" t="s">
        <v>109</v>
      </c>
      <c r="G32" s="26" t="s">
        <v>111</v>
      </c>
    </row>
    <row r="33" spans="1:7" s="13" customFormat="1" ht="45.75" customHeight="1">
      <c r="A33" s="25" t="s">
        <v>27</v>
      </c>
      <c r="B33" s="23" t="s">
        <v>28</v>
      </c>
      <c r="C33" s="27" t="s">
        <v>122</v>
      </c>
      <c r="D33" s="27" t="s">
        <v>52</v>
      </c>
      <c r="E33" s="21">
        <v>441752</v>
      </c>
      <c r="F33" s="24" t="s">
        <v>7</v>
      </c>
      <c r="G33" s="26"/>
    </row>
    <row r="34" spans="1:7" s="13" customFormat="1" ht="45.75" customHeight="1">
      <c r="A34" s="25" t="s">
        <v>27</v>
      </c>
      <c r="B34" s="23" t="s">
        <v>28</v>
      </c>
      <c r="C34" s="27" t="s">
        <v>94</v>
      </c>
      <c r="D34" s="27" t="s">
        <v>53</v>
      </c>
      <c r="E34" s="21">
        <v>2233174</v>
      </c>
      <c r="F34" s="24" t="s">
        <v>127</v>
      </c>
      <c r="G34" s="26"/>
    </row>
    <row r="35" spans="1:7" s="13" customFormat="1" ht="45.75" customHeight="1">
      <c r="A35" s="25" t="s">
        <v>27</v>
      </c>
      <c r="B35" s="23" t="s">
        <v>28</v>
      </c>
      <c r="C35" s="27" t="s">
        <v>123</v>
      </c>
      <c r="D35" s="27" t="s">
        <v>55</v>
      </c>
      <c r="E35" s="21">
        <v>7624647</v>
      </c>
      <c r="F35" s="24" t="s">
        <v>6</v>
      </c>
      <c r="G35" s="26"/>
    </row>
    <row r="36" spans="1:7" s="13" customFormat="1" ht="45.75" customHeight="1">
      <c r="A36" s="25" t="s">
        <v>27</v>
      </c>
      <c r="B36" s="23" t="s">
        <v>28</v>
      </c>
      <c r="C36" s="27" t="s">
        <v>51</v>
      </c>
      <c r="D36" s="27" t="s">
        <v>54</v>
      </c>
      <c r="E36" s="21">
        <v>459583</v>
      </c>
      <c r="F36" s="24" t="s">
        <v>7</v>
      </c>
      <c r="G36" s="26"/>
    </row>
    <row r="37" spans="1:7" s="13" customFormat="1" ht="45.75" customHeight="1">
      <c r="A37" s="25" t="s">
        <v>27</v>
      </c>
      <c r="B37" s="23" t="s">
        <v>29</v>
      </c>
      <c r="C37" s="27" t="s">
        <v>51</v>
      </c>
      <c r="D37" s="27" t="s">
        <v>54</v>
      </c>
      <c r="E37" s="21">
        <v>255290</v>
      </c>
      <c r="F37" s="24" t="s">
        <v>6</v>
      </c>
      <c r="G37" s="26"/>
    </row>
    <row r="38" spans="1:7" s="13" customFormat="1" ht="45.75" customHeight="1">
      <c r="A38" s="25" t="s">
        <v>27</v>
      </c>
      <c r="B38" s="23" t="s">
        <v>28</v>
      </c>
      <c r="C38" s="27" t="s">
        <v>124</v>
      </c>
      <c r="D38" s="27" t="s">
        <v>56</v>
      </c>
      <c r="E38" s="21">
        <v>4548385</v>
      </c>
      <c r="F38" s="24" t="s">
        <v>92</v>
      </c>
      <c r="G38" s="26"/>
    </row>
    <row r="39" spans="1:7" s="13" customFormat="1" ht="45.75" customHeight="1">
      <c r="A39" s="25" t="s">
        <v>27</v>
      </c>
      <c r="B39" s="23" t="s">
        <v>28</v>
      </c>
      <c r="C39" s="27" t="s">
        <v>125</v>
      </c>
      <c r="D39" s="27" t="s">
        <v>57</v>
      </c>
      <c r="E39" s="21">
        <v>2629000</v>
      </c>
      <c r="F39" s="24" t="s">
        <v>92</v>
      </c>
      <c r="G39" s="26"/>
    </row>
    <row r="40" spans="1:7" s="13" customFormat="1" ht="45.75" customHeight="1">
      <c r="A40" s="25" t="s">
        <v>27</v>
      </c>
      <c r="B40" s="23" t="s">
        <v>28</v>
      </c>
      <c r="C40" s="27" t="s">
        <v>50</v>
      </c>
      <c r="D40" s="27" t="s">
        <v>58</v>
      </c>
      <c r="E40" s="21">
        <v>47520</v>
      </c>
      <c r="F40" s="24" t="s">
        <v>7</v>
      </c>
      <c r="G40" s="26"/>
    </row>
    <row r="41" spans="1:7" s="13" customFormat="1" ht="45.75" customHeight="1">
      <c r="A41" s="25" t="s">
        <v>27</v>
      </c>
      <c r="B41" s="23" t="s">
        <v>28</v>
      </c>
      <c r="C41" s="27" t="s">
        <v>63</v>
      </c>
      <c r="D41" s="27" t="s">
        <v>68</v>
      </c>
      <c r="E41" s="21">
        <v>8271389</v>
      </c>
      <c r="F41" s="24" t="s">
        <v>92</v>
      </c>
      <c r="G41" s="26"/>
    </row>
    <row r="42" spans="1:7" s="13" customFormat="1" ht="45.75" customHeight="1">
      <c r="A42" s="25" t="s">
        <v>27</v>
      </c>
      <c r="B42" s="23" t="s">
        <v>28</v>
      </c>
      <c r="C42" s="27" t="s">
        <v>62</v>
      </c>
      <c r="D42" s="27" t="s">
        <v>64</v>
      </c>
      <c r="E42" s="21">
        <v>6743000</v>
      </c>
      <c r="F42" s="24" t="s">
        <v>109</v>
      </c>
      <c r="G42" s="26" t="s">
        <v>137</v>
      </c>
    </row>
    <row r="43" spans="1:7" s="13" customFormat="1" ht="45.75" customHeight="1">
      <c r="A43" s="25" t="s">
        <v>27</v>
      </c>
      <c r="B43" s="23" t="s">
        <v>28</v>
      </c>
      <c r="C43" s="27" t="s">
        <v>65</v>
      </c>
      <c r="D43" s="27" t="s">
        <v>67</v>
      </c>
      <c r="E43" s="21">
        <v>9166900</v>
      </c>
      <c r="F43" s="24" t="s">
        <v>6</v>
      </c>
      <c r="G43" s="26"/>
    </row>
    <row r="44" spans="1:7" s="13" customFormat="1" ht="45.75" customHeight="1">
      <c r="A44" s="25" t="s">
        <v>27</v>
      </c>
      <c r="B44" s="23" t="s">
        <v>28</v>
      </c>
      <c r="C44" s="27" t="s">
        <v>70</v>
      </c>
      <c r="D44" s="27" t="s">
        <v>69</v>
      </c>
      <c r="E44" s="21">
        <v>72588697</v>
      </c>
      <c r="F44" s="24" t="s">
        <v>92</v>
      </c>
      <c r="G44" s="26"/>
    </row>
    <row r="45" spans="1:7" s="13" customFormat="1" ht="45.75" customHeight="1">
      <c r="A45" s="25" t="s">
        <v>27</v>
      </c>
      <c r="B45" s="23" t="s">
        <v>28</v>
      </c>
      <c r="C45" s="27" t="s">
        <v>31</v>
      </c>
      <c r="D45" s="27" t="s">
        <v>71</v>
      </c>
      <c r="E45" s="21">
        <v>18464</v>
      </c>
      <c r="F45" s="24" t="s">
        <v>7</v>
      </c>
      <c r="G45" s="26"/>
    </row>
    <row r="46" spans="1:7" s="51" customFormat="1" ht="45.75" customHeight="1">
      <c r="A46" s="25" t="s">
        <v>27</v>
      </c>
      <c r="B46" s="23" t="s">
        <v>129</v>
      </c>
      <c r="C46" s="27" t="s">
        <v>145</v>
      </c>
      <c r="D46" s="27" t="s">
        <v>130</v>
      </c>
      <c r="E46" s="21">
        <v>2567730</v>
      </c>
      <c r="F46" s="24" t="s">
        <v>92</v>
      </c>
      <c r="G46" s="26" t="s">
        <v>136</v>
      </c>
    </row>
    <row r="47" spans="1:7" s="13" customFormat="1" ht="45.75" customHeight="1">
      <c r="A47" s="25" t="s">
        <v>131</v>
      </c>
      <c r="B47" s="23" t="s">
        <v>129</v>
      </c>
      <c r="C47" s="27" t="s">
        <v>146</v>
      </c>
      <c r="D47" s="27" t="s">
        <v>132</v>
      </c>
      <c r="E47" s="21">
        <v>257637</v>
      </c>
      <c r="F47" s="24" t="s">
        <v>6</v>
      </c>
      <c r="G47" s="26"/>
    </row>
    <row r="48" spans="1:7" s="13" customFormat="1" ht="45.75" customHeight="1">
      <c r="A48" s="25" t="s">
        <v>131</v>
      </c>
      <c r="B48" s="23" t="s">
        <v>129</v>
      </c>
      <c r="C48" s="27" t="s">
        <v>147</v>
      </c>
      <c r="D48" s="27" t="s">
        <v>133</v>
      </c>
      <c r="E48" s="21">
        <v>595814</v>
      </c>
      <c r="F48" s="24" t="s">
        <v>109</v>
      </c>
      <c r="G48" s="26"/>
    </row>
    <row r="49" spans="1:7" s="13" customFormat="1" ht="45.75" customHeight="1">
      <c r="A49" s="25" t="s">
        <v>153</v>
      </c>
      <c r="B49" s="23" t="s">
        <v>129</v>
      </c>
      <c r="C49" s="27" t="s">
        <v>155</v>
      </c>
      <c r="D49" s="27" t="s">
        <v>154</v>
      </c>
      <c r="E49" s="21">
        <v>20680</v>
      </c>
      <c r="F49" s="24" t="s">
        <v>6</v>
      </c>
      <c r="G49" s="26"/>
    </row>
    <row r="50" spans="1:7" s="13" customFormat="1" ht="45.75" customHeight="1">
      <c r="A50" s="25" t="s">
        <v>27</v>
      </c>
      <c r="B50" s="23" t="s">
        <v>28</v>
      </c>
      <c r="C50" s="27" t="s">
        <v>134</v>
      </c>
      <c r="D50" s="27" t="s">
        <v>135</v>
      </c>
      <c r="E50" s="21">
        <v>26125</v>
      </c>
      <c r="F50" s="24" t="s">
        <v>6</v>
      </c>
      <c r="G50" s="26"/>
    </row>
    <row r="51" spans="1:7" s="13" customFormat="1" ht="45.75" customHeight="1">
      <c r="A51" s="25" t="s">
        <v>27</v>
      </c>
      <c r="B51" s="23" t="s">
        <v>28</v>
      </c>
      <c r="C51" s="27" t="s">
        <v>86</v>
      </c>
      <c r="D51" s="27" t="s">
        <v>72</v>
      </c>
      <c r="E51" s="21">
        <v>3630000</v>
      </c>
      <c r="F51" s="24" t="s">
        <v>92</v>
      </c>
      <c r="G51" s="26"/>
    </row>
    <row r="52" spans="1:7" s="13" customFormat="1" ht="45.75" customHeight="1">
      <c r="A52" s="25" t="s">
        <v>27</v>
      </c>
      <c r="B52" s="23" t="s">
        <v>28</v>
      </c>
      <c r="C52" s="27" t="s">
        <v>87</v>
      </c>
      <c r="D52" s="27" t="s">
        <v>73</v>
      </c>
      <c r="E52" s="21">
        <v>1650000</v>
      </c>
      <c r="F52" s="24" t="s">
        <v>92</v>
      </c>
      <c r="G52" s="26"/>
    </row>
    <row r="53" spans="1:7" s="13" customFormat="1" ht="45.75" customHeight="1">
      <c r="A53" s="25" t="s">
        <v>27</v>
      </c>
      <c r="B53" s="23" t="s">
        <v>28</v>
      </c>
      <c r="C53" s="27" t="s">
        <v>88</v>
      </c>
      <c r="D53" s="27" t="s">
        <v>74</v>
      </c>
      <c r="E53" s="21">
        <v>1597750</v>
      </c>
      <c r="F53" s="24" t="s">
        <v>92</v>
      </c>
      <c r="G53" s="26"/>
    </row>
    <row r="54" spans="1:7" s="13" customFormat="1" ht="45.75" customHeight="1">
      <c r="A54" s="25" t="s">
        <v>27</v>
      </c>
      <c r="B54" s="23" t="s">
        <v>28</v>
      </c>
      <c r="C54" s="27" t="s">
        <v>75</v>
      </c>
      <c r="D54" s="27" t="s">
        <v>66</v>
      </c>
      <c r="E54" s="21">
        <v>72105</v>
      </c>
      <c r="F54" s="24" t="s">
        <v>7</v>
      </c>
      <c r="G54" s="26"/>
    </row>
    <row r="55" spans="1:7" s="13" customFormat="1" ht="45.75" customHeight="1">
      <c r="A55" s="25" t="s">
        <v>27</v>
      </c>
      <c r="B55" s="23" t="s">
        <v>28</v>
      </c>
      <c r="C55" s="27" t="s">
        <v>76</v>
      </c>
      <c r="D55" s="27" t="s">
        <v>152</v>
      </c>
      <c r="E55" s="21">
        <v>327800</v>
      </c>
      <c r="F55" s="24" t="s">
        <v>7</v>
      </c>
      <c r="G55" s="26"/>
    </row>
    <row r="56" spans="1:7" s="13" customFormat="1" ht="45.75" customHeight="1">
      <c r="A56" s="25" t="s">
        <v>27</v>
      </c>
      <c r="B56" s="23" t="s">
        <v>28</v>
      </c>
      <c r="C56" s="27" t="s">
        <v>77</v>
      </c>
      <c r="D56" s="27" t="s">
        <v>78</v>
      </c>
      <c r="E56" s="21">
        <v>110000</v>
      </c>
      <c r="F56" s="24" t="s">
        <v>7</v>
      </c>
      <c r="G56" s="26"/>
    </row>
    <row r="57" spans="1:7" s="13" customFormat="1" ht="45.75" customHeight="1">
      <c r="A57" s="25" t="s">
        <v>27</v>
      </c>
      <c r="B57" s="23" t="s">
        <v>28</v>
      </c>
      <c r="C57" s="27" t="s">
        <v>148</v>
      </c>
      <c r="D57" s="27" t="s">
        <v>93</v>
      </c>
      <c r="E57" s="21">
        <v>54795156</v>
      </c>
      <c r="F57" s="24" t="s">
        <v>92</v>
      </c>
      <c r="G57" s="26"/>
    </row>
    <row r="58" spans="1:7" s="13" customFormat="1" ht="45.75" customHeight="1">
      <c r="A58" s="25" t="s">
        <v>27</v>
      </c>
      <c r="B58" s="23" t="s">
        <v>28</v>
      </c>
      <c r="C58" s="27" t="s">
        <v>89</v>
      </c>
      <c r="D58" s="27" t="s">
        <v>79</v>
      </c>
      <c r="E58" s="21">
        <v>51287159</v>
      </c>
      <c r="F58" s="24" t="s">
        <v>92</v>
      </c>
      <c r="G58" s="26"/>
    </row>
    <row r="59" spans="1:7" s="13" customFormat="1" ht="45.75" customHeight="1">
      <c r="A59" s="25" t="s">
        <v>27</v>
      </c>
      <c r="B59" s="23" t="s">
        <v>28</v>
      </c>
      <c r="C59" s="27" t="s">
        <v>90</v>
      </c>
      <c r="D59" s="27" t="s">
        <v>80</v>
      </c>
      <c r="E59" s="21">
        <v>1155000</v>
      </c>
      <c r="F59" s="24" t="s">
        <v>92</v>
      </c>
      <c r="G59" s="26"/>
    </row>
    <row r="60" spans="1:7" s="13" customFormat="1" ht="45.75" customHeight="1">
      <c r="A60" s="25" t="s">
        <v>27</v>
      </c>
      <c r="B60" s="23" t="s">
        <v>28</v>
      </c>
      <c r="C60" s="27" t="s">
        <v>149</v>
      </c>
      <c r="D60" s="27" t="s">
        <v>81</v>
      </c>
      <c r="E60" s="21">
        <v>1705632</v>
      </c>
      <c r="F60" s="24" t="s">
        <v>92</v>
      </c>
      <c r="G60" s="26"/>
    </row>
    <row r="61" spans="1:7" s="13" customFormat="1" ht="45.75" customHeight="1">
      <c r="A61" s="25" t="s">
        <v>27</v>
      </c>
      <c r="B61" s="23" t="s">
        <v>28</v>
      </c>
      <c r="C61" s="27" t="s">
        <v>150</v>
      </c>
      <c r="D61" s="27" t="s">
        <v>82</v>
      </c>
      <c r="E61" s="21">
        <v>2357452</v>
      </c>
      <c r="F61" s="24" t="s">
        <v>92</v>
      </c>
      <c r="G61" s="26"/>
    </row>
    <row r="62" spans="1:7" s="13" customFormat="1" ht="45.75" customHeight="1">
      <c r="A62" s="25" t="s">
        <v>27</v>
      </c>
      <c r="B62" s="23" t="s">
        <v>28</v>
      </c>
      <c r="C62" s="27" t="s">
        <v>91</v>
      </c>
      <c r="D62" s="27" t="s">
        <v>83</v>
      </c>
      <c r="E62" s="21">
        <v>1365552</v>
      </c>
      <c r="F62" s="24" t="s">
        <v>92</v>
      </c>
      <c r="G62" s="26"/>
    </row>
    <row r="63" spans="1:7" s="13" customFormat="1" ht="45.75" customHeight="1">
      <c r="A63" s="25" t="s">
        <v>27</v>
      </c>
      <c r="B63" s="23" t="s">
        <v>28</v>
      </c>
      <c r="C63" s="27" t="s">
        <v>84</v>
      </c>
      <c r="D63" s="27" t="s">
        <v>151</v>
      </c>
      <c r="E63" s="21">
        <v>463408</v>
      </c>
      <c r="F63" s="24" t="s">
        <v>7</v>
      </c>
      <c r="G63" s="26"/>
    </row>
    <row r="64" spans="1:7" ht="45.75" customHeight="1">
      <c r="A64" s="58" t="s">
        <v>10</v>
      </c>
      <c r="B64" s="59"/>
      <c r="C64" s="59"/>
      <c r="D64" s="60"/>
      <c r="E64" s="15">
        <f>SUM(E5:E63)</f>
        <v>277016627</v>
      </c>
      <c r="F64" s="52"/>
      <c r="G64" s="53"/>
    </row>
    <row r="65" spans="1:7" ht="45" customHeight="1">
      <c r="A65" s="31"/>
      <c r="B65" s="32"/>
      <c r="C65" s="33"/>
      <c r="D65" s="34" t="s">
        <v>11</v>
      </c>
      <c r="E65" s="35"/>
      <c r="F65" s="36"/>
      <c r="G65" s="37"/>
    </row>
    <row r="66" spans="1:7" ht="45" customHeight="1">
      <c r="A66" s="38"/>
      <c r="B66" s="39"/>
      <c r="C66" s="40"/>
      <c r="D66" s="41" t="s">
        <v>12</v>
      </c>
      <c r="E66" s="42">
        <f t="shared" ref="E66:E72" si="0">SUMIF(F$5:F$63,F66,E$5:E$63)</f>
        <v>35928021</v>
      </c>
      <c r="F66" s="24" t="s">
        <v>6</v>
      </c>
      <c r="G66" s="37"/>
    </row>
    <row r="67" spans="1:7" ht="45" customHeight="1">
      <c r="A67" s="38"/>
      <c r="B67" s="39"/>
      <c r="C67" s="40"/>
      <c r="D67" s="41" t="s">
        <v>13</v>
      </c>
      <c r="E67" s="42">
        <f t="shared" si="0"/>
        <v>0</v>
      </c>
      <c r="F67" s="43" t="s">
        <v>14</v>
      </c>
      <c r="G67" s="37"/>
    </row>
    <row r="68" spans="1:7" ht="45" customHeight="1">
      <c r="A68" s="38"/>
      <c r="B68" s="39"/>
      <c r="C68" s="40"/>
      <c r="D68" s="41" t="s">
        <v>15</v>
      </c>
      <c r="E68" s="42">
        <f t="shared" si="0"/>
        <v>2233174</v>
      </c>
      <c r="F68" s="24" t="s">
        <v>16</v>
      </c>
      <c r="G68" s="37"/>
    </row>
    <row r="69" spans="1:7" ht="45" customHeight="1">
      <c r="A69" s="38"/>
      <c r="B69" s="39"/>
      <c r="C69" s="40"/>
      <c r="D69" s="41" t="s">
        <v>17</v>
      </c>
      <c r="E69" s="42">
        <f t="shared" si="0"/>
        <v>0</v>
      </c>
      <c r="F69" s="24" t="s">
        <v>18</v>
      </c>
      <c r="G69" s="37"/>
    </row>
    <row r="70" spans="1:7" ht="45" customHeight="1">
      <c r="A70" s="38"/>
      <c r="B70" s="39"/>
      <c r="C70" s="40"/>
      <c r="D70" s="41" t="s">
        <v>19</v>
      </c>
      <c r="E70" s="42">
        <f t="shared" si="0"/>
        <v>0</v>
      </c>
      <c r="F70" s="24" t="s">
        <v>20</v>
      </c>
      <c r="G70" s="37"/>
    </row>
    <row r="71" spans="1:7" ht="45" customHeight="1">
      <c r="A71" s="38"/>
      <c r="B71" s="39"/>
      <c r="C71" s="40"/>
      <c r="D71" s="41" t="s">
        <v>21</v>
      </c>
      <c r="E71" s="42">
        <f t="shared" si="0"/>
        <v>4380751</v>
      </c>
      <c r="F71" s="24" t="s">
        <v>7</v>
      </c>
      <c r="G71" s="44"/>
    </row>
    <row r="72" spans="1:7" ht="45" customHeight="1">
      <c r="A72" s="38"/>
      <c r="B72" s="39"/>
      <c r="C72" s="40"/>
      <c r="D72" s="41" t="s">
        <v>22</v>
      </c>
      <c r="E72" s="42">
        <f t="shared" si="0"/>
        <v>234474681</v>
      </c>
      <c r="F72" s="24" t="s">
        <v>23</v>
      </c>
      <c r="G72" s="37"/>
    </row>
    <row r="73" spans="1:7" ht="45" customHeight="1">
      <c r="A73" s="38"/>
      <c r="B73" s="39"/>
      <c r="C73" s="40"/>
      <c r="D73" s="41" t="s">
        <v>24</v>
      </c>
      <c r="E73" s="45">
        <f>E72/E74</f>
        <v>0.84642818569875955</v>
      </c>
      <c r="F73" s="46"/>
      <c r="G73" s="37"/>
    </row>
    <row r="74" spans="1:7" ht="45" customHeight="1">
      <c r="A74" s="38"/>
      <c r="B74" s="39"/>
      <c r="C74" s="40"/>
      <c r="D74" s="41" t="s">
        <v>25</v>
      </c>
      <c r="E74" s="42">
        <f>SUM(E66:E72)</f>
        <v>277016627</v>
      </c>
      <c r="F74" s="47"/>
      <c r="G74" s="37"/>
    </row>
    <row r="75" spans="1:7" ht="45" customHeight="1">
      <c r="A75" s="38"/>
      <c r="B75" s="39"/>
      <c r="C75" s="40"/>
      <c r="D75" s="40"/>
      <c r="E75" s="48"/>
      <c r="F75" s="36"/>
      <c r="G75" s="37"/>
    </row>
    <row r="76" spans="1:7">
      <c r="F76" s="29"/>
      <c r="G76" s="30"/>
    </row>
  </sheetData>
  <customSheetViews>
    <customSheetView guid="{1D3EC2B6-48AB-4B80-BD1F-5265AB9073F3}" scale="85" showPageBreaks="1" printArea="1" filter="1" showAutoFilter="1" view="pageBreakPreview" topLeftCell="A11617">
      <selection activeCell="C11677" sqref="C11677"/>
      <pageMargins left="0.39370078740157483" right="0.39370078740157483" top="0.39370078740157483" bottom="0.59055118110236227" header="0.51181102362204722" footer="0.27559055118110237"/>
      <printOptions horizontalCentered="1"/>
      <pageSetup paperSize="9" scale="75" fitToHeight="0" orientation="portrait" useFirstPageNumber="1" r:id="rId1"/>
      <headerFooter scaleWithDoc="0" alignWithMargins="0">
        <oddFooter>&amp;C&amp;"ＭＳ 明朝,標準"&amp;10－&amp;P－</oddFooter>
      </headerFooter>
      <autoFilter ref="A229:U13721">
        <filterColumn colId="0">
          <filters>
            <filter val="行政委員会_x000a_事務局"/>
          </filters>
        </filterColumn>
        <filterColumn colId="13" showButton="0"/>
        <filterColumn colId="14" showButton="0"/>
        <filterColumn colId="15" showButton="0"/>
        <filterColumn colId="17" showButton="0"/>
        <filterColumn colId="18" showButton="0"/>
        <filterColumn colId="19" showButton="0"/>
        <sortState ref="A231:U13721">
          <sortCondition ref="C229:C13722"/>
        </sortState>
      </autoFilter>
    </customSheetView>
    <customSheetView guid="{9FCD3CC5-48E7-47B2-8F0D-515FEB8B4D11}" scale="130" showPageBreaks="1" printArea="1" filter="1" showAutoFilter="1" view="pageBreakPreview" topLeftCell="A6357">
      <selection activeCell="C6359" sqref="C6359"/>
      <pageMargins left="0.39370078740157483" right="0.39370078740157483" top="0.39370078740157483" bottom="0.59055118110236227" header="0.51181102362204722" footer="0.27559055118110237"/>
      <printOptions horizontalCentered="1"/>
      <pageSetup paperSize="9" scale="75" fitToHeight="0" orientation="portrait" useFirstPageNumber="1" r:id="rId2"/>
      <headerFooter scaleWithDoc="0" alignWithMargins="0">
        <oddFooter>&amp;C&amp;"ＭＳ 明朝,標準"&amp;10－&amp;P－</oddFooter>
      </headerFooter>
      <autoFilter ref="A229:U13721">
        <filterColumn colId="0">
          <filters>
            <filter val="港湾局"/>
            <filter val="建設局"/>
          </filters>
        </filterColumn>
        <filterColumn colId="13" showButton="0"/>
        <filterColumn colId="14" showButton="0"/>
        <filterColumn colId="15" showButton="0"/>
        <filterColumn colId="17" showButton="0"/>
        <filterColumn colId="18" showButton="0"/>
        <filterColumn colId="19" showButton="0"/>
        <sortState ref="A231:U13721">
          <sortCondition ref="C229:C13722"/>
        </sortState>
      </autoFilter>
    </customSheetView>
    <customSheetView guid="{53FF3034-A4A8-49E4-91C5-762ECDBAF1D2}" scale="85" showPageBreaks="1" printArea="1" filter="1" showAutoFilter="1" view="pageBreakPreview" topLeftCell="A5857">
      <selection activeCell="D5860" sqref="D5860"/>
      <pageMargins left="0.39370078740157483" right="0.39370078740157483" top="0.39370078740157483" bottom="0.59055118110236227" header="0.51181102362204722" footer="0.27559055118110237"/>
      <printOptions horizontalCentered="1"/>
      <pageSetup paperSize="9" scale="75" fitToHeight="0" orientation="portrait" useFirstPageNumber="1" r:id="rId3"/>
      <headerFooter scaleWithDoc="0" alignWithMargins="0">
        <oddFooter>&amp;C&amp;"ＭＳ 明朝,標準"&amp;10－&amp;P－</oddFooter>
      </headerFooter>
      <autoFilter ref="A229:V13721">
        <filterColumn colId="0">
          <filters>
            <filter val="都市整備局"/>
          </filters>
        </filterColumn>
        <filterColumn colId="13" showButton="0"/>
        <filterColumn colId="14" showButton="0"/>
        <filterColumn colId="15" showButton="0"/>
        <filterColumn colId="17" showButton="0"/>
        <filterColumn colId="18" showButton="0"/>
        <filterColumn colId="19" showButton="0"/>
      </autoFilter>
    </customSheetView>
    <customSheetView guid="{5D3B634A-A297-4DD4-A993-79EF9A889DC2}" scale="85" showPageBreaks="1" printArea="1" showAutoFilter="1" view="pageBreakPreview" topLeftCell="A220">
      <selection activeCell="A230" sqref="A230"/>
      <rowBreaks count="3" manualBreakCount="3">
        <brk id="170" max="6" man="1"/>
        <brk id="251" max="6" man="1"/>
        <brk id="275" max="6"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4" fitToHeight="0" orientation="portrait" r:id="rId4"/>
      <headerFooter alignWithMargins="0">
        <oddFooter>&amp;C－&amp;P－</oddFooter>
      </headerFooter>
      <autoFilter ref="A229:U13721">
        <filterColumn colId="13" showButton="0"/>
        <filterColumn colId="14" showButton="0"/>
        <filterColumn colId="15" showButton="0"/>
        <filterColumn colId="17" showButton="0"/>
        <filterColumn colId="18" showButton="0"/>
        <filterColumn colId="19" showButton="0"/>
        <sortState ref="A231:U13721">
          <sortCondition ref="C229:C13722"/>
        </sortState>
      </autoFilter>
    </customSheetView>
    <customSheetView guid="{B7512C5E-5957-4CDE-AF43-69FE4C04DE4B}" scale="85" showPageBreaks="1" printArea="1" filter="1" showAutoFilter="1" view="pageBreakPreview" topLeftCell="A11609">
      <selection activeCell="C11612" sqref="C11612"/>
      <rowBreaks count="2" manualBreakCount="2">
        <brk id="170" max="6" man="1"/>
        <brk id="271" max="16383"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5"/>
      <headerFooter alignWithMargins="0">
        <oddFooter>&amp;C（&amp;P）</oddFooter>
      </headerFooter>
      <autoFilter ref="A229:U13721">
        <filterColumn colId="0">
          <filters>
            <filter val="教育委員会_x000a_事務局"/>
          </filters>
        </filterColumn>
        <filterColumn colId="13" showButton="0"/>
        <filterColumn colId="14" showButton="0"/>
        <filterColumn colId="15" showButton="0"/>
        <filterColumn colId="17" showButton="0"/>
        <filterColumn colId="18" showButton="0"/>
        <filterColumn colId="19" showButton="0"/>
        <sortState ref="A231:U13721">
          <sortCondition ref="C229:C13722"/>
        </sortState>
      </autoFilter>
    </customSheetView>
    <customSheetView guid="{B80971C5-7E0C-49C7-80D5-9BBD6D173EEB}" scale="85" showPageBreaks="1" printArea="1" showAutoFilter="1" view="pageBreakPreview" topLeftCell="A12458">
      <selection activeCell="B12463" sqref="B12463"/>
      <pageMargins left="0.39370078740157483" right="0.39370078740157483" top="0.39370078740157483" bottom="0.59055118110236227" header="0.51181102362204722" footer="0.27559055118110237"/>
      <printOptions horizontalCentered="1"/>
      <pageSetup paperSize="9" scale="75" fitToHeight="0" orientation="portrait" useFirstPageNumber="1" r:id="rId6"/>
      <headerFooter scaleWithDoc="0" alignWithMargins="0">
        <oddFooter>&amp;C&amp;"ＭＳ 明朝,標準"&amp;10－&amp;P－</oddFooter>
      </headerFooter>
      <autoFilter ref="A229:V13721">
        <filterColumn colId="13" showButton="0"/>
        <filterColumn colId="14" showButton="0"/>
        <filterColumn colId="15" showButton="0"/>
        <filterColumn colId="17" showButton="0"/>
        <filterColumn colId="18" showButton="0"/>
        <filterColumn colId="19" showButton="0"/>
      </autoFilter>
    </customSheetView>
    <customSheetView guid="{217CB751-B423-459C-997D-C52E1EA6A411}" scale="85" showPageBreaks="1" printArea="1" showAutoFilter="1" view="pageBreakPreview" topLeftCell="A211">
      <selection activeCell="I11748" sqref="I11748"/>
      <rowBreaks count="2" manualBreakCount="2">
        <brk id="170" max="6" man="1"/>
        <brk id="271" max="16383"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7"/>
      <headerFooter alignWithMargins="0">
        <oddFooter>&amp;C（&amp;P）</oddFooter>
      </headerFooter>
      <autoFilter ref="A229:U13722">
        <filterColumn colId="13" showButton="0"/>
        <filterColumn colId="14" showButton="0"/>
        <filterColumn colId="15" showButton="0"/>
        <filterColumn colId="17" showButton="0"/>
        <filterColumn colId="18" showButton="0"/>
        <filterColumn colId="19" showButton="0"/>
        <sortState ref="A231:U13722">
          <sortCondition ref="C229:C13722"/>
        </sortState>
      </autoFilter>
    </customSheetView>
    <customSheetView guid="{34357F12-6A4D-4592-A54E-37FD336D493C}" scale="85" showPageBreaks="1" printArea="1" showAutoFilter="1" view="pageBreakPreview" topLeftCell="A13258">
      <selection activeCell="C13199" sqref="C13199"/>
      <pageMargins left="0.39370078740157483" right="0.39370078740157483" top="0.39370078740157483" bottom="0.59055118110236227" header="0.51181102362204722" footer="0.27559055118110237"/>
      <printOptions horizontalCentered="1"/>
      <pageSetup paperSize="9" scale="75" fitToHeight="0" orientation="portrait" useFirstPageNumber="1" r:id="rId8"/>
      <headerFooter scaleWithDoc="0" alignWithMargins="0">
        <oddFooter>&amp;C&amp;"ＭＳ 明朝,標準"&amp;10－&amp;P－</oddFooter>
      </headerFooter>
      <autoFilter ref="A229:U13722">
        <filterColumn colId="13" showButton="0"/>
        <filterColumn colId="14" showButton="0"/>
        <filterColumn colId="15" showButton="0"/>
        <filterColumn colId="17" showButton="0"/>
        <filterColumn colId="18" showButton="0"/>
        <filterColumn colId="19" showButton="0"/>
        <sortState ref="A231:U13722">
          <sortCondition ref="C229:C13722"/>
        </sortState>
      </autoFilter>
    </customSheetView>
    <customSheetView guid="{30E582BD-0124-4E79-A5C5-4184F332D5B7}" scale="85" showPageBreaks="1" printArea="1" showAutoFilter="1" view="pageBreakPreview" topLeftCell="A223">
      <selection activeCell="C11929" sqref="C11929"/>
      <rowBreaks count="2" manualBreakCount="2">
        <brk id="170" max="6" man="1"/>
        <brk id="271" max="16383"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9"/>
      <headerFooter alignWithMargins="0">
        <oddFooter>&amp;C（&amp;P）</oddFooter>
      </headerFooter>
      <autoFilter ref="A229:U13722">
        <filterColumn colId="13" showButton="0"/>
        <filterColumn colId="14" showButton="0"/>
        <filterColumn colId="15" showButton="0"/>
        <filterColumn colId="17" showButton="0"/>
        <filterColumn colId="18" showButton="0"/>
        <filterColumn colId="19" showButton="0"/>
        <sortState ref="A231:U13722">
          <sortCondition ref="C229:C13722"/>
        </sortState>
      </autoFilter>
    </customSheetView>
    <customSheetView guid="{C8D9D2A9-03B8-4B50-B2C5-583B69B9E2D1}" scale="85" showPageBreaks="1" printArea="1" showAutoFilter="1" view="pageBreakPreview" topLeftCell="A6951">
      <selection activeCell="C6945" sqref="C6945"/>
      <pageMargins left="0.39370078740157483" right="0.39370078740157483" top="0.39370078740157483" bottom="0.59055118110236227" header="0.51181102362204722" footer="0.27559055118110237"/>
      <printOptions horizontalCentered="1"/>
      <pageSetup paperSize="9" scale="75" fitToHeight="0" orientation="portrait" useFirstPageNumber="1" r:id="rId10"/>
      <headerFooter scaleWithDoc="0" alignWithMargins="0">
        <oddFooter>&amp;C&amp;"ＭＳ 明朝,標準"&amp;10－&amp;P－</oddFooter>
      </headerFooter>
      <autoFilter ref="A227:U13463">
        <filterColumn colId="13" showButton="0"/>
        <filterColumn colId="14" showButton="0"/>
        <filterColumn colId="15" showButton="0"/>
        <filterColumn colId="17" showButton="0"/>
        <filterColumn colId="18" showButton="0"/>
        <filterColumn colId="19" showButton="0"/>
      </autoFilter>
    </customSheetView>
    <customSheetView guid="{1D0FDB66-8801-49C3-8374-C4E93C64AB03}" scale="85" showPageBreaks="1" printArea="1" showAutoFilter="1" view="pageBreakPreview" topLeftCell="A2985">
      <selection activeCell="C2981" sqref="C2981"/>
      <pageMargins left="0.39370078740157483" right="0.39370078740157483" top="0.39370078740157483" bottom="0.59055118110236227" header="0.51181102362204722" footer="0.27559055118110237"/>
      <printOptions horizontalCentered="1"/>
      <pageSetup paperSize="9" scale="75" fitToHeight="0" orientation="portrait" useFirstPageNumber="1" r:id="rId11"/>
      <headerFooter scaleWithDoc="0" alignWithMargins="0">
        <oddFooter>&amp;C&amp;"ＭＳ 明朝,標準"&amp;10－&amp;P－</oddFooter>
      </headerFooter>
      <autoFilter ref="A227:U13463">
        <filterColumn colId="13" showButton="0"/>
        <filterColumn colId="14" showButton="0"/>
        <filterColumn colId="15" showButton="0"/>
        <filterColumn colId="17" showButton="0"/>
        <filterColumn colId="18" showButton="0"/>
        <filterColumn colId="19" showButton="0"/>
      </autoFilter>
    </customSheetView>
    <customSheetView guid="{F316B564-77C9-4F99-B292-6388B49E92A3}" showPageBreaks="1" printArea="1" showAutoFilter="1" view="pageBreakPreview" topLeftCell="A277">
      <selection activeCell="D280" sqref="D280"/>
      <rowBreaks count="2" manualBreakCount="2">
        <brk id="166" max="6" man="1"/>
        <brk id="273" max="16383" man="1"/>
      </rowBreaks>
      <colBreaks count="1" manualBreakCount="1">
        <brk id="7" max="1048575" man="1"/>
      </colBreaks>
      <pageMargins left="0.39370078740157483" right="0.39370078740157483" top="0.39370078740157483" bottom="0.59055118110236227" header="0.51181102362204722" footer="0.27559055118110237"/>
      <printOptions horizontalCentered="1"/>
      <pageSetup paperSize="9" scale="75" fitToHeight="0" orientation="portrait" cellComments="asDisplayed" useFirstPageNumber="1" r:id="rId12"/>
      <headerFooter scaleWithDoc="0" alignWithMargins="0">
        <oddFooter>&amp;C&amp;10－&amp;P－</oddFooter>
      </headerFooter>
      <autoFilter ref="A278:U13768">
        <filterColumn colId="13" showButton="0"/>
        <filterColumn colId="14" showButton="0"/>
        <filterColumn colId="15" showButton="0"/>
        <filterColumn colId="17" showButton="0"/>
        <filterColumn colId="18" showButton="0"/>
        <filterColumn colId="19" showButton="0"/>
      </autoFilter>
    </customSheetView>
    <customSheetView guid="{A83B4C61-8A42-4D29-9A60-BEB54EE3BDAB}" scale="85" showPageBreaks="1" printArea="1" showAutoFilter="1" view="pageBreakPreview" topLeftCell="A265">
      <selection activeCell="D273" sqref="D273"/>
      <rowBreaks count="2" manualBreakCount="2">
        <brk id="170" max="6" man="1"/>
        <brk id="271" max="16383"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13"/>
      <headerFooter alignWithMargins="0">
        <oddFooter>&amp;C（&amp;P）</oddFooter>
      </headerFooter>
      <autoFilter ref="A276:U12524">
        <filterColumn colId="13" showButton="0"/>
        <filterColumn colId="14" showButton="0"/>
        <filterColumn colId="15" showButton="0"/>
        <filterColumn colId="17" showButton="0"/>
        <filterColumn colId="18" showButton="0"/>
        <filterColumn colId="19" showButton="0"/>
      </autoFilter>
    </customSheetView>
    <customSheetView guid="{9165B42C-ECE5-4EA0-9CF2-43E3A1B47697}" scale="85" showPageBreaks="1" printArea="1" showAutoFilter="1" view="pageBreakPreview" topLeftCell="A9612">
      <selection activeCell="G9615" sqref="G9615"/>
      <rowBreaks count="2" manualBreakCount="2">
        <brk id="170" max="6" man="1"/>
        <brk id="271" max="16383"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14"/>
      <headerFooter alignWithMargins="0">
        <oddFooter>&amp;C（&amp;P）</oddFooter>
      </headerFooter>
      <autoFilter ref="A276:U12524">
        <filterColumn colId="13" showButton="0"/>
        <filterColumn colId="14" showButton="0"/>
        <filterColumn colId="15" showButton="0"/>
        <filterColumn colId="17" showButton="0"/>
        <filterColumn colId="18" showButton="0"/>
        <filterColumn colId="19" showButton="0"/>
      </autoFilter>
    </customSheetView>
    <customSheetView guid="{5F89344D-63B9-45F4-8189-8DFEC0494EF7}" showPageBreaks="1" printArea="1" showAutoFilter="1" view="pageBreakPreview" topLeftCell="A11756">
      <selection activeCell="C11760" sqref="C11760"/>
      <rowBreaks count="3" manualBreakCount="3">
        <brk id="168" max="6" man="1"/>
        <brk id="265" max="16383" man="1"/>
        <brk id="292" max="6"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15"/>
      <headerFooter alignWithMargins="0"/>
      <autoFilter ref="A270:U11738">
        <filterColumn colId="13" showButton="0"/>
        <filterColumn colId="14" showButton="0"/>
        <filterColumn colId="15" showButton="0"/>
        <filterColumn colId="17" showButton="0"/>
        <filterColumn colId="18" showButton="0"/>
        <filterColumn colId="19" showButton="0"/>
      </autoFilter>
    </customSheetView>
    <customSheetView guid="{EA3AB1C6-A47B-47EF-B52B-196CE9431C8E}" scale="85" showPageBreaks="1" printArea="1" showAutoFilter="1" view="pageBreakPreview" topLeftCell="A1766">
      <selection activeCell="D1773" sqref="D1773"/>
      <rowBreaks count="2" manualBreakCount="2">
        <brk id="170" max="6" man="1"/>
        <brk id="271" max="16383"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16"/>
      <headerFooter alignWithMargins="0">
        <oddFooter>&amp;C（&amp;P）</oddFooter>
      </headerFooter>
      <autoFilter ref="A276:U12521">
        <filterColumn colId="13" showButton="0"/>
        <filterColumn colId="14" showButton="0"/>
        <filterColumn colId="15" showButton="0"/>
        <filterColumn colId="17" showButton="0"/>
        <filterColumn colId="18" showButton="0"/>
        <filterColumn colId="19" showButton="0"/>
      </autoFilter>
    </customSheetView>
    <customSheetView guid="{C7F8E7CC-4A2C-41FF-8569-5F53AC782643}" scale="85" showPageBreaks="1" printArea="1" filter="1" showAutoFilter="1" view="pageBreakPreview" topLeftCell="A224">
      <selection activeCell="G2422" sqref="G2422"/>
      <colBreaks count="1" manualBreakCount="1">
        <brk id="7" max="1048575" man="1"/>
      </colBreaks>
      <pageMargins left="0.39370078740157483" right="0.39370078740157483" top="0.39370078740157483" bottom="0.59055118110236227" header="0.51181102362204722" footer="0.27559055118110237"/>
      <printOptions horizontalCentered="1"/>
      <pageSetup paperSize="9" scale="75" fitToHeight="0" orientation="portrait" useFirstPageNumber="1" r:id="rId17"/>
      <headerFooter scaleWithDoc="0" alignWithMargins="0">
        <oddFooter>&amp;C&amp;"ＭＳ 明朝,標準"&amp;10－&amp;P－</oddFooter>
      </headerFooter>
      <autoFilter ref="A224:J13789">
        <filterColumn colId="0">
          <filters>
            <filter val="福祉局"/>
          </filters>
        </filterColumn>
        <filterColumn colId="5" showButton="0">
          <filters>
            <filter val="_x000a_比随_x000a_"/>
            <filter val="比随"/>
          </filters>
        </filterColumn>
      </autoFilter>
    </customSheetView>
    <customSheetView guid="{7FFD96AD-2803-41EB-BB44-D862B19F16DA}" scale="85" showPageBreaks="1" printArea="1" showAutoFilter="1" view="pageBreakPreview" topLeftCell="A196">
      <selection activeCell="C53306" sqref="C53306"/>
      <rowBreaks count="2" manualBreakCount="2">
        <brk id="170" max="6" man="1"/>
        <brk id="271" max="16383"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18"/>
      <headerFooter alignWithMargins="0">
        <oddFooter>&amp;C（&amp;P）</oddFooter>
      </headerFooter>
      <autoFilter ref="A229:U13722">
        <filterColumn colId="13" showButton="0"/>
        <filterColumn colId="14" showButton="0"/>
        <filterColumn colId="15" showButton="0"/>
        <filterColumn colId="17" showButton="0"/>
        <filterColumn colId="18" showButton="0"/>
        <filterColumn colId="19" showButton="0"/>
        <sortState ref="A231:U13722">
          <sortCondition ref="C229:C13722"/>
        </sortState>
      </autoFilter>
    </customSheetView>
    <customSheetView guid="{C589D0A1-73FC-4812-885C-A2B66447006B}" scale="85" showPageBreaks="1" printArea="1" showAutoFilter="1" view="pageBreakPreview" topLeftCell="A211">
      <selection activeCell="C12045" sqref="C12045"/>
      <rowBreaks count="2" manualBreakCount="2">
        <brk id="170" max="6" man="1"/>
        <brk id="271" max="16383" man="1"/>
      </rowBreaks>
      <colBreaks count="1" manualBreakCount="1">
        <brk id="7" max="1048575" man="1"/>
      </colBreaks>
      <pageMargins left="0.43307086614173229" right="0.47244094488188981" top="0.39370078740157483" bottom="0.59055118110236227" header="0.51181102362204722" footer="0.39370078740157483"/>
      <printOptions horizontalCentered="1"/>
      <pageSetup paperSize="9" scale="75" fitToHeight="0" orientation="portrait" useFirstPageNumber="1" r:id="rId19"/>
      <headerFooter alignWithMargins="0">
        <oddFooter>&amp;C（&amp;P）</oddFooter>
      </headerFooter>
      <autoFilter ref="A229:U13722">
        <filterColumn colId="13" showButton="0"/>
        <filterColumn colId="14" showButton="0"/>
        <filterColumn colId="15" showButton="0"/>
        <filterColumn colId="17" showButton="0"/>
        <filterColumn colId="18" showButton="0"/>
        <filterColumn colId="19" showButton="0"/>
        <sortState ref="A231:U13722">
          <sortCondition ref="C229:C13722"/>
        </sortState>
      </autoFilter>
    </customSheetView>
    <customSheetView guid="{0D11B593-BF5C-4A1F-B6CC-15B06713DB7C}" scale="85" showPageBreaks="1" printArea="1" showAutoFilter="1" view="pageBreakPreview" topLeftCell="A986">
      <selection activeCell="D945" sqref="C945:D945"/>
      <pageMargins left="0.39370078740157483" right="0.39370078740157483" top="0.39370078740157483" bottom="0.59055118110236227" header="0.51181102362204722" footer="0.27559055118110237"/>
      <printOptions horizontalCentered="1"/>
      <pageSetup paperSize="9" scale="75" fitToHeight="0" orientation="portrait" useFirstPageNumber="1" r:id="rId20"/>
      <headerFooter scaleWithDoc="0" alignWithMargins="0">
        <oddFooter>&amp;C&amp;"ＭＳ 明朝,標準"&amp;10－&amp;P－</oddFooter>
      </headerFooter>
      <autoFilter ref="A229:U13722">
        <filterColumn colId="13" showButton="0"/>
        <filterColumn colId="14" showButton="0"/>
        <filterColumn colId="15" showButton="0"/>
        <filterColumn colId="17" showButton="0"/>
        <filterColumn colId="18" showButton="0"/>
        <filterColumn colId="19" showButton="0"/>
        <sortState ref="A231:U13722">
          <sortCondition ref="C229:C13722"/>
        </sortState>
      </autoFilter>
    </customSheetView>
    <customSheetView guid="{32381FAA-BA4A-4570-91D3-ACAAF2C906F5}" scale="85" showPageBreaks="1" printArea="1" filter="1" showAutoFilter="1" view="pageBreakPreview" topLeftCell="A229">
      <selection activeCell="C1417" sqref="C1417"/>
      <pageMargins left="0.39370078740157483" right="0.39370078740157483" top="0.39370078740157483" bottom="0.59055118110236227" header="0.51181102362204722" footer="0.27559055118110237"/>
      <printOptions horizontalCentered="1"/>
      <pageSetup paperSize="9" scale="75" fitToHeight="0" orientation="portrait" useFirstPageNumber="1" r:id="rId21"/>
      <headerFooter scaleWithDoc="0" alignWithMargins="0">
        <oddFooter>&amp;C&amp;"ＭＳ 明朝,標準"&amp;10－&amp;P－</oddFooter>
      </headerFooter>
      <autoFilter ref="A229:V13721">
        <filterColumn colId="0">
          <filters>
            <filter val="都市計画局"/>
          </filters>
        </filterColumn>
        <filterColumn colId="13" showButton="0"/>
        <filterColumn colId="14" showButton="0"/>
        <filterColumn colId="15" showButton="0"/>
        <filterColumn colId="17" showButton="0"/>
        <filterColumn colId="18" showButton="0"/>
        <filterColumn colId="19" showButton="0"/>
      </autoFilter>
    </customSheetView>
    <customSheetView guid="{F542AE84-516F-4307-9234-2ABB95251EB3}" scale="85" showPageBreaks="1" printArea="1" showAutoFilter="1" view="pageBreakPreview" topLeftCell="A11997">
      <selection activeCell="C12012" sqref="C12012"/>
      <pageMargins left="0.39370078740157483" right="0.39370078740157483" top="0.39370078740157483" bottom="0.59055118110236227" header="0.51181102362204722" footer="0.27559055118110237"/>
      <printOptions horizontalCentered="1"/>
      <pageSetup paperSize="9" scale="75" fitToHeight="0" orientation="portrait" useFirstPageNumber="1" r:id="rId22"/>
      <headerFooter scaleWithDoc="0" alignWithMargins="0">
        <oddFooter>&amp;C&amp;"ＭＳ 明朝,標準"&amp;10－&amp;P－</oddFooter>
      </headerFooter>
      <autoFilter ref="A229:U13721">
        <filterColumn colId="13" showButton="0"/>
        <filterColumn colId="14" showButton="0"/>
        <filterColumn colId="15" showButton="0"/>
        <filterColumn colId="17" showButton="0"/>
        <filterColumn colId="18" showButton="0"/>
        <filterColumn colId="19" showButton="0"/>
        <sortState ref="A231:U13721">
          <sortCondition ref="C229:C13722"/>
        </sortState>
      </autoFilter>
    </customSheetView>
  </customSheetViews>
  <mergeCells count="4">
    <mergeCell ref="F64:G64"/>
    <mergeCell ref="F1:G1"/>
    <mergeCell ref="A2:G2"/>
    <mergeCell ref="A64:D64"/>
  </mergeCells>
  <phoneticPr fontId="9"/>
  <dataValidations count="2">
    <dataValidation type="list" allowBlank="1" showInputMessage="1" showErrorMessage="1" sqref="F5">
      <formula1>$F$66:$F$72</formula1>
    </dataValidation>
    <dataValidation type="list" allowBlank="1" showInputMessage="1" showErrorMessage="1" sqref="F6:F33 F35:F63">
      <formula1>"公募,非公募,一般,公募指名,指名,比随,特随"</formula1>
    </dataValidation>
  </dataValidations>
  <printOptions horizontalCentered="1"/>
  <pageMargins left="0.39370078740157483" right="0.39370078740157483" top="0.39370078740157483" bottom="0.59055118110236227" header="0.51181102362204722" footer="0.27559055118110237"/>
  <pageSetup paperSize="9" scale="74" fitToHeight="0" orientation="portrait" useFirstPageNumber="1" r:id="rId23"/>
  <headerFooter scaleWithDoc="0" alignWithMargins="0">
    <oddFooter>&amp;C&amp;"ＭＳ 明朝,標準"&amp;10－&amp;P－</oddFooter>
  </headerFooter>
  <rowBreaks count="2" manualBreakCount="2">
    <brk id="26" max="6" man="1"/>
    <brk id="50"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委託料支出一覧</vt:lpstr>
      <vt:lpstr>委託料支出一覧!Print_Area</vt:lpstr>
      <vt:lpstr>委託料支出一覧!Print_Titles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 naomi</dc:creator>
  <cp:lastModifiedBy>角方　祐太</cp:lastModifiedBy>
  <cp:lastPrinted>2020-07-22T06:42:01Z</cp:lastPrinted>
  <dcterms:created xsi:type="dcterms:W3CDTF">2014-08-18T05:16:11Z</dcterms:created>
  <dcterms:modified xsi:type="dcterms:W3CDTF">2020-10-14T05:11:42Z</dcterms:modified>
</cp:coreProperties>
</file>