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フォルダ\地域福祉\★保育所★\●HP空き情報●\R6\９月１日公開\区HP用\"/>
    </mc:Choice>
  </mc:AlternateContent>
  <xr:revisionPtr revIDLastSave="0" documentId="13_ncr:1_{B3CE9CEA-9DE4-403E-BC62-D0AD773D6059}" xr6:coauthVersionLast="47" xr6:coauthVersionMax="47" xr10:uidLastSave="{00000000-0000-0000-0000-000000000000}"/>
  <bookViews>
    <workbookView xWindow="-120" yWindow="-120" windowWidth="20730" windowHeight="11160" xr2:uid="{EC4DC0B8-6F1C-44BE-B388-CFF16651B2C6}"/>
  </bookViews>
  <sheets>
    <sheet name="空き情報" sheetId="1" r:id="rId1"/>
  </sheets>
  <externalReferences>
    <externalReference r:id="rId2"/>
  </externalReferences>
  <definedNames>
    <definedName name="_xlnm.Print_Titles" localSheetId="0">空き情報!$2:$2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I41" i="1"/>
  <c r="H41" i="1"/>
  <c r="G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E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F16" i="1"/>
  <c r="E16" i="1"/>
  <c r="D16" i="1"/>
  <c r="F15" i="1"/>
  <c r="E15" i="1"/>
  <c r="D15" i="1"/>
  <c r="I14" i="1"/>
  <c r="H14" i="1"/>
  <c r="G14" i="1"/>
  <c r="F14" i="1"/>
  <c r="E14" i="1"/>
  <c r="D14" i="1"/>
  <c r="E13" i="1"/>
  <c r="D13" i="1"/>
  <c r="I12" i="1"/>
  <c r="H12" i="1"/>
  <c r="G12" i="1"/>
  <c r="F12" i="1"/>
  <c r="I11" i="1"/>
  <c r="H11" i="1"/>
  <c r="G11" i="1"/>
  <c r="F11" i="1"/>
  <c r="E11" i="1"/>
  <c r="D11" i="1"/>
  <c r="I10" i="1"/>
  <c r="H10" i="1"/>
  <c r="G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<sst xmlns="http://schemas.openxmlformats.org/spreadsheetml/2006/main" count="124" uniqueCount="121">
  <si>
    <t>北区保育施設空き情報</t>
    <rPh sb="0" eb="1">
      <t>キタ</t>
    </rPh>
    <rPh sb="1" eb="2">
      <t>ク</t>
    </rPh>
    <rPh sb="2" eb="4">
      <t>ホイク</t>
    </rPh>
    <rPh sb="4" eb="6">
      <t>シセツ</t>
    </rPh>
    <rPh sb="6" eb="7">
      <t>ア</t>
    </rPh>
    <rPh sb="8" eb="10">
      <t>ジョウホウ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</si>
  <si>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</si>
  <si>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</si>
  <si>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</si>
  <si>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</si>
  <si>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</si>
  <si>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</si>
  <si>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</si>
  <si>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</si>
  <si>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民間</t>
    <rPh sb="0" eb="2">
      <t>ミンカン</t>
    </rPh>
    <phoneticPr fontId="3"/>
  </si>
  <si>
    <t>大阪主婦之会保育園</t>
    <phoneticPr fontId="3"/>
  </si>
  <si>
    <t>豊崎3丁目1番12号</t>
    <rPh sb="0" eb="2">
      <t>トヨサキ</t>
    </rPh>
    <rPh sb="3" eb="5">
      <t>チョウメ</t>
    </rPh>
    <rPh sb="6" eb="7">
      <t>バン</t>
    </rPh>
    <rPh sb="9" eb="10">
      <t>ゴウ</t>
    </rPh>
    <phoneticPr fontId="3"/>
  </si>
  <si>
    <t>鶴満寺保育所</t>
    <rPh sb="0" eb="1">
      <t>カク</t>
    </rPh>
    <rPh sb="1" eb="2">
      <t>マン</t>
    </rPh>
    <rPh sb="2" eb="3">
      <t>ジ</t>
    </rPh>
    <rPh sb="3" eb="5">
      <t>ホイク</t>
    </rPh>
    <rPh sb="5" eb="6">
      <t>ショ</t>
    </rPh>
    <phoneticPr fontId="3"/>
  </si>
  <si>
    <t>長柄中1丁目1番23号</t>
    <rPh sb="0" eb="3">
      <t>ナガラナカ</t>
    </rPh>
    <rPh sb="4" eb="6">
      <t>チョウメ</t>
    </rPh>
    <rPh sb="7" eb="8">
      <t>バン</t>
    </rPh>
    <rPh sb="10" eb="11">
      <t>ゴウ</t>
    </rPh>
    <phoneticPr fontId="3"/>
  </si>
  <si>
    <t>中津保育園</t>
    <rPh sb="0" eb="2">
      <t>ナカツ</t>
    </rPh>
    <rPh sb="2" eb="5">
      <t>ホイクエン</t>
    </rPh>
    <phoneticPr fontId="3"/>
  </si>
  <si>
    <t>中津2丁目7番8-101号</t>
    <rPh sb="0" eb="2">
      <t>ナカツ</t>
    </rPh>
    <rPh sb="3" eb="5">
      <t>チョウメ</t>
    </rPh>
    <rPh sb="6" eb="7">
      <t>バン</t>
    </rPh>
    <rPh sb="12" eb="13">
      <t>ゴウ</t>
    </rPh>
    <phoneticPr fontId="3"/>
  </si>
  <si>
    <t>長柄保育園</t>
    <rPh sb="0" eb="2">
      <t>ナガラ</t>
    </rPh>
    <rPh sb="2" eb="5">
      <t>ホイクエン</t>
    </rPh>
    <phoneticPr fontId="3"/>
  </si>
  <si>
    <t>長柄東3丁目2番3号</t>
    <rPh sb="0" eb="3">
      <t>ナガラヒガシ</t>
    </rPh>
    <rPh sb="4" eb="6">
      <t>チョウメ</t>
    </rPh>
    <rPh sb="7" eb="8">
      <t>バン</t>
    </rPh>
    <rPh sb="9" eb="10">
      <t>ゴウ</t>
    </rPh>
    <phoneticPr fontId="3"/>
  </si>
  <si>
    <t>同心保育園</t>
    <rPh sb="0" eb="2">
      <t>ドウシン</t>
    </rPh>
    <rPh sb="2" eb="5">
      <t>ホイクエン</t>
    </rPh>
    <phoneticPr fontId="3"/>
  </si>
  <si>
    <t>同心1丁目5番27号</t>
    <rPh sb="0" eb="2">
      <t>ドウシン</t>
    </rPh>
    <rPh sb="3" eb="5">
      <t>チョウメ</t>
    </rPh>
    <rPh sb="6" eb="7">
      <t>バン</t>
    </rPh>
    <rPh sb="9" eb="10">
      <t>ゴウ</t>
    </rPh>
    <phoneticPr fontId="3"/>
  </si>
  <si>
    <t>音色つばさ保育園</t>
    <rPh sb="0" eb="2">
      <t>ネイロ</t>
    </rPh>
    <rPh sb="5" eb="8">
      <t>ホイクエン</t>
    </rPh>
    <phoneticPr fontId="3"/>
  </si>
  <si>
    <t>本庄東1丁目24番9号</t>
    <rPh sb="0" eb="3">
      <t>ホンジョウヒガシ</t>
    </rPh>
    <rPh sb="4" eb="6">
      <t>チョウメ</t>
    </rPh>
    <rPh sb="8" eb="9">
      <t>バン</t>
    </rPh>
    <rPh sb="10" eb="11">
      <t>ゴウ</t>
    </rPh>
    <phoneticPr fontId="3"/>
  </si>
  <si>
    <t>さつき保育園</t>
    <rPh sb="3" eb="6">
      <t>ホイクエン</t>
    </rPh>
    <phoneticPr fontId="3"/>
  </si>
  <si>
    <t>本庄西3丁目13番5号</t>
    <rPh sb="0" eb="3">
      <t>ホンジョウニシ</t>
    </rPh>
    <rPh sb="4" eb="6">
      <t>チョウメ</t>
    </rPh>
    <rPh sb="8" eb="9">
      <t>バン</t>
    </rPh>
    <rPh sb="10" eb="11">
      <t>ゴウ</t>
    </rPh>
    <phoneticPr fontId="3"/>
  </si>
  <si>
    <t>クオリスキッズ北梅田保育園</t>
    <rPh sb="7" eb="8">
      <t>キタ</t>
    </rPh>
    <rPh sb="8" eb="10">
      <t>ウメダ</t>
    </rPh>
    <rPh sb="10" eb="13">
      <t>ホイクエン</t>
    </rPh>
    <phoneticPr fontId="3"/>
  </si>
  <si>
    <t>大淀中3丁目9番22号</t>
    <rPh sb="4" eb="6">
      <t>チョウメ</t>
    </rPh>
    <rPh sb="7" eb="8">
      <t>バン</t>
    </rPh>
    <rPh sb="10" eb="11">
      <t>ゴウ</t>
    </rPh>
    <phoneticPr fontId="3"/>
  </si>
  <si>
    <t>ちゃいれっく東天満保育園</t>
    <rPh sb="6" eb="7">
      <t>ヒガシ</t>
    </rPh>
    <rPh sb="7" eb="9">
      <t>テンマ</t>
    </rPh>
    <rPh sb="9" eb="12">
      <t>ホイクエン</t>
    </rPh>
    <phoneticPr fontId="3"/>
  </si>
  <si>
    <t>同心1丁目1番26号
ブリリアントタワー</t>
    <rPh sb="0" eb="2">
      <t>ドウシン</t>
    </rPh>
    <rPh sb="3" eb="5">
      <t>チョウメ</t>
    </rPh>
    <rPh sb="6" eb="7">
      <t>バン</t>
    </rPh>
    <rPh sb="9" eb="10">
      <t>ゴウ</t>
    </rPh>
    <phoneticPr fontId="3"/>
  </si>
  <si>
    <t>マミーズアイ保育園おおさかきた園</t>
    <phoneticPr fontId="3"/>
  </si>
  <si>
    <t>大淀中１丁目11番9号</t>
    <rPh sb="0" eb="2">
      <t>オオヨド</t>
    </rPh>
    <rPh sb="2" eb="3">
      <t>ナカ</t>
    </rPh>
    <rPh sb="4" eb="6">
      <t>チョウメ</t>
    </rPh>
    <rPh sb="8" eb="9">
      <t>バン</t>
    </rPh>
    <rPh sb="10" eb="11">
      <t>ゴウ</t>
    </rPh>
    <phoneticPr fontId="3"/>
  </si>
  <si>
    <t>マミーズアイ保育園おおさかきた分園</t>
    <rPh sb="15" eb="16">
      <t>ブン</t>
    </rPh>
    <rPh sb="16" eb="17">
      <t>エン</t>
    </rPh>
    <phoneticPr fontId="3"/>
  </si>
  <si>
    <t>大淀南2丁目2
グランドメゾン</t>
    <rPh sb="0" eb="2">
      <t>オオヨド</t>
    </rPh>
    <rPh sb="2" eb="3">
      <t>ミナミ</t>
    </rPh>
    <rPh sb="4" eb="6">
      <t>チョウメ</t>
    </rPh>
    <phoneticPr fontId="3"/>
  </si>
  <si>
    <t>ポポラー大阪長柄園</t>
    <rPh sb="4" eb="6">
      <t>オオサカ</t>
    </rPh>
    <rPh sb="6" eb="8">
      <t>ナガラ</t>
    </rPh>
    <rPh sb="8" eb="9">
      <t>エン</t>
    </rPh>
    <phoneticPr fontId="3"/>
  </si>
  <si>
    <t>長柄中3丁目3番6号</t>
    <rPh sb="4" eb="6">
      <t>チョウメ</t>
    </rPh>
    <rPh sb="7" eb="8">
      <t>バン</t>
    </rPh>
    <rPh sb="9" eb="10">
      <t>ゴウ</t>
    </rPh>
    <phoneticPr fontId="3"/>
  </si>
  <si>
    <t>レイモンド梅田北保育園(分園）</t>
    <phoneticPr fontId="3"/>
  </si>
  <si>
    <t>中崎3丁目4番22号
グレンパーク梅田北１階</t>
    <rPh sb="3" eb="5">
      <t>チョウメ</t>
    </rPh>
    <rPh sb="6" eb="7">
      <t>バン</t>
    </rPh>
    <rPh sb="9" eb="10">
      <t>ゴウ</t>
    </rPh>
    <rPh sb="17" eb="19">
      <t>ウメダ</t>
    </rPh>
    <rPh sb="19" eb="20">
      <t>キタ</t>
    </rPh>
    <rPh sb="21" eb="22">
      <t>カイ</t>
    </rPh>
    <phoneticPr fontId="3"/>
  </si>
  <si>
    <t>蓮美幼児学園てんまんぐうナーサリー(分園）</t>
    <phoneticPr fontId="3"/>
  </si>
  <si>
    <t>天満4丁目9番9号
renbi第１ビル1階2階</t>
    <rPh sb="0" eb="2">
      <t>テンマ</t>
    </rPh>
    <rPh sb="3" eb="5">
      <t>チョウメ</t>
    </rPh>
    <rPh sb="6" eb="7">
      <t>バン</t>
    </rPh>
    <rPh sb="8" eb="9">
      <t>ゴウ</t>
    </rPh>
    <rPh sb="15" eb="16">
      <t>ダイ</t>
    </rPh>
    <rPh sb="20" eb="21">
      <t>カイ</t>
    </rPh>
    <rPh sb="22" eb="23">
      <t>カイ</t>
    </rPh>
    <phoneticPr fontId="3"/>
  </si>
  <si>
    <t>マザーシップ新梅田保育園</t>
    <rPh sb="6" eb="7">
      <t>シン</t>
    </rPh>
    <rPh sb="7" eb="9">
      <t>ウメダ</t>
    </rPh>
    <rPh sb="9" eb="12">
      <t>ホイクエン</t>
    </rPh>
    <phoneticPr fontId="3"/>
  </si>
  <si>
    <t>大淀南3丁目12番12号</t>
    <rPh sb="0" eb="3">
      <t>オオヨドミナミ</t>
    </rPh>
    <rPh sb="4" eb="6">
      <t>チョウメ</t>
    </rPh>
    <rPh sb="8" eb="9">
      <t>バン</t>
    </rPh>
    <rPh sb="11" eb="12">
      <t>ゴウ</t>
    </rPh>
    <phoneticPr fontId="3"/>
  </si>
  <si>
    <t>愛のめぐみ保育園</t>
    <rPh sb="0" eb="1">
      <t>アイ</t>
    </rPh>
    <rPh sb="5" eb="8">
      <t>ホイクエン</t>
    </rPh>
    <phoneticPr fontId="3"/>
  </si>
  <si>
    <t>天神橋8丁目4番16号</t>
    <rPh sb="0" eb="3">
      <t>テンジンバシ</t>
    </rPh>
    <rPh sb="4" eb="6">
      <t>チョウメ</t>
    </rPh>
    <rPh sb="7" eb="8">
      <t>バン</t>
    </rPh>
    <rPh sb="10" eb="11">
      <t>ゴウ</t>
    </rPh>
    <phoneticPr fontId="3"/>
  </si>
  <si>
    <t>中崎町かいせい保育園</t>
    <rPh sb="0" eb="3">
      <t>ナカザキチョウ</t>
    </rPh>
    <rPh sb="7" eb="9">
      <t>ホイク</t>
    </rPh>
    <rPh sb="9" eb="10">
      <t>エン</t>
    </rPh>
    <phoneticPr fontId="3"/>
  </si>
  <si>
    <t>中崎西1丁目7番39号</t>
    <rPh sb="0" eb="3">
      <t>ナカザキニシ</t>
    </rPh>
    <rPh sb="4" eb="6">
      <t>チョウメ</t>
    </rPh>
    <rPh sb="7" eb="8">
      <t>バン</t>
    </rPh>
    <rPh sb="10" eb="11">
      <t>ゴウ</t>
    </rPh>
    <phoneticPr fontId="3"/>
  </si>
  <si>
    <t>茶屋中津保育園</t>
    <rPh sb="0" eb="4">
      <t>チャヤナカツ</t>
    </rPh>
    <rPh sb="4" eb="6">
      <t>ホイク</t>
    </rPh>
    <rPh sb="6" eb="7">
      <t>エン</t>
    </rPh>
    <phoneticPr fontId="3"/>
  </si>
  <si>
    <t>中津3丁目3番3号</t>
    <rPh sb="0" eb="2">
      <t>ナカツ</t>
    </rPh>
    <rPh sb="3" eb="5">
      <t>チョウメ</t>
    </rPh>
    <rPh sb="6" eb="7">
      <t>バン</t>
    </rPh>
    <rPh sb="8" eb="9">
      <t>ゴウ</t>
    </rPh>
    <phoneticPr fontId="3"/>
  </si>
  <si>
    <t>茶屋中津保育園（期間限定）</t>
    <rPh sb="0" eb="4">
      <t>チャヤナカツ</t>
    </rPh>
    <rPh sb="4" eb="6">
      <t>ホイク</t>
    </rPh>
    <rPh sb="6" eb="7">
      <t>エン</t>
    </rPh>
    <rPh sb="8" eb="12">
      <t>キカンゲンテイ</t>
    </rPh>
    <phoneticPr fontId="3"/>
  </si>
  <si>
    <t>えがおの森保育園・どうしん</t>
    <rPh sb="4" eb="5">
      <t>モリ</t>
    </rPh>
    <rPh sb="5" eb="8">
      <t>ホイクエン</t>
    </rPh>
    <phoneticPr fontId="3"/>
  </si>
  <si>
    <t>同心1丁目6番27号</t>
    <rPh sb="0" eb="2">
      <t>ドウシン</t>
    </rPh>
    <rPh sb="3" eb="5">
      <t>チョウメ</t>
    </rPh>
    <rPh sb="6" eb="7">
      <t>バン</t>
    </rPh>
    <rPh sb="9" eb="10">
      <t>ゴウ</t>
    </rPh>
    <phoneticPr fontId="3"/>
  </si>
  <si>
    <t>金蘭会保育園</t>
    <rPh sb="0" eb="2">
      <t>キンラン</t>
    </rPh>
    <rPh sb="2" eb="3">
      <t>カイ</t>
    </rPh>
    <rPh sb="3" eb="6">
      <t>ホイクエン</t>
    </rPh>
    <phoneticPr fontId="3"/>
  </si>
  <si>
    <t>大淀南3丁目3番14号</t>
    <rPh sb="0" eb="3">
      <t>オオヨドミナミ</t>
    </rPh>
    <rPh sb="4" eb="6">
      <t>チョウメ</t>
    </rPh>
    <rPh sb="7" eb="8">
      <t>バン</t>
    </rPh>
    <rPh sb="10" eb="11">
      <t>ゴウ</t>
    </rPh>
    <phoneticPr fontId="3"/>
  </si>
  <si>
    <t>天満ちとせ保育園</t>
    <rPh sb="0" eb="2">
      <t>テンマ</t>
    </rPh>
    <rPh sb="5" eb="7">
      <t>ホイク</t>
    </rPh>
    <rPh sb="7" eb="8">
      <t>エン</t>
    </rPh>
    <phoneticPr fontId="3"/>
  </si>
  <si>
    <t>天満1丁目18番24号</t>
    <rPh sb="0" eb="2">
      <t>テンマ</t>
    </rPh>
    <rPh sb="3" eb="5">
      <t>チョウメ</t>
    </rPh>
    <rPh sb="7" eb="8">
      <t>バン</t>
    </rPh>
    <rPh sb="10" eb="11">
      <t>ゴウ</t>
    </rPh>
    <phoneticPr fontId="3"/>
  </si>
  <si>
    <t>豊崎ちとせ保育園</t>
    <rPh sb="0" eb="2">
      <t>トヨサキ</t>
    </rPh>
    <rPh sb="5" eb="7">
      <t>ホイク</t>
    </rPh>
    <rPh sb="7" eb="8">
      <t>エン</t>
    </rPh>
    <phoneticPr fontId="3"/>
  </si>
  <si>
    <t>豊崎1丁目6番5号</t>
    <rPh sb="0" eb="2">
      <t>トヨサキ</t>
    </rPh>
    <rPh sb="3" eb="5">
      <t>チョウメ</t>
    </rPh>
    <rPh sb="6" eb="7">
      <t>バン</t>
    </rPh>
    <rPh sb="8" eb="9">
      <t>ゴウ</t>
    </rPh>
    <phoneticPr fontId="3"/>
  </si>
  <si>
    <t>クオリスキッズ天六保育園</t>
    <rPh sb="7" eb="9">
      <t>テンロク</t>
    </rPh>
    <rPh sb="9" eb="12">
      <t>ホイクエン</t>
    </rPh>
    <phoneticPr fontId="3"/>
  </si>
  <si>
    <t>長柄中2丁目5番35号</t>
    <rPh sb="0" eb="2">
      <t>ナガラ</t>
    </rPh>
    <rPh sb="2" eb="3">
      <t>ナカ</t>
    </rPh>
    <rPh sb="4" eb="6">
      <t>チョウメ</t>
    </rPh>
    <rPh sb="7" eb="8">
      <t>バン</t>
    </rPh>
    <rPh sb="10" eb="11">
      <t>ゴウ</t>
    </rPh>
    <phoneticPr fontId="3"/>
  </si>
  <si>
    <t>中崎はな保育園</t>
    <rPh sb="0" eb="2">
      <t>ナカザキ</t>
    </rPh>
    <rPh sb="4" eb="7">
      <t>ホイクエン</t>
    </rPh>
    <phoneticPr fontId="3"/>
  </si>
  <si>
    <t>中崎2丁目4番29号</t>
    <rPh sb="9" eb="10">
      <t>ゴウ</t>
    </rPh>
    <phoneticPr fontId="3"/>
  </si>
  <si>
    <t>ＡＩＡＩ ＮＵＲＳＥＲＹ 大淀中</t>
    <phoneticPr fontId="3"/>
  </si>
  <si>
    <t>大淀中3丁目17番15号</t>
    <rPh sb="0" eb="3">
      <t>オオヨドナカ</t>
    </rPh>
    <rPh sb="4" eb="6">
      <t>チョウメ</t>
    </rPh>
    <rPh sb="8" eb="9">
      <t>バン</t>
    </rPh>
    <rPh sb="11" eb="12">
      <t>ゴウ</t>
    </rPh>
    <phoneticPr fontId="3"/>
  </si>
  <si>
    <t>天音つばさ保育園</t>
    <rPh sb="0" eb="2">
      <t>アマネ</t>
    </rPh>
    <rPh sb="5" eb="8">
      <t>ホイクエン</t>
    </rPh>
    <phoneticPr fontId="3"/>
  </si>
  <si>
    <t>東天満1丁目4番5号</t>
    <rPh sb="0" eb="1">
      <t>ヒガシ</t>
    </rPh>
    <rPh sb="1" eb="3">
      <t>テンマ</t>
    </rPh>
    <rPh sb="4" eb="6">
      <t>チョウメ</t>
    </rPh>
    <rPh sb="7" eb="8">
      <t>バン</t>
    </rPh>
    <rPh sb="9" eb="10">
      <t>ゴウ</t>
    </rPh>
    <phoneticPr fontId="3"/>
  </si>
  <si>
    <t>トレジャーキッズほんじょう保育園</t>
    <rPh sb="13" eb="16">
      <t>ホイクエン</t>
    </rPh>
    <phoneticPr fontId="3"/>
  </si>
  <si>
    <t>本庄東2丁目7番9号</t>
    <rPh sb="7" eb="8">
      <t>バン</t>
    </rPh>
    <rPh sb="9" eb="10">
      <t>ゴウ</t>
    </rPh>
    <phoneticPr fontId="3"/>
  </si>
  <si>
    <t>アイグラン保育園天満</t>
    <phoneticPr fontId="3"/>
  </si>
  <si>
    <t>天満3丁目10番4号</t>
    <rPh sb="3" eb="5">
      <t>チョウメ</t>
    </rPh>
    <rPh sb="7" eb="8">
      <t>バン</t>
    </rPh>
    <rPh sb="9" eb="10">
      <t>ゴウ</t>
    </rPh>
    <phoneticPr fontId="3"/>
  </si>
  <si>
    <t>フェアリー保育園本庄東</t>
    <phoneticPr fontId="3"/>
  </si>
  <si>
    <t>本庄東1丁目2番</t>
    <phoneticPr fontId="3"/>
  </si>
  <si>
    <t>フェアリー保育園本庄東【期間限定】</t>
    <rPh sb="12" eb="14">
      <t>キカン</t>
    </rPh>
    <rPh sb="14" eb="16">
      <t>ゲンテイ</t>
    </rPh>
    <phoneticPr fontId="3"/>
  </si>
  <si>
    <t>ポピンズナーサリースクール扇町</t>
    <rPh sb="13" eb="15">
      <t>オウギマチ</t>
    </rPh>
    <phoneticPr fontId="3"/>
  </si>
  <si>
    <t>南扇町1番14号
関電労働組合会館1階</t>
    <rPh sb="0" eb="1">
      <t>ミナミ</t>
    </rPh>
    <rPh sb="1" eb="2">
      <t>オウギ</t>
    </rPh>
    <rPh sb="2" eb="3">
      <t>マチ</t>
    </rPh>
    <rPh sb="4" eb="5">
      <t>バン</t>
    </rPh>
    <rPh sb="7" eb="8">
      <t>ゴウ</t>
    </rPh>
    <rPh sb="9" eb="11">
      <t>カンデン</t>
    </rPh>
    <rPh sb="11" eb="15">
      <t>ロウドウクミアイ</t>
    </rPh>
    <rPh sb="15" eb="17">
      <t>カイカン</t>
    </rPh>
    <rPh sb="18" eb="19">
      <t>カイ</t>
    </rPh>
    <phoneticPr fontId="3"/>
  </si>
  <si>
    <t>公立</t>
    <rPh sb="0" eb="2">
      <t>コウリツ</t>
    </rPh>
    <phoneticPr fontId="3"/>
  </si>
  <si>
    <t>大阪市立大淀保育所</t>
    <phoneticPr fontId="3"/>
  </si>
  <si>
    <t>大淀中4丁目9番11号</t>
    <rPh sb="4" eb="6">
      <t>チョウメ</t>
    </rPh>
    <rPh sb="7" eb="8">
      <t>バン</t>
    </rPh>
    <rPh sb="10" eb="11">
      <t>ゴウ</t>
    </rPh>
    <phoneticPr fontId="3"/>
  </si>
  <si>
    <t>大阪市立大淀保育所　(夜間）</t>
    <phoneticPr fontId="3"/>
  </si>
  <si>
    <t>認定こども園</t>
    <rPh sb="0" eb="2">
      <t>ニンテイ</t>
    </rPh>
    <rPh sb="5" eb="6">
      <t>エン</t>
    </rPh>
    <phoneticPr fontId="3"/>
  </si>
  <si>
    <t>認定こども園　中之島ちどり保育園</t>
    <rPh sb="0" eb="2">
      <t>ニンテイ</t>
    </rPh>
    <rPh sb="5" eb="6">
      <t>エン</t>
    </rPh>
    <rPh sb="7" eb="10">
      <t>ナカノシマ</t>
    </rPh>
    <rPh sb="13" eb="16">
      <t>ホイクエン</t>
    </rPh>
    <phoneticPr fontId="3"/>
  </si>
  <si>
    <t>天神西町3番16号</t>
    <rPh sb="0" eb="2">
      <t>テンジン</t>
    </rPh>
    <rPh sb="2" eb="3">
      <t>ニシ</t>
    </rPh>
    <rPh sb="3" eb="4">
      <t>マチ</t>
    </rPh>
    <rPh sb="5" eb="6">
      <t>バン</t>
    </rPh>
    <rPh sb="8" eb="9">
      <t>ゴウ</t>
    </rPh>
    <phoneticPr fontId="3"/>
  </si>
  <si>
    <t>きたの旭ヶ丘学園</t>
    <rPh sb="3" eb="6">
      <t>アサヒガオカ</t>
    </rPh>
    <rPh sb="6" eb="8">
      <t>ガクエン</t>
    </rPh>
    <phoneticPr fontId="3"/>
  </si>
  <si>
    <t>兎我野町3番10号</t>
    <rPh sb="0" eb="1">
      <t>ト</t>
    </rPh>
    <rPh sb="1" eb="2">
      <t>ガ</t>
    </rPh>
    <rPh sb="2" eb="3">
      <t>ノ</t>
    </rPh>
    <rPh sb="3" eb="4">
      <t>チョウ</t>
    </rPh>
    <rPh sb="5" eb="6">
      <t>バン</t>
    </rPh>
    <rPh sb="8" eb="9">
      <t>ゴウ</t>
    </rPh>
    <phoneticPr fontId="3"/>
  </si>
  <si>
    <t>明の守なかざき園</t>
    <phoneticPr fontId="3"/>
  </si>
  <si>
    <t>中崎1丁目7番8号</t>
    <rPh sb="0" eb="2">
      <t>ナカザキ</t>
    </rPh>
    <rPh sb="3" eb="5">
      <t>チョウメ</t>
    </rPh>
    <rPh sb="6" eb="7">
      <t>バン</t>
    </rPh>
    <rPh sb="8" eb="9">
      <t>ゴウ</t>
    </rPh>
    <phoneticPr fontId="3"/>
  </si>
  <si>
    <t>ぴっころきっず新梅田園</t>
    <phoneticPr fontId="3"/>
  </si>
  <si>
    <t>中津7丁目5番24号　1～3F</t>
    <rPh sb="3" eb="5">
      <t>チョウメ</t>
    </rPh>
    <rPh sb="6" eb="7">
      <t>バン</t>
    </rPh>
    <rPh sb="9" eb="10">
      <t>ゴウ</t>
    </rPh>
    <phoneticPr fontId="3"/>
  </si>
  <si>
    <t>太成学院　天満幼稚園</t>
    <rPh sb="0" eb="4">
      <t>タイセイガクイン</t>
    </rPh>
    <phoneticPr fontId="3"/>
  </si>
  <si>
    <t>与力町4番16豪</t>
    <rPh sb="4" eb="5">
      <t>バン</t>
    </rPh>
    <rPh sb="7" eb="8">
      <t>ゴウ</t>
    </rPh>
    <phoneticPr fontId="3"/>
  </si>
  <si>
    <t>地域型保育事業</t>
    <rPh sb="0" eb="3">
      <t>チイキガタ</t>
    </rPh>
    <rPh sb="3" eb="5">
      <t>ホイク</t>
    </rPh>
    <rPh sb="5" eb="7">
      <t>ジギョウ</t>
    </rPh>
    <phoneticPr fontId="3"/>
  </si>
  <si>
    <t>さくらんぼルーム</t>
    <phoneticPr fontId="3"/>
  </si>
  <si>
    <t>長柄東3丁目2番1‐103号</t>
    <rPh sb="0" eb="2">
      <t>ナガラ</t>
    </rPh>
    <rPh sb="2" eb="3">
      <t>ヒガシ</t>
    </rPh>
    <rPh sb="4" eb="6">
      <t>チョウメ</t>
    </rPh>
    <rPh sb="7" eb="8">
      <t>バン</t>
    </rPh>
    <rPh sb="13" eb="14">
      <t>ゴウ</t>
    </rPh>
    <phoneticPr fontId="3"/>
  </si>
  <si>
    <t>フェアリールーム天六園</t>
    <rPh sb="8" eb="9">
      <t>テン</t>
    </rPh>
    <rPh sb="9" eb="10">
      <t>ロク</t>
    </rPh>
    <rPh sb="10" eb="11">
      <t>エン</t>
    </rPh>
    <phoneticPr fontId="3"/>
  </si>
  <si>
    <t>本庄東2丁目2番30号
ウィッシュ大阪ビル　２B号</t>
    <rPh sb="0" eb="3">
      <t>ホンジョウヒガシ</t>
    </rPh>
    <rPh sb="4" eb="6">
      <t>チョウメ</t>
    </rPh>
    <rPh sb="7" eb="8">
      <t>バン</t>
    </rPh>
    <rPh sb="10" eb="11">
      <t>ゴウ</t>
    </rPh>
    <rPh sb="17" eb="19">
      <t>オオサカ</t>
    </rPh>
    <rPh sb="24" eb="25">
      <t>ゴウ</t>
    </rPh>
    <phoneticPr fontId="3"/>
  </si>
  <si>
    <t>クオリスキッズ中津三丁目保育園</t>
    <rPh sb="7" eb="9">
      <t>ナカツ</t>
    </rPh>
    <rPh sb="9" eb="12">
      <t>３チョウメ</t>
    </rPh>
    <rPh sb="12" eb="15">
      <t>ホイクエン</t>
    </rPh>
    <phoneticPr fontId="3"/>
  </si>
  <si>
    <t>中津3丁目25番2号
北梅田パークレジデンス１階</t>
    <rPh sb="0" eb="2">
      <t>ナカツ</t>
    </rPh>
    <rPh sb="3" eb="5">
      <t>チョウメ</t>
    </rPh>
    <rPh sb="7" eb="8">
      <t>バン</t>
    </rPh>
    <rPh sb="9" eb="10">
      <t>ゴウ</t>
    </rPh>
    <rPh sb="11" eb="12">
      <t>キタ</t>
    </rPh>
    <rPh sb="12" eb="14">
      <t>ウメダ</t>
    </rPh>
    <rPh sb="23" eb="24">
      <t>カイ</t>
    </rPh>
    <phoneticPr fontId="3"/>
  </si>
  <si>
    <t>こぐまの森保育園　梅田園</t>
    <phoneticPr fontId="3"/>
  </si>
  <si>
    <t>豊崎2丁目8番13号
ジョリーフローラ1階</t>
    <rPh sb="0" eb="2">
      <t>トヨサキ</t>
    </rPh>
    <rPh sb="3" eb="5">
      <t>チョウメ</t>
    </rPh>
    <rPh sb="6" eb="7">
      <t>バン</t>
    </rPh>
    <rPh sb="9" eb="10">
      <t>ゴウ</t>
    </rPh>
    <rPh sb="20" eb="21">
      <t>カイ</t>
    </rPh>
    <phoneticPr fontId="3"/>
  </si>
  <si>
    <t>商店街の保育ママ　興学院</t>
    <rPh sb="0" eb="3">
      <t>ショウテンガイ</t>
    </rPh>
    <rPh sb="4" eb="6">
      <t>ホイク</t>
    </rPh>
    <rPh sb="9" eb="10">
      <t>コウ</t>
    </rPh>
    <rPh sb="10" eb="12">
      <t>ガクイン</t>
    </rPh>
    <phoneticPr fontId="3"/>
  </si>
  <si>
    <t>黒崎町6番13号</t>
    <rPh sb="0" eb="3">
      <t>クロサキマチ</t>
    </rPh>
    <rPh sb="4" eb="5">
      <t>バン</t>
    </rPh>
    <rPh sb="7" eb="8">
      <t>ゴウ</t>
    </rPh>
    <phoneticPr fontId="3"/>
  </si>
  <si>
    <t>かいせいプチ保育園　天満橋園</t>
    <rPh sb="6" eb="9">
      <t>ホイクエン</t>
    </rPh>
    <rPh sb="10" eb="13">
      <t>テンマバシ</t>
    </rPh>
    <rPh sb="13" eb="14">
      <t>エン</t>
    </rPh>
    <phoneticPr fontId="3"/>
  </si>
  <si>
    <t>天満2丁目1番11号
アルス天満橋1階</t>
    <rPh sb="0" eb="2">
      <t>テンマ</t>
    </rPh>
    <rPh sb="3" eb="5">
      <t>チョウメ</t>
    </rPh>
    <rPh sb="6" eb="7">
      <t>バン</t>
    </rPh>
    <rPh sb="9" eb="10">
      <t>ゴウ</t>
    </rPh>
    <rPh sb="14" eb="17">
      <t>テンマバシ</t>
    </rPh>
    <rPh sb="18" eb="19">
      <t>カイ</t>
    </rPh>
    <phoneticPr fontId="3"/>
  </si>
  <si>
    <t>中之島ちどりキッズ</t>
    <rPh sb="0" eb="3">
      <t>ナカノシマ</t>
    </rPh>
    <phoneticPr fontId="3"/>
  </si>
  <si>
    <t>西天満3丁目8番11号
レジデンス富貴屋101</t>
    <rPh sb="0" eb="1">
      <t>ニシ</t>
    </rPh>
    <rPh sb="1" eb="3">
      <t>テンマ</t>
    </rPh>
    <rPh sb="4" eb="6">
      <t>チョウメ</t>
    </rPh>
    <rPh sb="7" eb="8">
      <t>バン</t>
    </rPh>
    <rPh sb="10" eb="11">
      <t>ゴウ</t>
    </rPh>
    <rPh sb="17" eb="18">
      <t>トミ</t>
    </rPh>
    <rPh sb="18" eb="19">
      <t>キ</t>
    </rPh>
    <rPh sb="19" eb="20">
      <t>ヤ</t>
    </rPh>
    <phoneticPr fontId="3"/>
  </si>
  <si>
    <t>ぴっころきっず中津園</t>
    <rPh sb="7" eb="9">
      <t>ナカツ</t>
    </rPh>
    <rPh sb="9" eb="10">
      <t>エン</t>
    </rPh>
    <phoneticPr fontId="3"/>
  </si>
  <si>
    <t>中津3丁目4番33号
明成中津ビル1階</t>
    <rPh sb="0" eb="2">
      <t>ナカツ</t>
    </rPh>
    <rPh sb="3" eb="5">
      <t>チョウメ</t>
    </rPh>
    <rPh sb="6" eb="7">
      <t>バン</t>
    </rPh>
    <rPh sb="9" eb="10">
      <t>ゴウ</t>
    </rPh>
    <rPh sb="11" eb="13">
      <t>メイセイ</t>
    </rPh>
    <rPh sb="13" eb="15">
      <t>ナカツ</t>
    </rPh>
    <rPh sb="18" eb="19">
      <t>カイ</t>
    </rPh>
    <phoneticPr fontId="3"/>
  </si>
  <si>
    <t>ぴっころきっず北区役所園</t>
    <rPh sb="7" eb="9">
      <t>キタク</t>
    </rPh>
    <rPh sb="9" eb="11">
      <t>ヤクショ</t>
    </rPh>
    <rPh sb="11" eb="12">
      <t>エン</t>
    </rPh>
    <phoneticPr fontId="3"/>
  </si>
  <si>
    <t>扇町2丁目１番27号
（北区役所内1F）</t>
    <rPh sb="0" eb="2">
      <t>オウギマチ</t>
    </rPh>
    <rPh sb="3" eb="5">
      <t>チョウメ</t>
    </rPh>
    <rPh sb="6" eb="7">
      <t>バン</t>
    </rPh>
    <rPh sb="9" eb="10">
      <t>ゴウ</t>
    </rPh>
    <rPh sb="12" eb="14">
      <t>キタク</t>
    </rPh>
    <rPh sb="14" eb="16">
      <t>ヤクショ</t>
    </rPh>
    <rPh sb="16" eb="17">
      <t>ナイ</t>
    </rPh>
    <phoneticPr fontId="3"/>
  </si>
  <si>
    <t>キッズハーモニー・なかのしま</t>
    <phoneticPr fontId="3"/>
  </si>
  <si>
    <t>中之島１丁目3番20号
（大阪市役所本庁舎1F）</t>
    <rPh sb="0" eb="3">
      <t>ナカノシマ</t>
    </rPh>
    <rPh sb="4" eb="6">
      <t>チョウメ</t>
    </rPh>
    <rPh sb="7" eb="8">
      <t>バン</t>
    </rPh>
    <rPh sb="10" eb="11">
      <t>ゴウ</t>
    </rPh>
    <rPh sb="13" eb="16">
      <t>オオサカシ</t>
    </rPh>
    <rPh sb="16" eb="18">
      <t>ヤクショ</t>
    </rPh>
    <rPh sb="18" eb="21">
      <t>ホンチョウシャ</t>
    </rPh>
    <phoneticPr fontId="3"/>
  </si>
  <si>
    <t>コミニケ保育園</t>
    <rPh sb="4" eb="6">
      <t>ホイク</t>
    </rPh>
    <rPh sb="6" eb="7">
      <t>エン</t>
    </rPh>
    <phoneticPr fontId="3"/>
  </si>
  <si>
    <t>天満4-1-2
コミニケ出版ﾋﾞﾙ2F</t>
    <rPh sb="0" eb="2">
      <t>テンマ</t>
    </rPh>
    <rPh sb="12" eb="14">
      <t>シュッパン</t>
    </rPh>
    <phoneticPr fontId="3"/>
  </si>
  <si>
    <t>ニチイキッズ大淀中保育園</t>
    <phoneticPr fontId="3"/>
  </si>
  <si>
    <t>北区大淀中3-11-32
ドムール北３番館１F</t>
    <phoneticPr fontId="3"/>
  </si>
  <si>
    <t>にじのとり保育園</t>
    <rPh sb="5" eb="8">
      <t>ホイクエン</t>
    </rPh>
    <phoneticPr fontId="3"/>
  </si>
  <si>
    <t>北区紅梅町1-2
アーデン南森町１F</t>
    <rPh sb="0" eb="2">
      <t>キタク</t>
    </rPh>
    <rPh sb="2" eb="4">
      <t>コウバイ</t>
    </rPh>
    <rPh sb="4" eb="5">
      <t>チョウ</t>
    </rPh>
    <rPh sb="13" eb="16">
      <t>ミナミモリマチ</t>
    </rPh>
    <phoneticPr fontId="3"/>
  </si>
  <si>
    <t>輝け未来保育園</t>
    <rPh sb="0" eb="1">
      <t>カガヤ</t>
    </rPh>
    <rPh sb="2" eb="4">
      <t>ミライ</t>
    </rPh>
    <rPh sb="4" eb="7">
      <t>ホイクエン</t>
    </rPh>
    <phoneticPr fontId="3"/>
  </si>
  <si>
    <t>本庄東1丁目9番5号 1F</t>
    <phoneticPr fontId="3"/>
  </si>
  <si>
    <t>医誠会国際総合病院　さくら保育園</t>
    <rPh sb="0" eb="3">
      <t>イセイカイ</t>
    </rPh>
    <rPh sb="3" eb="9">
      <t>コクサイソウゴウビョウイン</t>
    </rPh>
    <rPh sb="13" eb="16">
      <t>ホイクエン</t>
    </rPh>
    <phoneticPr fontId="3"/>
  </si>
  <si>
    <t>南扇町４番14号</t>
    <rPh sb="0" eb="3">
      <t>ミナミオウギマチ</t>
    </rPh>
    <rPh sb="4" eb="5">
      <t>バン</t>
    </rPh>
    <rPh sb="7" eb="8">
      <t>ゴウ</t>
    </rPh>
    <phoneticPr fontId="3"/>
  </si>
  <si>
    <t>　児童の入退所や保育施設の事情等により、変更となる場合があります。</t>
    <rPh sb="1" eb="3">
      <t>ジドウ</t>
    </rPh>
    <rPh sb="4" eb="5">
      <t>ニュウ</t>
    </rPh>
    <rPh sb="5" eb="7">
      <t>タイショ</t>
    </rPh>
    <rPh sb="8" eb="10">
      <t>ホイク</t>
    </rPh>
    <rPh sb="10" eb="12">
      <t>シセツ</t>
    </rPh>
    <rPh sb="13" eb="15">
      <t>ジジョウ</t>
    </rPh>
    <rPh sb="15" eb="16">
      <t>トウ</t>
    </rPh>
    <rPh sb="20" eb="22">
      <t>ヘンコウ</t>
    </rPh>
    <rPh sb="25" eb="27">
      <t>バアイ</t>
    </rPh>
    <phoneticPr fontId="3"/>
  </si>
  <si>
    <t>（令和６年９月１日現在）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</si>
  <si>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　この空き情報は、令和６年９月１日時点での情報です。</t>
    <rPh sb="3" eb="4">
      <t>ア</t>
    </rPh>
    <rPh sb="5" eb="7">
      <t>ジョウホウ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7" eb="19">
      <t>ジテン</t>
    </rPh>
    <rPh sb="21" eb="23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</si>
</sst>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9"/>
      <name val="HGS創英角ｺﾞｼｯｸUB"/>
      <family val="3"/>
      <charset val="128"/>
    </font>
    <font>
      <sz val="6"/>
      <color theme="1"/>
      <name val="HGPｺﾞｼｯｸE"/>
      <family val="3"/>
      <charset val="128"/>
    </font>
    <font>
      <sz val="8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 vertical="center" shrinkToFit="1"/>
    </xf>
    <xf numFmtId="176" fontId="1" fillId="4" borderId="2" xfId="0" applyNumberFormat="1" applyFont="1" applyFill="1" applyBorder="1">
      <alignment vertical="center"/>
    </xf>
    <xf numFmtId="0" fontId="1" fillId="3" borderId="2" xfId="0" applyFont="1" applyFill="1" applyBorder="1" applyAlignment="1">
      <alignment horizontal="left" vertical="center" shrinkToFit="1"/>
    </xf>
    <xf numFmtId="176" fontId="1" fillId="2" borderId="2" xfId="0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176" fontId="1" fillId="4" borderId="5" xfId="0" applyNumberFormat="1" applyFont="1" applyFill="1" applyBorder="1">
      <alignment vertical="center"/>
    </xf>
    <xf numFmtId="0" fontId="1" fillId="2" borderId="6" xfId="0" applyFont="1" applyFill="1" applyBorder="1" applyAlignment="1" applyProtection="1">
      <alignment horizontal="center" vertical="center" textRotation="255" wrapTex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textRotation="255"/>
      <protection locked="0"/>
    </xf>
    <xf numFmtId="0" fontId="1" fillId="2" borderId="4" xfId="0" applyFont="1" applyFill="1" applyBorder="1" applyAlignment="1" applyProtection="1">
      <alignment horizontal="center" vertical="center" textRotation="255"/>
      <protection locked="0"/>
    </xf>
    <xf numFmtId="0" fontId="1" fillId="2" borderId="6" xfId="0" applyFont="1" applyFill="1" applyBorder="1" applyAlignment="1" applyProtection="1">
      <alignment horizontal="center" vertical="center" textRotation="255"/>
      <protection locked="0"/>
    </xf>
    <xf numFmtId="0" fontId="1" fillId="2" borderId="2" xfId="0" applyFont="1" applyFill="1" applyBorder="1" applyAlignment="1" applyProtection="1">
      <alignment horizontal="center" vertical="center" textRotation="255"/>
      <protection locked="0"/>
    </xf>
    <xf numFmtId="0" fontId="6" fillId="2" borderId="3" xfId="0" applyFont="1" applyFill="1" applyBorder="1" applyAlignment="1" applyProtection="1">
      <alignment horizontal="center" vertical="center" textRotation="255" wrapText="1"/>
      <protection locked="0"/>
    </xf>
    <xf numFmtId="0" fontId="6" fillId="2" borderId="4" xfId="0" applyFont="1" applyFill="1" applyBorder="1" applyAlignment="1" applyProtection="1">
      <alignment horizontal="center" vertical="center" textRotation="255" wrapText="1"/>
      <protection locked="0"/>
    </xf>
    <xf numFmtId="0" fontId="6" fillId="2" borderId="6" xfId="0" applyFont="1" applyFill="1" applyBorder="1" applyAlignment="1" applyProtection="1">
      <alignment horizontal="center" vertical="center" textRotation="255" wrapText="1"/>
      <protection locked="0"/>
    </xf>
    <xf numFmtId="0" fontId="1" fillId="2" borderId="3" xfId="0" applyFont="1" applyFill="1" applyBorder="1" applyAlignment="1" applyProtection="1">
      <alignment horizontal="center" vertical="center" textRotation="255" wrapText="1"/>
      <protection locked="0"/>
    </xf>
    <xf numFmtId="0" fontId="1" fillId="2" borderId="4" xfId="0" applyFon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%23&#12518;&#12540;&#12470;&#20316;&#26989;&#29992;&#12501;&#12457;&#12523;&#12480;/&#22320;&#22495;&#31119;&#31049;/&#9733;&#20445;&#32946;&#25152;&#9733;/&#9679;HP&#31354;&#12365;&#24773;&#22577;&#9679;/R6/&#65305;&#26376;&#65297;&#26085;&#20844;&#38283;/&#20837;&#21147;&#29992;/&#20445;&#32946;&#12288;&#31354;&#12365;&#24773;&#22577;9&#26376;1&#26085;&#29694;&#22312;&#65288;&#20837;&#21147;&#29992;&#65289;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空き情報"/>
      <sheetName val="報告シート"/>
      <sheetName val="互換性レポート"/>
    </sheetNames>
    <sheetDataSet>
      <sheetData sheetId="0">
        <row r="2">
          <cell r="A2" t="str">
            <v>大阪主婦之会保育園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大阪市立大淀保育所</v>
          </cell>
          <cell r="B3">
            <v>0</v>
          </cell>
          <cell r="C3">
            <v>0</v>
          </cell>
          <cell r="D3">
            <v>1</v>
          </cell>
          <cell r="E3">
            <v>0</v>
          </cell>
          <cell r="F3">
            <v>8</v>
          </cell>
          <cell r="G3">
            <v>5</v>
          </cell>
        </row>
        <row r="4">
          <cell r="A4" t="str">
            <v>大阪市立大淀保育所　(夜間）</v>
          </cell>
          <cell r="B4">
            <v>0</v>
          </cell>
          <cell r="C4">
            <v>1</v>
          </cell>
          <cell r="D4">
            <v>3</v>
          </cell>
          <cell r="E4">
            <v>8</v>
          </cell>
          <cell r="F4">
            <v>3</v>
          </cell>
          <cell r="G4">
            <v>2</v>
          </cell>
        </row>
        <row r="5">
          <cell r="A5" t="str">
            <v>鶴満寺保育所</v>
          </cell>
          <cell r="B5">
            <v>1</v>
          </cell>
          <cell r="C5">
            <v>5</v>
          </cell>
          <cell r="D5">
            <v>0</v>
          </cell>
          <cell r="E5">
            <v>1</v>
          </cell>
          <cell r="F5">
            <v>0</v>
          </cell>
          <cell r="G5">
            <v>0</v>
          </cell>
        </row>
        <row r="6">
          <cell r="A6" t="str">
            <v>中津保育園</v>
          </cell>
          <cell r="B6">
            <v>2</v>
          </cell>
          <cell r="C6">
            <v>2</v>
          </cell>
          <cell r="D6">
            <v>0</v>
          </cell>
          <cell r="E6">
            <v>1</v>
          </cell>
          <cell r="F6">
            <v>2</v>
          </cell>
          <cell r="G6">
            <v>0</v>
          </cell>
        </row>
        <row r="7">
          <cell r="A7" t="str">
            <v>長柄保育園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同心保育園</v>
          </cell>
          <cell r="B8">
            <v>0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音色つばさ保育園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</row>
        <row r="10">
          <cell r="A10" t="str">
            <v>さつき保育園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クオリスキッズ北梅田保育園</v>
          </cell>
          <cell r="B11">
            <v>1</v>
          </cell>
          <cell r="C11">
            <v>0</v>
          </cell>
          <cell r="D11">
            <v>0</v>
          </cell>
          <cell r="E11">
            <v>2</v>
          </cell>
          <cell r="F11">
            <v>0</v>
          </cell>
          <cell r="G11">
            <v>0</v>
          </cell>
        </row>
        <row r="12">
          <cell r="A12" t="str">
            <v>ちゃいれっく東天満保育園</v>
          </cell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1</v>
          </cell>
        </row>
        <row r="13">
          <cell r="A13" t="str">
            <v>マミーズアイ保育園おおさかきた園</v>
          </cell>
          <cell r="B13"/>
          <cell r="C13"/>
          <cell r="D13">
            <v>0</v>
          </cell>
          <cell r="E13">
            <v>1</v>
          </cell>
          <cell r="F13">
            <v>0</v>
          </cell>
          <cell r="G13">
            <v>0</v>
          </cell>
        </row>
        <row r="14">
          <cell r="A14" t="str">
            <v>マミーズアイ保育園おおさかきた分園</v>
          </cell>
          <cell r="B14">
            <v>0</v>
          </cell>
          <cell r="C14">
            <v>0</v>
          </cell>
          <cell r="D14"/>
          <cell r="E14"/>
          <cell r="F14"/>
          <cell r="G14"/>
        </row>
        <row r="15">
          <cell r="A15" t="str">
            <v>ポポラー大阪長柄園</v>
          </cell>
          <cell r="B15">
            <v>0</v>
          </cell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</row>
        <row r="16">
          <cell r="A16" t="str">
            <v>中津保育園（分園）</v>
          </cell>
          <cell r="B16"/>
          <cell r="C16"/>
          <cell r="D16"/>
          <cell r="E16"/>
          <cell r="F16"/>
          <cell r="G16"/>
        </row>
        <row r="17">
          <cell r="A17" t="str">
            <v>蓮美幼児学園てんまんぐうナーサリー(分園）</v>
          </cell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</row>
        <row r="18">
          <cell r="A18" t="str">
            <v>レイモンド梅田北保育園(分園）</v>
          </cell>
          <cell r="B18">
            <v>0</v>
          </cell>
          <cell r="C18">
            <v>0</v>
          </cell>
          <cell r="D18">
            <v>1</v>
          </cell>
          <cell r="E18"/>
          <cell r="F18"/>
          <cell r="G18"/>
        </row>
        <row r="19">
          <cell r="A19" t="str">
            <v>マザーシップ新梅田保育園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</v>
          </cell>
          <cell r="G19">
            <v>0</v>
          </cell>
        </row>
        <row r="20">
          <cell r="A20" t="str">
            <v>愛のめぐみ保育園</v>
          </cell>
          <cell r="B20">
            <v>0</v>
          </cell>
          <cell r="C20">
            <v>0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</row>
        <row r="21">
          <cell r="A21" t="str">
            <v>中崎町かいせい保育園</v>
          </cell>
          <cell r="B21">
            <v>0</v>
          </cell>
          <cell r="C21">
            <v>0</v>
          </cell>
          <cell r="D21">
            <v>0</v>
          </cell>
          <cell r="E21">
            <v>1</v>
          </cell>
          <cell r="F21">
            <v>1</v>
          </cell>
          <cell r="G21">
            <v>1</v>
          </cell>
        </row>
        <row r="22">
          <cell r="A22" t="str">
            <v>茶屋中津保育園</v>
          </cell>
          <cell r="B22">
            <v>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えがおの森保育園・どうしん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</row>
        <row r="24">
          <cell r="A24" t="str">
            <v>金蘭会保育園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</row>
        <row r="25">
          <cell r="A25" t="str">
            <v>天満ちとせ保育園</v>
          </cell>
          <cell r="B25">
            <v>1</v>
          </cell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豊崎ちとせ保育園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ぴっころきっず新梅田園</v>
          </cell>
          <cell r="B27">
            <v>4</v>
          </cell>
          <cell r="C27">
            <v>1</v>
          </cell>
          <cell r="D27">
            <v>3</v>
          </cell>
          <cell r="E27">
            <v>4</v>
          </cell>
          <cell r="F27">
            <v>6</v>
          </cell>
          <cell r="G27">
            <v>2</v>
          </cell>
        </row>
        <row r="28">
          <cell r="A28" t="str">
            <v>クオリスキッズ天六保育園</v>
          </cell>
          <cell r="B28">
            <v>0</v>
          </cell>
          <cell r="C28">
            <v>0</v>
          </cell>
          <cell r="D28">
            <v>0</v>
          </cell>
          <cell r="E28">
            <v>1</v>
          </cell>
          <cell r="F28">
            <v>2</v>
          </cell>
          <cell r="G28">
            <v>2</v>
          </cell>
        </row>
        <row r="29">
          <cell r="A29" t="str">
            <v>中崎はな保育園</v>
          </cell>
          <cell r="B29">
            <v>0</v>
          </cell>
          <cell r="C29">
            <v>0</v>
          </cell>
          <cell r="D29">
            <v>0</v>
          </cell>
          <cell r="E29">
            <v>1</v>
          </cell>
          <cell r="F29">
            <v>2</v>
          </cell>
          <cell r="G29">
            <v>2</v>
          </cell>
        </row>
        <row r="30">
          <cell r="A30" t="str">
            <v>ＡＩＡＩ ＮＵＲＳＥＲＹ 大淀中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3</v>
          </cell>
          <cell r="G30">
            <v>4</v>
          </cell>
        </row>
        <row r="31">
          <cell r="A31" t="str">
            <v>天音つばさ保育園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トレジャーキッズほんじょう保育園</v>
          </cell>
          <cell r="B32">
            <v>3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認定こども園　中之島ちどり保育園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きたの旭ヶ丘学園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太成学院　天満幼稚園</v>
          </cell>
          <cell r="B35"/>
          <cell r="C35"/>
          <cell r="D35"/>
          <cell r="E35">
            <v>1</v>
          </cell>
          <cell r="F35">
            <v>0</v>
          </cell>
          <cell r="G35">
            <v>5</v>
          </cell>
        </row>
        <row r="36">
          <cell r="A36" t="str">
            <v>明の守なかざき園</v>
          </cell>
          <cell r="B36">
            <v>2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さくらんぼルーム</v>
          </cell>
          <cell r="B37">
            <v>0</v>
          </cell>
          <cell r="C37">
            <v>0</v>
          </cell>
          <cell r="D37">
            <v>0</v>
          </cell>
          <cell r="E37"/>
          <cell r="F37"/>
          <cell r="G37"/>
        </row>
        <row r="38">
          <cell r="A38" t="str">
            <v>ぬくもりのおうち保育　南森町園</v>
          </cell>
          <cell r="B38"/>
          <cell r="C38"/>
          <cell r="D38"/>
          <cell r="E38"/>
          <cell r="F38"/>
          <cell r="G38"/>
        </row>
        <row r="39">
          <cell r="A39" t="str">
            <v>梅田ひまわり保育園</v>
          </cell>
          <cell r="C39"/>
          <cell r="D39"/>
          <cell r="E39"/>
          <cell r="F39"/>
          <cell r="G39"/>
        </row>
        <row r="40">
          <cell r="A40" t="str">
            <v>フェアリールーム天六園</v>
          </cell>
          <cell r="B40">
            <v>1</v>
          </cell>
          <cell r="C40">
            <v>1</v>
          </cell>
          <cell r="D40">
            <v>0</v>
          </cell>
          <cell r="E40"/>
          <cell r="F40"/>
          <cell r="G40"/>
        </row>
        <row r="41">
          <cell r="A41" t="str">
            <v>クオリスキッズ中津三丁目保育園</v>
          </cell>
          <cell r="B41">
            <v>3</v>
          </cell>
          <cell r="C41">
            <v>4</v>
          </cell>
          <cell r="D41">
            <v>1</v>
          </cell>
          <cell r="E41"/>
          <cell r="F41"/>
          <cell r="G41"/>
        </row>
        <row r="42">
          <cell r="A42" t="str">
            <v>こぐまの森保育園　梅田園</v>
          </cell>
          <cell r="B42">
            <v>0</v>
          </cell>
          <cell r="C42">
            <v>0</v>
          </cell>
          <cell r="D42">
            <v>0</v>
          </cell>
          <cell r="E42"/>
          <cell r="F42"/>
          <cell r="G42"/>
        </row>
        <row r="43">
          <cell r="A43" t="str">
            <v>商店街の保育ママ　興学院</v>
          </cell>
          <cell r="B43">
            <v>0</v>
          </cell>
          <cell r="C43">
            <v>1</v>
          </cell>
          <cell r="D43">
            <v>0</v>
          </cell>
          <cell r="E43"/>
          <cell r="F43"/>
          <cell r="G43"/>
        </row>
        <row r="44">
          <cell r="A44" t="str">
            <v>かいせいプチ保育園　天満橋園</v>
          </cell>
          <cell r="B44">
            <v>3</v>
          </cell>
          <cell r="C44">
            <v>0</v>
          </cell>
          <cell r="D44">
            <v>0</v>
          </cell>
          <cell r="E44"/>
          <cell r="F44"/>
          <cell r="G44"/>
        </row>
        <row r="45">
          <cell r="A45" t="str">
            <v>中之島ちどりキッズ</v>
          </cell>
          <cell r="B45">
            <v>1</v>
          </cell>
          <cell r="C45">
            <v>3</v>
          </cell>
          <cell r="D45">
            <v>0</v>
          </cell>
          <cell r="E45"/>
          <cell r="F45"/>
          <cell r="G45"/>
        </row>
        <row r="46">
          <cell r="A46" t="str">
            <v>ぴっころきっず中津園</v>
          </cell>
          <cell r="B46">
            <v>1</v>
          </cell>
          <cell r="C46">
            <v>0</v>
          </cell>
          <cell r="D46">
            <v>0</v>
          </cell>
          <cell r="E46"/>
          <cell r="F46"/>
          <cell r="G46"/>
        </row>
        <row r="47">
          <cell r="A47" t="str">
            <v>ぴっころきっず北区役所園</v>
          </cell>
          <cell r="B47">
            <v>1</v>
          </cell>
          <cell r="C47">
            <v>0</v>
          </cell>
          <cell r="D47">
            <v>1</v>
          </cell>
          <cell r="E47"/>
          <cell r="F47"/>
          <cell r="G47"/>
        </row>
        <row r="48">
          <cell r="A48" t="str">
            <v>キッズハーモニー・なかのしま</v>
          </cell>
          <cell r="B48">
            <v>0</v>
          </cell>
          <cell r="C48">
            <v>0</v>
          </cell>
          <cell r="D48">
            <v>0</v>
          </cell>
          <cell r="E48"/>
          <cell r="F48"/>
          <cell r="G48"/>
        </row>
        <row r="49">
          <cell r="A49" t="str">
            <v>コミニケ保育園</v>
          </cell>
          <cell r="B49">
            <v>0</v>
          </cell>
          <cell r="C49">
            <v>0</v>
          </cell>
          <cell r="D49">
            <v>0</v>
          </cell>
          <cell r="E49"/>
          <cell r="F49"/>
          <cell r="G49"/>
        </row>
        <row r="50">
          <cell r="A50" t="str">
            <v>ニチイキッズ大淀中保育園</v>
          </cell>
          <cell r="B50">
            <v>0</v>
          </cell>
          <cell r="C50">
            <v>0</v>
          </cell>
          <cell r="D50">
            <v>0</v>
          </cell>
          <cell r="E50"/>
          <cell r="F50"/>
          <cell r="G50"/>
        </row>
        <row r="51">
          <cell r="A51" t="str">
            <v>にじのとり保育園</v>
          </cell>
          <cell r="B51">
            <v>0</v>
          </cell>
          <cell r="C51">
            <v>0</v>
          </cell>
          <cell r="D51">
            <v>0</v>
          </cell>
          <cell r="E51"/>
          <cell r="F51"/>
          <cell r="G51"/>
        </row>
        <row r="52">
          <cell r="A52" t="str">
            <v>アイグラン保育園天満</v>
          </cell>
          <cell r="B52">
            <v>0</v>
          </cell>
          <cell r="C52">
            <v>2</v>
          </cell>
          <cell r="D52">
            <v>0</v>
          </cell>
          <cell r="E52">
            <v>0</v>
          </cell>
          <cell r="F52">
            <v>0</v>
          </cell>
          <cell r="G52">
            <v>13</v>
          </cell>
        </row>
        <row r="53">
          <cell r="A53" t="str">
            <v>フェアリー保育園本庄東</v>
          </cell>
          <cell r="B53">
            <v>0</v>
          </cell>
          <cell r="C53">
            <v>0</v>
          </cell>
          <cell r="D53">
            <v>0</v>
          </cell>
          <cell r="E53">
            <v>2</v>
          </cell>
          <cell r="F53">
            <v>0</v>
          </cell>
          <cell r="G53">
            <v>0</v>
          </cell>
        </row>
        <row r="54">
          <cell r="A54" t="str">
            <v>フェアリー保育園本庄東【期間限定】</v>
          </cell>
          <cell r="B54"/>
          <cell r="C54">
            <v>3</v>
          </cell>
          <cell r="D54">
            <v>0</v>
          </cell>
          <cell r="E54"/>
          <cell r="F54"/>
          <cell r="G54"/>
        </row>
        <row r="55">
          <cell r="A55" t="str">
            <v>ポピンズナーサリースクール扇町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3</v>
          </cell>
        </row>
        <row r="56">
          <cell r="A56" t="str">
            <v>輝け未来保育園</v>
          </cell>
          <cell r="B56">
            <v>2</v>
          </cell>
          <cell r="C56">
            <v>0</v>
          </cell>
          <cell r="D56">
            <v>0</v>
          </cell>
          <cell r="E56"/>
          <cell r="F56"/>
          <cell r="G56"/>
        </row>
        <row r="57">
          <cell r="A57" t="str">
            <v>医誠会国際総合病院　さくら保育園</v>
          </cell>
          <cell r="B57">
            <v>0</v>
          </cell>
          <cell r="C57">
            <v>0</v>
          </cell>
          <cell r="D57">
            <v>2</v>
          </cell>
          <cell r="E57"/>
          <cell r="F57"/>
          <cell r="G57"/>
        </row>
        <row r="58">
          <cell r="B5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578A-16CA-4B07-AE99-72284C3CFB26}">
  <dimension ref="A1:L58"/>
  <sheetViews>
    <sheetView showGridLines="0" tabSelected="1" view="pageBreakPreview" zoomScaleNormal="85" zoomScaleSheetLayoutView="100" workbookViewId="0">
      <selection sqref="A1:F1"/>
    </sheetView>
  </sheetViews>
  <sheetFormatPr defaultRowHeight="27" customHeight="1" x14ac:dyDescent="0.4"/>
  <cols>
    <col min="1" max="1" width="4.25" style="1" customWidth="1"/>
    <col min="2" max="2" width="35.125" style="12" customWidth="1"/>
    <col min="3" max="3" width="22.625" style="18" customWidth="1"/>
    <col min="4" max="8" width="6.625" style="1" customWidth="1"/>
    <col min="9" max="9" width="6.375" style="1" customWidth="1"/>
    <col min="10" max="10" width="0.75" style="1" hidden="1" customWidth="1"/>
    <col min="11" max="12" width="9" style="1" hidden="1" customWidth="1"/>
    <col min="13" max="16384" width="9" style="1"/>
  </cols>
  <sheetData>
    <row r="1" spans="1:9" ht="24.95" customHeight="1" x14ac:dyDescent="0.4">
      <c r="A1" s="20" t="s">
        <v>0</v>
      </c>
      <c r="B1" s="20"/>
      <c r="C1" s="20"/>
      <c r="D1" s="20"/>
      <c r="E1" s="20"/>
      <c r="F1" s="20"/>
      <c r="G1" s="21" t="s">
        <v>119</v>
      </c>
      <c r="H1" s="21"/>
      <c r="I1" s="21"/>
    </row>
    <row r="2" spans="1:9" ht="24.95" customHeight="1" x14ac:dyDescent="0.4">
      <c r="A2" s="2"/>
      <c r="B2" s="3" t="s">
        <v>1</v>
      </c>
      <c r="C2" s="1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4.95" customHeight="1" x14ac:dyDescent="0.4">
      <c r="A3" s="22" t="s">
        <v>9</v>
      </c>
      <c r="B3" s="5" t="s">
        <v>10</v>
      </c>
      <c r="C3" s="14" t="s">
        <v>11</v>
      </c>
      <c r="D3" s="6">
        <f>VLOOKUP(B3,[1]入力用!$A$2:$G$51,2,FALSE)</f>
        <v>0</v>
      </c>
      <c r="E3" s="6">
        <f>VLOOKUP(B3,[1]入力用!$A$2:$G$51,3,FALSE)</f>
        <v>0</v>
      </c>
      <c r="F3" s="6">
        <f>VLOOKUP(B3,[1]入力用!$A$2:$G$51,4,FALSE)</f>
        <v>0</v>
      </c>
      <c r="G3" s="6">
        <f>VLOOKUP(B3,[1]入力用!$A$2:$G$51,5,FALSE)</f>
        <v>0</v>
      </c>
      <c r="H3" s="6">
        <f>VLOOKUP(B3,[1]入力用!$A$2:$G$51,6,FALSE)</f>
        <v>0</v>
      </c>
      <c r="I3" s="6">
        <f>VLOOKUP(B3,[1]入力用!$A$2:$G$51,7,FALSE)</f>
        <v>0</v>
      </c>
    </row>
    <row r="4" spans="1:9" ht="24.95" customHeight="1" x14ac:dyDescent="0.4">
      <c r="A4" s="23"/>
      <c r="B4" s="7" t="s">
        <v>12</v>
      </c>
      <c r="C4" s="15" t="s">
        <v>13</v>
      </c>
      <c r="D4" s="8">
        <f>VLOOKUP(B4,[1]入力用!$A$2:$G$51,2,FALSE)</f>
        <v>1</v>
      </c>
      <c r="E4" s="8">
        <f>VLOOKUP(B4,[1]入力用!$A$2:$G$51,3,FALSE)</f>
        <v>5</v>
      </c>
      <c r="F4" s="8">
        <f>VLOOKUP(B4,[1]入力用!$A$2:$G$51,4,FALSE)</f>
        <v>0</v>
      </c>
      <c r="G4" s="8">
        <f>VLOOKUP(B4,[1]入力用!$A$2:$G$51,5,FALSE)</f>
        <v>1</v>
      </c>
      <c r="H4" s="8">
        <f>VLOOKUP(B4,[1]入力用!$A$2:$G$51,6,FALSE)</f>
        <v>0</v>
      </c>
      <c r="I4" s="8">
        <f>VLOOKUP(B4,[1]入力用!$A$2:$G$51,7,FALSE)</f>
        <v>0</v>
      </c>
    </row>
    <row r="5" spans="1:9" ht="24.95" customHeight="1" x14ac:dyDescent="0.4">
      <c r="A5" s="23"/>
      <c r="B5" s="5" t="s">
        <v>14</v>
      </c>
      <c r="C5" s="14" t="s">
        <v>15</v>
      </c>
      <c r="D5" s="6">
        <f>VLOOKUP(B5,[1]入力用!$A$2:$G$51,2,FALSE)</f>
        <v>2</v>
      </c>
      <c r="E5" s="6">
        <f>VLOOKUP(B5,[1]入力用!$A$2:$G$51,3,FALSE)</f>
        <v>2</v>
      </c>
      <c r="F5" s="6">
        <f>VLOOKUP(B5,[1]入力用!$A$2:$G$51,4,FALSE)</f>
        <v>0</v>
      </c>
      <c r="G5" s="6">
        <f>VLOOKUP(B5,[1]入力用!$A$2:$G$51,5,FALSE)</f>
        <v>1</v>
      </c>
      <c r="H5" s="6">
        <f>VLOOKUP(B5,[1]入力用!$A$2:$G$51,6,FALSE)</f>
        <v>2</v>
      </c>
      <c r="I5" s="6">
        <f>VLOOKUP(B5,[1]入力用!$A$2:$G$51,7,FALSE)</f>
        <v>0</v>
      </c>
    </row>
    <row r="6" spans="1:9" ht="24.95" customHeight="1" x14ac:dyDescent="0.4">
      <c r="A6" s="23"/>
      <c r="B6" s="7" t="s">
        <v>16</v>
      </c>
      <c r="C6" s="15" t="s">
        <v>17</v>
      </c>
      <c r="D6" s="8">
        <f>VLOOKUP(B6,[1]入力用!$A$2:$G$51,2,FALSE)</f>
        <v>0</v>
      </c>
      <c r="E6" s="8">
        <f>VLOOKUP(B6,[1]入力用!$A$2:$G$51,3,FALSE)</f>
        <v>0</v>
      </c>
      <c r="F6" s="8">
        <f>VLOOKUP(B6,[1]入力用!$A$2:$G$51,4,FALSE)</f>
        <v>0</v>
      </c>
      <c r="G6" s="8">
        <f>VLOOKUP(B6,[1]入力用!$A$2:$G$51,5,FALSE)</f>
        <v>0</v>
      </c>
      <c r="H6" s="8">
        <f>VLOOKUP(B6,[1]入力用!$A$2:$G$51,6,FALSE)</f>
        <v>0</v>
      </c>
      <c r="I6" s="8">
        <f>VLOOKUP(B6,[1]入力用!$A$2:$G$51,7,FALSE)</f>
        <v>0</v>
      </c>
    </row>
    <row r="7" spans="1:9" ht="24.95" customHeight="1" x14ac:dyDescent="0.4">
      <c r="A7" s="23"/>
      <c r="B7" s="5" t="s">
        <v>18</v>
      </c>
      <c r="C7" s="14" t="s">
        <v>19</v>
      </c>
      <c r="D7" s="6">
        <f>VLOOKUP(B7,[1]入力用!$A$2:$G$51,2,FALSE)</f>
        <v>0</v>
      </c>
      <c r="E7" s="6">
        <f>VLOOKUP(B7,[1]入力用!$A$2:$G$51,3,FALSE)</f>
        <v>0</v>
      </c>
      <c r="F7" s="6">
        <f>VLOOKUP(B7,[1]入力用!$A$2:$G$51,4,FALSE)</f>
        <v>1</v>
      </c>
      <c r="G7" s="6">
        <f>VLOOKUP(B7,[1]入力用!$A$2:$G$51,5,FALSE)</f>
        <v>0</v>
      </c>
      <c r="H7" s="6">
        <f>VLOOKUP(B7,[1]入力用!$A$2:$G$51,6,FALSE)</f>
        <v>0</v>
      </c>
      <c r="I7" s="6">
        <f>VLOOKUP(B7,[1]入力用!$A$2:$G$51,7,FALSE)</f>
        <v>0</v>
      </c>
    </row>
    <row r="8" spans="1:9" ht="24.95" customHeight="1" x14ac:dyDescent="0.4">
      <c r="A8" s="23"/>
      <c r="B8" s="7" t="s">
        <v>20</v>
      </c>
      <c r="C8" s="15" t="s">
        <v>21</v>
      </c>
      <c r="D8" s="8">
        <f>VLOOKUP(B8,[1]入力用!$A$2:$G$51,2,FALSE)</f>
        <v>0</v>
      </c>
      <c r="E8" s="8">
        <f>VLOOKUP(B8,[1]入力用!$A$2:$G$51,3,FALSE)</f>
        <v>0</v>
      </c>
      <c r="F8" s="8">
        <f>VLOOKUP(B8,[1]入力用!$A$2:$G$51,4,FALSE)</f>
        <v>0</v>
      </c>
      <c r="G8" s="8">
        <f>VLOOKUP(B8,[1]入力用!$A$2:$G$51,5,FALSE)</f>
        <v>0</v>
      </c>
      <c r="H8" s="8">
        <f>VLOOKUP(B8,[1]入力用!$A$2:$G$51,6,FALSE)</f>
        <v>2</v>
      </c>
      <c r="I8" s="8">
        <f>VLOOKUP(B8,[1]入力用!$A$2:$G$51,7,FALSE)</f>
        <v>1</v>
      </c>
    </row>
    <row r="9" spans="1:9" ht="24.95" customHeight="1" x14ac:dyDescent="0.4">
      <c r="A9" s="23"/>
      <c r="B9" s="5" t="s">
        <v>22</v>
      </c>
      <c r="C9" s="14" t="s">
        <v>23</v>
      </c>
      <c r="D9" s="6">
        <f>VLOOKUP(B9,[1]入力用!$A$2:$G$51,2,FALSE)</f>
        <v>1</v>
      </c>
      <c r="E9" s="6">
        <f>VLOOKUP(B9,[1]入力用!$A$2:$G$51,3,FALSE)</f>
        <v>0</v>
      </c>
      <c r="F9" s="6">
        <f>VLOOKUP(B9,[1]入力用!$A$2:$G$51,4,FALSE)</f>
        <v>0</v>
      </c>
      <c r="G9" s="6">
        <f>VLOOKUP(B9,[1]入力用!$A$2:$G$51,5,FALSE)</f>
        <v>0</v>
      </c>
      <c r="H9" s="6">
        <f>VLOOKUP(B9,[1]入力用!$A$2:$G$51,6,FALSE)</f>
        <v>0</v>
      </c>
      <c r="I9" s="6">
        <f>VLOOKUP(B9,[1]入力用!$A$2:$G$51,7,FALSE)</f>
        <v>0</v>
      </c>
    </row>
    <row r="10" spans="1:9" ht="24.95" customHeight="1" x14ac:dyDescent="0.4">
      <c r="A10" s="23"/>
      <c r="B10" s="7" t="s">
        <v>24</v>
      </c>
      <c r="C10" s="15" t="s">
        <v>25</v>
      </c>
      <c r="D10" s="8">
        <f>VLOOKUP(B10,[1]入力用!$A$2:$G$51,2,FALSE)</f>
        <v>1</v>
      </c>
      <c r="E10" s="8">
        <f>VLOOKUP(B10,[1]入力用!$A$2:$G$51,3,FALSE)</f>
        <v>0</v>
      </c>
      <c r="F10" s="8">
        <v>1</v>
      </c>
      <c r="G10" s="8">
        <f>VLOOKUP(B10,[1]入力用!$A$2:$G$51,5,FALSE)</f>
        <v>2</v>
      </c>
      <c r="H10" s="8">
        <f>VLOOKUP(B10,[1]入力用!$A$2:$G$51,6,FALSE)</f>
        <v>0</v>
      </c>
      <c r="I10" s="8">
        <f>VLOOKUP(B10,[1]入力用!$A$2:$G$51,7,FALSE)</f>
        <v>0</v>
      </c>
    </row>
    <row r="11" spans="1:9" ht="24.95" customHeight="1" x14ac:dyDescent="0.4">
      <c r="A11" s="23"/>
      <c r="B11" s="5" t="s">
        <v>26</v>
      </c>
      <c r="C11" s="16" t="s">
        <v>27</v>
      </c>
      <c r="D11" s="6">
        <f>VLOOKUP(B11,[1]入力用!$A$2:$G$51,2,FALSE)</f>
        <v>0</v>
      </c>
      <c r="E11" s="6">
        <f>VLOOKUP(B11,[1]入力用!$A$2:$G$51,3,FALSE)</f>
        <v>0</v>
      </c>
      <c r="F11" s="6">
        <f>VLOOKUP(B11,[1]入力用!$A$2:$G$51,4,FALSE)</f>
        <v>0</v>
      </c>
      <c r="G11" s="6">
        <f>VLOOKUP(B11,[1]入力用!$A$2:$G$51,5,FALSE)</f>
        <v>1</v>
      </c>
      <c r="H11" s="6">
        <f>VLOOKUP(B11,[1]入力用!$A$2:$G$51,6,FALSE)</f>
        <v>0</v>
      </c>
      <c r="I11" s="6">
        <f>VLOOKUP(B11,[1]入力用!$A$2:$G$51,7,FALSE)</f>
        <v>1</v>
      </c>
    </row>
    <row r="12" spans="1:9" ht="24.95" customHeight="1" x14ac:dyDescent="0.4">
      <c r="A12" s="23"/>
      <c r="B12" s="7" t="s">
        <v>28</v>
      </c>
      <c r="C12" s="15" t="s">
        <v>29</v>
      </c>
      <c r="D12" s="9"/>
      <c r="E12" s="9"/>
      <c r="F12" s="8">
        <f>VLOOKUP(B12,[1]入力用!$A$2:$G$51,4,FALSE)</f>
        <v>0</v>
      </c>
      <c r="G12" s="8">
        <f>VLOOKUP(B12,[1]入力用!$A$2:$G$51,5,FALSE)</f>
        <v>1</v>
      </c>
      <c r="H12" s="8">
        <f>VLOOKUP(B12,[1]入力用!$A$2:$G$51,6,FALSE)</f>
        <v>0</v>
      </c>
      <c r="I12" s="8">
        <f>VLOOKUP(B12,[1]入力用!$A$2:$G$51,7,FALSE)</f>
        <v>0</v>
      </c>
    </row>
    <row r="13" spans="1:9" ht="24.95" customHeight="1" x14ac:dyDescent="0.4">
      <c r="A13" s="23"/>
      <c r="B13" s="5" t="s">
        <v>30</v>
      </c>
      <c r="C13" s="14" t="s">
        <v>31</v>
      </c>
      <c r="D13" s="6">
        <f>VLOOKUP(B13,[1]入力用!$A$2:$G$51,2,FALSE)</f>
        <v>0</v>
      </c>
      <c r="E13" s="6">
        <f>VLOOKUP(B13,[1]入力用!$A$2:$G$51,3,FALSE)</f>
        <v>0</v>
      </c>
      <c r="F13" s="10"/>
      <c r="G13" s="10"/>
      <c r="H13" s="10"/>
      <c r="I13" s="10"/>
    </row>
    <row r="14" spans="1:9" ht="24.95" customHeight="1" x14ac:dyDescent="0.4">
      <c r="A14" s="23"/>
      <c r="B14" s="7" t="s">
        <v>32</v>
      </c>
      <c r="C14" s="15" t="s">
        <v>33</v>
      </c>
      <c r="D14" s="8">
        <f>VLOOKUP(B14,[1]入力用!$A$2:$G$51,2,FALSE)</f>
        <v>0</v>
      </c>
      <c r="E14" s="8">
        <f>VLOOKUP(B14,[1]入力用!$A$2:$G$51,3,FALSE)</f>
        <v>0</v>
      </c>
      <c r="F14" s="8">
        <f>VLOOKUP(B14,[1]入力用!$A$2:$G$51,4,FALSE)</f>
        <v>0</v>
      </c>
      <c r="G14" s="8">
        <f>VLOOKUP(B14,[1]入力用!$A$2:$G$51,5,FALSE)</f>
        <v>3</v>
      </c>
      <c r="H14" s="8">
        <f>VLOOKUP(B14,[1]入力用!$A$2:$G$51,6,FALSE)</f>
        <v>0</v>
      </c>
      <c r="I14" s="8">
        <f>VLOOKUP(B14,[1]入力用!$A$2:$G$51,7,FALSE)</f>
        <v>0</v>
      </c>
    </row>
    <row r="15" spans="1:9" ht="24.95" customHeight="1" x14ac:dyDescent="0.4">
      <c r="A15" s="23"/>
      <c r="B15" s="5" t="s">
        <v>34</v>
      </c>
      <c r="C15" s="14" t="s">
        <v>35</v>
      </c>
      <c r="D15" s="6">
        <f>VLOOKUP(B15,[1]入力用!$A$2:$G$51,2,FALSE)</f>
        <v>0</v>
      </c>
      <c r="E15" s="6">
        <f>VLOOKUP(B15,[1]入力用!$A$2:$G$51,3,FALSE)</f>
        <v>0</v>
      </c>
      <c r="F15" s="6">
        <f>VLOOKUP(B15,[1]入力用!$A$2:$G$51,4,FALSE)</f>
        <v>1</v>
      </c>
      <c r="G15" s="10"/>
      <c r="H15" s="10"/>
      <c r="I15" s="10"/>
    </row>
    <row r="16" spans="1:9" ht="24.95" customHeight="1" x14ac:dyDescent="0.4">
      <c r="A16" s="23"/>
      <c r="B16" s="7" t="s">
        <v>36</v>
      </c>
      <c r="C16" s="17" t="s">
        <v>37</v>
      </c>
      <c r="D16" s="8">
        <f>VLOOKUP(B16,[1]入力用!$A$2:$G$51,2,FALSE)</f>
        <v>0</v>
      </c>
      <c r="E16" s="8">
        <f>VLOOKUP(B16,[1]入力用!$A$2:$G$51,3,FALSE)</f>
        <v>0</v>
      </c>
      <c r="F16" s="8">
        <f>VLOOKUP(B16,[1]入力用!$A$2:$G$51,4,FALSE)</f>
        <v>0</v>
      </c>
      <c r="G16" s="9"/>
      <c r="H16" s="9"/>
      <c r="I16" s="9"/>
    </row>
    <row r="17" spans="1:9" ht="24.95" customHeight="1" x14ac:dyDescent="0.4">
      <c r="A17" s="23"/>
      <c r="B17" s="5" t="s">
        <v>38</v>
      </c>
      <c r="C17" s="14" t="s">
        <v>39</v>
      </c>
      <c r="D17" s="6">
        <f>VLOOKUP(B17,[1]入力用!$A$2:$G$51,2,FALSE)</f>
        <v>0</v>
      </c>
      <c r="E17" s="6">
        <f>VLOOKUP(B17,[1]入力用!$A$2:$G$51,3,FALSE)</f>
        <v>0</v>
      </c>
      <c r="F17" s="6">
        <f>VLOOKUP(B17,[1]入力用!$A$2:$G$51,4,FALSE)</f>
        <v>0</v>
      </c>
      <c r="G17" s="6">
        <f>VLOOKUP(B17,[1]入力用!$A$2:$G$51,5,FALSE)</f>
        <v>0</v>
      </c>
      <c r="H17" s="6">
        <f>VLOOKUP(B17,[1]入力用!$A$2:$G$51,6,FALSE)</f>
        <v>2</v>
      </c>
      <c r="I17" s="6">
        <f>VLOOKUP(B17,[1]入力用!$A$2:$G$51,7,FALSE)</f>
        <v>0</v>
      </c>
    </row>
    <row r="18" spans="1:9" ht="24.95" customHeight="1" x14ac:dyDescent="0.4">
      <c r="A18" s="23"/>
      <c r="B18" s="7" t="s">
        <v>40</v>
      </c>
      <c r="C18" s="15" t="s">
        <v>41</v>
      </c>
      <c r="D18" s="8">
        <f>VLOOKUP(B18,[1]入力用!$A$2:$G$51,2,FALSE)</f>
        <v>0</v>
      </c>
      <c r="E18" s="8">
        <f>VLOOKUP(B18,[1]入力用!$A$2:$G$51,3,FALSE)</f>
        <v>0</v>
      </c>
      <c r="F18" s="8">
        <f>VLOOKUP(B18,[1]入力用!$A$2:$G$51,4,FALSE)</f>
        <v>0</v>
      </c>
      <c r="G18" s="8">
        <f>VLOOKUP(B18,[1]入力用!$A$2:$G$51,5,FALSE)</f>
        <v>2</v>
      </c>
      <c r="H18" s="8">
        <f>VLOOKUP(B18,[1]入力用!$A$2:$G$51,6,FALSE)</f>
        <v>0</v>
      </c>
      <c r="I18" s="8">
        <f>VLOOKUP(B18,[1]入力用!$A$2:$G$51,7,FALSE)</f>
        <v>0</v>
      </c>
    </row>
    <row r="19" spans="1:9" ht="24.95" customHeight="1" x14ac:dyDescent="0.4">
      <c r="A19" s="23"/>
      <c r="B19" s="5" t="s">
        <v>42</v>
      </c>
      <c r="C19" s="14" t="s">
        <v>43</v>
      </c>
      <c r="D19" s="6">
        <f>VLOOKUP(B19,[1]入力用!$A$2:$G$51,2,FALSE)</f>
        <v>0</v>
      </c>
      <c r="E19" s="6">
        <f>VLOOKUP(B19,[1]入力用!$A$2:$G$51,3,FALSE)</f>
        <v>0</v>
      </c>
      <c r="F19" s="6">
        <f>VLOOKUP(B19,[1]入力用!$A$2:$G$51,4,FALSE)</f>
        <v>0</v>
      </c>
      <c r="G19" s="6">
        <f>VLOOKUP(B19,[1]入力用!$A$2:$G$51,5,FALSE)</f>
        <v>1</v>
      </c>
      <c r="H19" s="6">
        <f>VLOOKUP(B19,[1]入力用!$A$2:$G$51,6,FALSE)</f>
        <v>1</v>
      </c>
      <c r="I19" s="6">
        <f>VLOOKUP(B19,[1]入力用!$A$2:$G$51,7,FALSE)</f>
        <v>1</v>
      </c>
    </row>
    <row r="20" spans="1:9" ht="24.95" customHeight="1" x14ac:dyDescent="0.4">
      <c r="A20" s="23"/>
      <c r="B20" s="7" t="s">
        <v>44</v>
      </c>
      <c r="C20" s="15" t="s">
        <v>45</v>
      </c>
      <c r="D20" s="8">
        <f>VLOOKUP(B20,[1]入力用!$A$2:$G$51,2,FALSE)</f>
        <v>1</v>
      </c>
      <c r="E20" s="8">
        <f>VLOOKUP(B20,[1]入力用!$A$2:$G$51,3,FALSE)</f>
        <v>0</v>
      </c>
      <c r="F20" s="8">
        <f>VLOOKUP(B20,[1]入力用!$A$2:$G$51,4,FALSE)</f>
        <v>0</v>
      </c>
      <c r="G20" s="8">
        <f>VLOOKUP(B20,[1]入力用!$A$2:$G$51,5,FALSE)</f>
        <v>0</v>
      </c>
      <c r="H20" s="8">
        <f>VLOOKUP(B20,[1]入力用!$A$2:$G$51,6,FALSE)</f>
        <v>0</v>
      </c>
      <c r="I20" s="8">
        <f>VLOOKUP(B20,[1]入力用!$A$2:$G$51,7,FALSE)</f>
        <v>0</v>
      </c>
    </row>
    <row r="21" spans="1:9" ht="24.95" customHeight="1" x14ac:dyDescent="0.4">
      <c r="A21" s="23"/>
      <c r="B21" s="5" t="s">
        <v>46</v>
      </c>
      <c r="C21" s="14" t="s">
        <v>45</v>
      </c>
      <c r="D21" s="10"/>
      <c r="E21" s="6">
        <v>0</v>
      </c>
      <c r="F21" s="10"/>
      <c r="G21" s="10"/>
      <c r="H21" s="10"/>
      <c r="I21" s="10"/>
    </row>
    <row r="22" spans="1:9" ht="24.95" customHeight="1" x14ac:dyDescent="0.4">
      <c r="A22" s="23"/>
      <c r="B22" s="7" t="s">
        <v>47</v>
      </c>
      <c r="C22" s="15" t="s">
        <v>48</v>
      </c>
      <c r="D22" s="8">
        <f>VLOOKUP(B22,[1]入力用!$A$2:$G$51,2,FALSE)</f>
        <v>0</v>
      </c>
      <c r="E22" s="8">
        <f>VLOOKUP(B22,[1]入力用!$A$2:$G$51,3,FALSE)</f>
        <v>0</v>
      </c>
      <c r="F22" s="8">
        <f>VLOOKUP(B22,[1]入力用!$A$2:$G$51,4,FALSE)</f>
        <v>0</v>
      </c>
      <c r="G22" s="8">
        <f>VLOOKUP(B22,[1]入力用!$A$2:$G$51,5,FALSE)</f>
        <v>0</v>
      </c>
      <c r="H22" s="8">
        <f>VLOOKUP(B22,[1]入力用!$A$2:$G$51,6,FALSE)</f>
        <v>1</v>
      </c>
      <c r="I22" s="8">
        <f>VLOOKUP(B22,[1]入力用!$A$2:$G$51,7,FALSE)</f>
        <v>0</v>
      </c>
    </row>
    <row r="23" spans="1:9" ht="24.95" customHeight="1" x14ac:dyDescent="0.4">
      <c r="A23" s="23"/>
      <c r="B23" s="5" t="s">
        <v>49</v>
      </c>
      <c r="C23" s="14" t="s">
        <v>50</v>
      </c>
      <c r="D23" s="6">
        <f>VLOOKUP(B23,[1]入力用!$A$2:$G$51,2,FALSE)</f>
        <v>0</v>
      </c>
      <c r="E23" s="6">
        <f>VLOOKUP(B23,[1]入力用!$A$2:$G$51,3,FALSE)</f>
        <v>0</v>
      </c>
      <c r="F23" s="6">
        <f>VLOOKUP(B23,[1]入力用!$A$2:$G$51,4,FALSE)</f>
        <v>0</v>
      </c>
      <c r="G23" s="6">
        <f>VLOOKUP(B23,[1]入力用!$A$2:$G$51,5,FALSE)</f>
        <v>2</v>
      </c>
      <c r="H23" s="6">
        <f>VLOOKUP(B23,[1]入力用!$A$2:$G$51,6,FALSE)</f>
        <v>0</v>
      </c>
      <c r="I23" s="6">
        <f>VLOOKUP(B23,[1]入力用!$A$2:$G$51,7,FALSE)</f>
        <v>0</v>
      </c>
    </row>
    <row r="24" spans="1:9" ht="24.95" customHeight="1" x14ac:dyDescent="0.4">
      <c r="A24" s="23"/>
      <c r="B24" s="7" t="s">
        <v>51</v>
      </c>
      <c r="C24" s="15" t="s">
        <v>52</v>
      </c>
      <c r="D24" s="8">
        <f>VLOOKUP(B24,[1]入力用!$A$2:$G$51,2,FALSE)</f>
        <v>1</v>
      </c>
      <c r="E24" s="8">
        <f>VLOOKUP(B24,[1]入力用!$A$2:$G$51,3,FALSE)</f>
        <v>0</v>
      </c>
      <c r="F24" s="8">
        <f>VLOOKUP(B24,[1]入力用!$A$2:$G$51,4,FALSE)</f>
        <v>1</v>
      </c>
      <c r="G24" s="8">
        <f>VLOOKUP(B24,[1]入力用!$A$2:$G$51,5,FALSE)</f>
        <v>0</v>
      </c>
      <c r="H24" s="8">
        <f>VLOOKUP(B24,[1]入力用!$A$2:$G$51,6,FALSE)</f>
        <v>0</v>
      </c>
      <c r="I24" s="8">
        <f>VLOOKUP(B24,[1]入力用!$A$2:$G$51,7,FALSE)</f>
        <v>0</v>
      </c>
    </row>
    <row r="25" spans="1:9" ht="24.95" customHeight="1" x14ac:dyDescent="0.4">
      <c r="A25" s="23"/>
      <c r="B25" s="5" t="s">
        <v>53</v>
      </c>
      <c r="C25" s="14" t="s">
        <v>54</v>
      </c>
      <c r="D25" s="6">
        <f>VLOOKUP(B25,[1]入力用!$A$2:$G$51,2,FALSE)</f>
        <v>0</v>
      </c>
      <c r="E25" s="6">
        <f>VLOOKUP(B25,[1]入力用!$A$2:$G$51,3,FALSE)</f>
        <v>0</v>
      </c>
      <c r="F25" s="6">
        <f>VLOOKUP(B25,[1]入力用!$A$2:$G$51,4,FALSE)</f>
        <v>0</v>
      </c>
      <c r="G25" s="6">
        <f>VLOOKUP(B25,[1]入力用!$A$2:$G$51,5,FALSE)</f>
        <v>0</v>
      </c>
      <c r="H25" s="6">
        <f>VLOOKUP(B25,[1]入力用!$A$2:$G$51,6,FALSE)</f>
        <v>0</v>
      </c>
      <c r="I25" s="6">
        <f>VLOOKUP(B25,[1]入力用!$A$2:$G$51,7,FALSE)</f>
        <v>0</v>
      </c>
    </row>
    <row r="26" spans="1:9" ht="24.95" customHeight="1" x14ac:dyDescent="0.4">
      <c r="A26" s="23"/>
      <c r="B26" s="7" t="s">
        <v>55</v>
      </c>
      <c r="C26" s="15" t="s">
        <v>56</v>
      </c>
      <c r="D26" s="8">
        <f>VLOOKUP(B26,[1]入力用!$A$2:$G$51,2,FALSE)</f>
        <v>0</v>
      </c>
      <c r="E26" s="8">
        <f>VLOOKUP(B26,[1]入力用!$A$2:$G$51,3,FALSE)</f>
        <v>0</v>
      </c>
      <c r="F26" s="8">
        <f>VLOOKUP(B26,[1]入力用!$A$2:$G$51,4,FALSE)</f>
        <v>0</v>
      </c>
      <c r="G26" s="8">
        <f>VLOOKUP(B26,[1]入力用!$A$2:$G$51,5,FALSE)</f>
        <v>1</v>
      </c>
      <c r="H26" s="8">
        <f>VLOOKUP(B26,[1]入力用!$A$2:$G$51,6,FALSE)</f>
        <v>2</v>
      </c>
      <c r="I26" s="8">
        <f>VLOOKUP(B26,[1]入力用!$A$2:$G$51,7,FALSE)</f>
        <v>2</v>
      </c>
    </row>
    <row r="27" spans="1:9" ht="24.95" customHeight="1" x14ac:dyDescent="0.4">
      <c r="A27" s="23"/>
      <c r="B27" s="5" t="s">
        <v>57</v>
      </c>
      <c r="C27" s="14" t="s">
        <v>58</v>
      </c>
      <c r="D27" s="6">
        <f>VLOOKUP(B27,[1]入力用!$A$2:$G$51,2,FALSE)</f>
        <v>0</v>
      </c>
      <c r="E27" s="6">
        <f>VLOOKUP(B27,[1]入力用!$A$2:$G$51,3,FALSE)</f>
        <v>0</v>
      </c>
      <c r="F27" s="6">
        <f>VLOOKUP(B27,[1]入力用!$A$2:$G$51,4,FALSE)</f>
        <v>0</v>
      </c>
      <c r="G27" s="6">
        <f>VLOOKUP(B27,[1]入力用!$A$2:$G$51,5,FALSE)</f>
        <v>1</v>
      </c>
      <c r="H27" s="6">
        <f>VLOOKUP(B27,[1]入力用!$A$2:$G$51,6,FALSE)</f>
        <v>2</v>
      </c>
      <c r="I27" s="6">
        <f>VLOOKUP(B27,[1]入力用!$A$2:$G$51,7,FALSE)</f>
        <v>2</v>
      </c>
    </row>
    <row r="28" spans="1:9" ht="24.95" customHeight="1" x14ac:dyDescent="0.4">
      <c r="A28" s="23"/>
      <c r="B28" s="7" t="s">
        <v>59</v>
      </c>
      <c r="C28" s="15" t="s">
        <v>60</v>
      </c>
      <c r="D28" s="8">
        <f>VLOOKUP(B28,[1]入力用!$A$2:$G$51,2,FALSE)</f>
        <v>0</v>
      </c>
      <c r="E28" s="8">
        <f>VLOOKUP(B28,[1]入力用!$A$2:$G$51,3,FALSE)</f>
        <v>0</v>
      </c>
      <c r="F28" s="8">
        <f>VLOOKUP(B28,[1]入力用!$A$2:$G$51,4,FALSE)</f>
        <v>0</v>
      </c>
      <c r="G28" s="8">
        <f>VLOOKUP(B28,[1]入力用!$A$2:$G$51,5,FALSE)</f>
        <v>0</v>
      </c>
      <c r="H28" s="8">
        <f>VLOOKUP(B28,[1]入力用!$A$2:$G$51,6,FALSE)</f>
        <v>3</v>
      </c>
      <c r="I28" s="8">
        <f>VLOOKUP(B28,[1]入力用!$A$2:$G$51,7,FALSE)</f>
        <v>4</v>
      </c>
    </row>
    <row r="29" spans="1:9" ht="24.95" customHeight="1" x14ac:dyDescent="0.4">
      <c r="A29" s="23"/>
      <c r="B29" s="5" t="s">
        <v>61</v>
      </c>
      <c r="C29" s="14" t="s">
        <v>62</v>
      </c>
      <c r="D29" s="6">
        <f>VLOOKUP(B29,[1]入力用!$A$2:$G$51,2,FALSE)</f>
        <v>0</v>
      </c>
      <c r="E29" s="6">
        <f>VLOOKUP(B29,[1]入力用!$A$2:$G$51,3,FALSE)</f>
        <v>0</v>
      </c>
      <c r="F29" s="6">
        <f>VLOOKUP(B29,[1]入力用!$A$2:$G$51,4,FALSE)</f>
        <v>0</v>
      </c>
      <c r="G29" s="6">
        <f>VLOOKUP(B29,[1]入力用!$A$2:$G$51,5,FALSE)</f>
        <v>0</v>
      </c>
      <c r="H29" s="6">
        <f>VLOOKUP(B29,[1]入力用!$A$2:$G$51,6,FALSE)</f>
        <v>0</v>
      </c>
      <c r="I29" s="6">
        <f>VLOOKUP(B29,[1]入力用!$A$2:$G$51,7,FALSE)</f>
        <v>0</v>
      </c>
    </row>
    <row r="30" spans="1:9" ht="24.95" customHeight="1" x14ac:dyDescent="0.4">
      <c r="A30" s="23"/>
      <c r="B30" s="7" t="s">
        <v>63</v>
      </c>
      <c r="C30" s="15" t="s">
        <v>64</v>
      </c>
      <c r="D30" s="8">
        <f>VLOOKUP(B30,[1]入力用!$A$2:$G$61,2,FALSE)</f>
        <v>3</v>
      </c>
      <c r="E30" s="8">
        <f>VLOOKUP(B30,[1]入力用!$A$2:$G$61,3,FALSE)</f>
        <v>0</v>
      </c>
      <c r="F30" s="8">
        <f>VLOOKUP(B30,[1]入力用!$A$2:$G$61,4,FALSE)</f>
        <v>0</v>
      </c>
      <c r="G30" s="8">
        <f>VLOOKUP(B30,[1]入力用!$A$2:$G$61,5,FALSE)</f>
        <v>0</v>
      </c>
      <c r="H30" s="8">
        <f>VLOOKUP(B30,[1]入力用!$A$2:$G$61,6,FALSE)</f>
        <v>0</v>
      </c>
      <c r="I30" s="8">
        <f>VLOOKUP(B30,[1]入力用!$A$2:$G$61,7,FALSE)</f>
        <v>0</v>
      </c>
    </row>
    <row r="31" spans="1:9" ht="24.95" customHeight="1" x14ac:dyDescent="0.4">
      <c r="A31" s="23"/>
      <c r="B31" s="5" t="s">
        <v>65</v>
      </c>
      <c r="C31" s="14" t="s">
        <v>66</v>
      </c>
      <c r="D31" s="6">
        <f>VLOOKUP(B31,[1]入力用!$A$2:$G$61,2,FALSE)</f>
        <v>0</v>
      </c>
      <c r="E31" s="6">
        <f>VLOOKUP(B31,[1]入力用!$A$2:$G$61,3,FALSE)</f>
        <v>2</v>
      </c>
      <c r="F31" s="6">
        <f>VLOOKUP(B31,[1]入力用!$A$2:$G$61,4,FALSE)</f>
        <v>0</v>
      </c>
      <c r="G31" s="6">
        <f>VLOOKUP(B31,[1]入力用!$A$2:$G$61,5,FALSE)</f>
        <v>0</v>
      </c>
      <c r="H31" s="6">
        <f>VLOOKUP(B31,[1]入力用!$A$2:$G$61,6,FALSE)</f>
        <v>0</v>
      </c>
      <c r="I31" s="6">
        <f>VLOOKUP(B31,[1]入力用!$A$2:$G$61,7,FALSE)</f>
        <v>13</v>
      </c>
    </row>
    <row r="32" spans="1:9" ht="24.95" customHeight="1" x14ac:dyDescent="0.4">
      <c r="A32" s="23"/>
      <c r="B32" s="7" t="s">
        <v>67</v>
      </c>
      <c r="C32" s="15" t="s">
        <v>68</v>
      </c>
      <c r="D32" s="8">
        <f>VLOOKUP(B32,[1]入力用!$A$2:$G$61,2,FALSE)</f>
        <v>0</v>
      </c>
      <c r="E32" s="8">
        <f>VLOOKUP(B32,[1]入力用!$A$2:$G$61,3,FALSE)</f>
        <v>0</v>
      </c>
      <c r="F32" s="8">
        <f>VLOOKUP(B32,[1]入力用!$A$2:$G$61,4,FALSE)</f>
        <v>0</v>
      </c>
      <c r="G32" s="8">
        <f>VLOOKUP(B32,[1]入力用!$A$2:$G$61,5,FALSE)</f>
        <v>2</v>
      </c>
      <c r="H32" s="8">
        <f>VLOOKUP(B32,[1]入力用!$A$2:$G$61,6,FALSE)</f>
        <v>0</v>
      </c>
      <c r="I32" s="8">
        <f>VLOOKUP(B32,[1]入力用!$A$2:$G$61,7,FALSE)</f>
        <v>0</v>
      </c>
    </row>
    <row r="33" spans="1:9" ht="24.95" customHeight="1" x14ac:dyDescent="0.4">
      <c r="A33" s="23"/>
      <c r="B33" s="5" t="s">
        <v>69</v>
      </c>
      <c r="C33" s="14" t="s">
        <v>68</v>
      </c>
      <c r="D33" s="10"/>
      <c r="E33" s="6">
        <f>VLOOKUP(B33,[1]入力用!$A$2:$G$61,3,FALSE)</f>
        <v>3</v>
      </c>
      <c r="F33" s="10"/>
      <c r="G33" s="10"/>
      <c r="H33" s="10"/>
      <c r="I33" s="10"/>
    </row>
    <row r="34" spans="1:9" ht="24.95" customHeight="1" x14ac:dyDescent="0.4">
      <c r="A34" s="24"/>
      <c r="B34" s="7" t="s">
        <v>70</v>
      </c>
      <c r="C34" s="15" t="s">
        <v>71</v>
      </c>
      <c r="D34" s="8">
        <f>VLOOKUP(B34,[1]入力用!$A$2:$G$61,2,FALSE)</f>
        <v>1</v>
      </c>
      <c r="E34" s="8">
        <f>VLOOKUP(B34,[1]入力用!$A$2:$G$61,3,FALSE)</f>
        <v>0</v>
      </c>
      <c r="F34" s="8">
        <f>VLOOKUP(B34,[1]入力用!$A$2:$G$61,4,FALSE)</f>
        <v>0</v>
      </c>
      <c r="G34" s="8">
        <f>VLOOKUP(B34,[1]入力用!$A$2:$G$61,5,FALSE)</f>
        <v>0</v>
      </c>
      <c r="H34" s="8">
        <f>VLOOKUP(B34,[1]入力用!$A$2:$G$61,6,FALSE)</f>
        <v>0</v>
      </c>
      <c r="I34" s="8">
        <f>VLOOKUP(B34,[1]入力用!$A$2:$G$61,7,FALSE)</f>
        <v>3</v>
      </c>
    </row>
    <row r="35" spans="1:9" ht="24.95" customHeight="1" x14ac:dyDescent="0.4">
      <c r="A35" s="25" t="s">
        <v>72</v>
      </c>
      <c r="B35" s="5" t="s">
        <v>73</v>
      </c>
      <c r="C35" s="14" t="s">
        <v>74</v>
      </c>
      <c r="D35" s="6">
        <f>VLOOKUP(B35,[1]入力用!$A$2:$G$51,2,FALSE)</f>
        <v>0</v>
      </c>
      <c r="E35" s="6">
        <f>VLOOKUP(B35,[1]入力用!$A$2:$G$51,3,FALSE)</f>
        <v>0</v>
      </c>
      <c r="F35" s="6">
        <f>VLOOKUP(B35,[1]入力用!$A$2:$G$51,4,FALSE)</f>
        <v>1</v>
      </c>
      <c r="G35" s="6">
        <f>VLOOKUP(B35,[1]入力用!$A$2:$G$51,5,FALSE)</f>
        <v>0</v>
      </c>
      <c r="H35" s="6">
        <f>VLOOKUP(B35,[1]入力用!$A$2:$G$51,6,FALSE)</f>
        <v>8</v>
      </c>
      <c r="I35" s="6">
        <f>VLOOKUP(B35,[1]入力用!$A$2:$G$51,7,FALSE)</f>
        <v>5</v>
      </c>
    </row>
    <row r="36" spans="1:9" ht="24.95" customHeight="1" x14ac:dyDescent="0.4">
      <c r="A36" s="25"/>
      <c r="B36" s="7" t="s">
        <v>75</v>
      </c>
      <c r="C36" s="15" t="s">
        <v>74</v>
      </c>
      <c r="D36" s="8">
        <f>VLOOKUP(B36,[1]入力用!$A$2:$G$51,2,FALSE)</f>
        <v>0</v>
      </c>
      <c r="E36" s="8">
        <f>VLOOKUP(B36,[1]入力用!$A$2:$G$51,3,FALSE)</f>
        <v>1</v>
      </c>
      <c r="F36" s="8">
        <f>VLOOKUP(B36,[1]入力用!$A$2:$G$51,4,FALSE)</f>
        <v>3</v>
      </c>
      <c r="G36" s="8">
        <f>VLOOKUP(B36,[1]入力用!$A$2:$G$51,5,FALSE)</f>
        <v>8</v>
      </c>
      <c r="H36" s="8">
        <f>VLOOKUP(B36,[1]入力用!$A$2:$G$51,6,FALSE)</f>
        <v>3</v>
      </c>
      <c r="I36" s="8">
        <f>VLOOKUP(B36,[1]入力用!$A$2:$G$51,7,FALSE)</f>
        <v>2</v>
      </c>
    </row>
    <row r="37" spans="1:9" ht="24.95" customHeight="1" x14ac:dyDescent="0.4">
      <c r="A37" s="26" t="s">
        <v>76</v>
      </c>
      <c r="B37" s="5" t="s">
        <v>77</v>
      </c>
      <c r="C37" s="14" t="s">
        <v>78</v>
      </c>
      <c r="D37" s="6">
        <f>VLOOKUP(B37,[1]入力用!$A$2:$G$51,2,FALSE)</f>
        <v>0</v>
      </c>
      <c r="E37" s="6">
        <f>VLOOKUP(B37,[1]入力用!$A$2:$G$51,3,FALSE)</f>
        <v>0</v>
      </c>
      <c r="F37" s="6">
        <f>VLOOKUP(B37,[1]入力用!$A$2:$G$51,4,FALSE)</f>
        <v>0</v>
      </c>
      <c r="G37" s="6">
        <f>VLOOKUP(B37,[1]入力用!$A$2:$G$51,5,FALSE)</f>
        <v>0</v>
      </c>
      <c r="H37" s="6">
        <f>VLOOKUP(B37,[1]入力用!$A$2:$G$51,6,FALSE)</f>
        <v>0</v>
      </c>
      <c r="I37" s="6">
        <f>VLOOKUP(B37,[1]入力用!$A$2:$G$51,7,FALSE)</f>
        <v>0</v>
      </c>
    </row>
    <row r="38" spans="1:9" ht="24.95" customHeight="1" x14ac:dyDescent="0.4">
      <c r="A38" s="27"/>
      <c r="B38" s="7" t="s">
        <v>79</v>
      </c>
      <c r="C38" s="15" t="s">
        <v>80</v>
      </c>
      <c r="D38" s="8">
        <f>VLOOKUP(B38,[1]入力用!$A$2:$G$51,2,FALSE)</f>
        <v>0</v>
      </c>
      <c r="E38" s="8">
        <f>VLOOKUP(B38,[1]入力用!$A$2:$G$51,3,FALSE)</f>
        <v>0</v>
      </c>
      <c r="F38" s="8">
        <f>VLOOKUP(B38,[1]入力用!$A$2:$G$51,4,FALSE)</f>
        <v>0</v>
      </c>
      <c r="G38" s="8">
        <f>VLOOKUP(B38,[1]入力用!$A$2:$G$51,5,FALSE)</f>
        <v>0</v>
      </c>
      <c r="H38" s="8">
        <f>VLOOKUP(B38,[1]入力用!$A$2:$G$51,6,FALSE)</f>
        <v>0</v>
      </c>
      <c r="I38" s="8">
        <f>VLOOKUP(B38,[1]入力用!$A$2:$G$51,7,FALSE)</f>
        <v>0</v>
      </c>
    </row>
    <row r="39" spans="1:9" ht="24.95" customHeight="1" x14ac:dyDescent="0.4">
      <c r="A39" s="27"/>
      <c r="B39" s="5" t="s">
        <v>81</v>
      </c>
      <c r="C39" s="14" t="s">
        <v>82</v>
      </c>
      <c r="D39" s="6">
        <f>VLOOKUP(B39,[1]入力用!$A$2:$G$51,2,FALSE)</f>
        <v>2</v>
      </c>
      <c r="E39" s="6">
        <f>VLOOKUP(B39,[1]入力用!$A$2:$G$51,3,FALSE)</f>
        <v>1</v>
      </c>
      <c r="F39" s="6">
        <f>VLOOKUP(B39,[1]入力用!$A$2:$G$51,4,FALSE)</f>
        <v>0</v>
      </c>
      <c r="G39" s="6">
        <f>VLOOKUP(B39,[1]入力用!$A$2:$G$51,5,FALSE)</f>
        <v>0</v>
      </c>
      <c r="H39" s="6">
        <f>VLOOKUP(B39,[1]入力用!$A$2:$G$51,6,FALSE)</f>
        <v>0</v>
      </c>
      <c r="I39" s="6">
        <f>VLOOKUP(B39,[1]入力用!$A$2:$G$51,7,FALSE)</f>
        <v>0</v>
      </c>
    </row>
    <row r="40" spans="1:9" ht="24.95" customHeight="1" x14ac:dyDescent="0.4">
      <c r="A40" s="27"/>
      <c r="B40" s="7" t="s">
        <v>83</v>
      </c>
      <c r="C40" s="15" t="s">
        <v>84</v>
      </c>
      <c r="D40" s="8">
        <f>VLOOKUP(B40,[1]入力用!$A$2:$G$51,2,FALSE)</f>
        <v>4</v>
      </c>
      <c r="E40" s="8">
        <f>VLOOKUP(B40,[1]入力用!$A$2:$G$51,3,FALSE)</f>
        <v>1</v>
      </c>
      <c r="F40" s="8">
        <f>VLOOKUP(B40,[1]入力用!$A$2:$G$51,4,FALSE)</f>
        <v>3</v>
      </c>
      <c r="G40" s="8">
        <f>VLOOKUP(B40,[1]入力用!$A$2:$G$51,5,FALSE)</f>
        <v>4</v>
      </c>
      <c r="H40" s="8">
        <f>VLOOKUP(B40,[1]入力用!$A$2:$G$51,6,FALSE)</f>
        <v>6</v>
      </c>
      <c r="I40" s="8">
        <f>VLOOKUP(B40,[1]入力用!$A$2:$G$51,7,FALSE)</f>
        <v>2</v>
      </c>
    </row>
    <row r="41" spans="1:9" ht="24.95" customHeight="1" x14ac:dyDescent="0.4">
      <c r="A41" s="28"/>
      <c r="B41" s="5" t="s">
        <v>85</v>
      </c>
      <c r="C41" s="14" t="s">
        <v>86</v>
      </c>
      <c r="D41" s="10"/>
      <c r="E41" s="10"/>
      <c r="F41" s="10"/>
      <c r="G41" s="6">
        <f>VLOOKUP(B41,[1]入力用!$A$2:$G$51,5,FALSE)</f>
        <v>1</v>
      </c>
      <c r="H41" s="6">
        <f>VLOOKUP(B41,[1]入力用!$A$2:$G$51,6,FALSE)</f>
        <v>0</v>
      </c>
      <c r="I41" s="6">
        <f>VLOOKUP(B41,[1]入力用!$A$2:$G$51,7,FALSE)</f>
        <v>5</v>
      </c>
    </row>
    <row r="42" spans="1:9" ht="24.95" customHeight="1" x14ac:dyDescent="0.4">
      <c r="A42" s="29" t="s">
        <v>87</v>
      </c>
      <c r="B42" s="7" t="s">
        <v>88</v>
      </c>
      <c r="C42" s="15" t="s">
        <v>89</v>
      </c>
      <c r="D42" s="8">
        <f>VLOOKUP(B42,[1]入力用!$A$2:$G$51,2,FALSE)</f>
        <v>0</v>
      </c>
      <c r="E42" s="8">
        <f>VLOOKUP(B42,[1]入力用!$A$2:$G$51,3,FALSE)</f>
        <v>0</v>
      </c>
      <c r="F42" s="8">
        <f>VLOOKUP(B42,[1]入力用!$A$2:$G$51,4,FALSE)</f>
        <v>0</v>
      </c>
      <c r="G42" s="9"/>
      <c r="H42" s="9"/>
      <c r="I42" s="9"/>
    </row>
    <row r="43" spans="1:9" ht="24.95" customHeight="1" x14ac:dyDescent="0.4">
      <c r="A43" s="30"/>
      <c r="B43" s="5" t="s">
        <v>90</v>
      </c>
      <c r="C43" s="14" t="s">
        <v>91</v>
      </c>
      <c r="D43" s="6">
        <f>VLOOKUP(B43,[1]入力用!$A$2:$G$51,2,FALSE)</f>
        <v>1</v>
      </c>
      <c r="E43" s="6">
        <f>VLOOKUP(B43,[1]入力用!$A$2:$G$51,3,FALSE)</f>
        <v>1</v>
      </c>
      <c r="F43" s="6">
        <f>VLOOKUP(B43,[1]入力用!$A$2:$G$51,4,FALSE)</f>
        <v>0</v>
      </c>
      <c r="G43" s="10"/>
      <c r="H43" s="10"/>
      <c r="I43" s="10"/>
    </row>
    <row r="44" spans="1:9" ht="24.95" customHeight="1" x14ac:dyDescent="0.4">
      <c r="A44" s="30"/>
      <c r="B44" s="7" t="s">
        <v>92</v>
      </c>
      <c r="C44" s="15" t="s">
        <v>93</v>
      </c>
      <c r="D44" s="8">
        <f>VLOOKUP(B44,[1]入力用!$A$2:$G$51,2,FALSE)</f>
        <v>3</v>
      </c>
      <c r="E44" s="8">
        <f>VLOOKUP(B44,[1]入力用!$A$2:$G$51,3,FALSE)</f>
        <v>4</v>
      </c>
      <c r="F44" s="8">
        <f>VLOOKUP(B44,[1]入力用!$A$2:$G$51,4,FALSE)</f>
        <v>1</v>
      </c>
      <c r="G44" s="9"/>
      <c r="H44" s="9"/>
      <c r="I44" s="9"/>
    </row>
    <row r="45" spans="1:9" ht="24.95" customHeight="1" x14ac:dyDescent="0.4">
      <c r="A45" s="30"/>
      <c r="B45" s="5" t="s">
        <v>94</v>
      </c>
      <c r="C45" s="14" t="s">
        <v>95</v>
      </c>
      <c r="D45" s="6">
        <f>VLOOKUP(B45,[1]入力用!$A$2:$G$51,2,FALSE)</f>
        <v>0</v>
      </c>
      <c r="E45" s="6">
        <f>VLOOKUP(B45,[1]入力用!$A$2:$G$51,3,FALSE)</f>
        <v>0</v>
      </c>
      <c r="F45" s="6">
        <f>VLOOKUP(B45,[1]入力用!$A$2:$G$51,4,FALSE)</f>
        <v>0</v>
      </c>
      <c r="G45" s="10"/>
      <c r="H45" s="10"/>
      <c r="I45" s="10"/>
    </row>
    <row r="46" spans="1:9" ht="24.95" customHeight="1" x14ac:dyDescent="0.4">
      <c r="A46" s="30"/>
      <c r="B46" s="7" t="s">
        <v>96</v>
      </c>
      <c r="C46" s="15" t="s">
        <v>97</v>
      </c>
      <c r="D46" s="8">
        <f>VLOOKUP(B46,[1]入力用!$A$2:$G$51,2,FALSE)</f>
        <v>0</v>
      </c>
      <c r="E46" s="8">
        <f>VLOOKUP(B46,[1]入力用!$A$2:$G$51,3,FALSE)</f>
        <v>1</v>
      </c>
      <c r="F46" s="8">
        <f>VLOOKUP(B46,[1]入力用!$A$2:$G$51,4,FALSE)</f>
        <v>0</v>
      </c>
      <c r="G46" s="9"/>
      <c r="H46" s="9"/>
      <c r="I46" s="9"/>
    </row>
    <row r="47" spans="1:9" ht="24.95" customHeight="1" x14ac:dyDescent="0.4">
      <c r="A47" s="30"/>
      <c r="B47" s="5" t="s">
        <v>98</v>
      </c>
      <c r="C47" s="14" t="s">
        <v>99</v>
      </c>
      <c r="D47" s="6">
        <f>VLOOKUP(B47,[1]入力用!$A$2:$G$51,2,FALSE)</f>
        <v>3</v>
      </c>
      <c r="E47" s="6">
        <f>VLOOKUP(B47,[1]入力用!$A$2:$G$51,3,FALSE)</f>
        <v>0</v>
      </c>
      <c r="F47" s="6">
        <f>VLOOKUP(B47,[1]入力用!$A$2:$G$51,4,FALSE)</f>
        <v>0</v>
      </c>
      <c r="G47" s="10"/>
      <c r="H47" s="10"/>
      <c r="I47" s="10"/>
    </row>
    <row r="48" spans="1:9" ht="24.95" customHeight="1" x14ac:dyDescent="0.4">
      <c r="A48" s="30"/>
      <c r="B48" s="7" t="s">
        <v>100</v>
      </c>
      <c r="C48" s="15" t="s">
        <v>101</v>
      </c>
      <c r="D48" s="8">
        <f>VLOOKUP(B48,[1]入力用!$A$2:$G$51,2,FALSE)</f>
        <v>1</v>
      </c>
      <c r="E48" s="8">
        <f>VLOOKUP(B48,[1]入力用!$A$2:$G$51,3,FALSE)</f>
        <v>3</v>
      </c>
      <c r="F48" s="8">
        <f>VLOOKUP(B48,[1]入力用!$A$2:$G$51,4,FALSE)</f>
        <v>0</v>
      </c>
      <c r="G48" s="9"/>
      <c r="H48" s="9"/>
      <c r="I48" s="9"/>
    </row>
    <row r="49" spans="1:9" ht="24.95" customHeight="1" x14ac:dyDescent="0.4">
      <c r="A49" s="30"/>
      <c r="B49" s="5" t="s">
        <v>102</v>
      </c>
      <c r="C49" s="14" t="s">
        <v>103</v>
      </c>
      <c r="D49" s="6">
        <f>VLOOKUP(B49,[1]入力用!$A$2:$G$51,2,FALSE)</f>
        <v>1</v>
      </c>
      <c r="E49" s="6">
        <f>VLOOKUP(B49,[1]入力用!$A$2:$G$51,3,FALSE)</f>
        <v>0</v>
      </c>
      <c r="F49" s="6">
        <f>VLOOKUP(B49,[1]入力用!$A$2:$G$51,4,FALSE)</f>
        <v>0</v>
      </c>
      <c r="G49" s="10"/>
      <c r="H49" s="10"/>
      <c r="I49" s="10"/>
    </row>
    <row r="50" spans="1:9" ht="24.95" customHeight="1" x14ac:dyDescent="0.4">
      <c r="A50" s="30"/>
      <c r="B50" s="7" t="s">
        <v>104</v>
      </c>
      <c r="C50" s="15" t="s">
        <v>105</v>
      </c>
      <c r="D50" s="8">
        <f>VLOOKUP(B50,[1]入力用!$A$2:$G$51,2,FALSE)</f>
        <v>1</v>
      </c>
      <c r="E50" s="8">
        <f>VLOOKUP(B50,[1]入力用!$A$2:$G$51,3,FALSE)</f>
        <v>0</v>
      </c>
      <c r="F50" s="8">
        <f>VLOOKUP(B50,[1]入力用!$A$2:$G$51,4,FALSE)</f>
        <v>1</v>
      </c>
      <c r="G50" s="9"/>
      <c r="H50" s="9"/>
      <c r="I50" s="9"/>
    </row>
    <row r="51" spans="1:9" ht="24.95" customHeight="1" x14ac:dyDescent="0.4">
      <c r="A51" s="30"/>
      <c r="B51" s="5" t="s">
        <v>106</v>
      </c>
      <c r="C51" s="14" t="s">
        <v>107</v>
      </c>
      <c r="D51" s="6">
        <f>VLOOKUP(B51,[1]入力用!$A$2:$G$51,2,FALSE)</f>
        <v>0</v>
      </c>
      <c r="E51" s="6">
        <f>VLOOKUP(B51,[1]入力用!$A$2:$G$51,3,FALSE)</f>
        <v>0</v>
      </c>
      <c r="F51" s="6">
        <f>VLOOKUP(B51,[1]入力用!$A$2:$G$51,4,FALSE)</f>
        <v>0</v>
      </c>
      <c r="G51" s="10"/>
      <c r="H51" s="10"/>
      <c r="I51" s="10"/>
    </row>
    <row r="52" spans="1:9" ht="24.95" customHeight="1" x14ac:dyDescent="0.4">
      <c r="A52" s="30"/>
      <c r="B52" s="7" t="s">
        <v>108</v>
      </c>
      <c r="C52" s="15" t="s">
        <v>109</v>
      </c>
      <c r="D52" s="8">
        <f>VLOOKUP(B52,[1]入力用!$A$2:$G$51,2,FALSE)</f>
        <v>0</v>
      </c>
      <c r="E52" s="8">
        <f>VLOOKUP(B52,[1]入力用!$A$2:$G$51,3,FALSE)</f>
        <v>0</v>
      </c>
      <c r="F52" s="8">
        <f>VLOOKUP(B52,[1]入力用!$A$2:$G$51,4,FALSE)</f>
        <v>0</v>
      </c>
      <c r="G52" s="9"/>
      <c r="H52" s="9"/>
      <c r="I52" s="9"/>
    </row>
    <row r="53" spans="1:9" ht="24.95" customHeight="1" x14ac:dyDescent="0.4">
      <c r="A53" s="30"/>
      <c r="B53" s="5" t="s">
        <v>110</v>
      </c>
      <c r="C53" s="14" t="s">
        <v>111</v>
      </c>
      <c r="D53" s="6">
        <f>VLOOKUP(B53,[1]入力用!$A$2:$G$51,2,FALSE)</f>
        <v>0</v>
      </c>
      <c r="E53" s="6">
        <f>VLOOKUP(B53,[1]入力用!$A$2:$G$51,3,FALSE)</f>
        <v>0</v>
      </c>
      <c r="F53" s="6">
        <f>VLOOKUP(B53,[1]入力用!$A$2:$G$51,4,FALSE)</f>
        <v>0</v>
      </c>
      <c r="G53" s="10"/>
      <c r="H53" s="10"/>
      <c r="I53" s="10"/>
    </row>
    <row r="54" spans="1:9" ht="24.95" customHeight="1" x14ac:dyDescent="0.4">
      <c r="A54" s="30"/>
      <c r="B54" s="7" t="s">
        <v>112</v>
      </c>
      <c r="C54" s="15" t="s">
        <v>113</v>
      </c>
      <c r="D54" s="8">
        <f>VLOOKUP(B54,[1]入力用!$A$2:$G$51,2,FALSE)</f>
        <v>0</v>
      </c>
      <c r="E54" s="8">
        <f>VLOOKUP(B54,[1]入力用!$A$2:$G$51,3,FALSE)</f>
        <v>0</v>
      </c>
      <c r="F54" s="8">
        <f>VLOOKUP(B54,[1]入力用!$A$2:$G$51,4,FALSE)</f>
        <v>0</v>
      </c>
      <c r="G54" s="9"/>
      <c r="H54" s="9"/>
      <c r="I54" s="9"/>
    </row>
    <row r="55" spans="1:9" ht="24.95" customHeight="1" x14ac:dyDescent="0.4">
      <c r="A55" s="30"/>
      <c r="B55" s="5" t="s">
        <v>114</v>
      </c>
      <c r="C55" s="14" t="s">
        <v>115</v>
      </c>
      <c r="D55" s="6">
        <f>VLOOKUP(B55,[1]入力用!$A$2:$G$60,2,FALSE)</f>
        <v>2</v>
      </c>
      <c r="E55" s="6">
        <f>VLOOKUP(B55,[1]入力用!$A$2:$G$60,3,FALSE)</f>
        <v>0</v>
      </c>
      <c r="F55" s="6">
        <f>VLOOKUP(B55,[1]入力用!$A$2:$G$60,4,FALSE)</f>
        <v>0</v>
      </c>
      <c r="G55" s="10"/>
      <c r="H55" s="10"/>
      <c r="I55" s="10"/>
    </row>
    <row r="56" spans="1:9" ht="24.95" customHeight="1" x14ac:dyDescent="0.4">
      <c r="A56" s="11"/>
      <c r="B56" s="7" t="s">
        <v>116</v>
      </c>
      <c r="C56" s="15" t="s">
        <v>117</v>
      </c>
      <c r="D56" s="8">
        <f>VLOOKUP(B56,[1]入力用!$A$2:$G$60,2,FALSE)</f>
        <v>0</v>
      </c>
      <c r="E56" s="8">
        <f>VLOOKUP(B56,[1]入力用!$A$2:$G$60,3,FALSE)</f>
        <v>0</v>
      </c>
      <c r="F56" s="8">
        <f>VLOOKUP(B56,[1]入力用!$A$2:$G$60,4,FALSE)</f>
        <v>2</v>
      </c>
      <c r="G56" s="9"/>
      <c r="H56" s="9"/>
      <c r="I56" s="9"/>
    </row>
    <row r="57" spans="1:9" ht="24.95" customHeight="1" x14ac:dyDescent="0.4">
      <c r="B57" s="19" t="s">
        <v>120</v>
      </c>
      <c r="C57" s="19"/>
      <c r="D57" s="19"/>
      <c r="E57" s="19"/>
      <c r="F57" s="19"/>
      <c r="G57" s="19"/>
      <c r="H57" s="19"/>
      <c r="I57" s="19"/>
    </row>
    <row r="58" spans="1:9" ht="24.95" customHeight="1" x14ac:dyDescent="0.4">
      <c r="B58" s="19" t="s">
        <v>118</v>
      </c>
      <c r="C58" s="19"/>
      <c r="D58" s="19"/>
      <c r="E58" s="19"/>
      <c r="F58" s="19"/>
      <c r="G58" s="19"/>
      <c r="H58" s="19"/>
      <c r="I58" s="19"/>
    </row>
  </sheetData>
  <mergeCells count="8">
    <mergeCell ref="B57:I57"/>
    <mergeCell ref="B58:I58"/>
    <mergeCell ref="A1:F1"/>
    <mergeCell ref="G1:I1"/>
    <mergeCell ref="A3:A34"/>
    <mergeCell ref="A35:A36"/>
    <mergeCell ref="A37:A41"/>
    <mergeCell ref="A42:A55"/>
  </mergeCells>
  <phoneticPr fontId="2"/>
  <pageMargins left="0.19685039370078741" right="0.19685039370078741" top="0.55118110236220474" bottom="0.55118110236220474" header="0.31496062992125984" footer="0.31496062992125984"/>
  <pageSetup paperSize="9" scale="91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空き情報</vt:lpstr>
      <vt:lpstr>空き情報!Print_Titles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2024-08-28T08:50:56Z</cp:lastPrinted>
  <dcterms:created xsi:type="dcterms:W3CDTF">2024-08-28T04:58:37Z</dcterms:created>
  <dcterms:modified xsi:type="dcterms:W3CDTF">2024-08-30T01:17:12Z</dcterms:modified>
</cp:coreProperties>
</file>