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CC8B6EAA-3308-4056-AFA1-535B2C206371}" xr6:coauthVersionLast="47" xr6:coauthVersionMax="47" xr10:uidLastSave="{00000000-0000-0000-0000-000000000000}"/>
  <bookViews>
    <workbookView xWindow="-120" yWindow="-120" windowWidth="29040" windowHeight="15720" xr2:uid="{AD7A69F1-D967-45D0-9ED3-235A56D0E5E7}"/>
  </bookViews>
  <sheets>
    <sheet name="空き情報" sheetId="1" r:id="rId1"/>
  </sheets>
  <externalReferences>
    <externalReference r:id="rId2"/>
  </externalReferences>
  <definedNames>
    <definedName name="_xlnm.Print_Titles" localSheetId="0">空き情報!$2:$2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55" i="1" l="1"/>
  <c r="E55" i="1"/>
  <c r="D55" i="1"/>
  <c r="F54" i="1"/>
  <c r="E54" i="1"/>
  <c r="D54" i="1"/>
  <c r="F53" i="1"/>
  <c r="E53" i="1"/>
  <c r="D53" i="1"/>
  <c r="F52" i="1"/>
  <c r="E52" i="1"/>
  <c r="D52" i="1"/>
  <c r="F51" i="1"/>
  <c r="E51" i="1"/>
  <c r="D51" i="1"/>
  <c r="F50" i="1"/>
  <c r="E50" i="1"/>
  <c r="D50" i="1"/>
  <c r="F49" i="1"/>
  <c r="E49" i="1"/>
  <c r="D49" i="1"/>
  <c r="F48" i="1"/>
  <c r="E48" i="1"/>
  <c r="D48" i="1"/>
  <c r="F47" i="1"/>
  <c r="E47" i="1"/>
  <c r="D47" i="1"/>
  <c r="F46" i="1"/>
  <c r="E46" i="1"/>
  <c r="D46" i="1"/>
  <c r="F45" i="1"/>
  <c r="E45" i="1"/>
  <c r="D45" i="1"/>
  <c r="F44" i="1"/>
  <c r="E44" i="1"/>
  <c r="D44" i="1"/>
  <c r="F43" i="1"/>
  <c r="E43" i="1"/>
  <c r="D43" i="1"/>
  <c r="F42" i="1"/>
  <c r="E42" i="1"/>
  <c r="D42" i="1"/>
  <c r="F41" i="1"/>
  <c r="E41" i="1"/>
  <c r="D41" i="1"/>
  <c r="F40" i="1"/>
  <c r="E40" i="1"/>
  <c r="D40" i="1"/>
  <c r="I39" i="1"/>
  <c r="H39" i="1"/>
  <c r="G39" i="1"/>
  <c r="F39" i="1"/>
  <c r="I38" i="1"/>
  <c r="H38" i="1"/>
  <c r="G38" i="1"/>
  <c r="F38" i="1"/>
  <c r="E38" i="1"/>
  <c r="D38" i="1"/>
  <c r="I37" i="1"/>
  <c r="H37" i="1"/>
  <c r="G37" i="1"/>
  <c r="F37" i="1"/>
  <c r="E37" i="1"/>
  <c r="D37" i="1"/>
  <c r="I36" i="1"/>
  <c r="H36" i="1"/>
  <c r="G36" i="1"/>
  <c r="F36" i="1"/>
  <c r="E36" i="1"/>
  <c r="D36" i="1"/>
  <c r="I35" i="1"/>
  <c r="H35" i="1"/>
  <c r="G35" i="1"/>
  <c r="F35" i="1"/>
  <c r="E35" i="1"/>
  <c r="D35" i="1"/>
  <c r="I34" i="1"/>
  <c r="H34" i="1"/>
  <c r="G34" i="1"/>
  <c r="F34" i="1"/>
  <c r="E34" i="1"/>
  <c r="D34" i="1"/>
  <c r="I33" i="1"/>
  <c r="H33" i="1"/>
  <c r="G33" i="1"/>
  <c r="F33" i="1"/>
  <c r="E33" i="1"/>
  <c r="D33" i="1"/>
  <c r="I32" i="1"/>
  <c r="H32" i="1"/>
  <c r="G32" i="1"/>
  <c r="F32" i="1"/>
  <c r="E32" i="1"/>
  <c r="D32" i="1"/>
  <c r="I31" i="1"/>
  <c r="H31" i="1"/>
  <c r="G31" i="1"/>
  <c r="F31" i="1"/>
  <c r="E31" i="1"/>
  <c r="D31" i="1"/>
  <c r="I30" i="1"/>
  <c r="H30" i="1"/>
  <c r="G30" i="1"/>
  <c r="F30" i="1"/>
  <c r="E30" i="1"/>
  <c r="D30" i="1"/>
  <c r="I29" i="1"/>
  <c r="H29" i="1"/>
  <c r="G29" i="1"/>
  <c r="F29" i="1"/>
  <c r="E29" i="1"/>
  <c r="D29" i="1"/>
  <c r="I28" i="1"/>
  <c r="H28" i="1"/>
  <c r="G28" i="1"/>
  <c r="F28" i="1"/>
  <c r="E28" i="1"/>
  <c r="D28" i="1"/>
  <c r="I27" i="1"/>
  <c r="H27" i="1"/>
  <c r="G27" i="1"/>
  <c r="F27" i="1"/>
  <c r="E27" i="1"/>
  <c r="D27" i="1"/>
  <c r="I26" i="1"/>
  <c r="H26" i="1"/>
  <c r="G26" i="1"/>
  <c r="F26" i="1"/>
  <c r="E26" i="1"/>
  <c r="D26" i="1"/>
  <c r="I25" i="1"/>
  <c r="H25" i="1"/>
  <c r="G25" i="1"/>
  <c r="F25" i="1"/>
  <c r="E25" i="1"/>
  <c r="D25" i="1"/>
  <c r="I24" i="1"/>
  <c r="H24" i="1"/>
  <c r="G24" i="1"/>
  <c r="F24" i="1"/>
  <c r="E24" i="1"/>
  <c r="D24" i="1"/>
  <c r="I23" i="1"/>
  <c r="H23" i="1"/>
  <c r="G23" i="1"/>
  <c r="F23" i="1"/>
  <c r="E23" i="1"/>
  <c r="D23" i="1"/>
  <c r="I22" i="1"/>
  <c r="H22" i="1"/>
  <c r="G22" i="1"/>
  <c r="F22" i="1"/>
  <c r="E22" i="1"/>
  <c r="D22" i="1"/>
  <c r="I21" i="1"/>
  <c r="H21" i="1"/>
  <c r="G21" i="1"/>
  <c r="F21" i="1"/>
  <c r="E21" i="1"/>
  <c r="D21" i="1"/>
  <c r="I20" i="1"/>
  <c r="H20" i="1"/>
  <c r="G20" i="1"/>
  <c r="F20" i="1"/>
  <c r="E20" i="1"/>
  <c r="D20" i="1"/>
  <c r="I19" i="1"/>
  <c r="H19" i="1"/>
  <c r="G19" i="1"/>
  <c r="F19" i="1"/>
  <c r="E19" i="1"/>
  <c r="D19" i="1"/>
  <c r="I18" i="1"/>
  <c r="H18" i="1"/>
  <c r="G18" i="1"/>
  <c r="F18" i="1"/>
  <c r="E18" i="1"/>
  <c r="D18" i="1"/>
  <c r="I17" i="1"/>
  <c r="H17" i="1"/>
  <c r="G17" i="1"/>
  <c r="F17" i="1"/>
  <c r="E17" i="1"/>
  <c r="D17" i="1"/>
  <c r="I16" i="1"/>
  <c r="H16" i="1"/>
  <c r="G16" i="1"/>
  <c r="F16" i="1"/>
  <c r="E16" i="1"/>
  <c r="D16" i="1"/>
  <c r="F15" i="1"/>
  <c r="E15" i="1"/>
  <c r="D15" i="1"/>
  <c r="I14" i="1"/>
  <c r="H14" i="1"/>
  <c r="G14" i="1"/>
  <c r="F14" i="1"/>
  <c r="E14" i="1"/>
  <c r="D14" i="1"/>
  <c r="E13" i="1"/>
  <c r="D13" i="1"/>
  <c r="I12" i="1"/>
  <c r="H12" i="1"/>
  <c r="G12" i="1"/>
  <c r="F12" i="1"/>
  <c r="I11" i="1"/>
  <c r="H11" i="1"/>
  <c r="G11" i="1"/>
  <c r="F11" i="1"/>
  <c r="E11" i="1"/>
  <c r="D11" i="1"/>
  <c r="I10" i="1"/>
  <c r="H10" i="1"/>
  <c r="G10" i="1"/>
  <c r="F10" i="1"/>
  <c r="E10" i="1"/>
  <c r="D10" i="1"/>
  <c r="I9" i="1"/>
  <c r="H9" i="1"/>
  <c r="G9" i="1"/>
  <c r="F9" i="1"/>
  <c r="E9" i="1"/>
  <c r="D9" i="1"/>
  <c r="I8" i="1"/>
  <c r="H8" i="1"/>
  <c r="G8" i="1"/>
  <c r="F8" i="1"/>
  <c r="E8" i="1"/>
  <c r="D8" i="1"/>
  <c r="I7" i="1"/>
  <c r="H7" i="1"/>
  <c r="G7" i="1"/>
  <c r="F7" i="1"/>
  <c r="E7" i="1"/>
  <c r="D7" i="1"/>
  <c r="I6" i="1"/>
  <c r="H6" i="1"/>
  <c r="G6" i="1"/>
  <c r="F6" i="1"/>
  <c r="E6" i="1"/>
  <c r="D6" i="1"/>
  <c r="I5" i="1"/>
  <c r="H5" i="1"/>
  <c r="G5" i="1"/>
  <c r="F5" i="1"/>
  <c r="E5" i="1"/>
  <c r="D5" i="1"/>
  <c r="I4" i="1"/>
  <c r="H4" i="1"/>
  <c r="G4" i="1"/>
  <c r="F4" i="1"/>
  <c r="E4" i="1"/>
  <c r="D4" i="1"/>
  <c r="I3" i="1"/>
  <c r="H3" i="1"/>
  <c r="G3" i="1"/>
  <c r="F3" i="1"/>
  <c r="E3" i="1"/>
  <c r="D3" i="1"/>
</calcChain>
</file>

<file path=xl/sharedStrings.xml><?xml version="1.0" encoding="utf-8"?>
<sst xmlns="http://schemas.openxmlformats.org/spreadsheetml/2006/main" count="123" uniqueCount="122">
  <si>
    <t>北区</t>
    <rPh sb="0" eb="1">
      <t>キタ</t>
    </rPh>
    <rPh sb="1" eb="2">
      <t>ク</t>
    </rPh>
    <phoneticPr fontId="3"/>
  </si>
  <si>
    <t>12月途中入所空き情報</t>
    <rPh sb="2" eb="3">
      <t>ガツ</t>
    </rPh>
    <rPh sb="3" eb="7">
      <t>トチュウニュウショ</t>
    </rPh>
    <rPh sb="7" eb="8">
      <t>ア</t>
    </rPh>
    <rPh sb="9" eb="11">
      <t>ジョウホウ</t>
    </rPh>
    <phoneticPr fontId="3"/>
  </si>
  <si>
    <t>（令和8年11月1日現在）</t>
    <rPh sb="1" eb="2">
      <t>レイ</t>
    </rPh>
    <rPh sb="2" eb="3">
      <t>ワ</t>
    </rPh>
    <rPh sb="4" eb="5">
      <t>ネン</t>
    </rPh>
    <rPh sb="8" eb="9">
      <t>ニチ</t>
    </rPh>
    <rPh sb="9" eb="11">
      <t>ゲンザイ</t>
    </rPh>
    <phoneticPr fontId="3"/>
  </si>
  <si>
    <t>施設名</t>
    <rPh sb="0" eb="2">
      <t>シセツ</t>
    </rPh>
    <rPh sb="2" eb="3">
      <t>メイ</t>
    </rPh>
    <phoneticPr fontId="3"/>
  </si>
  <si>
    <t>所在地</t>
    <rPh sb="0" eb="3">
      <t>ショザイチ</t>
    </rPh>
    <phoneticPr fontId="3"/>
  </si>
  <si>
    <t>０歳</t>
    <rPh sb="1" eb="2">
      <t>サイ</t>
    </rPh>
    <phoneticPr fontId="3"/>
  </si>
  <si>
    <t>１歳</t>
    <rPh sb="1" eb="2">
      <t>サイ</t>
    </rPh>
    <phoneticPr fontId="3"/>
  </si>
  <si>
    <t>２歳</t>
    <rPh sb="1" eb="2">
      <t>サイ</t>
    </rPh>
    <phoneticPr fontId="3"/>
  </si>
  <si>
    <t>３歳</t>
    <rPh sb="1" eb="2">
      <t>サイ</t>
    </rPh>
    <phoneticPr fontId="3"/>
  </si>
  <si>
    <t>４歳</t>
    <rPh sb="1" eb="2">
      <t>サイ</t>
    </rPh>
    <phoneticPr fontId="3"/>
  </si>
  <si>
    <t>５歳</t>
    <rPh sb="1" eb="2">
      <t>サイ</t>
    </rPh>
    <phoneticPr fontId="3"/>
  </si>
  <si>
    <t>民間</t>
    <rPh sb="0" eb="2">
      <t>ミンカン</t>
    </rPh>
    <phoneticPr fontId="3"/>
  </si>
  <si>
    <t>大阪主婦之会保育園</t>
    <phoneticPr fontId="3"/>
  </si>
  <si>
    <t>豊崎3丁目1番12号</t>
    <rPh sb="0" eb="2">
      <t>トヨサキ</t>
    </rPh>
    <rPh sb="3" eb="5">
      <t>チョウメ</t>
    </rPh>
    <rPh sb="6" eb="7">
      <t>バン</t>
    </rPh>
    <rPh sb="9" eb="10">
      <t>ゴウ</t>
    </rPh>
    <phoneticPr fontId="3"/>
  </si>
  <si>
    <t>鶴満寺保育所</t>
    <rPh sb="0" eb="1">
      <t>カク</t>
    </rPh>
    <rPh sb="1" eb="2">
      <t>マン</t>
    </rPh>
    <rPh sb="2" eb="3">
      <t>ジ</t>
    </rPh>
    <rPh sb="3" eb="5">
      <t>ホイク</t>
    </rPh>
    <rPh sb="5" eb="6">
      <t>ショ</t>
    </rPh>
    <phoneticPr fontId="3"/>
  </si>
  <si>
    <t>長柄中1丁目1番23号</t>
    <rPh sb="0" eb="3">
      <t>ナガラナカ</t>
    </rPh>
    <rPh sb="4" eb="6">
      <t>チョウメ</t>
    </rPh>
    <rPh sb="7" eb="8">
      <t>バン</t>
    </rPh>
    <rPh sb="10" eb="11">
      <t>ゴウ</t>
    </rPh>
    <phoneticPr fontId="3"/>
  </si>
  <si>
    <t>中津保育園</t>
    <rPh sb="0" eb="2">
      <t>ナカツ</t>
    </rPh>
    <rPh sb="2" eb="5">
      <t>ホイクエン</t>
    </rPh>
    <phoneticPr fontId="3"/>
  </si>
  <si>
    <t>中津2丁目7番8-101号</t>
    <rPh sb="0" eb="2">
      <t>ナカツ</t>
    </rPh>
    <rPh sb="3" eb="5">
      <t>チョウメ</t>
    </rPh>
    <rPh sb="6" eb="7">
      <t>バン</t>
    </rPh>
    <rPh sb="12" eb="13">
      <t>ゴウ</t>
    </rPh>
    <phoneticPr fontId="3"/>
  </si>
  <si>
    <t>長柄保育園</t>
    <rPh sb="0" eb="2">
      <t>ナガラ</t>
    </rPh>
    <rPh sb="2" eb="5">
      <t>ホイクエン</t>
    </rPh>
    <phoneticPr fontId="3"/>
  </si>
  <si>
    <t>長柄東3丁目2番3号</t>
    <rPh sb="0" eb="3">
      <t>ナガラヒガシ</t>
    </rPh>
    <rPh sb="4" eb="6">
      <t>チョウメ</t>
    </rPh>
    <rPh sb="7" eb="8">
      <t>バン</t>
    </rPh>
    <rPh sb="9" eb="10">
      <t>ゴウ</t>
    </rPh>
    <phoneticPr fontId="3"/>
  </si>
  <si>
    <t>同心保育園</t>
    <rPh sb="0" eb="2">
      <t>ドウシン</t>
    </rPh>
    <rPh sb="2" eb="5">
      <t>ホイクエン</t>
    </rPh>
    <phoneticPr fontId="3"/>
  </si>
  <si>
    <t>同心1丁目5番27号</t>
    <rPh sb="0" eb="2">
      <t>ドウシン</t>
    </rPh>
    <rPh sb="3" eb="5">
      <t>チョウメ</t>
    </rPh>
    <rPh sb="6" eb="7">
      <t>バン</t>
    </rPh>
    <rPh sb="9" eb="10">
      <t>ゴウ</t>
    </rPh>
    <phoneticPr fontId="3"/>
  </si>
  <si>
    <t>音色つばさ保育園</t>
    <rPh sb="0" eb="2">
      <t>ネイロ</t>
    </rPh>
    <rPh sb="5" eb="8">
      <t>ホイクエン</t>
    </rPh>
    <phoneticPr fontId="3"/>
  </si>
  <si>
    <t>本庄東1丁目24番9号</t>
    <rPh sb="0" eb="3">
      <t>ホンジョウヒガシ</t>
    </rPh>
    <rPh sb="4" eb="6">
      <t>チョウメ</t>
    </rPh>
    <rPh sb="8" eb="9">
      <t>バン</t>
    </rPh>
    <rPh sb="10" eb="11">
      <t>ゴウ</t>
    </rPh>
    <phoneticPr fontId="3"/>
  </si>
  <si>
    <t>さつき保育園</t>
    <rPh sb="3" eb="6">
      <t>ホイクエン</t>
    </rPh>
    <phoneticPr fontId="3"/>
  </si>
  <si>
    <t>本庄西3丁目13番5号</t>
    <rPh sb="0" eb="3">
      <t>ホンジョウニシ</t>
    </rPh>
    <rPh sb="4" eb="6">
      <t>チョウメ</t>
    </rPh>
    <rPh sb="8" eb="9">
      <t>バン</t>
    </rPh>
    <rPh sb="10" eb="11">
      <t>ゴウ</t>
    </rPh>
    <phoneticPr fontId="3"/>
  </si>
  <si>
    <t>クオリスキッズ北梅田保育園</t>
    <rPh sb="7" eb="8">
      <t>キタ</t>
    </rPh>
    <rPh sb="8" eb="10">
      <t>ウメダ</t>
    </rPh>
    <rPh sb="10" eb="13">
      <t>ホイクエン</t>
    </rPh>
    <phoneticPr fontId="3"/>
  </si>
  <si>
    <t>大淀中3丁目9番22号</t>
    <rPh sb="4" eb="6">
      <t>チョウメ</t>
    </rPh>
    <rPh sb="7" eb="8">
      <t>バン</t>
    </rPh>
    <rPh sb="10" eb="11">
      <t>ゴウ</t>
    </rPh>
    <phoneticPr fontId="3"/>
  </si>
  <si>
    <t>ちゃいれっく東天満保育園</t>
    <rPh sb="6" eb="7">
      <t>ヒガシ</t>
    </rPh>
    <rPh sb="7" eb="9">
      <t>テンマ</t>
    </rPh>
    <rPh sb="9" eb="12">
      <t>ホイクエン</t>
    </rPh>
    <phoneticPr fontId="3"/>
  </si>
  <si>
    <t>同心1丁目1番26号
ブリリアントタワー</t>
    <rPh sb="0" eb="2">
      <t>ドウシン</t>
    </rPh>
    <rPh sb="3" eb="5">
      <t>チョウメ</t>
    </rPh>
    <rPh sb="6" eb="7">
      <t>バン</t>
    </rPh>
    <rPh sb="9" eb="10">
      <t>ゴウ</t>
    </rPh>
    <phoneticPr fontId="3"/>
  </si>
  <si>
    <t>マミーズアイ保育園おおさかきた園</t>
    <phoneticPr fontId="3"/>
  </si>
  <si>
    <t>大淀中１丁目11番9号</t>
    <rPh sb="0" eb="2">
      <t>オオヨド</t>
    </rPh>
    <rPh sb="2" eb="3">
      <t>ナカ</t>
    </rPh>
    <rPh sb="4" eb="6">
      <t>チョウメ</t>
    </rPh>
    <rPh sb="8" eb="9">
      <t>バン</t>
    </rPh>
    <rPh sb="10" eb="11">
      <t>ゴウ</t>
    </rPh>
    <phoneticPr fontId="3"/>
  </si>
  <si>
    <t>マミーズアイ保育園おおさかきた分園</t>
    <rPh sb="15" eb="16">
      <t>ブン</t>
    </rPh>
    <rPh sb="16" eb="17">
      <t>エン</t>
    </rPh>
    <phoneticPr fontId="3"/>
  </si>
  <si>
    <t>大淀南2丁目2
グランドメゾン</t>
    <rPh sb="0" eb="2">
      <t>オオヨド</t>
    </rPh>
    <rPh sb="2" eb="3">
      <t>ミナミ</t>
    </rPh>
    <rPh sb="4" eb="6">
      <t>チョウメ</t>
    </rPh>
    <phoneticPr fontId="3"/>
  </si>
  <si>
    <t>ポポラー大阪長柄園</t>
    <rPh sb="4" eb="6">
      <t>オオサカ</t>
    </rPh>
    <rPh sb="6" eb="8">
      <t>ナガラ</t>
    </rPh>
    <rPh sb="8" eb="9">
      <t>エン</t>
    </rPh>
    <phoneticPr fontId="3"/>
  </si>
  <si>
    <t>長柄中3丁目3番6号</t>
    <rPh sb="4" eb="6">
      <t>チョウメ</t>
    </rPh>
    <rPh sb="7" eb="8">
      <t>バン</t>
    </rPh>
    <rPh sb="9" eb="10">
      <t>ゴウ</t>
    </rPh>
    <phoneticPr fontId="3"/>
  </si>
  <si>
    <t>レイモンド梅田北保育園(分園）</t>
    <phoneticPr fontId="3"/>
  </si>
  <si>
    <t>中崎3丁目4番22号
グレンパーク梅田北１階</t>
    <rPh sb="3" eb="5">
      <t>チョウメ</t>
    </rPh>
    <rPh sb="6" eb="7">
      <t>バン</t>
    </rPh>
    <rPh sb="9" eb="10">
      <t>ゴウ</t>
    </rPh>
    <rPh sb="17" eb="19">
      <t>ウメダ</t>
    </rPh>
    <rPh sb="19" eb="20">
      <t>キタ</t>
    </rPh>
    <rPh sb="21" eb="22">
      <t>カイ</t>
    </rPh>
    <phoneticPr fontId="3"/>
  </si>
  <si>
    <t>マザーシップ新梅田保育園</t>
    <rPh sb="6" eb="7">
      <t>シン</t>
    </rPh>
    <rPh sb="7" eb="9">
      <t>ウメダ</t>
    </rPh>
    <rPh sb="9" eb="12">
      <t>ホイクエン</t>
    </rPh>
    <phoneticPr fontId="3"/>
  </si>
  <si>
    <t>大淀南3丁目12番12号</t>
    <rPh sb="0" eb="3">
      <t>オオヨドミナミ</t>
    </rPh>
    <rPh sb="4" eb="6">
      <t>チョウメ</t>
    </rPh>
    <rPh sb="8" eb="9">
      <t>バン</t>
    </rPh>
    <rPh sb="11" eb="12">
      <t>ゴウ</t>
    </rPh>
    <phoneticPr fontId="3"/>
  </si>
  <si>
    <t>愛のめぐみ保育園</t>
    <rPh sb="0" eb="1">
      <t>アイ</t>
    </rPh>
    <rPh sb="5" eb="8">
      <t>ホイクエン</t>
    </rPh>
    <phoneticPr fontId="3"/>
  </si>
  <si>
    <t>天神橋8丁目4番16号</t>
    <rPh sb="0" eb="3">
      <t>テンジンバシ</t>
    </rPh>
    <rPh sb="4" eb="6">
      <t>チョウメ</t>
    </rPh>
    <rPh sb="7" eb="8">
      <t>バン</t>
    </rPh>
    <rPh sb="10" eb="11">
      <t>ゴウ</t>
    </rPh>
    <phoneticPr fontId="3"/>
  </si>
  <si>
    <t>中崎町かいせい保育園</t>
    <rPh sb="0" eb="3">
      <t>ナカザキチョウ</t>
    </rPh>
    <rPh sb="7" eb="9">
      <t>ホイク</t>
    </rPh>
    <rPh sb="9" eb="10">
      <t>エン</t>
    </rPh>
    <phoneticPr fontId="3"/>
  </si>
  <si>
    <t>中崎西1丁目7番39号</t>
    <rPh sb="0" eb="3">
      <t>ナカザキニシ</t>
    </rPh>
    <rPh sb="4" eb="6">
      <t>チョウメ</t>
    </rPh>
    <rPh sb="7" eb="8">
      <t>バン</t>
    </rPh>
    <rPh sb="10" eb="11">
      <t>ゴウ</t>
    </rPh>
    <phoneticPr fontId="3"/>
  </si>
  <si>
    <t>茶屋中津保育園</t>
    <rPh sb="0" eb="4">
      <t>チャヤナカツ</t>
    </rPh>
    <rPh sb="4" eb="6">
      <t>ホイク</t>
    </rPh>
    <rPh sb="6" eb="7">
      <t>エン</t>
    </rPh>
    <phoneticPr fontId="3"/>
  </si>
  <si>
    <t>中津3丁目3番3号</t>
    <rPh sb="0" eb="2">
      <t>ナカツ</t>
    </rPh>
    <rPh sb="3" eb="5">
      <t>チョウメ</t>
    </rPh>
    <rPh sb="6" eb="7">
      <t>バン</t>
    </rPh>
    <rPh sb="8" eb="9">
      <t>ゴウ</t>
    </rPh>
    <phoneticPr fontId="3"/>
  </si>
  <si>
    <t>えがおの森保育園・どうしん</t>
    <rPh sb="4" eb="5">
      <t>モリ</t>
    </rPh>
    <rPh sb="5" eb="8">
      <t>ホイクエン</t>
    </rPh>
    <phoneticPr fontId="3"/>
  </si>
  <si>
    <t>同心1丁目6番27号</t>
    <rPh sb="0" eb="2">
      <t>ドウシン</t>
    </rPh>
    <rPh sb="3" eb="5">
      <t>チョウメ</t>
    </rPh>
    <rPh sb="6" eb="7">
      <t>バン</t>
    </rPh>
    <rPh sb="9" eb="10">
      <t>ゴウ</t>
    </rPh>
    <phoneticPr fontId="3"/>
  </si>
  <si>
    <t>金蘭会保育園</t>
    <rPh sb="0" eb="2">
      <t>キンラン</t>
    </rPh>
    <rPh sb="2" eb="3">
      <t>カイ</t>
    </rPh>
    <rPh sb="3" eb="6">
      <t>ホイクエン</t>
    </rPh>
    <phoneticPr fontId="3"/>
  </si>
  <si>
    <t>大淀南3丁目3番14号</t>
    <rPh sb="0" eb="3">
      <t>オオヨドミナミ</t>
    </rPh>
    <rPh sb="4" eb="6">
      <t>チョウメ</t>
    </rPh>
    <rPh sb="7" eb="8">
      <t>バン</t>
    </rPh>
    <rPh sb="10" eb="11">
      <t>ゴウ</t>
    </rPh>
    <phoneticPr fontId="3"/>
  </si>
  <si>
    <t>天満ちとせ保育園</t>
    <rPh sb="0" eb="2">
      <t>テンマ</t>
    </rPh>
    <rPh sb="5" eb="7">
      <t>ホイク</t>
    </rPh>
    <rPh sb="7" eb="8">
      <t>エン</t>
    </rPh>
    <phoneticPr fontId="3"/>
  </si>
  <si>
    <t>天満1丁目18番24号</t>
    <rPh sb="0" eb="2">
      <t>テンマ</t>
    </rPh>
    <rPh sb="3" eb="5">
      <t>チョウメ</t>
    </rPh>
    <rPh sb="7" eb="8">
      <t>バン</t>
    </rPh>
    <rPh sb="10" eb="11">
      <t>ゴウ</t>
    </rPh>
    <phoneticPr fontId="3"/>
  </si>
  <si>
    <t>豊崎ちとせ保育園</t>
    <rPh sb="0" eb="2">
      <t>トヨサキ</t>
    </rPh>
    <rPh sb="5" eb="7">
      <t>ホイク</t>
    </rPh>
    <rPh sb="7" eb="8">
      <t>エン</t>
    </rPh>
    <phoneticPr fontId="3"/>
  </si>
  <si>
    <t>豊崎1丁目6番5号</t>
    <rPh sb="0" eb="2">
      <t>トヨサキ</t>
    </rPh>
    <rPh sb="3" eb="5">
      <t>チョウメ</t>
    </rPh>
    <rPh sb="6" eb="7">
      <t>バン</t>
    </rPh>
    <rPh sb="8" eb="9">
      <t>ゴウ</t>
    </rPh>
    <phoneticPr fontId="3"/>
  </si>
  <si>
    <t>クオリスキッズ天六保育園</t>
    <rPh sb="7" eb="9">
      <t>テンロク</t>
    </rPh>
    <rPh sb="9" eb="12">
      <t>ホイクエン</t>
    </rPh>
    <phoneticPr fontId="7"/>
  </si>
  <si>
    <t>長柄中2丁目5番35号</t>
    <rPh sb="0" eb="2">
      <t>ナガラ</t>
    </rPh>
    <rPh sb="2" eb="3">
      <t>ナカ</t>
    </rPh>
    <rPh sb="4" eb="6">
      <t>チョウメ</t>
    </rPh>
    <rPh sb="7" eb="8">
      <t>バン</t>
    </rPh>
    <rPh sb="10" eb="11">
      <t>ゴウ</t>
    </rPh>
    <phoneticPr fontId="7"/>
  </si>
  <si>
    <t>中崎はな保育園</t>
    <rPh sb="0" eb="2">
      <t>ナカザキ</t>
    </rPh>
    <rPh sb="4" eb="7">
      <t>ホイクエン</t>
    </rPh>
    <phoneticPr fontId="7"/>
  </si>
  <si>
    <t>中崎2丁目4番29号</t>
    <rPh sb="9" eb="10">
      <t>ゴウ</t>
    </rPh>
    <phoneticPr fontId="7"/>
  </si>
  <si>
    <t>ＡＩＡＩ ＮＵＲＳＥＲＹ 大淀中</t>
  </si>
  <si>
    <t>大淀中3丁目17番15号</t>
    <rPh sb="0" eb="3">
      <t>オオヨドナカ</t>
    </rPh>
    <rPh sb="4" eb="6">
      <t>チョウメ</t>
    </rPh>
    <rPh sb="8" eb="9">
      <t>バン</t>
    </rPh>
    <rPh sb="11" eb="12">
      <t>ゴウ</t>
    </rPh>
    <phoneticPr fontId="7"/>
  </si>
  <si>
    <t>天音つばさ保育園</t>
    <rPh sb="0" eb="2">
      <t>アマネ</t>
    </rPh>
    <rPh sb="5" eb="8">
      <t>ホイクエン</t>
    </rPh>
    <phoneticPr fontId="7"/>
  </si>
  <si>
    <t>東天満1丁目4番5号</t>
    <rPh sb="0" eb="1">
      <t>ヒガシ</t>
    </rPh>
    <rPh sb="1" eb="3">
      <t>テンマ</t>
    </rPh>
    <rPh sb="4" eb="6">
      <t>チョウメ</t>
    </rPh>
    <rPh sb="7" eb="8">
      <t>バン</t>
    </rPh>
    <rPh sb="9" eb="10">
      <t>ゴウ</t>
    </rPh>
    <phoneticPr fontId="3"/>
  </si>
  <si>
    <t>トレジャーキッズほんじょう保育園</t>
    <rPh sb="13" eb="16">
      <t>ホイクエン</t>
    </rPh>
    <phoneticPr fontId="7"/>
  </si>
  <si>
    <t>本庄東2丁目7番9号</t>
    <rPh sb="7" eb="8">
      <t>バン</t>
    </rPh>
    <rPh sb="9" eb="10">
      <t>ゴウ</t>
    </rPh>
    <phoneticPr fontId="3"/>
  </si>
  <si>
    <t>アイグラン保育園天満</t>
    <phoneticPr fontId="3"/>
  </si>
  <si>
    <t>天満3丁目10番4号</t>
    <rPh sb="3" eb="5">
      <t>チョウメ</t>
    </rPh>
    <rPh sb="7" eb="8">
      <t>バン</t>
    </rPh>
    <rPh sb="9" eb="10">
      <t>ゴウ</t>
    </rPh>
    <phoneticPr fontId="3"/>
  </si>
  <si>
    <t>フェアリー保育園本庄東</t>
    <phoneticPr fontId="3"/>
  </si>
  <si>
    <t>本庄東1丁目2番</t>
  </si>
  <si>
    <t>ポピンズナーサリースクール扇町</t>
    <rPh sb="13" eb="15">
      <t>オウギマチ</t>
    </rPh>
    <phoneticPr fontId="3"/>
  </si>
  <si>
    <t>南扇町1番14号
関電労働組合会館1階</t>
    <rPh sb="0" eb="1">
      <t>ミナミ</t>
    </rPh>
    <rPh sb="1" eb="2">
      <t>オウギ</t>
    </rPh>
    <rPh sb="2" eb="3">
      <t>マチ</t>
    </rPh>
    <rPh sb="4" eb="5">
      <t>バン</t>
    </rPh>
    <rPh sb="7" eb="8">
      <t>ゴウ</t>
    </rPh>
    <rPh sb="9" eb="11">
      <t>カンデン</t>
    </rPh>
    <rPh sb="11" eb="15">
      <t>ロウドウクミアイ</t>
    </rPh>
    <rPh sb="15" eb="17">
      <t>カイカン</t>
    </rPh>
    <rPh sb="18" eb="19">
      <t>カイ</t>
    </rPh>
    <phoneticPr fontId="3"/>
  </si>
  <si>
    <t>にじいろ保育園うめきた</t>
    <rPh sb="4" eb="7">
      <t>ホイクエン</t>
    </rPh>
    <phoneticPr fontId="3"/>
  </si>
  <si>
    <t>大深町5-54 グラングリーン大阪・パークタワー3階</t>
    <phoneticPr fontId="7"/>
  </si>
  <si>
    <t>公立</t>
    <rPh sb="0" eb="2">
      <t>コウリツ</t>
    </rPh>
    <phoneticPr fontId="3"/>
  </si>
  <si>
    <t>大阪市立大淀保育所</t>
    <phoneticPr fontId="7"/>
  </si>
  <si>
    <t>大淀中4丁目9番11号</t>
    <rPh sb="4" eb="6">
      <t>チョウメ</t>
    </rPh>
    <rPh sb="7" eb="8">
      <t>バン</t>
    </rPh>
    <rPh sb="10" eb="11">
      <t>ゴウ</t>
    </rPh>
    <phoneticPr fontId="3"/>
  </si>
  <si>
    <t>大阪市立大淀保育所　(夜間）</t>
    <phoneticPr fontId="7"/>
  </si>
  <si>
    <t>認定こども園</t>
    <rPh sb="0" eb="2">
      <t>ニンテイ</t>
    </rPh>
    <rPh sb="5" eb="6">
      <t>エン</t>
    </rPh>
    <phoneticPr fontId="3"/>
  </si>
  <si>
    <t>認定こども園　中之島ちどり保育園</t>
    <rPh sb="0" eb="2">
      <t>ニンテイ</t>
    </rPh>
    <rPh sb="5" eb="6">
      <t>エン</t>
    </rPh>
    <rPh sb="7" eb="10">
      <t>ナカノシマ</t>
    </rPh>
    <rPh sb="13" eb="16">
      <t>ホイクエン</t>
    </rPh>
    <phoneticPr fontId="3"/>
  </si>
  <si>
    <t>天神西町3番16号</t>
    <rPh sb="0" eb="2">
      <t>テンジン</t>
    </rPh>
    <rPh sb="2" eb="3">
      <t>ニシ</t>
    </rPh>
    <rPh sb="3" eb="4">
      <t>マチ</t>
    </rPh>
    <rPh sb="5" eb="6">
      <t>バン</t>
    </rPh>
    <rPh sb="8" eb="9">
      <t>ゴウ</t>
    </rPh>
    <phoneticPr fontId="3"/>
  </si>
  <si>
    <t>きたの旭ヶ丘学園</t>
    <rPh sb="3" eb="6">
      <t>アサヒガオカ</t>
    </rPh>
    <rPh sb="6" eb="8">
      <t>ガクエン</t>
    </rPh>
    <phoneticPr fontId="3"/>
  </si>
  <si>
    <t>兎我野町3番10号</t>
    <rPh sb="0" eb="1">
      <t>ト</t>
    </rPh>
    <rPh sb="1" eb="2">
      <t>ガ</t>
    </rPh>
    <rPh sb="2" eb="3">
      <t>ノ</t>
    </rPh>
    <rPh sb="3" eb="4">
      <t>チョウ</t>
    </rPh>
    <rPh sb="5" eb="6">
      <t>バン</t>
    </rPh>
    <rPh sb="8" eb="9">
      <t>ゴウ</t>
    </rPh>
    <phoneticPr fontId="3"/>
  </si>
  <si>
    <t>明の守なかざき園</t>
    <phoneticPr fontId="7"/>
  </si>
  <si>
    <t>中崎1丁目7番8号</t>
    <rPh sb="0" eb="2">
      <t>ナカザキ</t>
    </rPh>
    <rPh sb="3" eb="5">
      <t>チョウメ</t>
    </rPh>
    <rPh sb="6" eb="7">
      <t>バン</t>
    </rPh>
    <rPh sb="8" eb="9">
      <t>ゴウ</t>
    </rPh>
    <phoneticPr fontId="3"/>
  </si>
  <si>
    <t>ぴっころきっず新梅田園</t>
    <phoneticPr fontId="7"/>
  </si>
  <si>
    <t>中津7丁目5番24号　1～3F</t>
    <rPh sb="3" eb="5">
      <t>チョウメ</t>
    </rPh>
    <rPh sb="6" eb="7">
      <t>バン</t>
    </rPh>
    <rPh sb="9" eb="10">
      <t>ゴウ</t>
    </rPh>
    <phoneticPr fontId="3"/>
  </si>
  <si>
    <t>太成学院　天満幼稚園</t>
    <rPh sb="0" eb="4">
      <t>タイセイガクイン</t>
    </rPh>
    <phoneticPr fontId="3"/>
  </si>
  <si>
    <t>与力町4番16号</t>
    <rPh sb="4" eb="5">
      <t>バン</t>
    </rPh>
    <rPh sb="7" eb="8">
      <t>ゴウ</t>
    </rPh>
    <phoneticPr fontId="3"/>
  </si>
  <si>
    <t>地域型保育事業</t>
    <rPh sb="0" eb="3">
      <t>チイキガタ</t>
    </rPh>
    <rPh sb="3" eb="5">
      <t>ホイク</t>
    </rPh>
    <rPh sb="5" eb="7">
      <t>ジギョウ</t>
    </rPh>
    <phoneticPr fontId="3"/>
  </si>
  <si>
    <t>さくらんぼルーム</t>
    <phoneticPr fontId="7"/>
  </si>
  <si>
    <t>長柄東3丁目2番1‐103号</t>
    <rPh sb="0" eb="2">
      <t>ナガラ</t>
    </rPh>
    <rPh sb="2" eb="3">
      <t>ヒガシ</t>
    </rPh>
    <rPh sb="4" eb="6">
      <t>チョウメ</t>
    </rPh>
    <rPh sb="7" eb="8">
      <t>バン</t>
    </rPh>
    <rPh sb="13" eb="14">
      <t>ゴウ</t>
    </rPh>
    <phoneticPr fontId="7"/>
  </si>
  <si>
    <t>フェアリールーム天六園</t>
    <rPh sb="8" eb="9">
      <t>テン</t>
    </rPh>
    <rPh sb="9" eb="10">
      <t>ロク</t>
    </rPh>
    <rPh sb="10" eb="11">
      <t>エン</t>
    </rPh>
    <phoneticPr fontId="7"/>
  </si>
  <si>
    <t>本庄東2丁目2番30号
ウィッシュ大阪ビル　２B号</t>
    <rPh sb="0" eb="3">
      <t>ホンジョウヒガシ</t>
    </rPh>
    <rPh sb="4" eb="6">
      <t>チョウメ</t>
    </rPh>
    <rPh sb="7" eb="8">
      <t>バン</t>
    </rPh>
    <rPh sb="10" eb="11">
      <t>ゴウ</t>
    </rPh>
    <rPh sb="17" eb="19">
      <t>オオサカ</t>
    </rPh>
    <rPh sb="24" eb="25">
      <t>ゴウ</t>
    </rPh>
    <phoneticPr fontId="7"/>
  </si>
  <si>
    <t>クオリスキッズ中津三丁目保育園</t>
    <rPh sb="7" eb="9">
      <t>ナカツ</t>
    </rPh>
    <rPh sb="9" eb="12">
      <t>３チョウメ</t>
    </rPh>
    <rPh sb="12" eb="15">
      <t>ホイクエン</t>
    </rPh>
    <phoneticPr fontId="3"/>
  </si>
  <si>
    <t>中津3丁目25番2号
北梅田パークレジデンス１階</t>
    <rPh sb="0" eb="2">
      <t>ナカツ</t>
    </rPh>
    <rPh sb="3" eb="5">
      <t>チョウメ</t>
    </rPh>
    <rPh sb="7" eb="8">
      <t>バン</t>
    </rPh>
    <rPh sb="9" eb="10">
      <t>ゴウ</t>
    </rPh>
    <rPh sb="11" eb="12">
      <t>キタ</t>
    </rPh>
    <rPh sb="12" eb="14">
      <t>ウメダ</t>
    </rPh>
    <rPh sb="23" eb="24">
      <t>カイ</t>
    </rPh>
    <phoneticPr fontId="7"/>
  </si>
  <si>
    <t>こぐまの森保育園　梅田園</t>
    <phoneticPr fontId="3"/>
  </si>
  <si>
    <t>豊崎2丁目8番13号
ジョリーフローラ1階</t>
    <rPh sb="0" eb="2">
      <t>トヨサキ</t>
    </rPh>
    <rPh sb="3" eb="5">
      <t>チョウメ</t>
    </rPh>
    <rPh sb="6" eb="7">
      <t>バン</t>
    </rPh>
    <rPh sb="9" eb="10">
      <t>ゴウ</t>
    </rPh>
    <rPh sb="20" eb="21">
      <t>カイ</t>
    </rPh>
    <phoneticPr fontId="3"/>
  </si>
  <si>
    <t>ぬくもりのおうち保育　南森町園</t>
    <phoneticPr fontId="3"/>
  </si>
  <si>
    <t>天神西町7番16号
藤井ビル1階12号室</t>
    <rPh sb="0" eb="2">
      <t>テンジン</t>
    </rPh>
    <rPh sb="2" eb="3">
      <t>ニシ</t>
    </rPh>
    <rPh sb="3" eb="4">
      <t>マチ</t>
    </rPh>
    <rPh sb="5" eb="6">
      <t>バン</t>
    </rPh>
    <rPh sb="8" eb="9">
      <t>ゴウ</t>
    </rPh>
    <rPh sb="10" eb="12">
      <t>フジイ</t>
    </rPh>
    <rPh sb="15" eb="16">
      <t>カイ</t>
    </rPh>
    <rPh sb="18" eb="20">
      <t>ゴウシツ</t>
    </rPh>
    <phoneticPr fontId="3"/>
  </si>
  <si>
    <t>商店街の保育ママ　興学院</t>
    <rPh sb="0" eb="3">
      <t>ショウテンガイ</t>
    </rPh>
    <rPh sb="4" eb="6">
      <t>ホイク</t>
    </rPh>
    <rPh sb="9" eb="10">
      <t>コウ</t>
    </rPh>
    <rPh sb="10" eb="12">
      <t>ガクイン</t>
    </rPh>
    <phoneticPr fontId="3"/>
  </si>
  <si>
    <t>黒崎町6番13号</t>
    <rPh sb="0" eb="3">
      <t>クロサキマチ</t>
    </rPh>
    <rPh sb="4" eb="5">
      <t>バン</t>
    </rPh>
    <rPh sb="7" eb="8">
      <t>ゴウ</t>
    </rPh>
    <phoneticPr fontId="3"/>
  </si>
  <si>
    <t>かいせいプチ保育園　天満橋園</t>
    <rPh sb="6" eb="9">
      <t>ホイクエン</t>
    </rPh>
    <rPh sb="10" eb="13">
      <t>テンマバシ</t>
    </rPh>
    <rPh sb="13" eb="14">
      <t>エン</t>
    </rPh>
    <phoneticPr fontId="3"/>
  </si>
  <si>
    <t>天満2丁目1番11号
アルス天満橋1階</t>
    <rPh sb="0" eb="2">
      <t>テンマ</t>
    </rPh>
    <rPh sb="3" eb="5">
      <t>チョウメ</t>
    </rPh>
    <rPh sb="6" eb="7">
      <t>バン</t>
    </rPh>
    <rPh sb="9" eb="10">
      <t>ゴウ</t>
    </rPh>
    <rPh sb="14" eb="17">
      <t>テンマバシ</t>
    </rPh>
    <rPh sb="18" eb="19">
      <t>カイ</t>
    </rPh>
    <phoneticPr fontId="3"/>
  </si>
  <si>
    <t>中之島ちどりキッズ</t>
    <rPh sb="0" eb="3">
      <t>ナカノシマ</t>
    </rPh>
    <phoneticPr fontId="3"/>
  </si>
  <si>
    <t>西天満3丁目8番11号
レジデンス富貴屋101</t>
    <rPh sb="0" eb="1">
      <t>ニシ</t>
    </rPh>
    <rPh sb="1" eb="3">
      <t>テンマ</t>
    </rPh>
    <rPh sb="4" eb="6">
      <t>チョウメ</t>
    </rPh>
    <rPh sb="7" eb="8">
      <t>バン</t>
    </rPh>
    <rPh sb="10" eb="11">
      <t>ゴウ</t>
    </rPh>
    <rPh sb="17" eb="18">
      <t>トミ</t>
    </rPh>
    <rPh sb="18" eb="19">
      <t>キ</t>
    </rPh>
    <rPh sb="19" eb="20">
      <t>ヤ</t>
    </rPh>
    <phoneticPr fontId="3"/>
  </si>
  <si>
    <t>ぴっころきっず中津園</t>
    <rPh sb="7" eb="9">
      <t>ナカツ</t>
    </rPh>
    <rPh sb="9" eb="10">
      <t>エン</t>
    </rPh>
    <phoneticPr fontId="3"/>
  </si>
  <si>
    <t>中津3丁目4番33号
明成中津ビル1階</t>
    <rPh sb="0" eb="2">
      <t>ナカツ</t>
    </rPh>
    <rPh sb="3" eb="5">
      <t>チョウメ</t>
    </rPh>
    <rPh sb="6" eb="7">
      <t>バン</t>
    </rPh>
    <rPh sb="9" eb="10">
      <t>ゴウ</t>
    </rPh>
    <rPh sb="11" eb="13">
      <t>メイセイ</t>
    </rPh>
    <rPh sb="13" eb="15">
      <t>ナカツ</t>
    </rPh>
    <rPh sb="18" eb="19">
      <t>カイ</t>
    </rPh>
    <phoneticPr fontId="3"/>
  </si>
  <si>
    <t>ぴっころきっず北区役所園</t>
    <rPh sb="7" eb="9">
      <t>キタク</t>
    </rPh>
    <rPh sb="9" eb="11">
      <t>ヤクショ</t>
    </rPh>
    <rPh sb="11" eb="12">
      <t>エン</t>
    </rPh>
    <phoneticPr fontId="7"/>
  </si>
  <si>
    <t>扇町2丁目１番27号
（北区役所内1F）</t>
    <rPh sb="0" eb="2">
      <t>オウギマチ</t>
    </rPh>
    <rPh sb="3" eb="5">
      <t>チョウメ</t>
    </rPh>
    <rPh sb="6" eb="7">
      <t>バン</t>
    </rPh>
    <rPh sb="9" eb="10">
      <t>ゴウ</t>
    </rPh>
    <rPh sb="12" eb="14">
      <t>キタク</t>
    </rPh>
    <rPh sb="14" eb="16">
      <t>ヤクショ</t>
    </rPh>
    <rPh sb="16" eb="17">
      <t>ナイ</t>
    </rPh>
    <phoneticPr fontId="7"/>
  </si>
  <si>
    <t>キッズハーモニー・なかのしま</t>
    <phoneticPr fontId="7"/>
  </si>
  <si>
    <t>中之島１丁目3番20号
（大阪市役所本庁舎1F）</t>
    <rPh sb="0" eb="3">
      <t>ナカノシマ</t>
    </rPh>
    <rPh sb="4" eb="6">
      <t>チョウメ</t>
    </rPh>
    <rPh sb="7" eb="8">
      <t>バン</t>
    </rPh>
    <rPh sb="10" eb="11">
      <t>ゴウ</t>
    </rPh>
    <rPh sb="13" eb="16">
      <t>オオサカシ</t>
    </rPh>
    <rPh sb="16" eb="18">
      <t>ヤクショ</t>
    </rPh>
    <rPh sb="18" eb="21">
      <t>ホンチョウシャ</t>
    </rPh>
    <phoneticPr fontId="7"/>
  </si>
  <si>
    <t>コミニケ保育園</t>
    <rPh sb="4" eb="6">
      <t>ホイク</t>
    </rPh>
    <rPh sb="6" eb="7">
      <t>エン</t>
    </rPh>
    <phoneticPr fontId="3"/>
  </si>
  <si>
    <t>天満4-1-2
コミニケ出版ﾋﾞﾙ2F</t>
    <rPh sb="0" eb="2">
      <t>テンマ</t>
    </rPh>
    <rPh sb="12" eb="14">
      <t>シュッパン</t>
    </rPh>
    <phoneticPr fontId="7"/>
  </si>
  <si>
    <t>ニチイキッズ大淀中保育園</t>
    <phoneticPr fontId="7"/>
  </si>
  <si>
    <t>北区大淀中3-11-32
ドムール北３番館１F</t>
    <phoneticPr fontId="3"/>
  </si>
  <si>
    <t>にじのとり保育園</t>
    <rPh sb="5" eb="8">
      <t>ホイクエン</t>
    </rPh>
    <phoneticPr fontId="7"/>
  </si>
  <si>
    <t>北区紅梅町1-2
アーデン南森町１F</t>
    <rPh sb="0" eb="2">
      <t>キタク</t>
    </rPh>
    <rPh sb="2" eb="4">
      <t>コウバイ</t>
    </rPh>
    <rPh sb="4" eb="5">
      <t>チョウ</t>
    </rPh>
    <rPh sb="13" eb="16">
      <t>ミナミモリマチ</t>
    </rPh>
    <phoneticPr fontId="3"/>
  </si>
  <si>
    <t>輝け未来保育園</t>
    <rPh sb="0" eb="1">
      <t>カガヤ</t>
    </rPh>
    <rPh sb="2" eb="4">
      <t>ミライ</t>
    </rPh>
    <rPh sb="4" eb="7">
      <t>ホイクエン</t>
    </rPh>
    <phoneticPr fontId="3"/>
  </si>
  <si>
    <t>本庄東1丁目9番5号 1F</t>
    <phoneticPr fontId="3"/>
  </si>
  <si>
    <t>医誠会国際総合病院　さくら保育園</t>
    <rPh sb="0" eb="3">
      <t>イセイカイ</t>
    </rPh>
    <rPh sb="3" eb="9">
      <t>コクサイソウゴウビョウイン</t>
    </rPh>
    <rPh sb="13" eb="16">
      <t>ホイクエン</t>
    </rPh>
    <phoneticPr fontId="7"/>
  </si>
  <si>
    <t>南扇町４番14号</t>
    <rPh sb="0" eb="3">
      <t>ミナミオウギマチ</t>
    </rPh>
    <rPh sb="4" eb="5">
      <t>バン</t>
    </rPh>
    <rPh sb="7" eb="8">
      <t>ゴウ</t>
    </rPh>
    <phoneticPr fontId="3"/>
  </si>
  <si>
    <t>　この空き情報は、令和８年11月１日時点での情報です。</t>
    <rPh sb="3" eb="4">
      <t>ア</t>
    </rPh>
    <rPh sb="5" eb="7">
      <t>ジョウホウ</t>
    </rPh>
    <rPh sb="9" eb="10">
      <t>レイ</t>
    </rPh>
    <rPh sb="10" eb="11">
      <t>ワ</t>
    </rPh>
    <rPh sb="12" eb="13">
      <t>ネン</t>
    </rPh>
    <rPh sb="15" eb="16">
      <t>ガツ</t>
    </rPh>
    <rPh sb="17" eb="18">
      <t>ニチ</t>
    </rPh>
    <rPh sb="18" eb="20">
      <t>ジテン</t>
    </rPh>
    <rPh sb="22" eb="24">
      <t>ジョウホウ</t>
    </rPh>
    <phoneticPr fontId="3"/>
  </si>
  <si>
    <t>　児童の入退所や保育施設の事情等により、変更となる場合があります。</t>
    <rPh sb="1" eb="3">
      <t>ジドウ</t>
    </rPh>
    <rPh sb="4" eb="5">
      <t>ニュウ</t>
    </rPh>
    <rPh sb="5" eb="7">
      <t>タイショ</t>
    </rPh>
    <rPh sb="8" eb="10">
      <t>ホイク</t>
    </rPh>
    <rPh sb="10" eb="12">
      <t>シセツ</t>
    </rPh>
    <rPh sb="13" eb="15">
      <t>ジジョウ</t>
    </rPh>
    <rPh sb="15" eb="16">
      <t>トウ</t>
    </rPh>
    <rPh sb="20" eb="22">
      <t>ヘンコウ</t>
    </rPh>
    <rPh sb="25" eb="27">
      <t>バアイ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</si>
</sst>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ＭＳ Ｐゴシック"/>
      <family val="3"/>
      <charset val="128"/>
      <scheme val="minor"/>
    </font>
    <font>
      <u/>
      <sz val="14"/>
      <color theme="1"/>
      <name val="HGPｺﾞｼｯｸE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E"/>
      <family val="3"/>
      <charset val="128"/>
    </font>
    <font>
      <sz val="10"/>
      <color theme="1"/>
      <name val="HGPｺﾞｼｯｸE"/>
      <family val="3"/>
      <charset val="128"/>
    </font>
    <font>
      <sz val="9"/>
      <name val="HGS創英角ｺﾞｼｯｸUB"/>
      <family val="3"/>
      <charset val="128"/>
    </font>
    <font>
      <sz val="11"/>
      <name val="HGPｺﾞｼｯｸE"/>
      <family val="3"/>
      <charset val="128"/>
    </font>
    <font>
      <sz val="6"/>
      <color theme="1"/>
      <name val="HGPｺﾞｼｯｸE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left" vertical="center" shrinkToFit="1"/>
      <protection locked="0"/>
    </xf>
    <xf numFmtId="0" fontId="4" fillId="3" borderId="2" xfId="0" applyFont="1" applyFill="1" applyBorder="1" applyAlignment="1" applyProtection="1">
      <alignment horizontal="left" vertical="center" wrapText="1"/>
      <protection locked="0"/>
    </xf>
    <xf numFmtId="0" fontId="4" fillId="4" borderId="2" xfId="0" applyFont="1" applyFill="1" applyBorder="1" applyAlignment="1">
      <alignment horizontal="left" vertical="center" shrinkToFit="1"/>
    </xf>
    <xf numFmtId="0" fontId="6" fillId="4" borderId="2" xfId="0" applyFont="1" applyFill="1" applyBorder="1" applyAlignment="1" applyProtection="1">
      <alignment vertical="center" wrapText="1"/>
      <protection locked="0"/>
    </xf>
    <xf numFmtId="176" fontId="4" fillId="4" borderId="2" xfId="0" applyNumberFormat="1" applyFont="1" applyFill="1" applyBorder="1">
      <alignment vertical="center"/>
    </xf>
    <xf numFmtId="0" fontId="4" fillId="2" borderId="2" xfId="0" applyFont="1" applyFill="1" applyBorder="1" applyAlignment="1">
      <alignment horizontal="left" vertical="center" shrinkToFit="1"/>
    </xf>
    <xf numFmtId="0" fontId="6" fillId="2" borderId="2" xfId="0" applyFont="1" applyFill="1" applyBorder="1" applyAlignment="1" applyProtection="1">
      <alignment vertical="center" wrapText="1"/>
      <protection locked="0"/>
    </xf>
    <xf numFmtId="176" fontId="4" fillId="2" borderId="2" xfId="0" applyNumberFormat="1" applyFont="1" applyFill="1" applyBorder="1">
      <alignment vertical="center"/>
    </xf>
    <xf numFmtId="176" fontId="4" fillId="2" borderId="5" xfId="0" applyNumberFormat="1" applyFont="1" applyFill="1" applyBorder="1">
      <alignment vertical="center"/>
    </xf>
    <xf numFmtId="0" fontId="4" fillId="0" borderId="2" xfId="0" applyFont="1" applyBorder="1" applyAlignment="1">
      <alignment horizontal="left" vertical="center" shrinkToFit="1"/>
    </xf>
    <xf numFmtId="0" fontId="6" fillId="0" borderId="2" xfId="0" applyFont="1" applyBorder="1" applyAlignment="1" applyProtection="1">
      <alignment vertical="center" wrapText="1"/>
      <protection locked="0"/>
    </xf>
    <xf numFmtId="176" fontId="4" fillId="0" borderId="2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0" fontId="7" fillId="2" borderId="2" xfId="0" applyFont="1" applyFill="1" applyBorder="1" applyAlignment="1">
      <alignment vertical="center" shrinkToFit="1"/>
    </xf>
    <xf numFmtId="0" fontId="7" fillId="4" borderId="2" xfId="0" applyFont="1" applyFill="1" applyBorder="1" applyAlignment="1">
      <alignment vertical="center" shrinkToFit="1"/>
    </xf>
    <xf numFmtId="0" fontId="7" fillId="0" borderId="2" xfId="0" applyFont="1" applyBorder="1" applyAlignment="1">
      <alignment vertical="center" shrinkToFit="1"/>
    </xf>
    <xf numFmtId="176" fontId="4" fillId="4" borderId="5" xfId="0" applyNumberFormat="1" applyFont="1" applyFill="1" applyBorder="1">
      <alignment vertical="center"/>
    </xf>
    <xf numFmtId="0" fontId="4" fillId="3" borderId="6" xfId="0" applyFont="1" applyFill="1" applyBorder="1" applyAlignment="1" applyProtection="1">
      <alignment horizontal="center" vertical="center" textRotation="255" wrapTex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textRotation="255" wrapText="1"/>
      <protection locked="0"/>
    </xf>
    <xf numFmtId="0" fontId="4" fillId="2" borderId="4" xfId="0" applyFont="1" applyFill="1" applyBorder="1" applyAlignment="1" applyProtection="1">
      <alignment horizontal="center" vertical="center" textRotation="255" wrapText="1"/>
      <protection locked="0"/>
    </xf>
    <xf numFmtId="0" fontId="4" fillId="0" borderId="0" xfId="0" applyFont="1" applyAlignment="1" applyProtection="1">
      <alignment horizontal="left" vertical="center" shrinkToFi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Alignment="1" applyProtection="1">
      <alignment horizontal="right" vertical="center" shrinkToFit="1"/>
      <protection locked="0"/>
    </xf>
    <xf numFmtId="0" fontId="4" fillId="2" borderId="3" xfId="0" applyFont="1" applyFill="1" applyBorder="1" applyAlignment="1" applyProtection="1">
      <alignment horizontal="center" vertical="center" textRotation="255"/>
      <protection locked="0"/>
    </xf>
    <xf numFmtId="0" fontId="4" fillId="2" borderId="4" xfId="0" applyFont="1" applyFill="1" applyBorder="1" applyAlignment="1" applyProtection="1">
      <alignment horizontal="center" vertical="center" textRotation="255"/>
      <protection locked="0"/>
    </xf>
    <xf numFmtId="0" fontId="4" fillId="2" borderId="6" xfId="0" applyFont="1" applyFill="1" applyBorder="1" applyAlignment="1" applyProtection="1">
      <alignment horizontal="center" vertical="center" textRotation="255"/>
      <protection locked="0"/>
    </xf>
    <xf numFmtId="0" fontId="4" fillId="2" borderId="2" xfId="0" applyFont="1" applyFill="1" applyBorder="1" applyAlignment="1" applyProtection="1">
      <alignment horizontal="center" vertical="center" textRotation="255"/>
      <protection locked="0"/>
    </xf>
    <xf numFmtId="0" fontId="8" fillId="2" borderId="3" xfId="0" applyFont="1" applyFill="1" applyBorder="1" applyAlignment="1" applyProtection="1">
      <alignment horizontal="center" vertical="center" textRotation="255" wrapText="1"/>
      <protection locked="0"/>
    </xf>
    <xf numFmtId="0" fontId="8" fillId="2" borderId="4" xfId="0" applyFont="1" applyFill="1" applyBorder="1" applyAlignment="1" applyProtection="1">
      <alignment horizontal="center" vertical="center" textRotation="255" wrapText="1"/>
      <protection locked="0"/>
    </xf>
    <xf numFmtId="0" fontId="8" fillId="2" borderId="6" xfId="0" applyFont="1" applyFill="1" applyBorder="1" applyAlignment="1" applyProtection="1">
      <alignment horizontal="center" vertical="center" textRotation="255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&#12518;&#12540;&#12470;&#20316;&#26989;&#29992;&#12501;&#12457;&#12523;&#12480;\%23&#12518;&#12540;&#12470;&#20316;&#26989;&#29992;&#12501;&#12457;&#12523;&#12480;\&#22320;&#22495;&#31119;&#31049;\&#9733;&#20445;&#32946;&#25152;&#9733;\&#9679;HP&#31354;&#12365;&#24773;&#22577;&#9679;\R8\11&#26376;&#65297;&#26085;&#20844;&#38283;\&#20837;&#21147;&#29992;\&#20445;&#32946;&#12288;&#31354;&#12365;&#24773;&#22577;11&#26376;1&#26085;&#29694;&#22312;&#65288;&#20837;&#21147;&#29992;&#65289;.xls" TargetMode="External"/><Relationship Id="rId1" Type="http://schemas.openxmlformats.org/officeDocument/2006/relationships/externalLinkPath" Target="file:///X:\&#12518;&#12540;&#12470;&#20316;&#26989;&#29992;&#12501;&#12457;&#12523;&#12480;\%23&#12518;&#12540;&#12470;&#20316;&#26989;&#29992;&#12501;&#12457;&#12523;&#12480;\&#22320;&#22495;&#31119;&#31049;\&#9733;&#20445;&#32946;&#25152;&#9733;\&#9679;HP&#31354;&#12365;&#24773;&#22577;&#9679;\R8\11&#26376;&#65297;&#26085;&#20844;&#38283;\&#20837;&#21147;&#29992;\&#20445;&#32946;&#12288;&#31354;&#12365;&#24773;&#22577;11&#26376;1&#26085;&#29694;&#22312;&#65288;&#20837;&#21147;&#29992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入力用"/>
      <sheetName val="空き情報"/>
      <sheetName val="報告シート"/>
      <sheetName val="互換性レポート"/>
    </sheetNames>
    <sheetDataSet>
      <sheetData sheetId="0">
        <row r="2">
          <cell r="A2" t="str">
            <v>大阪主婦之会保育園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</row>
        <row r="3">
          <cell r="A3" t="str">
            <v>大阪市立大淀保育所</v>
          </cell>
          <cell r="B3">
            <v>0</v>
          </cell>
          <cell r="C3">
            <v>0</v>
          </cell>
          <cell r="D3">
            <v>4</v>
          </cell>
          <cell r="E3">
            <v>6</v>
          </cell>
          <cell r="F3">
            <v>8</v>
          </cell>
          <cell r="G3">
            <v>14</v>
          </cell>
        </row>
        <row r="4">
          <cell r="A4" t="str">
            <v>大阪市立大淀保育所　(夜間）</v>
          </cell>
          <cell r="B4">
            <v>2</v>
          </cell>
          <cell r="C4">
            <v>2</v>
          </cell>
          <cell r="D4">
            <v>0</v>
          </cell>
          <cell r="E4">
            <v>1</v>
          </cell>
          <cell r="F4">
            <v>3</v>
          </cell>
          <cell r="G4">
            <v>3</v>
          </cell>
        </row>
        <row r="5">
          <cell r="A5" t="str">
            <v>鶴満寺保育所</v>
          </cell>
          <cell r="B5">
            <v>0</v>
          </cell>
          <cell r="C5">
            <v>0</v>
          </cell>
          <cell r="D5">
            <v>0</v>
          </cell>
          <cell r="E5">
            <v>5</v>
          </cell>
          <cell r="F5">
            <v>0</v>
          </cell>
          <cell r="G5">
            <v>0</v>
          </cell>
        </row>
        <row r="6">
          <cell r="A6" t="str">
            <v>中津保育園</v>
          </cell>
          <cell r="B6">
            <v>2</v>
          </cell>
          <cell r="C6">
            <v>0</v>
          </cell>
          <cell r="D6">
            <v>0</v>
          </cell>
          <cell r="E6">
            <v>3</v>
          </cell>
          <cell r="F6">
            <v>2</v>
          </cell>
          <cell r="G6">
            <v>0</v>
          </cell>
        </row>
        <row r="7">
          <cell r="A7" t="str">
            <v>長柄保育園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A8" t="str">
            <v>同心保育園</v>
          </cell>
          <cell r="B8">
            <v>0</v>
          </cell>
          <cell r="C8">
            <v>0</v>
          </cell>
          <cell r="D8">
            <v>2</v>
          </cell>
          <cell r="E8">
            <v>1</v>
          </cell>
          <cell r="F8">
            <v>0</v>
          </cell>
          <cell r="G8">
            <v>0</v>
          </cell>
        </row>
        <row r="9">
          <cell r="A9" t="str">
            <v>音色つばさ保育園</v>
          </cell>
          <cell r="B9">
            <v>0</v>
          </cell>
          <cell r="C9">
            <v>1</v>
          </cell>
          <cell r="D9">
            <v>0</v>
          </cell>
          <cell r="E9">
            <v>0</v>
          </cell>
          <cell r="F9">
            <v>1</v>
          </cell>
          <cell r="G9">
            <v>0</v>
          </cell>
        </row>
        <row r="10">
          <cell r="A10" t="str">
            <v>さつき保育園</v>
          </cell>
          <cell r="B10">
            <v>0</v>
          </cell>
          <cell r="C10">
            <v>0</v>
          </cell>
          <cell r="D10">
            <v>0</v>
          </cell>
          <cell r="E10">
            <v>1</v>
          </cell>
          <cell r="F10">
            <v>0</v>
          </cell>
          <cell r="G10">
            <v>0</v>
          </cell>
        </row>
        <row r="11">
          <cell r="A11" t="str">
            <v>クオリスキッズ北梅田保育園</v>
          </cell>
          <cell r="B11">
            <v>0</v>
          </cell>
          <cell r="C11">
            <v>0</v>
          </cell>
          <cell r="D11">
            <v>0</v>
          </cell>
          <cell r="E11">
            <v>1</v>
          </cell>
          <cell r="F11">
            <v>0</v>
          </cell>
          <cell r="G11">
            <v>0</v>
          </cell>
        </row>
        <row r="12">
          <cell r="A12" t="str">
            <v>ちゃいれっく東天満保育園</v>
          </cell>
          <cell r="B12">
            <v>0</v>
          </cell>
          <cell r="C12">
            <v>0</v>
          </cell>
          <cell r="D12">
            <v>2</v>
          </cell>
          <cell r="E12">
            <v>0</v>
          </cell>
          <cell r="F12">
            <v>3</v>
          </cell>
          <cell r="G12">
            <v>0</v>
          </cell>
        </row>
        <row r="13">
          <cell r="A13" t="str">
            <v>マミーズアイ保育園おおさかきた園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A14" t="str">
            <v>マミーズアイ保育園おおさかきた分園</v>
          </cell>
          <cell r="B14">
            <v>0</v>
          </cell>
          <cell r="C14">
            <v>0</v>
          </cell>
        </row>
        <row r="15">
          <cell r="A15" t="str">
            <v>ポポラー大阪長柄園</v>
          </cell>
          <cell r="B15">
            <v>1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1</v>
          </cell>
        </row>
        <row r="16">
          <cell r="A16" t="str">
            <v>にじいろ保育園うめきた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7</v>
          </cell>
        </row>
        <row r="17">
          <cell r="A17" t="str">
            <v>レイモンド梅田北保育園(分園）</v>
          </cell>
          <cell r="B17">
            <v>0</v>
          </cell>
          <cell r="C17">
            <v>0</v>
          </cell>
          <cell r="D17">
            <v>0</v>
          </cell>
        </row>
        <row r="18">
          <cell r="A18" t="str">
            <v>マザーシップ新梅田保育園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1</v>
          </cell>
        </row>
        <row r="19">
          <cell r="A19" t="str">
            <v>愛のめぐみ保育園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2</v>
          </cell>
        </row>
        <row r="20">
          <cell r="A20" t="str">
            <v>中崎町かいせい保育園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2</v>
          </cell>
          <cell r="G20">
            <v>0</v>
          </cell>
        </row>
        <row r="21">
          <cell r="A21" t="str">
            <v>茶屋中津保育園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</row>
        <row r="22">
          <cell r="A22" t="str">
            <v>えがおの森保育園・どうしん</v>
          </cell>
        </row>
        <row r="23">
          <cell r="A23" t="str">
            <v>金蘭会保育園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1</v>
          </cell>
          <cell r="G23">
            <v>2</v>
          </cell>
        </row>
        <row r="24">
          <cell r="A24" t="str">
            <v>天満ちとせ保育園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</v>
          </cell>
          <cell r="G24">
            <v>0</v>
          </cell>
        </row>
        <row r="25">
          <cell r="A25" t="str">
            <v>豊崎ちとせ保育園</v>
          </cell>
        </row>
        <row r="26">
          <cell r="A26" t="str">
            <v>ぴっころきっず新梅田園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27">
          <cell r="A27" t="str">
            <v>クオリスキッズ天六保育園</v>
          </cell>
          <cell r="B27">
            <v>0</v>
          </cell>
          <cell r="C27">
            <v>0</v>
          </cell>
          <cell r="D27">
            <v>0</v>
          </cell>
          <cell r="E27">
            <v>1</v>
          </cell>
          <cell r="F27">
            <v>0</v>
          </cell>
          <cell r="G27">
            <v>2</v>
          </cell>
        </row>
        <row r="28">
          <cell r="A28" t="str">
            <v>中崎はな保育園</v>
          </cell>
          <cell r="B28">
            <v>0</v>
          </cell>
          <cell r="C28">
            <v>0</v>
          </cell>
          <cell r="D28">
            <v>1</v>
          </cell>
          <cell r="E28">
            <v>0</v>
          </cell>
          <cell r="F28">
            <v>0</v>
          </cell>
          <cell r="G28">
            <v>1</v>
          </cell>
        </row>
        <row r="29">
          <cell r="A29" t="str">
            <v>ＡＩＡＩ ＮＵＲＳＥＲＹ 大淀中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3</v>
          </cell>
          <cell r="G29">
            <v>1</v>
          </cell>
        </row>
        <row r="30">
          <cell r="A30" t="str">
            <v>天音つばさ保育園</v>
          </cell>
        </row>
        <row r="31">
          <cell r="A31" t="str">
            <v>トレジャーキッズほんじょう保育園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</row>
        <row r="32">
          <cell r="A32" t="str">
            <v>認定こども園　中之島ちどり保育園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</row>
        <row r="33">
          <cell r="A33" t="str">
            <v>きたの旭ヶ丘学園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</row>
        <row r="34">
          <cell r="A34" t="str">
            <v>太成学院　天満幼稚園</v>
          </cell>
        </row>
        <row r="35">
          <cell r="A35" t="str">
            <v>明の守なかざき園</v>
          </cell>
          <cell r="B35">
            <v>1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</row>
        <row r="36">
          <cell r="A36" t="str">
            <v>さくらんぼルーム</v>
          </cell>
          <cell r="B36">
            <v>0</v>
          </cell>
          <cell r="C36">
            <v>0</v>
          </cell>
          <cell r="D36">
            <v>0</v>
          </cell>
        </row>
        <row r="37">
          <cell r="A37" t="str">
            <v>ぬくもりのおうち保育　南森町園</v>
          </cell>
        </row>
        <row r="38">
          <cell r="A38" t="str">
            <v>梅田ひまわり保育園</v>
          </cell>
        </row>
        <row r="39">
          <cell r="A39" t="str">
            <v>フェアリールーム天六園</v>
          </cell>
          <cell r="B39">
            <v>0</v>
          </cell>
          <cell r="C39">
            <v>0</v>
          </cell>
          <cell r="D39">
            <v>0</v>
          </cell>
        </row>
        <row r="40">
          <cell r="A40" t="str">
            <v>クオリスキッズ中津三丁目保育園</v>
          </cell>
          <cell r="B40">
            <v>0</v>
          </cell>
          <cell r="C40">
            <v>0</v>
          </cell>
          <cell r="D40">
            <v>0</v>
          </cell>
        </row>
        <row r="41">
          <cell r="A41" t="str">
            <v>こぐまの森保育園　梅田園</v>
          </cell>
          <cell r="B41">
            <v>0</v>
          </cell>
          <cell r="C41">
            <v>0</v>
          </cell>
          <cell r="D41">
            <v>1</v>
          </cell>
        </row>
        <row r="42">
          <cell r="A42" t="str">
            <v>商店街の保育ママ　興学院</v>
          </cell>
          <cell r="B42">
            <v>0</v>
          </cell>
          <cell r="C42">
            <v>0</v>
          </cell>
          <cell r="D42">
            <v>0</v>
          </cell>
        </row>
        <row r="43">
          <cell r="A43" t="str">
            <v>かいせいプチ保育園　天満橋園</v>
          </cell>
          <cell r="B43">
            <v>0</v>
          </cell>
          <cell r="C43">
            <v>0</v>
          </cell>
          <cell r="D43">
            <v>0</v>
          </cell>
        </row>
        <row r="44">
          <cell r="A44" t="str">
            <v>中之島ちどりキッズ</v>
          </cell>
          <cell r="B44">
            <v>1</v>
          </cell>
          <cell r="C44">
            <v>0</v>
          </cell>
          <cell r="D44">
            <v>2</v>
          </cell>
        </row>
        <row r="45">
          <cell r="A45" t="str">
            <v>ぴっころきっず中津園</v>
          </cell>
          <cell r="B45">
            <v>0</v>
          </cell>
          <cell r="C45">
            <v>1</v>
          </cell>
          <cell r="D45">
            <v>2</v>
          </cell>
        </row>
        <row r="46">
          <cell r="A46" t="str">
            <v>ぴっころきっず北区役所園</v>
          </cell>
          <cell r="B46">
            <v>0</v>
          </cell>
          <cell r="C46">
            <v>0</v>
          </cell>
          <cell r="D46">
            <v>1</v>
          </cell>
        </row>
        <row r="47">
          <cell r="A47" t="str">
            <v>キッズハーモニー・なかのしま</v>
          </cell>
          <cell r="B47">
            <v>0</v>
          </cell>
          <cell r="C47">
            <v>0</v>
          </cell>
          <cell r="D47">
            <v>0</v>
          </cell>
        </row>
        <row r="48">
          <cell r="A48" t="str">
            <v>コミニケ保育園</v>
          </cell>
          <cell r="B48">
            <v>0</v>
          </cell>
          <cell r="C48">
            <v>0</v>
          </cell>
          <cell r="D48">
            <v>0</v>
          </cell>
        </row>
        <row r="49">
          <cell r="A49" t="str">
            <v>ニチイキッズ大淀中保育園</v>
          </cell>
          <cell r="B49">
            <v>0</v>
          </cell>
          <cell r="C49">
            <v>0</v>
          </cell>
          <cell r="D49">
            <v>0</v>
          </cell>
        </row>
        <row r="50">
          <cell r="A50" t="str">
            <v>にじのとり保育園</v>
          </cell>
          <cell r="B50">
            <v>0</v>
          </cell>
          <cell r="C50">
            <v>0</v>
          </cell>
          <cell r="D50">
            <v>0</v>
          </cell>
        </row>
        <row r="51">
          <cell r="A51" t="str">
            <v>アイグラン保育園天満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4</v>
          </cell>
          <cell r="G51">
            <v>1</v>
          </cell>
        </row>
        <row r="52">
          <cell r="A52" t="str">
            <v>フェアリー保育園本庄東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</row>
        <row r="53">
          <cell r="A53" t="str">
            <v>ポピンズナーサリースクール扇町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</row>
        <row r="54">
          <cell r="A54" t="str">
            <v>輝け未来保育園</v>
          </cell>
          <cell r="B54">
            <v>0</v>
          </cell>
          <cell r="C54">
            <v>0</v>
          </cell>
          <cell r="D54">
            <v>1</v>
          </cell>
        </row>
        <row r="55">
          <cell r="A55" t="str">
            <v>医誠会国際総合病院　さくら保育園</v>
          </cell>
          <cell r="B55">
            <v>0</v>
          </cell>
          <cell r="C55">
            <v>0</v>
          </cell>
          <cell r="D55">
            <v>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37921-05E2-498B-85B0-5EBB1218D93D}">
  <sheetPr>
    <pageSetUpPr fitToPage="1"/>
  </sheetPr>
  <dimension ref="A1:L57"/>
  <sheetViews>
    <sheetView showGridLines="0" tabSelected="1" view="pageBreakPreview" zoomScaleNormal="85" zoomScaleSheetLayoutView="100" workbookViewId="0">
      <selection activeCell="N53" sqref="N53"/>
    </sheetView>
  </sheetViews>
  <sheetFormatPr defaultColWidth="9" defaultRowHeight="27" customHeight="1" x14ac:dyDescent="0.15"/>
  <cols>
    <col min="1" max="1" width="4.25" style="1" customWidth="1"/>
    <col min="2" max="2" width="35.125" style="21" customWidth="1"/>
    <col min="3" max="3" width="22.625" style="22" customWidth="1"/>
    <col min="4" max="8" width="6.625" style="1" customWidth="1"/>
    <col min="9" max="9" width="6.375" style="1" customWidth="1"/>
    <col min="10" max="10" width="0.75" style="1" hidden="1" customWidth="1"/>
    <col min="11" max="12" width="9" style="1" hidden="1" customWidth="1"/>
    <col min="13" max="256" width="9" style="1"/>
    <col min="257" max="257" width="4.25" style="1" customWidth="1"/>
    <col min="258" max="258" width="35.125" style="1" customWidth="1"/>
    <col min="259" max="259" width="22.625" style="1" customWidth="1"/>
    <col min="260" max="264" width="6.625" style="1" customWidth="1"/>
    <col min="265" max="265" width="6.375" style="1" customWidth="1"/>
    <col min="266" max="268" width="0" style="1" hidden="1" customWidth="1"/>
    <col min="269" max="512" width="9" style="1"/>
    <col min="513" max="513" width="4.25" style="1" customWidth="1"/>
    <col min="514" max="514" width="35.125" style="1" customWidth="1"/>
    <col min="515" max="515" width="22.625" style="1" customWidth="1"/>
    <col min="516" max="520" width="6.625" style="1" customWidth="1"/>
    <col min="521" max="521" width="6.375" style="1" customWidth="1"/>
    <col min="522" max="524" width="0" style="1" hidden="1" customWidth="1"/>
    <col min="525" max="768" width="9" style="1"/>
    <col min="769" max="769" width="4.25" style="1" customWidth="1"/>
    <col min="770" max="770" width="35.125" style="1" customWidth="1"/>
    <col min="771" max="771" width="22.625" style="1" customWidth="1"/>
    <col min="772" max="776" width="6.625" style="1" customWidth="1"/>
    <col min="777" max="777" width="6.375" style="1" customWidth="1"/>
    <col min="778" max="780" width="0" style="1" hidden="1" customWidth="1"/>
    <col min="781" max="1024" width="9" style="1"/>
    <col min="1025" max="1025" width="4.25" style="1" customWidth="1"/>
    <col min="1026" max="1026" width="35.125" style="1" customWidth="1"/>
    <col min="1027" max="1027" width="22.625" style="1" customWidth="1"/>
    <col min="1028" max="1032" width="6.625" style="1" customWidth="1"/>
    <col min="1033" max="1033" width="6.375" style="1" customWidth="1"/>
    <col min="1034" max="1036" width="0" style="1" hidden="1" customWidth="1"/>
    <col min="1037" max="1280" width="9" style="1"/>
    <col min="1281" max="1281" width="4.25" style="1" customWidth="1"/>
    <col min="1282" max="1282" width="35.125" style="1" customWidth="1"/>
    <col min="1283" max="1283" width="22.625" style="1" customWidth="1"/>
    <col min="1284" max="1288" width="6.625" style="1" customWidth="1"/>
    <col min="1289" max="1289" width="6.375" style="1" customWidth="1"/>
    <col min="1290" max="1292" width="0" style="1" hidden="1" customWidth="1"/>
    <col min="1293" max="1536" width="9" style="1"/>
    <col min="1537" max="1537" width="4.25" style="1" customWidth="1"/>
    <col min="1538" max="1538" width="35.125" style="1" customWidth="1"/>
    <col min="1539" max="1539" width="22.625" style="1" customWidth="1"/>
    <col min="1540" max="1544" width="6.625" style="1" customWidth="1"/>
    <col min="1545" max="1545" width="6.375" style="1" customWidth="1"/>
    <col min="1546" max="1548" width="0" style="1" hidden="1" customWidth="1"/>
    <col min="1549" max="1792" width="9" style="1"/>
    <col min="1793" max="1793" width="4.25" style="1" customWidth="1"/>
    <col min="1794" max="1794" width="35.125" style="1" customWidth="1"/>
    <col min="1795" max="1795" width="22.625" style="1" customWidth="1"/>
    <col min="1796" max="1800" width="6.625" style="1" customWidth="1"/>
    <col min="1801" max="1801" width="6.375" style="1" customWidth="1"/>
    <col min="1802" max="1804" width="0" style="1" hidden="1" customWidth="1"/>
    <col min="1805" max="2048" width="9" style="1"/>
    <col min="2049" max="2049" width="4.25" style="1" customWidth="1"/>
    <col min="2050" max="2050" width="35.125" style="1" customWidth="1"/>
    <col min="2051" max="2051" width="22.625" style="1" customWidth="1"/>
    <col min="2052" max="2056" width="6.625" style="1" customWidth="1"/>
    <col min="2057" max="2057" width="6.375" style="1" customWidth="1"/>
    <col min="2058" max="2060" width="0" style="1" hidden="1" customWidth="1"/>
    <col min="2061" max="2304" width="9" style="1"/>
    <col min="2305" max="2305" width="4.25" style="1" customWidth="1"/>
    <col min="2306" max="2306" width="35.125" style="1" customWidth="1"/>
    <col min="2307" max="2307" width="22.625" style="1" customWidth="1"/>
    <col min="2308" max="2312" width="6.625" style="1" customWidth="1"/>
    <col min="2313" max="2313" width="6.375" style="1" customWidth="1"/>
    <col min="2314" max="2316" width="0" style="1" hidden="1" customWidth="1"/>
    <col min="2317" max="2560" width="9" style="1"/>
    <col min="2561" max="2561" width="4.25" style="1" customWidth="1"/>
    <col min="2562" max="2562" width="35.125" style="1" customWidth="1"/>
    <col min="2563" max="2563" width="22.625" style="1" customWidth="1"/>
    <col min="2564" max="2568" width="6.625" style="1" customWidth="1"/>
    <col min="2569" max="2569" width="6.375" style="1" customWidth="1"/>
    <col min="2570" max="2572" width="0" style="1" hidden="1" customWidth="1"/>
    <col min="2573" max="2816" width="9" style="1"/>
    <col min="2817" max="2817" width="4.25" style="1" customWidth="1"/>
    <col min="2818" max="2818" width="35.125" style="1" customWidth="1"/>
    <col min="2819" max="2819" width="22.625" style="1" customWidth="1"/>
    <col min="2820" max="2824" width="6.625" style="1" customWidth="1"/>
    <col min="2825" max="2825" width="6.375" style="1" customWidth="1"/>
    <col min="2826" max="2828" width="0" style="1" hidden="1" customWidth="1"/>
    <col min="2829" max="3072" width="9" style="1"/>
    <col min="3073" max="3073" width="4.25" style="1" customWidth="1"/>
    <col min="3074" max="3074" width="35.125" style="1" customWidth="1"/>
    <col min="3075" max="3075" width="22.625" style="1" customWidth="1"/>
    <col min="3076" max="3080" width="6.625" style="1" customWidth="1"/>
    <col min="3081" max="3081" width="6.375" style="1" customWidth="1"/>
    <col min="3082" max="3084" width="0" style="1" hidden="1" customWidth="1"/>
    <col min="3085" max="3328" width="9" style="1"/>
    <col min="3329" max="3329" width="4.25" style="1" customWidth="1"/>
    <col min="3330" max="3330" width="35.125" style="1" customWidth="1"/>
    <col min="3331" max="3331" width="22.625" style="1" customWidth="1"/>
    <col min="3332" max="3336" width="6.625" style="1" customWidth="1"/>
    <col min="3337" max="3337" width="6.375" style="1" customWidth="1"/>
    <col min="3338" max="3340" width="0" style="1" hidden="1" customWidth="1"/>
    <col min="3341" max="3584" width="9" style="1"/>
    <col min="3585" max="3585" width="4.25" style="1" customWidth="1"/>
    <col min="3586" max="3586" width="35.125" style="1" customWidth="1"/>
    <col min="3587" max="3587" width="22.625" style="1" customWidth="1"/>
    <col min="3588" max="3592" width="6.625" style="1" customWidth="1"/>
    <col min="3593" max="3593" width="6.375" style="1" customWidth="1"/>
    <col min="3594" max="3596" width="0" style="1" hidden="1" customWidth="1"/>
    <col min="3597" max="3840" width="9" style="1"/>
    <col min="3841" max="3841" width="4.25" style="1" customWidth="1"/>
    <col min="3842" max="3842" width="35.125" style="1" customWidth="1"/>
    <col min="3843" max="3843" width="22.625" style="1" customWidth="1"/>
    <col min="3844" max="3848" width="6.625" style="1" customWidth="1"/>
    <col min="3849" max="3849" width="6.375" style="1" customWidth="1"/>
    <col min="3850" max="3852" width="0" style="1" hidden="1" customWidth="1"/>
    <col min="3853" max="4096" width="9" style="1"/>
    <col min="4097" max="4097" width="4.25" style="1" customWidth="1"/>
    <col min="4098" max="4098" width="35.125" style="1" customWidth="1"/>
    <col min="4099" max="4099" width="22.625" style="1" customWidth="1"/>
    <col min="4100" max="4104" width="6.625" style="1" customWidth="1"/>
    <col min="4105" max="4105" width="6.375" style="1" customWidth="1"/>
    <col min="4106" max="4108" width="0" style="1" hidden="1" customWidth="1"/>
    <col min="4109" max="4352" width="9" style="1"/>
    <col min="4353" max="4353" width="4.25" style="1" customWidth="1"/>
    <col min="4354" max="4354" width="35.125" style="1" customWidth="1"/>
    <col min="4355" max="4355" width="22.625" style="1" customWidth="1"/>
    <col min="4356" max="4360" width="6.625" style="1" customWidth="1"/>
    <col min="4361" max="4361" width="6.375" style="1" customWidth="1"/>
    <col min="4362" max="4364" width="0" style="1" hidden="1" customWidth="1"/>
    <col min="4365" max="4608" width="9" style="1"/>
    <col min="4609" max="4609" width="4.25" style="1" customWidth="1"/>
    <col min="4610" max="4610" width="35.125" style="1" customWidth="1"/>
    <col min="4611" max="4611" width="22.625" style="1" customWidth="1"/>
    <col min="4612" max="4616" width="6.625" style="1" customWidth="1"/>
    <col min="4617" max="4617" width="6.375" style="1" customWidth="1"/>
    <col min="4618" max="4620" width="0" style="1" hidden="1" customWidth="1"/>
    <col min="4621" max="4864" width="9" style="1"/>
    <col min="4865" max="4865" width="4.25" style="1" customWidth="1"/>
    <col min="4866" max="4866" width="35.125" style="1" customWidth="1"/>
    <col min="4867" max="4867" width="22.625" style="1" customWidth="1"/>
    <col min="4868" max="4872" width="6.625" style="1" customWidth="1"/>
    <col min="4873" max="4873" width="6.375" style="1" customWidth="1"/>
    <col min="4874" max="4876" width="0" style="1" hidden="1" customWidth="1"/>
    <col min="4877" max="5120" width="9" style="1"/>
    <col min="5121" max="5121" width="4.25" style="1" customWidth="1"/>
    <col min="5122" max="5122" width="35.125" style="1" customWidth="1"/>
    <col min="5123" max="5123" width="22.625" style="1" customWidth="1"/>
    <col min="5124" max="5128" width="6.625" style="1" customWidth="1"/>
    <col min="5129" max="5129" width="6.375" style="1" customWidth="1"/>
    <col min="5130" max="5132" width="0" style="1" hidden="1" customWidth="1"/>
    <col min="5133" max="5376" width="9" style="1"/>
    <col min="5377" max="5377" width="4.25" style="1" customWidth="1"/>
    <col min="5378" max="5378" width="35.125" style="1" customWidth="1"/>
    <col min="5379" max="5379" width="22.625" style="1" customWidth="1"/>
    <col min="5380" max="5384" width="6.625" style="1" customWidth="1"/>
    <col min="5385" max="5385" width="6.375" style="1" customWidth="1"/>
    <col min="5386" max="5388" width="0" style="1" hidden="1" customWidth="1"/>
    <col min="5389" max="5632" width="9" style="1"/>
    <col min="5633" max="5633" width="4.25" style="1" customWidth="1"/>
    <col min="5634" max="5634" width="35.125" style="1" customWidth="1"/>
    <col min="5635" max="5635" width="22.625" style="1" customWidth="1"/>
    <col min="5636" max="5640" width="6.625" style="1" customWidth="1"/>
    <col min="5641" max="5641" width="6.375" style="1" customWidth="1"/>
    <col min="5642" max="5644" width="0" style="1" hidden="1" customWidth="1"/>
    <col min="5645" max="5888" width="9" style="1"/>
    <col min="5889" max="5889" width="4.25" style="1" customWidth="1"/>
    <col min="5890" max="5890" width="35.125" style="1" customWidth="1"/>
    <col min="5891" max="5891" width="22.625" style="1" customWidth="1"/>
    <col min="5892" max="5896" width="6.625" style="1" customWidth="1"/>
    <col min="5897" max="5897" width="6.375" style="1" customWidth="1"/>
    <col min="5898" max="5900" width="0" style="1" hidden="1" customWidth="1"/>
    <col min="5901" max="6144" width="9" style="1"/>
    <col min="6145" max="6145" width="4.25" style="1" customWidth="1"/>
    <col min="6146" max="6146" width="35.125" style="1" customWidth="1"/>
    <col min="6147" max="6147" width="22.625" style="1" customWidth="1"/>
    <col min="6148" max="6152" width="6.625" style="1" customWidth="1"/>
    <col min="6153" max="6153" width="6.375" style="1" customWidth="1"/>
    <col min="6154" max="6156" width="0" style="1" hidden="1" customWidth="1"/>
    <col min="6157" max="6400" width="9" style="1"/>
    <col min="6401" max="6401" width="4.25" style="1" customWidth="1"/>
    <col min="6402" max="6402" width="35.125" style="1" customWidth="1"/>
    <col min="6403" max="6403" width="22.625" style="1" customWidth="1"/>
    <col min="6404" max="6408" width="6.625" style="1" customWidth="1"/>
    <col min="6409" max="6409" width="6.375" style="1" customWidth="1"/>
    <col min="6410" max="6412" width="0" style="1" hidden="1" customWidth="1"/>
    <col min="6413" max="6656" width="9" style="1"/>
    <col min="6657" max="6657" width="4.25" style="1" customWidth="1"/>
    <col min="6658" max="6658" width="35.125" style="1" customWidth="1"/>
    <col min="6659" max="6659" width="22.625" style="1" customWidth="1"/>
    <col min="6660" max="6664" width="6.625" style="1" customWidth="1"/>
    <col min="6665" max="6665" width="6.375" style="1" customWidth="1"/>
    <col min="6666" max="6668" width="0" style="1" hidden="1" customWidth="1"/>
    <col min="6669" max="6912" width="9" style="1"/>
    <col min="6913" max="6913" width="4.25" style="1" customWidth="1"/>
    <col min="6914" max="6914" width="35.125" style="1" customWidth="1"/>
    <col min="6915" max="6915" width="22.625" style="1" customWidth="1"/>
    <col min="6916" max="6920" width="6.625" style="1" customWidth="1"/>
    <col min="6921" max="6921" width="6.375" style="1" customWidth="1"/>
    <col min="6922" max="6924" width="0" style="1" hidden="1" customWidth="1"/>
    <col min="6925" max="7168" width="9" style="1"/>
    <col min="7169" max="7169" width="4.25" style="1" customWidth="1"/>
    <col min="7170" max="7170" width="35.125" style="1" customWidth="1"/>
    <col min="7171" max="7171" width="22.625" style="1" customWidth="1"/>
    <col min="7172" max="7176" width="6.625" style="1" customWidth="1"/>
    <col min="7177" max="7177" width="6.375" style="1" customWidth="1"/>
    <col min="7178" max="7180" width="0" style="1" hidden="1" customWidth="1"/>
    <col min="7181" max="7424" width="9" style="1"/>
    <col min="7425" max="7425" width="4.25" style="1" customWidth="1"/>
    <col min="7426" max="7426" width="35.125" style="1" customWidth="1"/>
    <col min="7427" max="7427" width="22.625" style="1" customWidth="1"/>
    <col min="7428" max="7432" width="6.625" style="1" customWidth="1"/>
    <col min="7433" max="7433" width="6.375" style="1" customWidth="1"/>
    <col min="7434" max="7436" width="0" style="1" hidden="1" customWidth="1"/>
    <col min="7437" max="7680" width="9" style="1"/>
    <col min="7681" max="7681" width="4.25" style="1" customWidth="1"/>
    <col min="7682" max="7682" width="35.125" style="1" customWidth="1"/>
    <col min="7683" max="7683" width="22.625" style="1" customWidth="1"/>
    <col min="7684" max="7688" width="6.625" style="1" customWidth="1"/>
    <col min="7689" max="7689" width="6.375" style="1" customWidth="1"/>
    <col min="7690" max="7692" width="0" style="1" hidden="1" customWidth="1"/>
    <col min="7693" max="7936" width="9" style="1"/>
    <col min="7937" max="7937" width="4.25" style="1" customWidth="1"/>
    <col min="7938" max="7938" width="35.125" style="1" customWidth="1"/>
    <col min="7939" max="7939" width="22.625" style="1" customWidth="1"/>
    <col min="7940" max="7944" width="6.625" style="1" customWidth="1"/>
    <col min="7945" max="7945" width="6.375" style="1" customWidth="1"/>
    <col min="7946" max="7948" width="0" style="1" hidden="1" customWidth="1"/>
    <col min="7949" max="8192" width="9" style="1"/>
    <col min="8193" max="8193" width="4.25" style="1" customWidth="1"/>
    <col min="8194" max="8194" width="35.125" style="1" customWidth="1"/>
    <col min="8195" max="8195" width="22.625" style="1" customWidth="1"/>
    <col min="8196" max="8200" width="6.625" style="1" customWidth="1"/>
    <col min="8201" max="8201" width="6.375" style="1" customWidth="1"/>
    <col min="8202" max="8204" width="0" style="1" hidden="1" customWidth="1"/>
    <col min="8205" max="8448" width="9" style="1"/>
    <col min="8449" max="8449" width="4.25" style="1" customWidth="1"/>
    <col min="8450" max="8450" width="35.125" style="1" customWidth="1"/>
    <col min="8451" max="8451" width="22.625" style="1" customWidth="1"/>
    <col min="8452" max="8456" width="6.625" style="1" customWidth="1"/>
    <col min="8457" max="8457" width="6.375" style="1" customWidth="1"/>
    <col min="8458" max="8460" width="0" style="1" hidden="1" customWidth="1"/>
    <col min="8461" max="8704" width="9" style="1"/>
    <col min="8705" max="8705" width="4.25" style="1" customWidth="1"/>
    <col min="8706" max="8706" width="35.125" style="1" customWidth="1"/>
    <col min="8707" max="8707" width="22.625" style="1" customWidth="1"/>
    <col min="8708" max="8712" width="6.625" style="1" customWidth="1"/>
    <col min="8713" max="8713" width="6.375" style="1" customWidth="1"/>
    <col min="8714" max="8716" width="0" style="1" hidden="1" customWidth="1"/>
    <col min="8717" max="8960" width="9" style="1"/>
    <col min="8961" max="8961" width="4.25" style="1" customWidth="1"/>
    <col min="8962" max="8962" width="35.125" style="1" customWidth="1"/>
    <col min="8963" max="8963" width="22.625" style="1" customWidth="1"/>
    <col min="8964" max="8968" width="6.625" style="1" customWidth="1"/>
    <col min="8969" max="8969" width="6.375" style="1" customWidth="1"/>
    <col min="8970" max="8972" width="0" style="1" hidden="1" customWidth="1"/>
    <col min="8973" max="9216" width="9" style="1"/>
    <col min="9217" max="9217" width="4.25" style="1" customWidth="1"/>
    <col min="9218" max="9218" width="35.125" style="1" customWidth="1"/>
    <col min="9219" max="9219" width="22.625" style="1" customWidth="1"/>
    <col min="9220" max="9224" width="6.625" style="1" customWidth="1"/>
    <col min="9225" max="9225" width="6.375" style="1" customWidth="1"/>
    <col min="9226" max="9228" width="0" style="1" hidden="1" customWidth="1"/>
    <col min="9229" max="9472" width="9" style="1"/>
    <col min="9473" max="9473" width="4.25" style="1" customWidth="1"/>
    <col min="9474" max="9474" width="35.125" style="1" customWidth="1"/>
    <col min="9475" max="9475" width="22.625" style="1" customWidth="1"/>
    <col min="9476" max="9480" width="6.625" style="1" customWidth="1"/>
    <col min="9481" max="9481" width="6.375" style="1" customWidth="1"/>
    <col min="9482" max="9484" width="0" style="1" hidden="1" customWidth="1"/>
    <col min="9485" max="9728" width="9" style="1"/>
    <col min="9729" max="9729" width="4.25" style="1" customWidth="1"/>
    <col min="9730" max="9730" width="35.125" style="1" customWidth="1"/>
    <col min="9731" max="9731" width="22.625" style="1" customWidth="1"/>
    <col min="9732" max="9736" width="6.625" style="1" customWidth="1"/>
    <col min="9737" max="9737" width="6.375" style="1" customWidth="1"/>
    <col min="9738" max="9740" width="0" style="1" hidden="1" customWidth="1"/>
    <col min="9741" max="9984" width="9" style="1"/>
    <col min="9985" max="9985" width="4.25" style="1" customWidth="1"/>
    <col min="9986" max="9986" width="35.125" style="1" customWidth="1"/>
    <col min="9987" max="9987" width="22.625" style="1" customWidth="1"/>
    <col min="9988" max="9992" width="6.625" style="1" customWidth="1"/>
    <col min="9993" max="9993" width="6.375" style="1" customWidth="1"/>
    <col min="9994" max="9996" width="0" style="1" hidden="1" customWidth="1"/>
    <col min="9997" max="10240" width="9" style="1"/>
    <col min="10241" max="10241" width="4.25" style="1" customWidth="1"/>
    <col min="10242" max="10242" width="35.125" style="1" customWidth="1"/>
    <col min="10243" max="10243" width="22.625" style="1" customWidth="1"/>
    <col min="10244" max="10248" width="6.625" style="1" customWidth="1"/>
    <col min="10249" max="10249" width="6.375" style="1" customWidth="1"/>
    <col min="10250" max="10252" width="0" style="1" hidden="1" customWidth="1"/>
    <col min="10253" max="10496" width="9" style="1"/>
    <col min="10497" max="10497" width="4.25" style="1" customWidth="1"/>
    <col min="10498" max="10498" width="35.125" style="1" customWidth="1"/>
    <col min="10499" max="10499" width="22.625" style="1" customWidth="1"/>
    <col min="10500" max="10504" width="6.625" style="1" customWidth="1"/>
    <col min="10505" max="10505" width="6.375" style="1" customWidth="1"/>
    <col min="10506" max="10508" width="0" style="1" hidden="1" customWidth="1"/>
    <col min="10509" max="10752" width="9" style="1"/>
    <col min="10753" max="10753" width="4.25" style="1" customWidth="1"/>
    <col min="10754" max="10754" width="35.125" style="1" customWidth="1"/>
    <col min="10755" max="10755" width="22.625" style="1" customWidth="1"/>
    <col min="10756" max="10760" width="6.625" style="1" customWidth="1"/>
    <col min="10761" max="10761" width="6.375" style="1" customWidth="1"/>
    <col min="10762" max="10764" width="0" style="1" hidden="1" customWidth="1"/>
    <col min="10765" max="11008" width="9" style="1"/>
    <col min="11009" max="11009" width="4.25" style="1" customWidth="1"/>
    <col min="11010" max="11010" width="35.125" style="1" customWidth="1"/>
    <col min="11011" max="11011" width="22.625" style="1" customWidth="1"/>
    <col min="11012" max="11016" width="6.625" style="1" customWidth="1"/>
    <col min="11017" max="11017" width="6.375" style="1" customWidth="1"/>
    <col min="11018" max="11020" width="0" style="1" hidden="1" customWidth="1"/>
    <col min="11021" max="11264" width="9" style="1"/>
    <col min="11265" max="11265" width="4.25" style="1" customWidth="1"/>
    <col min="11266" max="11266" width="35.125" style="1" customWidth="1"/>
    <col min="11267" max="11267" width="22.625" style="1" customWidth="1"/>
    <col min="11268" max="11272" width="6.625" style="1" customWidth="1"/>
    <col min="11273" max="11273" width="6.375" style="1" customWidth="1"/>
    <col min="11274" max="11276" width="0" style="1" hidden="1" customWidth="1"/>
    <col min="11277" max="11520" width="9" style="1"/>
    <col min="11521" max="11521" width="4.25" style="1" customWidth="1"/>
    <col min="11522" max="11522" width="35.125" style="1" customWidth="1"/>
    <col min="11523" max="11523" width="22.625" style="1" customWidth="1"/>
    <col min="11524" max="11528" width="6.625" style="1" customWidth="1"/>
    <col min="11529" max="11529" width="6.375" style="1" customWidth="1"/>
    <col min="11530" max="11532" width="0" style="1" hidden="1" customWidth="1"/>
    <col min="11533" max="11776" width="9" style="1"/>
    <col min="11777" max="11777" width="4.25" style="1" customWidth="1"/>
    <col min="11778" max="11778" width="35.125" style="1" customWidth="1"/>
    <col min="11779" max="11779" width="22.625" style="1" customWidth="1"/>
    <col min="11780" max="11784" width="6.625" style="1" customWidth="1"/>
    <col min="11785" max="11785" width="6.375" style="1" customWidth="1"/>
    <col min="11786" max="11788" width="0" style="1" hidden="1" customWidth="1"/>
    <col min="11789" max="12032" width="9" style="1"/>
    <col min="12033" max="12033" width="4.25" style="1" customWidth="1"/>
    <col min="12034" max="12034" width="35.125" style="1" customWidth="1"/>
    <col min="12035" max="12035" width="22.625" style="1" customWidth="1"/>
    <col min="12036" max="12040" width="6.625" style="1" customWidth="1"/>
    <col min="12041" max="12041" width="6.375" style="1" customWidth="1"/>
    <col min="12042" max="12044" width="0" style="1" hidden="1" customWidth="1"/>
    <col min="12045" max="12288" width="9" style="1"/>
    <col min="12289" max="12289" width="4.25" style="1" customWidth="1"/>
    <col min="12290" max="12290" width="35.125" style="1" customWidth="1"/>
    <col min="12291" max="12291" width="22.625" style="1" customWidth="1"/>
    <col min="12292" max="12296" width="6.625" style="1" customWidth="1"/>
    <col min="12297" max="12297" width="6.375" style="1" customWidth="1"/>
    <col min="12298" max="12300" width="0" style="1" hidden="1" customWidth="1"/>
    <col min="12301" max="12544" width="9" style="1"/>
    <col min="12545" max="12545" width="4.25" style="1" customWidth="1"/>
    <col min="12546" max="12546" width="35.125" style="1" customWidth="1"/>
    <col min="12547" max="12547" width="22.625" style="1" customWidth="1"/>
    <col min="12548" max="12552" width="6.625" style="1" customWidth="1"/>
    <col min="12553" max="12553" width="6.375" style="1" customWidth="1"/>
    <col min="12554" max="12556" width="0" style="1" hidden="1" customWidth="1"/>
    <col min="12557" max="12800" width="9" style="1"/>
    <col min="12801" max="12801" width="4.25" style="1" customWidth="1"/>
    <col min="12802" max="12802" width="35.125" style="1" customWidth="1"/>
    <col min="12803" max="12803" width="22.625" style="1" customWidth="1"/>
    <col min="12804" max="12808" width="6.625" style="1" customWidth="1"/>
    <col min="12809" max="12809" width="6.375" style="1" customWidth="1"/>
    <col min="12810" max="12812" width="0" style="1" hidden="1" customWidth="1"/>
    <col min="12813" max="13056" width="9" style="1"/>
    <col min="13057" max="13057" width="4.25" style="1" customWidth="1"/>
    <col min="13058" max="13058" width="35.125" style="1" customWidth="1"/>
    <col min="13059" max="13059" width="22.625" style="1" customWidth="1"/>
    <col min="13060" max="13064" width="6.625" style="1" customWidth="1"/>
    <col min="13065" max="13065" width="6.375" style="1" customWidth="1"/>
    <col min="13066" max="13068" width="0" style="1" hidden="1" customWidth="1"/>
    <col min="13069" max="13312" width="9" style="1"/>
    <col min="13313" max="13313" width="4.25" style="1" customWidth="1"/>
    <col min="13314" max="13314" width="35.125" style="1" customWidth="1"/>
    <col min="13315" max="13315" width="22.625" style="1" customWidth="1"/>
    <col min="13316" max="13320" width="6.625" style="1" customWidth="1"/>
    <col min="13321" max="13321" width="6.375" style="1" customWidth="1"/>
    <col min="13322" max="13324" width="0" style="1" hidden="1" customWidth="1"/>
    <col min="13325" max="13568" width="9" style="1"/>
    <col min="13569" max="13569" width="4.25" style="1" customWidth="1"/>
    <col min="13570" max="13570" width="35.125" style="1" customWidth="1"/>
    <col min="13571" max="13571" width="22.625" style="1" customWidth="1"/>
    <col min="13572" max="13576" width="6.625" style="1" customWidth="1"/>
    <col min="13577" max="13577" width="6.375" style="1" customWidth="1"/>
    <col min="13578" max="13580" width="0" style="1" hidden="1" customWidth="1"/>
    <col min="13581" max="13824" width="9" style="1"/>
    <col min="13825" max="13825" width="4.25" style="1" customWidth="1"/>
    <col min="13826" max="13826" width="35.125" style="1" customWidth="1"/>
    <col min="13827" max="13827" width="22.625" style="1" customWidth="1"/>
    <col min="13828" max="13832" width="6.625" style="1" customWidth="1"/>
    <col min="13833" max="13833" width="6.375" style="1" customWidth="1"/>
    <col min="13834" max="13836" width="0" style="1" hidden="1" customWidth="1"/>
    <col min="13837" max="14080" width="9" style="1"/>
    <col min="14081" max="14081" width="4.25" style="1" customWidth="1"/>
    <col min="14082" max="14082" width="35.125" style="1" customWidth="1"/>
    <col min="14083" max="14083" width="22.625" style="1" customWidth="1"/>
    <col min="14084" max="14088" width="6.625" style="1" customWidth="1"/>
    <col min="14089" max="14089" width="6.375" style="1" customWidth="1"/>
    <col min="14090" max="14092" width="0" style="1" hidden="1" customWidth="1"/>
    <col min="14093" max="14336" width="9" style="1"/>
    <col min="14337" max="14337" width="4.25" style="1" customWidth="1"/>
    <col min="14338" max="14338" width="35.125" style="1" customWidth="1"/>
    <col min="14339" max="14339" width="22.625" style="1" customWidth="1"/>
    <col min="14340" max="14344" width="6.625" style="1" customWidth="1"/>
    <col min="14345" max="14345" width="6.375" style="1" customWidth="1"/>
    <col min="14346" max="14348" width="0" style="1" hidden="1" customWidth="1"/>
    <col min="14349" max="14592" width="9" style="1"/>
    <col min="14593" max="14593" width="4.25" style="1" customWidth="1"/>
    <col min="14594" max="14594" width="35.125" style="1" customWidth="1"/>
    <col min="14595" max="14595" width="22.625" style="1" customWidth="1"/>
    <col min="14596" max="14600" width="6.625" style="1" customWidth="1"/>
    <col min="14601" max="14601" width="6.375" style="1" customWidth="1"/>
    <col min="14602" max="14604" width="0" style="1" hidden="1" customWidth="1"/>
    <col min="14605" max="14848" width="9" style="1"/>
    <col min="14849" max="14849" width="4.25" style="1" customWidth="1"/>
    <col min="14850" max="14850" width="35.125" style="1" customWidth="1"/>
    <col min="14851" max="14851" width="22.625" style="1" customWidth="1"/>
    <col min="14852" max="14856" width="6.625" style="1" customWidth="1"/>
    <col min="14857" max="14857" width="6.375" style="1" customWidth="1"/>
    <col min="14858" max="14860" width="0" style="1" hidden="1" customWidth="1"/>
    <col min="14861" max="15104" width="9" style="1"/>
    <col min="15105" max="15105" width="4.25" style="1" customWidth="1"/>
    <col min="15106" max="15106" width="35.125" style="1" customWidth="1"/>
    <col min="15107" max="15107" width="22.625" style="1" customWidth="1"/>
    <col min="15108" max="15112" width="6.625" style="1" customWidth="1"/>
    <col min="15113" max="15113" width="6.375" style="1" customWidth="1"/>
    <col min="15114" max="15116" width="0" style="1" hidden="1" customWidth="1"/>
    <col min="15117" max="15360" width="9" style="1"/>
    <col min="15361" max="15361" width="4.25" style="1" customWidth="1"/>
    <col min="15362" max="15362" width="35.125" style="1" customWidth="1"/>
    <col min="15363" max="15363" width="22.625" style="1" customWidth="1"/>
    <col min="15364" max="15368" width="6.625" style="1" customWidth="1"/>
    <col min="15369" max="15369" width="6.375" style="1" customWidth="1"/>
    <col min="15370" max="15372" width="0" style="1" hidden="1" customWidth="1"/>
    <col min="15373" max="15616" width="9" style="1"/>
    <col min="15617" max="15617" width="4.25" style="1" customWidth="1"/>
    <col min="15618" max="15618" width="35.125" style="1" customWidth="1"/>
    <col min="15619" max="15619" width="22.625" style="1" customWidth="1"/>
    <col min="15620" max="15624" width="6.625" style="1" customWidth="1"/>
    <col min="15625" max="15625" width="6.375" style="1" customWidth="1"/>
    <col min="15626" max="15628" width="0" style="1" hidden="1" customWidth="1"/>
    <col min="15629" max="15872" width="9" style="1"/>
    <col min="15873" max="15873" width="4.25" style="1" customWidth="1"/>
    <col min="15874" max="15874" width="35.125" style="1" customWidth="1"/>
    <col min="15875" max="15875" width="22.625" style="1" customWidth="1"/>
    <col min="15876" max="15880" width="6.625" style="1" customWidth="1"/>
    <col min="15881" max="15881" width="6.375" style="1" customWidth="1"/>
    <col min="15882" max="15884" width="0" style="1" hidden="1" customWidth="1"/>
    <col min="15885" max="16128" width="9" style="1"/>
    <col min="16129" max="16129" width="4.25" style="1" customWidth="1"/>
    <col min="16130" max="16130" width="35.125" style="1" customWidth="1"/>
    <col min="16131" max="16131" width="22.625" style="1" customWidth="1"/>
    <col min="16132" max="16136" width="6.625" style="1" customWidth="1"/>
    <col min="16137" max="16137" width="6.375" style="1" customWidth="1"/>
    <col min="16138" max="16140" width="0" style="1" hidden="1" customWidth="1"/>
    <col min="16141" max="16384" width="9" style="1"/>
  </cols>
  <sheetData>
    <row r="1" spans="1:9" ht="24.95" customHeight="1" x14ac:dyDescent="0.15">
      <c r="A1" s="26" t="s">
        <v>0</v>
      </c>
      <c r="B1" s="26"/>
      <c r="C1" s="27" t="s">
        <v>1</v>
      </c>
      <c r="D1" s="27"/>
      <c r="E1" s="27"/>
      <c r="F1" s="27"/>
      <c r="G1" s="28" t="s">
        <v>2</v>
      </c>
      <c r="H1" s="28"/>
      <c r="I1" s="28"/>
    </row>
    <row r="2" spans="1:9" ht="24.95" customHeight="1" x14ac:dyDescent="0.15">
      <c r="A2" s="2"/>
      <c r="B2" s="3" t="s">
        <v>3</v>
      </c>
      <c r="C2" s="4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</row>
    <row r="3" spans="1:9" ht="24.95" customHeight="1" x14ac:dyDescent="0.15">
      <c r="A3" s="29" t="s">
        <v>11</v>
      </c>
      <c r="B3" s="5" t="s">
        <v>12</v>
      </c>
      <c r="C3" s="6" t="s">
        <v>13</v>
      </c>
      <c r="D3" s="7">
        <f>VLOOKUP(B3,[1]入力用!$A$2:$G$50,2,FALSE)</f>
        <v>0</v>
      </c>
      <c r="E3" s="7">
        <f>VLOOKUP(B3,[1]入力用!$A$2:$G$50,3,FALSE)</f>
        <v>0</v>
      </c>
      <c r="F3" s="7">
        <f>VLOOKUP(B3,[1]入力用!$A$2:$G$50,4,FALSE)</f>
        <v>0</v>
      </c>
      <c r="G3" s="7">
        <f>VLOOKUP(B3,[1]入力用!$A$2:$G$50,5,FALSE)</f>
        <v>0</v>
      </c>
      <c r="H3" s="7">
        <f>VLOOKUP(B3,[1]入力用!$A$2:$G$50,6,FALSE)</f>
        <v>0</v>
      </c>
      <c r="I3" s="7">
        <f>VLOOKUP(B3,[1]入力用!$A$2:$G$50,7,FALSE)</f>
        <v>0</v>
      </c>
    </row>
    <row r="4" spans="1:9" ht="24.95" customHeight="1" x14ac:dyDescent="0.15">
      <c r="A4" s="30"/>
      <c r="B4" s="8" t="s">
        <v>14</v>
      </c>
      <c r="C4" s="9" t="s">
        <v>15</v>
      </c>
      <c r="D4" s="10">
        <f>VLOOKUP(B4,[1]入力用!$A$2:$G$50,2,FALSE)</f>
        <v>0</v>
      </c>
      <c r="E4" s="10">
        <f>VLOOKUP(B4,[1]入力用!$A$2:$G$50,3,FALSE)</f>
        <v>0</v>
      </c>
      <c r="F4" s="10">
        <f>VLOOKUP(B4,[1]入力用!$A$2:$G$50,4,FALSE)</f>
        <v>0</v>
      </c>
      <c r="G4" s="10">
        <f>VLOOKUP(B4,[1]入力用!$A$2:$G$50,5,FALSE)</f>
        <v>5</v>
      </c>
      <c r="H4" s="10">
        <f>VLOOKUP(B4,[1]入力用!$A$2:$G$50,6,FALSE)</f>
        <v>0</v>
      </c>
      <c r="I4" s="10">
        <f>VLOOKUP(B4,[1]入力用!$A$2:$G$50,7,FALSE)</f>
        <v>0</v>
      </c>
    </row>
    <row r="5" spans="1:9" ht="24.95" customHeight="1" x14ac:dyDescent="0.15">
      <c r="A5" s="30"/>
      <c r="B5" s="5" t="s">
        <v>16</v>
      </c>
      <c r="C5" s="6" t="s">
        <v>17</v>
      </c>
      <c r="D5" s="7">
        <f>VLOOKUP(B5,[1]入力用!$A$2:$G$50,2,FALSE)</f>
        <v>2</v>
      </c>
      <c r="E5" s="7">
        <f>VLOOKUP(B5,[1]入力用!$A$2:$G$50,3,FALSE)</f>
        <v>0</v>
      </c>
      <c r="F5" s="7">
        <f>VLOOKUP(B5,[1]入力用!$A$2:$G$50,4,FALSE)</f>
        <v>0</v>
      </c>
      <c r="G5" s="7">
        <f>VLOOKUP(B5,[1]入力用!$A$2:$G$50,5,FALSE)</f>
        <v>3</v>
      </c>
      <c r="H5" s="7">
        <f>VLOOKUP(B5,[1]入力用!$A$2:$G$50,6,FALSE)</f>
        <v>2</v>
      </c>
      <c r="I5" s="7">
        <f>VLOOKUP(B5,[1]入力用!$A$2:$G$50,7,FALSE)</f>
        <v>0</v>
      </c>
    </row>
    <row r="6" spans="1:9" ht="24.95" customHeight="1" x14ac:dyDescent="0.15">
      <c r="A6" s="30"/>
      <c r="B6" s="8" t="s">
        <v>18</v>
      </c>
      <c r="C6" s="9" t="s">
        <v>19</v>
      </c>
      <c r="D6" s="10">
        <f>VLOOKUP(B6,[1]入力用!$A$2:$G$50,2,FALSE)</f>
        <v>0</v>
      </c>
      <c r="E6" s="10">
        <f>VLOOKUP(B6,[1]入力用!$A$2:$G$50,3,FALSE)</f>
        <v>0</v>
      </c>
      <c r="F6" s="10">
        <f>VLOOKUP(B6,[1]入力用!$A$2:$G$50,4,FALSE)</f>
        <v>0</v>
      </c>
      <c r="G6" s="10">
        <f>VLOOKUP(B6,[1]入力用!$A$2:$G$50,5,FALSE)</f>
        <v>0</v>
      </c>
      <c r="H6" s="10">
        <f>VLOOKUP(B6,[1]入力用!$A$2:$G$50,6,FALSE)</f>
        <v>0</v>
      </c>
      <c r="I6" s="10">
        <f>VLOOKUP(B6,[1]入力用!$A$2:$G$50,7,FALSE)</f>
        <v>0</v>
      </c>
    </row>
    <row r="7" spans="1:9" ht="24.95" customHeight="1" x14ac:dyDescent="0.15">
      <c r="A7" s="30"/>
      <c r="B7" s="5" t="s">
        <v>20</v>
      </c>
      <c r="C7" s="6" t="s">
        <v>21</v>
      </c>
      <c r="D7" s="7">
        <f>VLOOKUP(B7,[1]入力用!$A$2:$G$50,2,FALSE)</f>
        <v>0</v>
      </c>
      <c r="E7" s="7">
        <f>VLOOKUP(B7,[1]入力用!$A$2:$G$50,3,FALSE)</f>
        <v>0</v>
      </c>
      <c r="F7" s="7">
        <f>VLOOKUP(B7,[1]入力用!$A$2:$G$50,4,FALSE)</f>
        <v>2</v>
      </c>
      <c r="G7" s="7">
        <f>VLOOKUP(B7,[1]入力用!$A$2:$G$50,5,FALSE)</f>
        <v>1</v>
      </c>
      <c r="H7" s="7">
        <f>VLOOKUP(B7,[1]入力用!$A$2:$G$50,6,FALSE)</f>
        <v>0</v>
      </c>
      <c r="I7" s="7">
        <f>VLOOKUP(B7,[1]入力用!$A$2:$G$50,7,FALSE)</f>
        <v>0</v>
      </c>
    </row>
    <row r="8" spans="1:9" ht="24.95" customHeight="1" x14ac:dyDescent="0.15">
      <c r="A8" s="30"/>
      <c r="B8" s="8" t="s">
        <v>22</v>
      </c>
      <c r="C8" s="9" t="s">
        <v>23</v>
      </c>
      <c r="D8" s="10">
        <f>VLOOKUP(B8,[1]入力用!$A$2:$G$50,2,FALSE)</f>
        <v>0</v>
      </c>
      <c r="E8" s="10">
        <f>VLOOKUP(B8,[1]入力用!$A$2:$G$50,3,FALSE)</f>
        <v>1</v>
      </c>
      <c r="F8" s="10">
        <f>VLOOKUP(B8,[1]入力用!$A$2:$G$50,4,FALSE)</f>
        <v>0</v>
      </c>
      <c r="G8" s="10">
        <f>VLOOKUP(B8,[1]入力用!$A$2:$G$50,5,FALSE)</f>
        <v>0</v>
      </c>
      <c r="H8" s="10">
        <f>VLOOKUP(B8,[1]入力用!$A$2:$G$50,6,FALSE)</f>
        <v>1</v>
      </c>
      <c r="I8" s="10">
        <f>VLOOKUP(B8,[1]入力用!$A$2:$G$50,7,FALSE)</f>
        <v>0</v>
      </c>
    </row>
    <row r="9" spans="1:9" ht="24.95" customHeight="1" x14ac:dyDescent="0.15">
      <c r="A9" s="30"/>
      <c r="B9" s="5" t="s">
        <v>24</v>
      </c>
      <c r="C9" s="6" t="s">
        <v>25</v>
      </c>
      <c r="D9" s="7">
        <f>VLOOKUP(B9,[1]入力用!$A$2:$G$50,2,FALSE)</f>
        <v>0</v>
      </c>
      <c r="E9" s="7">
        <f>VLOOKUP(B9,[1]入力用!$A$2:$G$50,3,FALSE)</f>
        <v>0</v>
      </c>
      <c r="F9" s="7">
        <f>VLOOKUP(B9,[1]入力用!$A$2:$G$50,4,FALSE)</f>
        <v>0</v>
      </c>
      <c r="G9" s="7">
        <f>VLOOKUP(B9,[1]入力用!$A$2:$G$50,5,FALSE)</f>
        <v>1</v>
      </c>
      <c r="H9" s="7">
        <f>VLOOKUP(B9,[1]入力用!$A$2:$G$50,6,FALSE)</f>
        <v>0</v>
      </c>
      <c r="I9" s="7">
        <f>VLOOKUP(B9,[1]入力用!$A$2:$G$50,7,FALSE)</f>
        <v>0</v>
      </c>
    </row>
    <row r="10" spans="1:9" ht="24.95" customHeight="1" x14ac:dyDescent="0.15">
      <c r="A10" s="30"/>
      <c r="B10" s="8" t="s">
        <v>26</v>
      </c>
      <c r="C10" s="9" t="s">
        <v>27</v>
      </c>
      <c r="D10" s="10">
        <f>VLOOKUP(B10,[1]入力用!$A$2:$G$50,2,FALSE)</f>
        <v>0</v>
      </c>
      <c r="E10" s="10">
        <f>VLOOKUP(B10,[1]入力用!$A$2:$G$50,3,FALSE)</f>
        <v>0</v>
      </c>
      <c r="F10" s="10">
        <f>VLOOKUP(B10,[1]入力用!$A$2:$G$50,4,FALSE)</f>
        <v>0</v>
      </c>
      <c r="G10" s="10">
        <f>VLOOKUP(B10,[1]入力用!$A$2:$G$50,5,FALSE)</f>
        <v>1</v>
      </c>
      <c r="H10" s="10">
        <f>VLOOKUP(B10,[1]入力用!$A$2:$G$50,6,FALSE)</f>
        <v>0</v>
      </c>
      <c r="I10" s="10">
        <f>VLOOKUP(B10,[1]入力用!$A$2:$G$50,7,FALSE)</f>
        <v>0</v>
      </c>
    </row>
    <row r="11" spans="1:9" ht="24.95" customHeight="1" x14ac:dyDescent="0.15">
      <c r="A11" s="30"/>
      <c r="B11" s="5" t="s">
        <v>28</v>
      </c>
      <c r="C11" s="6" t="s">
        <v>29</v>
      </c>
      <c r="D11" s="7">
        <f>VLOOKUP(B11,[1]入力用!$A$2:$G$50,2,FALSE)</f>
        <v>0</v>
      </c>
      <c r="E11" s="7">
        <f>VLOOKUP(B11,[1]入力用!$A$2:$G$50,3,FALSE)</f>
        <v>0</v>
      </c>
      <c r="F11" s="7">
        <f>VLOOKUP(B11,[1]入力用!$A$2:$G$50,4,FALSE)</f>
        <v>2</v>
      </c>
      <c r="G11" s="7">
        <f>VLOOKUP(B11,[1]入力用!$A$2:$G$50,5,FALSE)</f>
        <v>0</v>
      </c>
      <c r="H11" s="7">
        <f>VLOOKUP(B11,[1]入力用!$A$2:$G$50,6,FALSE)</f>
        <v>3</v>
      </c>
      <c r="I11" s="7">
        <f>VLOOKUP(B11,[1]入力用!$A$2:$G$50,7,FALSE)</f>
        <v>0</v>
      </c>
    </row>
    <row r="12" spans="1:9" ht="24.95" customHeight="1" x14ac:dyDescent="0.15">
      <c r="A12" s="30"/>
      <c r="B12" s="8" t="s">
        <v>30</v>
      </c>
      <c r="C12" s="9" t="s">
        <v>31</v>
      </c>
      <c r="D12" s="11"/>
      <c r="E12" s="11"/>
      <c r="F12" s="10">
        <f>VLOOKUP(B12,[1]入力用!$A$2:$G$50,4,FALSE)</f>
        <v>0</v>
      </c>
      <c r="G12" s="10">
        <f>VLOOKUP(B12,[1]入力用!$A$2:$G$50,5,FALSE)</f>
        <v>0</v>
      </c>
      <c r="H12" s="10">
        <f>VLOOKUP(B12,[1]入力用!$A$2:$G$50,6,FALSE)</f>
        <v>0</v>
      </c>
      <c r="I12" s="10">
        <f>VLOOKUP(B12,[1]入力用!$A$2:$G$50,7,FALSE)</f>
        <v>0</v>
      </c>
    </row>
    <row r="13" spans="1:9" ht="24.95" customHeight="1" x14ac:dyDescent="0.15">
      <c r="A13" s="30"/>
      <c r="B13" s="12" t="s">
        <v>32</v>
      </c>
      <c r="C13" s="13" t="s">
        <v>33</v>
      </c>
      <c r="D13" s="14">
        <f>VLOOKUP(B13,[1]入力用!$A$2:$G$50,2,FALSE)</f>
        <v>0</v>
      </c>
      <c r="E13" s="14">
        <f>VLOOKUP(B13,[1]入力用!$A$2:$G$50,3,FALSE)</f>
        <v>0</v>
      </c>
      <c r="F13" s="15"/>
      <c r="G13" s="15"/>
      <c r="H13" s="15"/>
      <c r="I13" s="15"/>
    </row>
    <row r="14" spans="1:9" ht="24.95" customHeight="1" x14ac:dyDescent="0.15">
      <c r="A14" s="30"/>
      <c r="B14" s="8" t="s">
        <v>34</v>
      </c>
      <c r="C14" s="9" t="s">
        <v>35</v>
      </c>
      <c r="D14" s="10">
        <f>VLOOKUP(B14,[1]入力用!$A$2:$G$50,2,FALSE)</f>
        <v>1</v>
      </c>
      <c r="E14" s="10">
        <f>VLOOKUP(B14,[1]入力用!$A$2:$G$50,3,FALSE)</f>
        <v>0</v>
      </c>
      <c r="F14" s="10">
        <f>VLOOKUP(B14,[1]入力用!$A$2:$G$50,4,FALSE)</f>
        <v>0</v>
      </c>
      <c r="G14" s="10">
        <f>VLOOKUP(B14,[1]入力用!$A$2:$G$50,5,FALSE)</f>
        <v>0</v>
      </c>
      <c r="H14" s="10">
        <f>VLOOKUP(B14,[1]入力用!$A$2:$G$50,6,FALSE)</f>
        <v>0</v>
      </c>
      <c r="I14" s="10">
        <f>VLOOKUP(B14,[1]入力用!$A$2:$G$50,7,FALSE)</f>
        <v>1</v>
      </c>
    </row>
    <row r="15" spans="1:9" ht="24.95" customHeight="1" x14ac:dyDescent="0.15">
      <c r="A15" s="30"/>
      <c r="B15" s="12" t="s">
        <v>36</v>
      </c>
      <c r="C15" s="13" t="s">
        <v>37</v>
      </c>
      <c r="D15" s="14">
        <f>VLOOKUP(B15,[1]入力用!$A$2:$G$50,2,FALSE)</f>
        <v>0</v>
      </c>
      <c r="E15" s="14">
        <f>VLOOKUP(B15,[1]入力用!$A$2:$G$50,3,FALSE)</f>
        <v>0</v>
      </c>
      <c r="F15" s="14">
        <f>VLOOKUP(B15,[1]入力用!$A$2:$G$50,4,FALSE)</f>
        <v>0</v>
      </c>
      <c r="G15" s="15"/>
      <c r="H15" s="15"/>
      <c r="I15" s="15"/>
    </row>
    <row r="16" spans="1:9" ht="24.95" customHeight="1" x14ac:dyDescent="0.15">
      <c r="A16" s="30"/>
      <c r="B16" s="8" t="s">
        <v>38</v>
      </c>
      <c r="C16" s="9" t="s">
        <v>39</v>
      </c>
      <c r="D16" s="10">
        <f>VLOOKUP(B16,[1]入力用!$A$2:$G$50,2,FALSE)</f>
        <v>0</v>
      </c>
      <c r="E16" s="10">
        <f>VLOOKUP(B16,[1]入力用!$A$2:$G$50,3,FALSE)</f>
        <v>0</v>
      </c>
      <c r="F16" s="10">
        <f>VLOOKUP(B16,[1]入力用!$A$2:$G$50,4,FALSE)</f>
        <v>0</v>
      </c>
      <c r="G16" s="10">
        <f>VLOOKUP(B16,[1]入力用!$A$2:$G$50,5,FALSE)</f>
        <v>0</v>
      </c>
      <c r="H16" s="10">
        <f>VLOOKUP(B16,[1]入力用!$A$2:$G$50,6,FALSE)</f>
        <v>0</v>
      </c>
      <c r="I16" s="10">
        <f>VLOOKUP(B16,[1]入力用!$A$2:$G$50,7,FALSE)</f>
        <v>1</v>
      </c>
    </row>
    <row r="17" spans="1:9" ht="24.95" customHeight="1" x14ac:dyDescent="0.15">
      <c r="A17" s="30"/>
      <c r="B17" s="12" t="s">
        <v>40</v>
      </c>
      <c r="C17" s="13" t="s">
        <v>41</v>
      </c>
      <c r="D17" s="14">
        <f>VLOOKUP(B17,[1]入力用!$A$2:$G$50,2,FALSE)</f>
        <v>0</v>
      </c>
      <c r="E17" s="14">
        <f>VLOOKUP(B17,[1]入力用!$A$2:$G$50,3,FALSE)</f>
        <v>0</v>
      </c>
      <c r="F17" s="14">
        <f>VLOOKUP(B17,[1]入力用!$A$2:$G$50,4,FALSE)</f>
        <v>0</v>
      </c>
      <c r="G17" s="14">
        <f>VLOOKUP(B17,[1]入力用!$A$2:$G$50,5,FALSE)</f>
        <v>0</v>
      </c>
      <c r="H17" s="14">
        <f>VLOOKUP(B17,[1]入力用!$A$2:$G$50,6,FALSE)</f>
        <v>0</v>
      </c>
      <c r="I17" s="14">
        <f>VLOOKUP(B17,[1]入力用!$A$2:$G$50,7,FALSE)</f>
        <v>2</v>
      </c>
    </row>
    <row r="18" spans="1:9" ht="24.95" customHeight="1" x14ac:dyDescent="0.15">
      <c r="A18" s="30"/>
      <c r="B18" s="8" t="s">
        <v>42</v>
      </c>
      <c r="C18" s="9" t="s">
        <v>43</v>
      </c>
      <c r="D18" s="10">
        <f>VLOOKUP(B18,[1]入力用!$A$2:$G$50,2,FALSE)</f>
        <v>0</v>
      </c>
      <c r="E18" s="10">
        <f>VLOOKUP(B18,[1]入力用!$A$2:$G$50,3,FALSE)</f>
        <v>0</v>
      </c>
      <c r="F18" s="10">
        <f>VLOOKUP(B18,[1]入力用!$A$2:$G$50,4,FALSE)</f>
        <v>0</v>
      </c>
      <c r="G18" s="10">
        <f>VLOOKUP(B18,[1]入力用!$A$2:$G$50,5,FALSE)</f>
        <v>0</v>
      </c>
      <c r="H18" s="10">
        <f>VLOOKUP(B18,[1]入力用!$A$2:$G$50,6,FALSE)</f>
        <v>2</v>
      </c>
      <c r="I18" s="10">
        <f>VLOOKUP(B18,[1]入力用!$A$2:$G$50,7,FALSE)</f>
        <v>0</v>
      </c>
    </row>
    <row r="19" spans="1:9" ht="24.95" customHeight="1" x14ac:dyDescent="0.15">
      <c r="A19" s="30"/>
      <c r="B19" s="12" t="s">
        <v>44</v>
      </c>
      <c r="C19" s="13" t="s">
        <v>45</v>
      </c>
      <c r="D19" s="14">
        <f>VLOOKUP(B19,[1]入力用!$A$2:$G$50,2,FALSE)</f>
        <v>0</v>
      </c>
      <c r="E19" s="14">
        <f>VLOOKUP(B19,[1]入力用!$A$2:$G$50,3,FALSE)</f>
        <v>0</v>
      </c>
      <c r="F19" s="14">
        <f>VLOOKUP(B19,[1]入力用!$A$2:$G$50,4,FALSE)</f>
        <v>0</v>
      </c>
      <c r="G19" s="14">
        <f>VLOOKUP(B19,[1]入力用!$A$2:$G$50,5,FALSE)</f>
        <v>0</v>
      </c>
      <c r="H19" s="14">
        <f>VLOOKUP(B19,[1]入力用!$A$2:$G$50,6,FALSE)</f>
        <v>0</v>
      </c>
      <c r="I19" s="14">
        <f>VLOOKUP(B19,[1]入力用!$A$2:$G$50,7,FALSE)</f>
        <v>0</v>
      </c>
    </row>
    <row r="20" spans="1:9" ht="24.95" customHeight="1" x14ac:dyDescent="0.15">
      <c r="A20" s="30"/>
      <c r="B20" s="16" t="s">
        <v>46</v>
      </c>
      <c r="C20" s="9" t="s">
        <v>47</v>
      </c>
      <c r="D20" s="10">
        <f>VLOOKUP(B20,[1]入力用!$A$2:$G$50,2,FALSE)</f>
        <v>0</v>
      </c>
      <c r="E20" s="10">
        <f>VLOOKUP(B20,[1]入力用!$A$2:$G$50,3,FALSE)</f>
        <v>0</v>
      </c>
      <c r="F20" s="10">
        <f>VLOOKUP(B20,[1]入力用!$A$2:$G$50,4,FALSE)</f>
        <v>0</v>
      </c>
      <c r="G20" s="10">
        <f>VLOOKUP(B20,[1]入力用!$A$2:$G$50,5,FALSE)</f>
        <v>0</v>
      </c>
      <c r="H20" s="10">
        <f>VLOOKUP(B20,[1]入力用!$A$2:$G$50,6,FALSE)</f>
        <v>0</v>
      </c>
      <c r="I20" s="10">
        <f>VLOOKUP(B20,[1]入力用!$A$2:$G$50,7,FALSE)</f>
        <v>0</v>
      </c>
    </row>
    <row r="21" spans="1:9" ht="24.95" customHeight="1" x14ac:dyDescent="0.15">
      <c r="A21" s="30"/>
      <c r="B21" s="17" t="s">
        <v>48</v>
      </c>
      <c r="C21" s="6" t="s">
        <v>49</v>
      </c>
      <c r="D21" s="7">
        <f>VLOOKUP(B21,[1]入力用!$A$2:$G$50,2,FALSE)</f>
        <v>0</v>
      </c>
      <c r="E21" s="7">
        <f>VLOOKUP(B21,[1]入力用!$A$2:$G$50,3,FALSE)</f>
        <v>0</v>
      </c>
      <c r="F21" s="7">
        <f>VLOOKUP(B21,[1]入力用!$A$2:$G$50,4,FALSE)</f>
        <v>0</v>
      </c>
      <c r="G21" s="7">
        <f>VLOOKUP(B21,[1]入力用!$A$2:$G$50,5,FALSE)</f>
        <v>0</v>
      </c>
      <c r="H21" s="7">
        <f>VLOOKUP(B21,[1]入力用!$A$2:$G$50,6,FALSE)</f>
        <v>1</v>
      </c>
      <c r="I21" s="7">
        <f>VLOOKUP(B21,[1]入力用!$A$2:$G$50,7,FALSE)</f>
        <v>2</v>
      </c>
    </row>
    <row r="22" spans="1:9" ht="24.95" customHeight="1" x14ac:dyDescent="0.15">
      <c r="A22" s="30"/>
      <c r="B22" s="16" t="s">
        <v>50</v>
      </c>
      <c r="C22" s="9" t="s">
        <v>51</v>
      </c>
      <c r="D22" s="10">
        <f>VLOOKUP(B22,[1]入力用!$A$2:$G$50,2,FALSE)</f>
        <v>0</v>
      </c>
      <c r="E22" s="10">
        <f>VLOOKUP(B22,[1]入力用!$A$2:$G$50,3,FALSE)</f>
        <v>0</v>
      </c>
      <c r="F22" s="10">
        <f>VLOOKUP(B22,[1]入力用!$A$2:$G$50,4,FALSE)</f>
        <v>0</v>
      </c>
      <c r="G22" s="10">
        <f>VLOOKUP(B22,[1]入力用!$A$2:$G$50,5,FALSE)</f>
        <v>0</v>
      </c>
      <c r="H22" s="10">
        <f>VLOOKUP(B22,[1]入力用!$A$2:$G$50,6,FALSE)</f>
        <v>2</v>
      </c>
      <c r="I22" s="10">
        <f>VLOOKUP(B22,[1]入力用!$A$2:$G$50,7,FALSE)</f>
        <v>0</v>
      </c>
    </row>
    <row r="23" spans="1:9" ht="24.95" customHeight="1" x14ac:dyDescent="0.15">
      <c r="A23" s="30"/>
      <c r="B23" s="18" t="s">
        <v>52</v>
      </c>
      <c r="C23" s="13" t="s">
        <v>53</v>
      </c>
      <c r="D23" s="14">
        <f>VLOOKUP(B23,[1]入力用!$A$2:$G$50,2,FALSE)</f>
        <v>0</v>
      </c>
      <c r="E23" s="14">
        <f>VLOOKUP(B23,[1]入力用!$A$2:$G$50,3,FALSE)</f>
        <v>0</v>
      </c>
      <c r="F23" s="14">
        <f>VLOOKUP(B23,[1]入力用!$A$2:$G$50,4,FALSE)</f>
        <v>0</v>
      </c>
      <c r="G23" s="14">
        <f>VLOOKUP(B23,[1]入力用!$A$2:$G$50,5,FALSE)</f>
        <v>0</v>
      </c>
      <c r="H23" s="14">
        <f>VLOOKUP(B23,[1]入力用!$A$2:$G$50,6,FALSE)</f>
        <v>0</v>
      </c>
      <c r="I23" s="14">
        <f>VLOOKUP(B23,[1]入力用!$A$2:$G$50,7,FALSE)</f>
        <v>0</v>
      </c>
    </row>
    <row r="24" spans="1:9" ht="24.95" customHeight="1" x14ac:dyDescent="0.15">
      <c r="A24" s="30"/>
      <c r="B24" s="16" t="s">
        <v>54</v>
      </c>
      <c r="C24" s="9" t="s">
        <v>55</v>
      </c>
      <c r="D24" s="10">
        <f>VLOOKUP(B24,[1]入力用!$A$2:$G$50,2,FALSE)</f>
        <v>0</v>
      </c>
      <c r="E24" s="10">
        <f>VLOOKUP(B24,[1]入力用!$A$2:$G$50,3,FALSE)</f>
        <v>0</v>
      </c>
      <c r="F24" s="10">
        <f>VLOOKUP(B24,[1]入力用!$A$2:$G$50,4,FALSE)</f>
        <v>0</v>
      </c>
      <c r="G24" s="10">
        <f>VLOOKUP(B24,[1]入力用!$A$2:$G$50,5,FALSE)</f>
        <v>1</v>
      </c>
      <c r="H24" s="10">
        <f>VLOOKUP(B24,[1]入力用!$A$2:$G$50,6,FALSE)</f>
        <v>0</v>
      </c>
      <c r="I24" s="10">
        <f>VLOOKUP(B24,[1]入力用!$A$2:$G$50,7,FALSE)</f>
        <v>2</v>
      </c>
    </row>
    <row r="25" spans="1:9" ht="24.95" customHeight="1" x14ac:dyDescent="0.15">
      <c r="A25" s="30"/>
      <c r="B25" s="18" t="s">
        <v>56</v>
      </c>
      <c r="C25" s="13" t="s">
        <v>57</v>
      </c>
      <c r="D25" s="14">
        <f>VLOOKUP(B25,[1]入力用!$A$2:$G$50,2,FALSE)</f>
        <v>0</v>
      </c>
      <c r="E25" s="14">
        <f>VLOOKUP(B25,[1]入力用!$A$2:$G$50,3,FALSE)</f>
        <v>0</v>
      </c>
      <c r="F25" s="14">
        <f>VLOOKUP(B25,[1]入力用!$A$2:$G$50,4,FALSE)</f>
        <v>1</v>
      </c>
      <c r="G25" s="14">
        <f>VLOOKUP(B25,[1]入力用!$A$2:$G$50,5,FALSE)</f>
        <v>0</v>
      </c>
      <c r="H25" s="14">
        <f>VLOOKUP(B25,[1]入力用!$A$2:$G$50,6,FALSE)</f>
        <v>0</v>
      </c>
      <c r="I25" s="14">
        <f>VLOOKUP(B25,[1]入力用!$A$2:$G$50,7,FALSE)</f>
        <v>1</v>
      </c>
    </row>
    <row r="26" spans="1:9" ht="24.95" customHeight="1" x14ac:dyDescent="0.15">
      <c r="A26" s="30"/>
      <c r="B26" s="16" t="s">
        <v>58</v>
      </c>
      <c r="C26" s="9" t="s">
        <v>59</v>
      </c>
      <c r="D26" s="10">
        <f>VLOOKUP(B26,[1]入力用!$A$2:$G$50,2,FALSE)</f>
        <v>0</v>
      </c>
      <c r="E26" s="10">
        <f>VLOOKUP(B26,[1]入力用!$A$2:$G$50,3,FALSE)</f>
        <v>0</v>
      </c>
      <c r="F26" s="10">
        <f>VLOOKUP(B26,[1]入力用!$A$2:$G$50,4,FALSE)</f>
        <v>0</v>
      </c>
      <c r="G26" s="10">
        <f>VLOOKUP(B26,[1]入力用!$A$2:$G$50,5,FALSE)</f>
        <v>0</v>
      </c>
      <c r="H26" s="10">
        <f>VLOOKUP(B26,[1]入力用!$A$2:$G$50,6,FALSE)</f>
        <v>3</v>
      </c>
      <c r="I26" s="10">
        <f>VLOOKUP(B26,[1]入力用!$A$2:$G$50,7,FALSE)</f>
        <v>1</v>
      </c>
    </row>
    <row r="27" spans="1:9" ht="24.95" customHeight="1" x14ac:dyDescent="0.15">
      <c r="A27" s="30"/>
      <c r="B27" s="18" t="s">
        <v>60</v>
      </c>
      <c r="C27" s="13" t="s">
        <v>61</v>
      </c>
      <c r="D27" s="14">
        <f>VLOOKUP(B27,[1]入力用!$A$2:$G$50,2,FALSE)</f>
        <v>0</v>
      </c>
      <c r="E27" s="14">
        <f>VLOOKUP(B27,[1]入力用!$A$2:$G$50,3,FALSE)</f>
        <v>0</v>
      </c>
      <c r="F27" s="14">
        <f>VLOOKUP(B27,[1]入力用!$A$2:$G$50,4,FALSE)</f>
        <v>0</v>
      </c>
      <c r="G27" s="14">
        <f>VLOOKUP(B27,[1]入力用!$A$2:$G$50,5,FALSE)</f>
        <v>0</v>
      </c>
      <c r="H27" s="14">
        <f>VLOOKUP(B27,[1]入力用!$A$2:$G$50,6,FALSE)</f>
        <v>0</v>
      </c>
      <c r="I27" s="14">
        <f>VLOOKUP(B27,[1]入力用!$A$2:$G$50,7,FALSE)</f>
        <v>0</v>
      </c>
    </row>
    <row r="28" spans="1:9" ht="24.95" customHeight="1" x14ac:dyDescent="0.15">
      <c r="A28" s="30"/>
      <c r="B28" s="16" t="s">
        <v>62</v>
      </c>
      <c r="C28" s="9" t="s">
        <v>63</v>
      </c>
      <c r="D28" s="10">
        <f>VLOOKUP(B28,[1]入力用!$A$2:$G$59,2,FALSE)</f>
        <v>0</v>
      </c>
      <c r="E28" s="10">
        <f>VLOOKUP(B28,[1]入力用!$A$2:$G$59,3,FALSE)</f>
        <v>0</v>
      </c>
      <c r="F28" s="10">
        <f>VLOOKUP(B28,[1]入力用!$A$2:$G$59,4,FALSE)</f>
        <v>0</v>
      </c>
      <c r="G28" s="10">
        <f>VLOOKUP(B28,[1]入力用!$A$2:$G$59,5,FALSE)</f>
        <v>0</v>
      </c>
      <c r="H28" s="10">
        <f>VLOOKUP(B28,[1]入力用!$A$2:$G$59,6,FALSE)</f>
        <v>0</v>
      </c>
      <c r="I28" s="10">
        <f>VLOOKUP(B28,[1]入力用!$A$2:$G$59,7,FALSE)</f>
        <v>0</v>
      </c>
    </row>
    <row r="29" spans="1:9" ht="24.95" customHeight="1" x14ac:dyDescent="0.15">
      <c r="A29" s="30"/>
      <c r="B29" s="18" t="s">
        <v>64</v>
      </c>
      <c r="C29" s="13" t="s">
        <v>65</v>
      </c>
      <c r="D29" s="14">
        <f>VLOOKUP(B29,[1]入力用!$A$2:$G$59,2,FALSE)</f>
        <v>0</v>
      </c>
      <c r="E29" s="14">
        <f>VLOOKUP(B29,[1]入力用!$A$2:$G$59,3,FALSE)</f>
        <v>0</v>
      </c>
      <c r="F29" s="14">
        <f>VLOOKUP(B29,[1]入力用!$A$2:$G$59,4,FALSE)</f>
        <v>0</v>
      </c>
      <c r="G29" s="14">
        <f>VLOOKUP(B29,[1]入力用!$A$2:$G$59,5,FALSE)</f>
        <v>0</v>
      </c>
      <c r="H29" s="14">
        <f>VLOOKUP(B29,[1]入力用!$A$2:$G$59,6,FALSE)</f>
        <v>4</v>
      </c>
      <c r="I29" s="14">
        <f>VLOOKUP(B29,[1]入力用!$A$2:$G$59,7,FALSE)</f>
        <v>1</v>
      </c>
    </row>
    <row r="30" spans="1:9" ht="24.95" customHeight="1" x14ac:dyDescent="0.15">
      <c r="A30" s="30"/>
      <c r="B30" s="16" t="s">
        <v>66</v>
      </c>
      <c r="C30" s="9" t="s">
        <v>67</v>
      </c>
      <c r="D30" s="10">
        <f>VLOOKUP(B30,[1]入力用!$A$2:$G$59,2,FALSE)</f>
        <v>0</v>
      </c>
      <c r="E30" s="10">
        <f>VLOOKUP(B30,[1]入力用!$A$2:$G$59,3,FALSE)</f>
        <v>0</v>
      </c>
      <c r="F30" s="10">
        <f>VLOOKUP(B30,[1]入力用!$A$2:$G$59,4,FALSE)</f>
        <v>0</v>
      </c>
      <c r="G30" s="10">
        <f>VLOOKUP(B30,[1]入力用!$A$2:$G$59,5,FALSE)</f>
        <v>0</v>
      </c>
      <c r="H30" s="10">
        <f>VLOOKUP(B30,[1]入力用!$A$2:$G$59,6,FALSE)</f>
        <v>0</v>
      </c>
      <c r="I30" s="10">
        <f>VLOOKUP(B30,[1]入力用!$A$2:$G$59,7,FALSE)</f>
        <v>0</v>
      </c>
    </row>
    <row r="31" spans="1:9" ht="24.95" customHeight="1" x14ac:dyDescent="0.15">
      <c r="A31" s="30"/>
      <c r="B31" s="18" t="s">
        <v>68</v>
      </c>
      <c r="C31" s="13" t="s">
        <v>69</v>
      </c>
      <c r="D31" s="14">
        <f>VLOOKUP(B31,[1]入力用!$A$2:$G$59,2,FALSE)</f>
        <v>0</v>
      </c>
      <c r="E31" s="14">
        <f>VLOOKUP(B31,[1]入力用!$A$2:$G$59,3,FALSE)</f>
        <v>0</v>
      </c>
      <c r="F31" s="14">
        <f>VLOOKUP(B31,[1]入力用!$A$2:$G$59,4,FALSE)</f>
        <v>0</v>
      </c>
      <c r="G31" s="14">
        <f>VLOOKUP(B31,[1]入力用!$A$2:$G$59,5,FALSE)</f>
        <v>0</v>
      </c>
      <c r="H31" s="14">
        <f>VLOOKUP(B31,[1]入力用!$A$2:$G$59,6,FALSE)</f>
        <v>0</v>
      </c>
      <c r="I31" s="14">
        <f>VLOOKUP(B31,[1]入力用!$A$2:$G$59,7,FALSE)</f>
        <v>0</v>
      </c>
    </row>
    <row r="32" spans="1:9" ht="24.95" customHeight="1" x14ac:dyDescent="0.15">
      <c r="A32" s="31"/>
      <c r="B32" s="16" t="s">
        <v>70</v>
      </c>
      <c r="C32" s="9" t="s">
        <v>71</v>
      </c>
      <c r="D32" s="10">
        <f>VLOOKUP(B32,[1]入力用!$A$2:$G$59,2,FALSE)</f>
        <v>0</v>
      </c>
      <c r="E32" s="10">
        <f>VLOOKUP(B32,[1]入力用!$A$2:$G$59,3,FALSE)</f>
        <v>0</v>
      </c>
      <c r="F32" s="10">
        <f>VLOOKUP(B32,[1]入力用!$A$2:$G$59,4,FALSE)</f>
        <v>0</v>
      </c>
      <c r="G32" s="10">
        <f>VLOOKUP(B32,[1]入力用!$A$2:$G$59,5,FALSE)</f>
        <v>0</v>
      </c>
      <c r="H32" s="10">
        <f>VLOOKUP(B32,[1]入力用!$A$2:$G$59,6,FALSE)</f>
        <v>0</v>
      </c>
      <c r="I32" s="10">
        <f>VLOOKUP(B32,[1]入力用!$A$2:$G$59,7,FALSE)</f>
        <v>7</v>
      </c>
    </row>
    <row r="33" spans="1:9" ht="24.95" customHeight="1" x14ac:dyDescent="0.15">
      <c r="A33" s="32" t="s">
        <v>72</v>
      </c>
      <c r="B33" s="18" t="s">
        <v>73</v>
      </c>
      <c r="C33" s="13" t="s">
        <v>74</v>
      </c>
      <c r="D33" s="14">
        <f>VLOOKUP(B33,[1]入力用!$A$2:$G$50,2,FALSE)</f>
        <v>0</v>
      </c>
      <c r="E33" s="14">
        <f>VLOOKUP(B33,[1]入力用!$A$2:$G$50,3,FALSE)</f>
        <v>0</v>
      </c>
      <c r="F33" s="14">
        <f>VLOOKUP(B33,[1]入力用!$A$2:$G$50,4,FALSE)</f>
        <v>4</v>
      </c>
      <c r="G33" s="14">
        <f>VLOOKUP(B33,[1]入力用!$A$2:$G$50,5,FALSE)</f>
        <v>6</v>
      </c>
      <c r="H33" s="14">
        <f>VLOOKUP(B33,[1]入力用!$A$2:$G$50,6,FALSE)</f>
        <v>8</v>
      </c>
      <c r="I33" s="14">
        <f>VLOOKUP(B33,[1]入力用!$A$2:$G$50,7,FALSE)</f>
        <v>14</v>
      </c>
    </row>
    <row r="34" spans="1:9" ht="24.95" customHeight="1" x14ac:dyDescent="0.15">
      <c r="A34" s="32"/>
      <c r="B34" s="16" t="s">
        <v>75</v>
      </c>
      <c r="C34" s="9" t="s">
        <v>74</v>
      </c>
      <c r="D34" s="10">
        <f>VLOOKUP(B34,[1]入力用!$A$2:$G$50,2,FALSE)</f>
        <v>2</v>
      </c>
      <c r="E34" s="10">
        <f>VLOOKUP(B34,[1]入力用!$A$2:$G$50,3,FALSE)</f>
        <v>2</v>
      </c>
      <c r="F34" s="10">
        <f>VLOOKUP(B34,[1]入力用!$A$2:$G$50,4,FALSE)</f>
        <v>0</v>
      </c>
      <c r="G34" s="10">
        <f>VLOOKUP(B34,[1]入力用!$A$2:$G$50,5,FALSE)</f>
        <v>1</v>
      </c>
      <c r="H34" s="10">
        <f>VLOOKUP(B34,[1]入力用!$A$2:$G$50,6,FALSE)</f>
        <v>3</v>
      </c>
      <c r="I34" s="10">
        <f>VLOOKUP(B34,[1]入力用!$A$2:$G$50,7,FALSE)</f>
        <v>3</v>
      </c>
    </row>
    <row r="35" spans="1:9" ht="24.95" customHeight="1" x14ac:dyDescent="0.15">
      <c r="A35" s="33" t="s">
        <v>76</v>
      </c>
      <c r="B35" s="18" t="s">
        <v>77</v>
      </c>
      <c r="C35" s="13" t="s">
        <v>78</v>
      </c>
      <c r="D35" s="14">
        <f>VLOOKUP(B35,[1]入力用!$A$2:$G$50,2,FALSE)</f>
        <v>0</v>
      </c>
      <c r="E35" s="14">
        <f>VLOOKUP(B35,[1]入力用!$A$2:$G$50,3,FALSE)</f>
        <v>0</v>
      </c>
      <c r="F35" s="14">
        <f>VLOOKUP(B35,[1]入力用!$A$2:$G$50,4,FALSE)</f>
        <v>0</v>
      </c>
      <c r="G35" s="14">
        <f>VLOOKUP(B35,[1]入力用!$A$2:$G$50,5,FALSE)</f>
        <v>0</v>
      </c>
      <c r="H35" s="14">
        <f>VLOOKUP(B35,[1]入力用!$A$2:$G$50,6,FALSE)</f>
        <v>0</v>
      </c>
      <c r="I35" s="14">
        <f>VLOOKUP(B35,[1]入力用!$A$2:$G$50,7,FALSE)</f>
        <v>0</v>
      </c>
    </row>
    <row r="36" spans="1:9" ht="24.95" customHeight="1" x14ac:dyDescent="0.15">
      <c r="A36" s="34"/>
      <c r="B36" s="16" t="s">
        <v>79</v>
      </c>
      <c r="C36" s="9" t="s">
        <v>80</v>
      </c>
      <c r="D36" s="10">
        <f>VLOOKUP(B36,[1]入力用!$A$2:$G$50,2,FALSE)</f>
        <v>0</v>
      </c>
      <c r="E36" s="10">
        <f>VLOOKUP(B36,[1]入力用!$A$2:$G$50,3,FALSE)</f>
        <v>0</v>
      </c>
      <c r="F36" s="10">
        <f>VLOOKUP(B36,[1]入力用!$A$2:$G$50,4,FALSE)</f>
        <v>0</v>
      </c>
      <c r="G36" s="10">
        <f>VLOOKUP(B36,[1]入力用!$A$2:$G$50,5,FALSE)</f>
        <v>0</v>
      </c>
      <c r="H36" s="10">
        <f>VLOOKUP(B36,[1]入力用!$A$2:$G$50,6,FALSE)</f>
        <v>0</v>
      </c>
      <c r="I36" s="10">
        <f>VLOOKUP(B36,[1]入力用!$A$2:$G$50,7,FALSE)</f>
        <v>0</v>
      </c>
    </row>
    <row r="37" spans="1:9" ht="24.95" customHeight="1" x14ac:dyDescent="0.15">
      <c r="A37" s="34"/>
      <c r="B37" s="18" t="s">
        <v>81</v>
      </c>
      <c r="C37" s="13" t="s">
        <v>82</v>
      </c>
      <c r="D37" s="14">
        <f>VLOOKUP(B37,[1]入力用!$A$2:$G$50,2,FALSE)</f>
        <v>1</v>
      </c>
      <c r="E37" s="14">
        <f>VLOOKUP(B37,[1]入力用!$A$2:$G$50,3,FALSE)</f>
        <v>0</v>
      </c>
      <c r="F37" s="14">
        <f>VLOOKUP(B37,[1]入力用!$A$2:$G$50,4,FALSE)</f>
        <v>0</v>
      </c>
      <c r="G37" s="14">
        <f>VLOOKUP(B37,[1]入力用!$A$2:$G$50,5,FALSE)</f>
        <v>0</v>
      </c>
      <c r="H37" s="14">
        <f>VLOOKUP(B37,[1]入力用!$A$2:$G$50,6,FALSE)</f>
        <v>0</v>
      </c>
      <c r="I37" s="14">
        <f>VLOOKUP(B37,[1]入力用!$A$2:$G$50,7,FALSE)</f>
        <v>0</v>
      </c>
    </row>
    <row r="38" spans="1:9" ht="24.95" customHeight="1" x14ac:dyDescent="0.15">
      <c r="A38" s="34"/>
      <c r="B38" s="16" t="s">
        <v>83</v>
      </c>
      <c r="C38" s="9" t="s">
        <v>84</v>
      </c>
      <c r="D38" s="10">
        <f>VLOOKUP(B38,[1]入力用!$A$2:$G$50,2,FALSE)</f>
        <v>0</v>
      </c>
      <c r="E38" s="10">
        <f>VLOOKUP(B38,[1]入力用!$A$2:$G$50,3,FALSE)</f>
        <v>0</v>
      </c>
      <c r="F38" s="10">
        <f>VLOOKUP(B38,[1]入力用!$A$2:$G$50,4,FALSE)</f>
        <v>0</v>
      </c>
      <c r="G38" s="10">
        <f>VLOOKUP(B38,[1]入力用!$A$2:$G$50,5,FALSE)</f>
        <v>0</v>
      </c>
      <c r="H38" s="10">
        <f>VLOOKUP(B38,[1]入力用!$A$2:$G$50,6,FALSE)</f>
        <v>0</v>
      </c>
      <c r="I38" s="10">
        <f>VLOOKUP(B38,[1]入力用!$A$2:$G$50,7,FALSE)</f>
        <v>0</v>
      </c>
    </row>
    <row r="39" spans="1:9" ht="24.95" customHeight="1" x14ac:dyDescent="0.15">
      <c r="A39" s="35"/>
      <c r="B39" s="18" t="s">
        <v>85</v>
      </c>
      <c r="C39" s="13" t="s">
        <v>86</v>
      </c>
      <c r="D39" s="15"/>
      <c r="E39" s="15"/>
      <c r="F39" s="14">
        <f>VLOOKUP(B39,[1]入力用!$A$2:$G$50,4,FALSE)</f>
        <v>0</v>
      </c>
      <c r="G39" s="14">
        <f>VLOOKUP(B39,[1]入力用!$A$2:$G$50,5,FALSE)</f>
        <v>0</v>
      </c>
      <c r="H39" s="14">
        <f>VLOOKUP(B39,[1]入力用!$A$2:$G$50,6,FALSE)</f>
        <v>0</v>
      </c>
      <c r="I39" s="14">
        <f>VLOOKUP(B39,[1]入力用!$A$2:$G$50,7,FALSE)</f>
        <v>0</v>
      </c>
    </row>
    <row r="40" spans="1:9" ht="24.95" customHeight="1" x14ac:dyDescent="0.15">
      <c r="A40" s="23" t="s">
        <v>87</v>
      </c>
      <c r="B40" s="16" t="s">
        <v>88</v>
      </c>
      <c r="C40" s="9" t="s">
        <v>89</v>
      </c>
      <c r="D40" s="10">
        <f>VLOOKUP(B40,[1]入力用!$A$2:$G$50,2,FALSE)</f>
        <v>0</v>
      </c>
      <c r="E40" s="10">
        <f>VLOOKUP(B40,[1]入力用!$A$2:$G$50,3,FALSE)</f>
        <v>0</v>
      </c>
      <c r="F40" s="10">
        <f>VLOOKUP(B40,[1]入力用!$A$2:$G$50,4,FALSE)</f>
        <v>0</v>
      </c>
      <c r="G40" s="11"/>
      <c r="H40" s="11"/>
      <c r="I40" s="11"/>
    </row>
    <row r="41" spans="1:9" ht="24.95" customHeight="1" x14ac:dyDescent="0.15">
      <c r="A41" s="24"/>
      <c r="B41" s="18" t="s">
        <v>90</v>
      </c>
      <c r="C41" s="13" t="s">
        <v>91</v>
      </c>
      <c r="D41" s="14">
        <f>VLOOKUP(B41,[1]入力用!$A$2:$G$50,2,FALSE)</f>
        <v>0</v>
      </c>
      <c r="E41" s="14">
        <f>VLOOKUP(B41,[1]入力用!$A$2:$G$50,3,FALSE)</f>
        <v>0</v>
      </c>
      <c r="F41" s="14">
        <f>VLOOKUP(B41,[1]入力用!$A$2:$G$50,4,FALSE)</f>
        <v>0</v>
      </c>
      <c r="G41" s="15"/>
      <c r="H41" s="15"/>
      <c r="I41" s="15"/>
    </row>
    <row r="42" spans="1:9" ht="24.95" customHeight="1" x14ac:dyDescent="0.15">
      <c r="A42" s="24"/>
      <c r="B42" s="16" t="s">
        <v>92</v>
      </c>
      <c r="C42" s="9" t="s">
        <v>93</v>
      </c>
      <c r="D42" s="10">
        <f>VLOOKUP(B42,[1]入力用!$A$2:$G$50,2,FALSE)</f>
        <v>0</v>
      </c>
      <c r="E42" s="10">
        <f>VLOOKUP(B42,[1]入力用!$A$2:$G$50,3,FALSE)</f>
        <v>0</v>
      </c>
      <c r="F42" s="10">
        <f>VLOOKUP(B42,[1]入力用!$A$2:$G$50,4,FALSE)</f>
        <v>0</v>
      </c>
      <c r="G42" s="11"/>
      <c r="H42" s="11"/>
      <c r="I42" s="11"/>
    </row>
    <row r="43" spans="1:9" ht="24.95" customHeight="1" x14ac:dyDescent="0.15">
      <c r="A43" s="24"/>
      <c r="B43" s="12" t="s">
        <v>94</v>
      </c>
      <c r="C43" s="13" t="s">
        <v>95</v>
      </c>
      <c r="D43" s="14">
        <f>VLOOKUP(B43,[1]入力用!$A$2:$G$50,2,FALSE)</f>
        <v>0</v>
      </c>
      <c r="E43" s="14">
        <f>VLOOKUP(B43,[1]入力用!$A$2:$G$50,3,FALSE)</f>
        <v>0</v>
      </c>
      <c r="F43" s="14">
        <f>VLOOKUP(B43,[1]入力用!$A$2:$G$50,4,FALSE)</f>
        <v>1</v>
      </c>
      <c r="G43" s="15"/>
      <c r="H43" s="15"/>
      <c r="I43" s="15"/>
    </row>
    <row r="44" spans="1:9" ht="24.95" hidden="1" customHeight="1" x14ac:dyDescent="0.15">
      <c r="A44" s="24"/>
      <c r="B44" s="8" t="s">
        <v>96</v>
      </c>
      <c r="C44" s="9" t="s">
        <v>97</v>
      </c>
      <c r="D44" s="10">
        <f>VLOOKUP(B44,[1]入力用!$A$2:$G$50,2,FALSE)</f>
        <v>0</v>
      </c>
      <c r="E44" s="10">
        <f>VLOOKUP(B44,[1]入力用!$A$2:$G$50,3,FALSE)</f>
        <v>0</v>
      </c>
      <c r="F44" s="10">
        <f>VLOOKUP(B44,[1]入力用!$A$2:$G$50,4,FALSE)</f>
        <v>0</v>
      </c>
      <c r="G44" s="11"/>
      <c r="H44" s="11"/>
      <c r="I44" s="11"/>
    </row>
    <row r="45" spans="1:9" ht="24.95" customHeight="1" x14ac:dyDescent="0.15">
      <c r="A45" s="24"/>
      <c r="B45" s="16" t="s">
        <v>98</v>
      </c>
      <c r="C45" s="9" t="s">
        <v>99</v>
      </c>
      <c r="D45" s="10">
        <f>VLOOKUP(B45,[1]入力用!$A$2:$G$50,2,FALSE)</f>
        <v>0</v>
      </c>
      <c r="E45" s="10">
        <f>VLOOKUP(B45,[1]入力用!$A$2:$G$50,3,FALSE)</f>
        <v>0</v>
      </c>
      <c r="F45" s="10">
        <f>VLOOKUP(B45,[1]入力用!$A$2:$G$50,4,FALSE)</f>
        <v>0</v>
      </c>
      <c r="G45" s="11"/>
      <c r="H45" s="11"/>
      <c r="I45" s="11"/>
    </row>
    <row r="46" spans="1:9" ht="24.95" customHeight="1" x14ac:dyDescent="0.15">
      <c r="A46" s="24"/>
      <c r="B46" s="17" t="s">
        <v>100</v>
      </c>
      <c r="C46" s="6" t="s">
        <v>101</v>
      </c>
      <c r="D46" s="7">
        <f>VLOOKUP(B46,[1]入力用!$A$2:$G$50,2,FALSE)</f>
        <v>0</v>
      </c>
      <c r="E46" s="7">
        <f>VLOOKUP(B46,[1]入力用!$A$2:$G$50,3,FALSE)</f>
        <v>0</v>
      </c>
      <c r="F46" s="7">
        <f>VLOOKUP(B46,[1]入力用!$A$2:$G$50,4,FALSE)</f>
        <v>0</v>
      </c>
      <c r="G46" s="19"/>
      <c r="H46" s="19"/>
      <c r="I46" s="19"/>
    </row>
    <row r="47" spans="1:9" ht="24.95" customHeight="1" x14ac:dyDescent="0.15">
      <c r="A47" s="24"/>
      <c r="B47" s="16" t="s">
        <v>102</v>
      </c>
      <c r="C47" s="9" t="s">
        <v>103</v>
      </c>
      <c r="D47" s="10">
        <f>VLOOKUP(B47,[1]入力用!$A$2:$G$50,2,FALSE)</f>
        <v>1</v>
      </c>
      <c r="E47" s="10">
        <f>VLOOKUP(B47,[1]入力用!$A$2:$G$50,3,FALSE)</f>
        <v>0</v>
      </c>
      <c r="F47" s="10">
        <f>VLOOKUP(B47,[1]入力用!$A$2:$G$50,4,FALSE)</f>
        <v>2</v>
      </c>
      <c r="G47" s="11"/>
      <c r="H47" s="11"/>
      <c r="I47" s="11"/>
    </row>
    <row r="48" spans="1:9" ht="24.95" customHeight="1" x14ac:dyDescent="0.15">
      <c r="A48" s="24"/>
      <c r="B48" s="18" t="s">
        <v>104</v>
      </c>
      <c r="C48" s="13" t="s">
        <v>105</v>
      </c>
      <c r="D48" s="14">
        <f>VLOOKUP(B48,[1]入力用!$A$2:$G$50,2,FALSE)</f>
        <v>0</v>
      </c>
      <c r="E48" s="14">
        <f>VLOOKUP(B48,[1]入力用!$A$2:$G$50,3,FALSE)</f>
        <v>1</v>
      </c>
      <c r="F48" s="14">
        <f>VLOOKUP(B48,[1]入力用!$A$2:$G$50,4,FALSE)</f>
        <v>2</v>
      </c>
      <c r="G48" s="15"/>
      <c r="H48" s="15"/>
      <c r="I48" s="15"/>
    </row>
    <row r="49" spans="1:9" ht="24.95" customHeight="1" x14ac:dyDescent="0.15">
      <c r="A49" s="24"/>
      <c r="B49" s="16" t="s">
        <v>106</v>
      </c>
      <c r="C49" s="9" t="s">
        <v>107</v>
      </c>
      <c r="D49" s="10">
        <f>VLOOKUP(B49,[1]入力用!$A$2:$G$50,2,FALSE)</f>
        <v>0</v>
      </c>
      <c r="E49" s="10">
        <f>VLOOKUP(B49,[1]入力用!$A$2:$G$50,3,FALSE)</f>
        <v>0</v>
      </c>
      <c r="F49" s="10">
        <f>VLOOKUP(B49,[1]入力用!$A$2:$G$50,4,FALSE)</f>
        <v>1</v>
      </c>
      <c r="G49" s="11"/>
      <c r="H49" s="11"/>
      <c r="I49" s="11"/>
    </row>
    <row r="50" spans="1:9" ht="24.95" customHeight="1" x14ac:dyDescent="0.15">
      <c r="A50" s="24"/>
      <c r="B50" s="18" t="s">
        <v>108</v>
      </c>
      <c r="C50" s="13" t="s">
        <v>109</v>
      </c>
      <c r="D50" s="14">
        <f>VLOOKUP(B50,[1]入力用!$A$2:$G$50,2,FALSE)</f>
        <v>0</v>
      </c>
      <c r="E50" s="14">
        <f>VLOOKUP(B50,[1]入力用!$A$2:$G$50,3,FALSE)</f>
        <v>0</v>
      </c>
      <c r="F50" s="14">
        <f>VLOOKUP(B50,[1]入力用!$A$2:$G$50,4,FALSE)</f>
        <v>0</v>
      </c>
      <c r="G50" s="15"/>
      <c r="H50" s="15"/>
      <c r="I50" s="15"/>
    </row>
    <row r="51" spans="1:9" ht="24.95" customHeight="1" x14ac:dyDescent="0.15">
      <c r="A51" s="24"/>
      <c r="B51" s="16" t="s">
        <v>110</v>
      </c>
      <c r="C51" s="9" t="s">
        <v>111</v>
      </c>
      <c r="D51" s="10">
        <f>VLOOKUP(B51,[1]入力用!$A$2:$G$50,2,FALSE)</f>
        <v>0</v>
      </c>
      <c r="E51" s="10">
        <f>VLOOKUP(B51,[1]入力用!$A$2:$G$50,3,FALSE)</f>
        <v>0</v>
      </c>
      <c r="F51" s="10">
        <f>VLOOKUP(B51,[1]入力用!$A$2:$G$50,4,FALSE)</f>
        <v>0</v>
      </c>
      <c r="G51" s="11"/>
      <c r="H51" s="11"/>
      <c r="I51" s="11"/>
    </row>
    <row r="52" spans="1:9" ht="24.95" customHeight="1" x14ac:dyDescent="0.15">
      <c r="A52" s="24"/>
      <c r="B52" s="18" t="s">
        <v>112</v>
      </c>
      <c r="C52" s="13" t="s">
        <v>113</v>
      </c>
      <c r="D52" s="14">
        <f>VLOOKUP(B52,[1]入力用!$A$2:$G$50,2,FALSE)</f>
        <v>0</v>
      </c>
      <c r="E52" s="14">
        <f>VLOOKUP(B52,[1]入力用!$A$2:$G$50,3,FALSE)</f>
        <v>0</v>
      </c>
      <c r="F52" s="14">
        <f>VLOOKUP(B52,[1]入力用!$A$2:$G$50,4,FALSE)</f>
        <v>0</v>
      </c>
      <c r="G52" s="15"/>
      <c r="H52" s="15"/>
      <c r="I52" s="15"/>
    </row>
    <row r="53" spans="1:9" ht="24.95" customHeight="1" x14ac:dyDescent="0.15">
      <c r="A53" s="24"/>
      <c r="B53" s="16" t="s">
        <v>114</v>
      </c>
      <c r="C53" s="9" t="s">
        <v>115</v>
      </c>
      <c r="D53" s="10">
        <f>VLOOKUP(B53,[1]入力用!$A$2:$G$50,2,FALSE)</f>
        <v>0</v>
      </c>
      <c r="E53" s="10">
        <f>VLOOKUP(B53,[1]入力用!$A$2:$G$50,3,FALSE)</f>
        <v>0</v>
      </c>
      <c r="F53" s="10">
        <f>VLOOKUP(B53,[1]入力用!$A$2:$G$50,4,FALSE)</f>
        <v>0</v>
      </c>
      <c r="G53" s="11"/>
      <c r="H53" s="11"/>
      <c r="I53" s="11"/>
    </row>
    <row r="54" spans="1:9" ht="24.95" customHeight="1" x14ac:dyDescent="0.15">
      <c r="A54" s="24"/>
      <c r="B54" s="18" t="s">
        <v>116</v>
      </c>
      <c r="C54" s="13" t="s">
        <v>117</v>
      </c>
      <c r="D54" s="14">
        <f>VLOOKUP(B54,[1]入力用!$A$2:$G$58,2,FALSE)</f>
        <v>0</v>
      </c>
      <c r="E54" s="14">
        <f>VLOOKUP(B54,[1]入力用!$A$2:$G$58,3,FALSE)</f>
        <v>0</v>
      </c>
      <c r="F54" s="14">
        <f>VLOOKUP(B54,[1]入力用!$A$2:$G$58,4,FALSE)</f>
        <v>1</v>
      </c>
      <c r="G54" s="15"/>
      <c r="H54" s="15"/>
      <c r="I54" s="15"/>
    </row>
    <row r="55" spans="1:9" ht="24.95" customHeight="1" x14ac:dyDescent="0.15">
      <c r="A55" s="20"/>
      <c r="B55" s="16" t="s">
        <v>118</v>
      </c>
      <c r="C55" s="9" t="s">
        <v>119</v>
      </c>
      <c r="D55" s="10">
        <f>VLOOKUP(B55,[1]入力用!$A$2:$G$58,2,FALSE)</f>
        <v>0</v>
      </c>
      <c r="E55" s="10">
        <f>VLOOKUP(B55,[1]入力用!$A$2:$G$58,3,FALSE)</f>
        <v>0</v>
      </c>
      <c r="F55" s="10">
        <f>VLOOKUP(B55,[1]入力用!$A$2:$G$58,4,FALSE)</f>
        <v>1</v>
      </c>
      <c r="G55" s="11"/>
      <c r="H55" s="11"/>
      <c r="I55" s="11"/>
    </row>
    <row r="56" spans="1:9" ht="24.95" customHeight="1" x14ac:dyDescent="0.15">
      <c r="B56" s="25" t="s">
        <v>120</v>
      </c>
      <c r="C56" s="25"/>
      <c r="D56" s="25"/>
      <c r="E56" s="25"/>
      <c r="F56" s="25"/>
      <c r="G56" s="25"/>
      <c r="H56" s="25"/>
      <c r="I56" s="25"/>
    </row>
    <row r="57" spans="1:9" ht="24.95" customHeight="1" x14ac:dyDescent="0.15">
      <c r="B57" s="25" t="s">
        <v>121</v>
      </c>
      <c r="C57" s="25"/>
      <c r="D57" s="25"/>
      <c r="E57" s="25"/>
      <c r="F57" s="25"/>
      <c r="G57" s="25"/>
      <c r="H57" s="25"/>
      <c r="I57" s="25"/>
    </row>
  </sheetData>
  <mergeCells count="9">
    <mergeCell ref="A40:A54"/>
    <mergeCell ref="B56:I56"/>
    <mergeCell ref="B57:I57"/>
    <mergeCell ref="A1:B1"/>
    <mergeCell ref="C1:F1"/>
    <mergeCell ref="G1:I1"/>
    <mergeCell ref="A3:A32"/>
    <mergeCell ref="A33:A34"/>
    <mergeCell ref="A35:A39"/>
  </mergeCells>
  <phoneticPr fontId="2"/>
  <pageMargins left="0.19685039370078741" right="0.19685039370078741" top="0.55118110236220474" bottom="0.55118110236220474" header="0.31496062992125984" footer="0.31496062992125984"/>
  <pageSetup paperSize="9" fitToHeight="0" orientation="portrait" r:id="rId1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空き情報</vt:lpstr>
      <vt:lpstr>空き情報!Print_Titles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2026-10-27T23:58:25Z</dcterms:created>
  <dcterms:modified xsi:type="dcterms:W3CDTF">2026-10-27T23:58:25Z</dcterms:modified>
</cp:coreProperties>
</file>