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委託料支出一覧!$A$4:$H$82</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委託料支出一覧!$A$1:$F$83</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委託料支出一覧!$A$4:$F$71</definedName>
    <definedName name="Z_01861984_F6CF_4772_AA0A_2B6157221AC2_.wvu.FilterData" localSheetId="0" hidden="1">委託料支出一覧!$A$4:$F$71</definedName>
    <definedName name="Z_05D8E8D0_8AEC_4296_897D_974A15178679_.wvu.FilterData" localSheetId="0" hidden="1">委託料支出一覧!$A$4:$F$71</definedName>
    <definedName name="Z_125D2721_B6FD_4173_B763_82747310422D_.wvu.FilterData" localSheetId="0" hidden="1">委託料支出一覧!$A$4:$F$71</definedName>
    <definedName name="Z_1734C9BF_4633_42E5_A258_E83D5FC85BDD_.wvu.FilterData" localSheetId="0" hidden="1">委託料支出一覧!$A$4:$F$71</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委託料支出一覧!$A$4:$F$71</definedName>
    <definedName name="Z_20B03370_A9A7_47AC_A0DB_85C2011EA70A_.wvu.FilterData" localSheetId="0" hidden="1">委託料支出一覧!$A$4:$F$71</definedName>
    <definedName name="Z_21FC65F8_9914_4585_90AF_A00EE3463597_.wvu.FilterData" localSheetId="0" hidden="1">委託料支出一覧!$A$4:$F$71</definedName>
    <definedName name="Z_261563C4_10C5_41C2_AA69_0888E524912C_.wvu.FilterData" localSheetId="0" hidden="1">委託料支出一覧!$A$4:$F$71</definedName>
    <definedName name="Z_26F4FA0C_26D1_4602_B44C_88A47227D214_.wvu.FilterData" localSheetId="0" hidden="1">委託料支出一覧!$A$4:$F$71</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委託料支出一覧!$A$4:$F$71</definedName>
    <definedName name="Z_2EE00EDD_A664_4A32_9029_1A8662176B52_.wvu.FilterData" localSheetId="0" hidden="1">委託料支出一覧!$A$4:$F$71</definedName>
    <definedName name="Z_323C7CA6_5B75_4FC7_8BF5_6960759E522F_.wvu.FilterData" localSheetId="0" hidden="1">委託料支出一覧!$A$4:$F$71</definedName>
    <definedName name="Z_32E8BB21_264F_4FA1_ACD6_2B2A4CC6599F_.wvu.FilterData" localSheetId="0" hidden="1">委託料支出一覧!$A$4:$F$71</definedName>
    <definedName name="Z_366193B7_515F_4E8E_B6B3_3C10204FFEB4_.wvu.FilterData" localSheetId="0" hidden="1">委託料支出一覧!$A$4:$F$71</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委託料支出一覧!$A$4:$F$71</definedName>
    <definedName name="Z_3F902C3D_246B_4DFD_BED0_7FBC950FBA84_.wvu.FilterData" localSheetId="0" hidden="1">委託料支出一覧!$A$4:$F$71</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委託料支出一覧!$A$4:$F$71</definedName>
    <definedName name="Z_45EA684E_0DBC_42CF_9801_5ACCADE6B1C5_.wvu.FilterData" localSheetId="0" hidden="1">委託料支出一覧!$A$4:$F$71</definedName>
    <definedName name="Z_475A1739_6786_4CD7_B022_F4CCFD570429_.wvu.FilterData" localSheetId="0" hidden="1">委託料支出一覧!$A$4:$F$71</definedName>
    <definedName name="Z_4AFA3E2C_4405_4B44_A9E8_DB64B4860EB1_.wvu.FilterData" localSheetId="0" hidden="1">委託料支出一覧!$A$4:$F$71</definedName>
    <definedName name="Z_4C8949B6_9C26_492B_959F_0779BC4BBEAA_.wvu.FilterData" localSheetId="0" hidden="1">委託料支出一覧!$A$4:$F$71</definedName>
    <definedName name="Z_4CF4D751_28E3_4B4C_BAA9_58C0269BAAF6_.wvu.FilterData" localSheetId="0" hidden="1">委託料支出一覧!$A$4:$F$71</definedName>
    <definedName name="Z_5128EF7F_156A_4EB1_9EA1_B4C8844A7633_.wvu.FilterData" localSheetId="0" hidden="1">委託料支出一覧!$A$4:$F$71</definedName>
    <definedName name="Z_5550DBBC_4815_4DAB_937F_7C62DA5F1144_.wvu.FilterData" localSheetId="0" hidden="1">委託料支出一覧!$A$4:$F$71</definedName>
    <definedName name="Z_56E27382_3FA3_4BA1_90FC_C27ACB491421_.wvu.FilterData" localSheetId="0" hidden="1">委託料支出一覧!$A$4:$F$71</definedName>
    <definedName name="Z_619A491E_ABD2_46A4_968E_A89999FA1DFD_.wvu.FilterData" localSheetId="0" hidden="1">委託料支出一覧!$A$4:$F$71</definedName>
    <definedName name="Z_6493F7BA_CCC8_44B0_AD30_AFA1A2BD0947_.wvu.FilterData" localSheetId="0" hidden="1">委託料支出一覧!$A$4:$F$71</definedName>
    <definedName name="Z_6926EB01_B5C3_4972_A68F_E30052702C5C_.wvu.FilterData" localSheetId="0" hidden="1">委託料支出一覧!$A$4:$F$71</definedName>
    <definedName name="Z_6A911F75_FCD5_4F5C_9F77_401D41C7CA2F_.wvu.FilterData" localSheetId="0" hidden="1">委託料支出一覧!$A$4:$F$71</definedName>
    <definedName name="Z_774CE9F3_B276_4E89_8142_59042DE66CD1_.wvu.FilterData" localSheetId="0" hidden="1">委託料支出一覧!$A$4:$F$71</definedName>
    <definedName name="Z_7A9DD16E_F903_4863_B829_4796CE894ED0_.wvu.FilterData" localSheetId="0" hidden="1">委託料支出一覧!$A$4:$F$71</definedName>
    <definedName name="Z_8E098FB6_79F5_4218_8CFD_D5C4145EF04C_.wvu.FilterData" localSheetId="0" hidden="1">委託料支出一覧!$A$4:$F$71</definedName>
    <definedName name="Z_958DC23D_65D9_45EB_BCE2_23C1F33BF0E3_.wvu.FilterData" localSheetId="0" hidden="1">委託料支出一覧!$A$4:$F$71</definedName>
    <definedName name="Z_973EE690_0B31_4D59_B7AB_FA497BA3F53C_.wvu.FilterData" localSheetId="0" hidden="1">委託料支出一覧!$A$4:$F$71</definedName>
    <definedName name="Z_977235F8_48D3_4499_A0D1_031044790F81_.wvu.FilterData" localSheetId="0" hidden="1">委託料支出一覧!$A$4:$F$71</definedName>
    <definedName name="Z_99685710_72AE_4B5D_8870_53975EB781F5_.wvu.FilterData" localSheetId="0" hidden="1">委託料支出一覧!$A$4:$F$71</definedName>
    <definedName name="Z_9DBC28CF_F252_4212_B07E_05ADE2A691D3_.wvu.FilterData" localSheetId="0" hidden="1">委託料支出一覧!$A$4:$F$71</definedName>
    <definedName name="Z_A11322EF_73F6_40DE_B0AC_6E42B3D76055_.wvu.FilterData" localSheetId="0" hidden="1">委託料支出一覧!$A$4:$F$71</definedName>
    <definedName name="Z_A11E4C00_0394_4CE6_B73E_221C7BA742F6_.wvu.FilterData" localSheetId="0" hidden="1">委託料支出一覧!$A$4:$F$71</definedName>
    <definedName name="Z_A1F478E3_F435_447F_B2CC_6E9C174DA928_.wvu.FilterData" localSheetId="0" hidden="1">委託料支出一覧!$A$4:$F$71</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委託料支出一覧!$A$4:$F$71</definedName>
    <definedName name="Z_AAB712E3_C5D9_4902_A117_C12BE7FDD63D_.wvu.FilterData" localSheetId="0" hidden="1">委託料支出一覧!$A$4:$F$71</definedName>
    <definedName name="Z_AC924E32_4F5F_41AD_8889_A0469107E927_.wvu.FilterData" localSheetId="0" hidden="1">委託料支出一覧!$A$4:$F$71</definedName>
    <definedName name="Z_AD51D3A2_A23B_4D02_92C2_113F69CB176E_.wvu.FilterData" localSheetId="0" hidden="1">委託料支出一覧!$A$4:$F$71</definedName>
    <definedName name="Z_AFEB9B81_C902_4151_A96F_74FCF405D0C7_.wvu.FilterData" localSheetId="0" hidden="1">委託料支出一覧!$A$4:$F$71</definedName>
    <definedName name="Z_B47A04AA_FBBF_4ADA_AD65_5912F0410B3F_.wvu.FilterData" localSheetId="0" hidden="1">委託料支出一覧!$A$4:$F$71</definedName>
    <definedName name="Z_B503762D_2683_4889_91D1_277AA3465232_.wvu.FilterData" localSheetId="0" hidden="1">委託料支出一覧!$A$4:$F$71</definedName>
    <definedName name="Z_B63AB35D_2734_41D8_AD39_37CEDCB6A450_.wvu.FilterData" localSheetId="0" hidden="1">委託料支出一覧!$A$4:$F$71</definedName>
    <definedName name="Z_B7AD6FA8_2E6F_467A_8B52_8DFFF6709E3D_.wvu.FilterData" localSheetId="0" hidden="1">委託料支出一覧!$A$4:$F$71</definedName>
    <definedName name="Z_B840A286_FFCA_40A6_95BA_A4DE2CB336D2_.wvu.FilterData" localSheetId="0" hidden="1">委託料支出一覧!$A$4:$F$71</definedName>
    <definedName name="Z_B8C86F7B_41C1_488F_9456_72016DBEF174_.wvu.FilterData" localSheetId="0" hidden="1">委託料支出一覧!$A$4:$F$71</definedName>
    <definedName name="Z_C4E29B43_824C_4688_8110_836DEB9AB50D_.wvu.FilterData" localSheetId="0" hidden="1">委託料支出一覧!$A$4:$F$71</definedName>
    <definedName name="Z_CA06432B_2E2B_4D66_ADB9_5BD4D2910E24_.wvu.FilterData" localSheetId="0" hidden="1">委託料支出一覧!$A$4:$F$71</definedName>
    <definedName name="Z_CC1D9902_3864_460A_ABFA_C7483E29000C_.wvu.FilterData" localSheetId="0" hidden="1">委託料支出一覧!$A$4:$F$71</definedName>
    <definedName name="Z_CE11686E_76FD_46AE_AE20_58B11C27BBEB_.wvu.FilterData" localSheetId="0" hidden="1">委託料支出一覧!$A$4:$F$71</definedName>
    <definedName name="Z_D7FA1AA0_8E2E_4FB7_B53D_398A08064C34_.wvu.FilterData" localSheetId="0" hidden="1">委託料支出一覧!$A$4:$F$71</definedName>
    <definedName name="Z_E224131C_929E_4511_9B55_908B141309EC_.wvu.FilterData" localSheetId="0" hidden="1">委託料支出一覧!$A$4:$F$71</definedName>
    <definedName name="Z_E6B538EC_DDB6_4621_851B_30EF958B4889_.wvu.FilterData" localSheetId="0" hidden="1">委託料支出一覧!$A$4:$F$71</definedName>
    <definedName name="Z_F0A27403_2F2C_40D5_BAA4_1D46F6DD15EA_.wvu.FilterData" localSheetId="0" hidden="1">委託料支出一覧!$A$4:$F$71</definedName>
    <definedName name="Z_F9D5DC69_95A6_492F_BDFA_A86E1A732B18_.wvu.FilterData" localSheetId="0" hidden="1">委託料支出一覧!$A$4:$F$71</definedName>
    <definedName name="Z_FBE09FA5_238F_4F70_A3CA_8368A90182C9_.wvu.FilterData" localSheetId="0" hidden="1">委託料支出一覧!$A$4:$F$71</definedName>
    <definedName name="Z_FC3119B4_86F6_4319_BA10_90B20A8DC217_.wvu.FilterData" localSheetId="0" hidden="1">委託料支出一覧!$A$4:$F$71</definedName>
    <definedName name="Z_FCB39946_212B_44BC_A514_8AE1A1DE07F6_.wvu.FilterData" localSheetId="0" hidden="1">委託料支出一覧!$A$4:$F$71</definedName>
    <definedName name="Z_FE42E0E1_E5DC_4DA7_AF41_E80BEF31D5E6_.wvu.FilterData" localSheetId="0" hidden="1">委託料支出一覧!$A$4:$F$71</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D74" i="3" l="1"/>
  <c r="D33" i="3"/>
  <c r="D30" i="3"/>
  <c r="D29" i="3"/>
  <c r="D27" i="3"/>
  <c r="D25" i="3"/>
  <c r="D23" i="3"/>
  <c r="D72" i="3" l="1"/>
  <c r="D80" i="3" l="1"/>
  <c r="D79" i="3"/>
  <c r="D78" i="3"/>
  <c r="D77" i="3"/>
  <c r="D76" i="3"/>
  <c r="D75" i="3"/>
  <c r="D82" i="3" l="1"/>
  <c r="D81" i="3" s="1"/>
</calcChain>
</file>

<file path=xl/sharedStrings.xml><?xml version="1.0" encoding="utf-8"?>
<sst xmlns="http://schemas.openxmlformats.org/spreadsheetml/2006/main" count="433" uniqueCount="176">
  <si>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</si>
  <si>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</si>
  <si>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</si>
  <si>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</si>
  <si>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</si>
  <si>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</si>
  <si>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</si>
  <si>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</si>
  <si>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</si>
  <si>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t>所属計</t>
    <rPh sb="0" eb="2">
      <t>ショゾク</t>
    </rPh>
    <rPh sb="2" eb="3">
      <t>ケイ</t>
    </rPh>
    <phoneticPr fontId="2"/>
  </si>
  <si>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</si>
  <si>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</si>
  <si>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</si>
  <si>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</si>
  <si>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</si>
  <si>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
指名</t>
    <rPh sb="0" eb="2">
      <t>コウボ</t>
    </rPh>
    <rPh sb="3" eb="5">
      <t>シメイ</t>
    </rPh>
    <phoneticPr fontId="1"/>
  </si>
  <si>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</si>
  <si>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</si>
  <si>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</si>
  <si>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</si>
  <si>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</si>
  <si>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</si>
  <si>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特随</t>
    <rPh sb="0" eb="1">
      <t>トク</t>
    </rPh>
    <rPh sb="1" eb="2">
      <t>ズイ</t>
    </rPh>
    <phoneticPr fontId="1"/>
  </si>
  <si>
    <t>（その他特名による随意契約の割合）</t>
    <phoneticPr fontId="6"/>
  </si>
  <si>
    <t>合計</t>
    <phoneticPr fontId="6"/>
  </si>
  <si>
    <t>令和２年度　委託料支出一覧</t>
    <rPh sb="0" eb="2">
      <t>レイワ</t>
    </rPh>
    <rPh sb="3" eb="5">
      <t>ネンド</t>
    </rPh>
    <rPh sb="6" eb="9">
      <t>イタクリョウ</t>
    </rPh>
    <rPh sb="9" eb="11">
      <t>シシュツ</t>
    </rPh>
    <rPh sb="11" eb="13">
      <t>イチラン</t>
    </rPh>
    <phoneticPr fontId="6"/>
  </si>
  <si>
    <t>一般会計</t>
    <rPh sb="0" eb="2">
      <t>イッパン</t>
    </rPh>
    <rPh sb="2" eb="4">
      <t>カイケイ</t>
    </rPh>
    <phoneticPr fontId="6"/>
  </si>
  <si>
    <t>北区役所</t>
    <rPh sb="0" eb="4">
      <t>キタクヤクショ</t>
    </rPh>
    <phoneticPr fontId="6"/>
  </si>
  <si>
    <t>総務課</t>
    <rPh sb="0" eb="3">
      <t>ソウムカ</t>
    </rPh>
    <phoneticPr fontId="6"/>
  </si>
  <si>
    <t>政策推進課（広聴広報・企画調整）</t>
    <rPh sb="0" eb="5">
      <t>セイサクスイシンカ</t>
    </rPh>
    <rPh sb="6" eb="10">
      <t>コウチョウコウホウ</t>
    </rPh>
    <rPh sb="11" eb="15">
      <t>キカクチョウセイ</t>
    </rPh>
    <phoneticPr fontId="6"/>
  </si>
  <si>
    <t>政策推進課（連携推進）</t>
    <rPh sb="0" eb="5">
      <t>セイサクスイシンカ</t>
    </rPh>
    <rPh sb="6" eb="10">
      <t>レンケイスイシン</t>
    </rPh>
    <phoneticPr fontId="6"/>
  </si>
  <si>
    <t>大阪市立北区民センター及び大阪市立大淀コミュニティセンター管理運営業務代行</t>
    <phoneticPr fontId="6"/>
  </si>
  <si>
    <t>(一財)大阪市コミュニティ協会</t>
    <rPh sb="1" eb="2">
      <t>イチ</t>
    </rPh>
    <phoneticPr fontId="6"/>
  </si>
  <si>
    <t>地域課</t>
    <rPh sb="0" eb="3">
      <t>チイキカ</t>
    </rPh>
    <phoneticPr fontId="6"/>
  </si>
  <si>
    <t>放置自転車対策事業</t>
    <rPh sb="0" eb="9">
      <t>ホウチジテンシャタイサクジギョウ</t>
    </rPh>
    <phoneticPr fontId="6"/>
  </si>
  <si>
    <t>学校教育活動支援事業</t>
    <rPh sb="0" eb="10">
      <t>ガッコウキョウイクカツドウシエンジギョウ</t>
    </rPh>
    <phoneticPr fontId="6"/>
  </si>
  <si>
    <t>区役所附設会館管理運営事業</t>
    <rPh sb="0" eb="13">
      <t>クヤクショフセツカイカンカンリウンエイジギョウ</t>
    </rPh>
    <phoneticPr fontId="6"/>
  </si>
  <si>
    <t>地域安全安心対策事業</t>
    <rPh sb="0" eb="10">
      <t>チイキアンゼンアンシンタイサクジギョウ</t>
    </rPh>
    <phoneticPr fontId="6"/>
  </si>
  <si>
    <t>地域活動支援事業</t>
    <rPh sb="0" eb="8">
      <t>チイキカツドウシエンジギョウ</t>
    </rPh>
    <phoneticPr fontId="6"/>
  </si>
  <si>
    <t>もと北天満小学校跡地活用検討事業
地域活動支援事業
放置自転車対策事業</t>
    <rPh sb="2" eb="16">
      <t>キタテンマショウガッコウアトチカツヨウケントウジギョウ</t>
    </rPh>
    <rPh sb="17" eb="25">
      <t>チイキカツドウシエンジギョウ</t>
    </rPh>
    <rPh sb="26" eb="35">
      <t>ホウチジテンシャタイサクジギョウ</t>
    </rPh>
    <phoneticPr fontId="6"/>
  </si>
  <si>
    <t>戸籍登録課</t>
    <rPh sb="0" eb="5">
      <t>コセキトウロクカ</t>
    </rPh>
    <phoneticPr fontId="6"/>
  </si>
  <si>
    <t>窓口サービス向上事業</t>
    <rPh sb="0" eb="2">
      <t>マドグチ</t>
    </rPh>
    <rPh sb="6" eb="8">
      <t>コウジョウ</t>
    </rPh>
    <rPh sb="8" eb="10">
      <t>ジギョウ</t>
    </rPh>
    <phoneticPr fontId="6"/>
  </si>
  <si>
    <t>区庁舎等維持管理事業</t>
    <rPh sb="0" eb="10">
      <t>クチョウシャトウイジカンリジギョウ</t>
    </rPh>
    <phoneticPr fontId="6"/>
  </si>
  <si>
    <t>広聴広報事業</t>
    <rPh sb="0" eb="6">
      <t>コウチョウコウホウジギョウ</t>
    </rPh>
    <phoneticPr fontId="6"/>
  </si>
  <si>
    <t>まち魅力推進事業</t>
    <rPh sb="2" eb="8">
      <t>ミリョクスイシンジギョウ</t>
    </rPh>
    <phoneticPr fontId="6"/>
  </si>
  <si>
    <t>人権啓発・青少年健全育成・生涯学習推進事業</t>
  </si>
  <si>
    <t>福祉課</t>
    <rPh sb="0" eb="3">
      <t>フクシカ</t>
    </rPh>
    <phoneticPr fontId="6"/>
  </si>
  <si>
    <t>住民主体のコミュニティづくり推進事業</t>
    <rPh sb="0" eb="4">
      <t>ジュウミンシュタイ</t>
    </rPh>
    <rPh sb="14" eb="18">
      <t>スイシンジギョウ</t>
    </rPh>
    <phoneticPr fontId="6"/>
  </si>
  <si>
    <t>子育て支援事業</t>
    <rPh sb="0" eb="2">
      <t>コソダ</t>
    </rPh>
    <rPh sb="3" eb="5">
      <t>シエン</t>
    </rPh>
    <rPh sb="5" eb="7">
      <t>ジギョウ</t>
    </rPh>
    <phoneticPr fontId="6"/>
  </si>
  <si>
    <t>子育て支援事業</t>
    <rPh sb="0" eb="2">
      <t>コソダ</t>
    </rPh>
    <rPh sb="3" eb="7">
      <t>シエンジギョウ</t>
    </rPh>
    <phoneticPr fontId="6"/>
  </si>
  <si>
    <t>大阪造園土木(株)</t>
    <rPh sb="7" eb="8">
      <t>カブ</t>
    </rPh>
    <phoneticPr fontId="6"/>
  </si>
  <si>
    <t>(株)１４０Ｂ</t>
    <rPh sb="1" eb="2">
      <t>カブ</t>
    </rPh>
    <phoneticPr fontId="6"/>
  </si>
  <si>
    <t>(有)リブート</t>
    <rPh sb="1" eb="2">
      <t>ユウ</t>
    </rPh>
    <phoneticPr fontId="6"/>
  </si>
  <si>
    <t>読売中央販売(株)</t>
    <rPh sb="7" eb="8">
      <t>カブ</t>
    </rPh>
    <phoneticPr fontId="6"/>
  </si>
  <si>
    <t>(株)ジェイコムウエスト</t>
    <rPh sb="1" eb="2">
      <t>カブ</t>
    </rPh>
    <phoneticPr fontId="6"/>
  </si>
  <si>
    <t>(株)フューチャー・コミュニケーションズ</t>
    <rPh sb="1" eb="2">
      <t>カブ</t>
    </rPh>
    <phoneticPr fontId="6"/>
  </si>
  <si>
    <t>(有)新垣商店</t>
    <rPh sb="1" eb="2">
      <t>ユウ</t>
    </rPh>
    <phoneticPr fontId="6"/>
  </si>
  <si>
    <t>(株)建設技術研究所大阪本社</t>
    <rPh sb="1" eb="2">
      <t>カブ</t>
    </rPh>
    <phoneticPr fontId="6"/>
  </si>
  <si>
    <t>(株)アド・バリュー</t>
    <rPh sb="1" eb="2">
      <t>カブ</t>
    </rPh>
    <phoneticPr fontId="6"/>
  </si>
  <si>
    <t>大阪北区ジシン本制作チーム共同企業体(株)都市空間企画研究所</t>
    <rPh sb="19" eb="20">
      <t>カブ</t>
    </rPh>
    <phoneticPr fontId="6"/>
  </si>
  <si>
    <t>(株)リメイン</t>
    <rPh sb="1" eb="2">
      <t>カブ</t>
    </rPh>
    <phoneticPr fontId="6"/>
  </si>
  <si>
    <t>(有)想造舎</t>
    <rPh sb="1" eb="2">
      <t>ユウ</t>
    </rPh>
    <phoneticPr fontId="6"/>
  </si>
  <si>
    <t>(株)ザ・シンフォニーホール</t>
    <rPh sb="1" eb="2">
      <t>カブ</t>
    </rPh>
    <phoneticPr fontId="6"/>
  </si>
  <si>
    <t>(社福)大阪市北区社会福祉協議会</t>
    <rPh sb="1" eb="3">
      <t>シャフク</t>
    </rPh>
    <phoneticPr fontId="6"/>
  </si>
  <si>
    <t>家っしー運営協議会</t>
    <phoneticPr fontId="6"/>
  </si>
  <si>
    <t>なごみのうつわ運営協議会</t>
    <phoneticPr fontId="6"/>
  </si>
  <si>
    <t>令和２年度北区広報紙点字版製作・発送業務委託（概算契約）</t>
    <phoneticPr fontId="6"/>
  </si>
  <si>
    <t>令和２年度北区広報紙全戸配布業務委託（概算契約）</t>
    <phoneticPr fontId="6"/>
  </si>
  <si>
    <t>令和２年度北区の魅力映像コンテスト開催業務委託</t>
    <phoneticPr fontId="6"/>
  </si>
  <si>
    <t>令和２年度区民アンケート調査業務委託</t>
    <phoneticPr fontId="6"/>
  </si>
  <si>
    <t>樹木の緊急剪定経業務委託</t>
    <rPh sb="8" eb="12">
      <t>ギョウムイタク</t>
    </rPh>
    <phoneticPr fontId="6"/>
  </si>
  <si>
    <t>令和２年度北区魅力スポット情報誌及びデジタルマップ作成業務委託</t>
    <phoneticPr fontId="6"/>
  </si>
  <si>
    <t>天神橋筋六丁目駅周辺地域における放置自転車対策検討及び未利用地活用検討業務委託</t>
    <phoneticPr fontId="6"/>
  </si>
  <si>
    <t>令和２年度マンションコミュニティ支援事業業務委託（概算契約）</t>
    <phoneticPr fontId="6"/>
  </si>
  <si>
    <t>令和２年度啓発指導員による放置自転車対策業務委託</t>
    <phoneticPr fontId="6"/>
  </si>
  <si>
    <t>令和２年度整理誘導員による歩行者等安全対策業務委託</t>
    <phoneticPr fontId="6"/>
  </si>
  <si>
    <t>区庁舎等維持管理事業
区役所附設会館管理運営事業</t>
    <rPh sb="0" eb="10">
      <t>クチョウシャトウイジカンリジギョウ</t>
    </rPh>
    <rPh sb="11" eb="24">
      <t>クヤクショフセツカイカンカンリウンエイジギョウ</t>
    </rPh>
    <phoneticPr fontId="6"/>
  </si>
  <si>
    <t>「住民主体の福祉コミュニティづくり推進事業」にかかる業務委託</t>
    <phoneticPr fontId="6"/>
  </si>
  <si>
    <t>「子どもの居場所づくり支援事業」（Ａパターン）にかかる業務委託</t>
    <phoneticPr fontId="6"/>
  </si>
  <si>
    <t>「子どもの居場所づくり支援事業」（Ｂパターン）にかかる業務委託</t>
    <phoneticPr fontId="6"/>
  </si>
  <si>
    <t>令和２年度北区教育活動支援文化芸術体験事業（小学校・各地域の伝統芸能）業務委託</t>
    <phoneticPr fontId="6"/>
  </si>
  <si>
    <t>令和２年度北区教育活動支援文化芸術体験事業（能・狂言）業務委託</t>
    <phoneticPr fontId="6"/>
  </si>
  <si>
    <t>令和２年度北区教育活動支援文化芸術体験事業（上方落語）業務委託</t>
    <phoneticPr fontId="6"/>
  </si>
  <si>
    <t>令和２年度北区教育活動支援文化芸術体験事業（中学校・フルオーケストラコンサート）業務委託</t>
    <phoneticPr fontId="6"/>
  </si>
  <si>
    <t>課</t>
    <rPh sb="0" eb="1">
      <t>カ</t>
    </rPh>
    <phoneticPr fontId="6"/>
  </si>
  <si>
    <t>事業名</t>
    <rPh sb="0" eb="3">
      <t>ジギョウメイ</t>
    </rPh>
    <phoneticPr fontId="6"/>
  </si>
  <si>
    <t>特随</t>
  </si>
  <si>
    <t>(公社)能楽協会</t>
    <rPh sb="1" eb="3">
      <t>コウシャ</t>
    </rPh>
    <rPh sb="7" eb="8">
      <t>カイ</t>
    </rPh>
    <phoneticPr fontId="6"/>
  </si>
  <si>
    <t>○</t>
    <phoneticPr fontId="6"/>
  </si>
  <si>
    <t>公募</t>
  </si>
  <si>
    <t>貯水槽等清掃・点検作業及び水質検査業務委託</t>
  </si>
  <si>
    <t>大淀コミュニティセンター特定建築物等定期点検業務（北エリア）【設計・管理】</t>
    <rPh sb="12" eb="17">
      <t>トクテイケンチクブツ</t>
    </rPh>
    <rPh sb="17" eb="18">
      <t>トウ</t>
    </rPh>
    <rPh sb="18" eb="24">
      <t>テイキテンケンギョウム</t>
    </rPh>
    <rPh sb="34" eb="36">
      <t>カンリ</t>
    </rPh>
    <phoneticPr fontId="6"/>
  </si>
  <si>
    <t>大阪市立大淀コミュニティーセンター便所改修工事</t>
    <rPh sb="0" eb="3">
      <t>オオサカシ</t>
    </rPh>
    <rPh sb="3" eb="4">
      <t>リツ</t>
    </rPh>
    <phoneticPr fontId="6"/>
  </si>
  <si>
    <t>(株)ジャパン・マーケティング・エージェンシー</t>
    <rPh sb="1" eb="2">
      <t>カブ</t>
    </rPh>
    <phoneticPr fontId="6"/>
  </si>
  <si>
    <t>令和２年度北区広報紙企画編集業務委託</t>
    <phoneticPr fontId="6"/>
  </si>
  <si>
    <t xml:space="preserve">(株)辻井建築設計事務所 </t>
    <rPh sb="0" eb="3">
      <t>カブ</t>
    </rPh>
    <phoneticPr fontId="6"/>
  </si>
  <si>
    <t>(株)ＵＲリンケージ西日本支社</t>
    <rPh sb="0" eb="3">
      <t>カブ</t>
    </rPh>
    <rPh sb="10" eb="15">
      <t>ニシニホンシシャ</t>
    </rPh>
    <phoneticPr fontId="6"/>
  </si>
  <si>
    <t>(一財)大阪建築技術協会</t>
    <rPh sb="1" eb="3">
      <t>イチザイ</t>
    </rPh>
    <rPh sb="4" eb="12">
      <t>オオサカケンチクギジュツキョウカイ</t>
    </rPh>
    <phoneticPr fontId="6"/>
  </si>
  <si>
    <t>北区役所</t>
    <rPh sb="0" eb="4">
      <t>キタクヤクショ</t>
    </rPh>
    <phoneticPr fontId="7"/>
  </si>
  <si>
    <t>大阪市北区役所庁舎清掃業務委託（長期継続）</t>
  </si>
  <si>
    <t>大都美装(株)</t>
    <rPh sb="5" eb="6">
      <t>カブ</t>
    </rPh>
    <phoneticPr fontId="7"/>
  </si>
  <si>
    <t>令和２年度北区役所庁舎前警備業務委託</t>
  </si>
  <si>
    <t>(株)タイヨウ企画</t>
    <rPh sb="1" eb="2">
      <t>カブ</t>
    </rPh>
    <phoneticPr fontId="7"/>
  </si>
  <si>
    <t>令和２年度北区役所庁舎内衛生環境維持管理業務委託</t>
  </si>
  <si>
    <t>日本カルミック(株)</t>
    <rPh sb="7" eb="10">
      <t>カブ</t>
    </rPh>
    <phoneticPr fontId="7"/>
  </si>
  <si>
    <t>令和２年度北区役所一般廃棄物収集・運搬業務委託（概算契約）</t>
  </si>
  <si>
    <t>(株)川崎環境</t>
    <rPh sb="0" eb="3">
      <t>カブ</t>
    </rPh>
    <phoneticPr fontId="7"/>
  </si>
  <si>
    <t>令和２年度北区役所庁舎機械警備業務委託</t>
  </si>
  <si>
    <t>セコム(株)</t>
    <rPh sb="3" eb="6">
      <t>カブ</t>
    </rPh>
    <phoneticPr fontId="7"/>
  </si>
  <si>
    <t>令和２年度北区役所庁舎自動扉装置保守点検業務委託</t>
  </si>
  <si>
    <t>ナブコドア(株)</t>
    <rPh sb="5" eb="8">
      <t>カブ</t>
    </rPh>
    <phoneticPr fontId="7"/>
  </si>
  <si>
    <t>北区役所庁舎感染症対策飛沫防止パネル製作業務委託</t>
  </si>
  <si>
    <t>(株)オフィスインテリア</t>
    <rPh sb="0" eb="3">
      <t>カブ</t>
    </rPh>
    <phoneticPr fontId="7"/>
  </si>
  <si>
    <t>(株)川崎環境開発興業</t>
    <rPh sb="0" eb="3">
      <t>カブ</t>
    </rPh>
    <phoneticPr fontId="7"/>
  </si>
  <si>
    <t>北区役所非常用発電機修繕調査業務委託</t>
  </si>
  <si>
    <t>(株)カワサキマシンシステムズ統括本部ガスタービンサービス本部西部事業所</t>
    <rPh sb="1" eb="2">
      <t>カブ</t>
    </rPh>
    <phoneticPr fontId="7"/>
  </si>
  <si>
    <t>(株)いけうち</t>
    <rPh sb="1" eb="2">
      <t>カブ</t>
    </rPh>
    <phoneticPr fontId="7"/>
  </si>
  <si>
    <t>令和２年度北区役所敷地内植栽維持管理業務委託</t>
  </si>
  <si>
    <t>大阪造園土木(株)</t>
    <rPh sb="7" eb="8">
      <t>カブ</t>
    </rPh>
    <phoneticPr fontId="7"/>
  </si>
  <si>
    <t>エスク(株)</t>
    <rPh sb="4" eb="5">
      <t>カブ</t>
    </rPh>
    <phoneticPr fontId="7"/>
  </si>
  <si>
    <t>(株)博明社</t>
    <rPh sb="1" eb="2">
      <t>カブ</t>
    </rPh>
    <phoneticPr fontId="7"/>
  </si>
  <si>
    <t>北区役所庁舎内壁仕上塗材等成分分析調査業務委託</t>
  </si>
  <si>
    <t>(株)サン・テクノス</t>
    <rPh sb="1" eb="2">
      <t>カブ</t>
    </rPh>
    <phoneticPr fontId="7"/>
  </si>
  <si>
    <t>北区役所特別管理産業廃棄物（鉛蓄電池）収集・運搬及び処分業務委託</t>
  </si>
  <si>
    <t>エナジーシステムサービスジャパン(株)関西営業所</t>
    <rPh sb="17" eb="18">
      <t>カブ</t>
    </rPh>
    <phoneticPr fontId="7"/>
  </si>
  <si>
    <t>北区役所ファンコイルユニット内部特別清掃業務委託</t>
  </si>
  <si>
    <t>(株)オフィスインテリア</t>
    <rPh sb="1" eb="2">
      <t>カブ</t>
    </rPh>
    <phoneticPr fontId="7"/>
  </si>
  <si>
    <t>(株)アスウェル</t>
    <rPh sb="0" eb="3">
      <t>カブ</t>
    </rPh>
    <rPh sb="1" eb="2">
      <t>カブ</t>
    </rPh>
    <phoneticPr fontId="7"/>
  </si>
  <si>
    <t>サンセイ(株)</t>
    <rPh sb="5" eb="6">
      <t>カブ</t>
    </rPh>
    <phoneticPr fontId="7"/>
  </si>
  <si>
    <t>平和興業(株)</t>
    <rPh sb="0" eb="4">
      <t>ヘイワコウギョウ</t>
    </rPh>
    <rPh sb="5" eb="6">
      <t>カブ</t>
    </rPh>
    <phoneticPr fontId="7"/>
  </si>
  <si>
    <t>東芝エレベータ(株)</t>
    <rPh sb="0" eb="2">
      <t>トウシバ</t>
    </rPh>
    <rPh sb="8" eb="9">
      <t>カブ</t>
    </rPh>
    <phoneticPr fontId="7"/>
  </si>
  <si>
    <t>大日工業(株)</t>
    <rPh sb="0" eb="2">
      <t>ダイニチ</t>
    </rPh>
    <rPh sb="2" eb="4">
      <t>コウギョウ</t>
    </rPh>
    <rPh sb="5" eb="6">
      <t>カブ</t>
    </rPh>
    <phoneticPr fontId="7"/>
  </si>
  <si>
    <t>一般</t>
    <rPh sb="0" eb="2">
      <t>イッパン</t>
    </rPh>
    <phoneticPr fontId="1"/>
  </si>
  <si>
    <t>東テク(株)</t>
    <rPh sb="0" eb="1">
      <t>ヒガシ</t>
    </rPh>
    <rPh sb="3" eb="6">
      <t>カブ</t>
    </rPh>
    <phoneticPr fontId="7"/>
  </si>
  <si>
    <t>北区役所外空調設備他保守点検業務（北エリア）【設計・監理】</t>
    <rPh sb="0" eb="4">
      <t>キタクヤクショ</t>
    </rPh>
    <rPh sb="4" eb="5">
      <t>ホカ</t>
    </rPh>
    <rPh sb="5" eb="7">
      <t>クウチョウ</t>
    </rPh>
    <rPh sb="7" eb="9">
      <t>セツビ</t>
    </rPh>
    <rPh sb="9" eb="10">
      <t>ホカ</t>
    </rPh>
    <rPh sb="10" eb="12">
      <t>ホシュ</t>
    </rPh>
    <rPh sb="12" eb="14">
      <t>テンケン</t>
    </rPh>
    <rPh sb="14" eb="16">
      <t>ギョウム</t>
    </rPh>
    <rPh sb="17" eb="18">
      <t>キタ</t>
    </rPh>
    <rPh sb="23" eb="25">
      <t>セッケイ</t>
    </rPh>
    <rPh sb="26" eb="28">
      <t>カンリ</t>
    </rPh>
    <phoneticPr fontId="1"/>
  </si>
  <si>
    <t>南長柄町ブロック塀改修工事に係る設計委託業務（北エリア）</t>
    <rPh sb="0" eb="3">
      <t>ミナミナガラ</t>
    </rPh>
    <rPh sb="3" eb="4">
      <t>チョウ</t>
    </rPh>
    <rPh sb="8" eb="9">
      <t>ベイ</t>
    </rPh>
    <rPh sb="9" eb="13">
      <t>カイシュウコウジ</t>
    </rPh>
    <rPh sb="14" eb="15">
      <t>カカ</t>
    </rPh>
    <rPh sb="16" eb="18">
      <t>セッケイ</t>
    </rPh>
    <rPh sb="18" eb="20">
      <t>イタク</t>
    </rPh>
    <rPh sb="20" eb="22">
      <t>ギョウム</t>
    </rPh>
    <rPh sb="23" eb="24">
      <t>キタ</t>
    </rPh>
    <phoneticPr fontId="1"/>
  </si>
  <si>
    <t>南長柄町ブロック塀改修工事に係る監理業務（北エリア）</t>
    <rPh sb="0" eb="3">
      <t>ミナミナガラ</t>
    </rPh>
    <rPh sb="3" eb="4">
      <t>チョウ</t>
    </rPh>
    <rPh sb="8" eb="9">
      <t>ベイ</t>
    </rPh>
    <rPh sb="9" eb="13">
      <t>カイシュウコウジ</t>
    </rPh>
    <rPh sb="14" eb="15">
      <t>カカ</t>
    </rPh>
    <rPh sb="16" eb="18">
      <t>カンリ</t>
    </rPh>
    <rPh sb="18" eb="20">
      <t>ギョウム</t>
    </rPh>
    <rPh sb="21" eb="22">
      <t>キタ</t>
    </rPh>
    <phoneticPr fontId="1"/>
  </si>
  <si>
    <t>北区役所ガレリアトップライト屋根改修工事に係る設計委託業務（北エリア）</t>
    <rPh sb="0" eb="4">
      <t>キタクヤクショ</t>
    </rPh>
    <rPh sb="14" eb="16">
      <t>ヤネ</t>
    </rPh>
    <rPh sb="16" eb="20">
      <t>カイシュウコウジ</t>
    </rPh>
    <rPh sb="21" eb="22">
      <t>カカ</t>
    </rPh>
    <rPh sb="23" eb="25">
      <t>セッケイ</t>
    </rPh>
    <rPh sb="25" eb="27">
      <t>イタク</t>
    </rPh>
    <rPh sb="27" eb="29">
      <t>ギョウム</t>
    </rPh>
    <rPh sb="30" eb="31">
      <t>キタ</t>
    </rPh>
    <phoneticPr fontId="1"/>
  </si>
  <si>
    <t>北区役所ガレリアトップライト屋根改修工事に係る工事調整業務（北エリア）</t>
    <rPh sb="0" eb="4">
      <t>キタクヤクショ</t>
    </rPh>
    <rPh sb="14" eb="16">
      <t>ヤネ</t>
    </rPh>
    <rPh sb="16" eb="20">
      <t>カイシュウコウジ</t>
    </rPh>
    <rPh sb="21" eb="22">
      <t>カカ</t>
    </rPh>
    <rPh sb="23" eb="27">
      <t>コウジチョウセイ</t>
    </rPh>
    <rPh sb="27" eb="29">
      <t>ギョウム</t>
    </rPh>
    <rPh sb="30" eb="31">
      <t>キタ</t>
    </rPh>
    <phoneticPr fontId="1"/>
  </si>
  <si>
    <t>北区役所昇降機設備工事に係る設計業務</t>
    <rPh sb="0" eb="4">
      <t>キタクヤクショ</t>
    </rPh>
    <rPh sb="4" eb="7">
      <t>ショウコウキ</t>
    </rPh>
    <rPh sb="7" eb="9">
      <t>セツビ</t>
    </rPh>
    <rPh sb="9" eb="11">
      <t>コウジ</t>
    </rPh>
    <rPh sb="12" eb="13">
      <t>カカ</t>
    </rPh>
    <rPh sb="14" eb="16">
      <t>セッケイ</t>
    </rPh>
    <rPh sb="16" eb="18">
      <t>ギョウム</t>
    </rPh>
    <phoneticPr fontId="7"/>
  </si>
  <si>
    <t>北区役所昇降機設備工事に係る工事調整業務</t>
    <rPh sb="0" eb="4">
      <t>キタクヤクショ</t>
    </rPh>
    <rPh sb="4" eb="7">
      <t>ショウコウキ</t>
    </rPh>
    <rPh sb="7" eb="9">
      <t>セツビ</t>
    </rPh>
    <rPh sb="9" eb="11">
      <t>コウジ</t>
    </rPh>
    <rPh sb="12" eb="13">
      <t>カカ</t>
    </rPh>
    <rPh sb="14" eb="18">
      <t>コウジチョウセイ</t>
    </rPh>
    <rPh sb="18" eb="20">
      <t>ギョウム</t>
    </rPh>
    <phoneticPr fontId="7"/>
  </si>
  <si>
    <t>令和２年度北区役所産業廃棄物収集・運搬及び処分業務委託（単価契約）</t>
    <rPh sb="0" eb="2">
      <t>レイワ</t>
    </rPh>
    <rPh sb="3" eb="5">
      <t>ネンド</t>
    </rPh>
    <rPh sb="14" eb="16">
      <t>シュウシュウ</t>
    </rPh>
    <rPh sb="17" eb="19">
      <t>ウンパン</t>
    </rPh>
    <rPh sb="19" eb="20">
      <t>オヨ</t>
    </rPh>
    <rPh sb="21" eb="23">
      <t>ショブン</t>
    </rPh>
    <rPh sb="28" eb="30">
      <t>タンカ</t>
    </rPh>
    <rPh sb="30" eb="32">
      <t>ケイヤク</t>
    </rPh>
    <phoneticPr fontId="7"/>
  </si>
  <si>
    <t>ドライ型ミスト噴出装置シーズンインメンテナンス業務委託</t>
    <phoneticPr fontId="6"/>
  </si>
  <si>
    <t>北区役所害虫駆除業務委託</t>
    <phoneticPr fontId="6"/>
  </si>
  <si>
    <t>ドライ型ミスト噴出装置シーズンオフメンテナンス業務委託</t>
    <phoneticPr fontId="6"/>
  </si>
  <si>
    <t>令和２年度北区役所外４施設空調設備保守点検業務委託</t>
    <rPh sb="0" eb="2">
      <t>レイワ</t>
    </rPh>
    <rPh sb="3" eb="5">
      <t>ネンド</t>
    </rPh>
    <rPh sb="5" eb="6">
      <t>キタ</t>
    </rPh>
    <rPh sb="6" eb="7">
      <t>ヘイネンド</t>
    </rPh>
    <rPh sb="9" eb="10">
      <t>ホカ</t>
    </rPh>
    <rPh sb="11" eb="13">
      <t>シセツ</t>
    </rPh>
    <rPh sb="13" eb="15">
      <t>クウチョウ</t>
    </rPh>
    <rPh sb="15" eb="17">
      <t>セツビ</t>
    </rPh>
    <rPh sb="17" eb="19">
      <t>ホシュ</t>
    </rPh>
    <rPh sb="19" eb="21">
      <t>テンケン</t>
    </rPh>
    <rPh sb="21" eb="23">
      <t>ギョウム</t>
    </rPh>
    <rPh sb="23" eb="25">
      <t>イタク</t>
    </rPh>
    <phoneticPr fontId="1"/>
  </si>
  <si>
    <t>令和２年度北区役所外３施設ゴンドラ設備保守点検業務委託</t>
    <rPh sb="0" eb="2">
      <t>レイワ</t>
    </rPh>
    <rPh sb="5" eb="9">
      <t>キタクヤクショ</t>
    </rPh>
    <rPh sb="9" eb="10">
      <t>ホカ</t>
    </rPh>
    <rPh sb="11" eb="13">
      <t>シセツ</t>
    </rPh>
    <rPh sb="17" eb="19">
      <t>セツビ</t>
    </rPh>
    <rPh sb="19" eb="21">
      <t>ホシュ</t>
    </rPh>
    <rPh sb="21" eb="23">
      <t>テンケン</t>
    </rPh>
    <rPh sb="23" eb="25">
      <t>ギョウム</t>
    </rPh>
    <rPh sb="25" eb="27">
      <t>イタク</t>
    </rPh>
    <phoneticPr fontId="1"/>
  </si>
  <si>
    <t>令和２年度北区役所外２９施設給水・衛生ポンプ等点検業務委託</t>
    <rPh sb="0" eb="2">
      <t>レイワ</t>
    </rPh>
    <rPh sb="5" eb="9">
      <t>キタクヤクショ</t>
    </rPh>
    <rPh sb="9" eb="10">
      <t>ホカ</t>
    </rPh>
    <rPh sb="12" eb="14">
      <t>シセツ</t>
    </rPh>
    <rPh sb="14" eb="16">
      <t>キュウスイ</t>
    </rPh>
    <rPh sb="17" eb="19">
      <t>エイセイ</t>
    </rPh>
    <rPh sb="22" eb="23">
      <t>トウ</t>
    </rPh>
    <rPh sb="23" eb="25">
      <t>テンケン</t>
    </rPh>
    <rPh sb="25" eb="27">
      <t>ギョウム</t>
    </rPh>
    <rPh sb="27" eb="29">
      <t>イタク</t>
    </rPh>
    <phoneticPr fontId="1"/>
  </si>
  <si>
    <t>令和２年度北区役所外６９施設昇降機設備保守点検業務委託</t>
    <rPh sb="0" eb="2">
      <t>レイワ</t>
    </rPh>
    <rPh sb="5" eb="9">
      <t>キタクヤクショ</t>
    </rPh>
    <rPh sb="9" eb="10">
      <t>ホカ</t>
    </rPh>
    <rPh sb="12" eb="14">
      <t>シセツ</t>
    </rPh>
    <rPh sb="14" eb="17">
      <t>ショウコウキ</t>
    </rPh>
    <rPh sb="17" eb="19">
      <t>セツビ</t>
    </rPh>
    <rPh sb="19" eb="21">
      <t>ホシュ</t>
    </rPh>
    <rPh sb="21" eb="23">
      <t>テンケン</t>
    </rPh>
    <rPh sb="23" eb="25">
      <t>ギョウム</t>
    </rPh>
    <rPh sb="25" eb="27">
      <t>イタク</t>
    </rPh>
    <phoneticPr fontId="1"/>
  </si>
  <si>
    <t>令和２年度北区役所外３９施設消防用設備等点検業務委託</t>
    <rPh sb="0" eb="2">
      <t>レイワ</t>
    </rPh>
    <rPh sb="5" eb="9">
      <t>キタクヤクショ</t>
    </rPh>
    <rPh sb="9" eb="10">
      <t>ホカ</t>
    </rPh>
    <rPh sb="12" eb="14">
      <t>シセツ</t>
    </rPh>
    <rPh sb="14" eb="17">
      <t>ショウボウヨウ</t>
    </rPh>
    <rPh sb="17" eb="19">
      <t>セツビ</t>
    </rPh>
    <rPh sb="19" eb="20">
      <t>トウ</t>
    </rPh>
    <rPh sb="20" eb="22">
      <t>テンケン</t>
    </rPh>
    <rPh sb="22" eb="24">
      <t>ギョウム</t>
    </rPh>
    <rPh sb="24" eb="26">
      <t>イタク</t>
    </rPh>
    <phoneticPr fontId="1"/>
  </si>
  <si>
    <t>令和２年度北区役所外６施設通信設備保守点検業務委託</t>
    <rPh sb="0" eb="2">
      <t>レイワ</t>
    </rPh>
    <rPh sb="3" eb="5">
      <t>ネンド</t>
    </rPh>
    <rPh sb="5" eb="9">
      <t>キタクヤクショ</t>
    </rPh>
    <rPh sb="9" eb="10">
      <t>ホカ</t>
    </rPh>
    <rPh sb="11" eb="13">
      <t>シセツ</t>
    </rPh>
    <rPh sb="13" eb="15">
      <t>ツウシン</t>
    </rPh>
    <rPh sb="15" eb="17">
      <t>セツビ</t>
    </rPh>
    <rPh sb="17" eb="19">
      <t>ホシュ</t>
    </rPh>
    <rPh sb="19" eb="21">
      <t>テンケン</t>
    </rPh>
    <rPh sb="21" eb="23">
      <t>ギョウム</t>
    </rPh>
    <rPh sb="23" eb="25">
      <t>イタク</t>
    </rPh>
    <phoneticPr fontId="1"/>
  </si>
  <si>
    <t>北区役所外１９施設電気工作物保守点検業務委託（長期継続）</t>
    <rPh sb="0" eb="4">
      <t>キタクヤクショ</t>
    </rPh>
    <rPh sb="4" eb="5">
      <t>ホカ</t>
    </rPh>
    <rPh sb="7" eb="9">
      <t>シセツ</t>
    </rPh>
    <rPh sb="9" eb="11">
      <t>デンキ</t>
    </rPh>
    <rPh sb="11" eb="14">
      <t>コウサクブツ</t>
    </rPh>
    <rPh sb="14" eb="16">
      <t>ホシュ</t>
    </rPh>
    <rPh sb="16" eb="18">
      <t>テンケン</t>
    </rPh>
    <rPh sb="18" eb="20">
      <t>ギョウム</t>
    </rPh>
    <rPh sb="20" eb="22">
      <t>イタク</t>
    </rPh>
    <rPh sb="23" eb="25">
      <t>チョウキ</t>
    </rPh>
    <rPh sb="25" eb="27">
      <t>ケイゾク</t>
    </rPh>
    <phoneticPr fontId="1"/>
  </si>
  <si>
    <t>令和２年度北区役所外１４施設特定建築物等定期点検業務委託（建築設備・防火設備）</t>
    <rPh sb="0" eb="2">
      <t>レイワ</t>
    </rPh>
    <rPh sb="5" eb="9">
      <t>キタクヤクショ</t>
    </rPh>
    <rPh sb="9" eb="10">
      <t>ホカ</t>
    </rPh>
    <rPh sb="12" eb="14">
      <t>シセツ</t>
    </rPh>
    <rPh sb="14" eb="16">
      <t>トクテイ</t>
    </rPh>
    <rPh sb="16" eb="19">
      <t>ケンチクブツ</t>
    </rPh>
    <rPh sb="19" eb="20">
      <t>トウ</t>
    </rPh>
    <rPh sb="20" eb="22">
      <t>テイキ</t>
    </rPh>
    <rPh sb="22" eb="24">
      <t>テンケン</t>
    </rPh>
    <rPh sb="24" eb="26">
      <t>ギョウム</t>
    </rPh>
    <rPh sb="26" eb="28">
      <t>イタク</t>
    </rPh>
    <rPh sb="29" eb="31">
      <t>ケンチク</t>
    </rPh>
    <rPh sb="31" eb="33">
      <t>セツビ</t>
    </rPh>
    <rPh sb="34" eb="36">
      <t>ボウカ</t>
    </rPh>
    <rPh sb="36" eb="38">
      <t>セツビ</t>
    </rPh>
    <phoneticPr fontId="1"/>
  </si>
  <si>
    <t>平成31年度港区役所外１０施設中央監視制御装置保守点検業務委託</t>
    <rPh sb="0" eb="2">
      <t>ヘイセイ</t>
    </rPh>
    <rPh sb="4" eb="6">
      <t>ネンド</t>
    </rPh>
    <rPh sb="6" eb="7">
      <t>ミナト</t>
    </rPh>
    <rPh sb="7" eb="8">
      <t>ク</t>
    </rPh>
    <rPh sb="8" eb="10">
      <t>ヤクショ</t>
    </rPh>
    <rPh sb="10" eb="11">
      <t>ホカ</t>
    </rPh>
    <rPh sb="13" eb="15">
      <t>シセツ</t>
    </rPh>
    <rPh sb="15" eb="17">
      <t>チュウオウ</t>
    </rPh>
    <rPh sb="17" eb="19">
      <t>カンシ</t>
    </rPh>
    <rPh sb="19" eb="21">
      <t>セイギョ</t>
    </rPh>
    <rPh sb="21" eb="23">
      <t>ソウチ</t>
    </rPh>
    <rPh sb="23" eb="25">
      <t>ホシュ</t>
    </rPh>
    <rPh sb="25" eb="27">
      <t>テンケン</t>
    </rPh>
    <rPh sb="27" eb="29">
      <t>ギョウム</t>
    </rPh>
    <rPh sb="29" eb="31">
      <t>イタク</t>
    </rPh>
    <phoneticPr fontId="1"/>
  </si>
  <si>
    <t>(株)電研エンジニアリング</t>
    <rPh sb="0" eb="3">
      <t>カブ</t>
    </rPh>
    <rPh sb="3" eb="5">
      <t>デンケン</t>
    </rPh>
    <phoneticPr fontId="7"/>
  </si>
  <si>
    <t>早川電気通信(株)</t>
    <phoneticPr fontId="6"/>
  </si>
  <si>
    <t>(株)ＵＲリンケージ西日本支社</t>
    <rPh sb="0" eb="3">
      <t>カブ</t>
    </rPh>
    <rPh sb="10" eb="11">
      <t>ニシ</t>
    </rPh>
    <rPh sb="11" eb="13">
      <t>ニホン</t>
    </rPh>
    <rPh sb="13" eb="15">
      <t>シシャ</t>
    </rPh>
    <phoneticPr fontId="7"/>
  </si>
  <si>
    <t>トッパン・フォームズ(株)</t>
  </si>
  <si>
    <t>大阪市北区役所住民情報業務等委託（長期継続）</t>
    <rPh sb="0" eb="3">
      <t>オオサカシ</t>
    </rPh>
    <phoneticPr fontId="6"/>
  </si>
  <si>
    <t>保健福祉センター昇降機設置事業</t>
    <rPh sb="0" eb="2">
      <t>ホケン</t>
    </rPh>
    <rPh sb="2" eb="4">
      <t>フクシ</t>
    </rPh>
    <rPh sb="8" eb="13">
      <t>ショウコウキセッチ</t>
    </rPh>
    <rPh sb="13" eb="15">
      <t>ジギョウ</t>
    </rPh>
    <phoneticPr fontId="6"/>
  </si>
  <si>
    <t>保健福祉センター昇降機設置事業</t>
    <rPh sb="0" eb="2">
      <t>ホケン</t>
    </rPh>
    <rPh sb="2" eb="4">
      <t>フクシ</t>
    </rPh>
    <rPh sb="8" eb="15">
      <t>ショウコウキセッチジギョウ</t>
    </rPh>
    <phoneticPr fontId="6"/>
  </si>
  <si>
    <t>区庁舎等維持管理事業</t>
    <rPh sb="0" eb="10">
      <t>クチョウシャトウイジカンリジギョウ</t>
    </rPh>
    <phoneticPr fontId="6"/>
  </si>
  <si>
    <t>北区役所ガラスケースの解体及び処分業務委託</t>
    <phoneticPr fontId="6"/>
  </si>
  <si>
    <t>令和２年度大阪市空家等対策計画の成果目標に関わる市民意識調査業務委託</t>
    <rPh sb="10" eb="11">
      <t>トウ</t>
    </rPh>
    <phoneticPr fontId="6"/>
  </si>
  <si>
    <t>「大阪北区ジシン本風水害編台風がキタ！」全戸配布業務委託</t>
    <phoneticPr fontId="6"/>
  </si>
  <si>
    <t>管財サービス（株）</t>
    <rPh sb="0" eb="2">
      <t>カンザイ</t>
    </rPh>
    <rPh sb="6" eb="9">
      <t>カブ</t>
    </rPh>
    <phoneticPr fontId="6"/>
  </si>
  <si>
    <t>令和２年度北区役所外５施設空気環境測定業務委託</t>
    <phoneticPr fontId="6"/>
  </si>
  <si>
    <t xml:space="preserve">令和２年度福島区役所外１２施設特定建築物等定期点検業務委託（建築物） </t>
    <rPh sb="0" eb="2">
      <t>レイワ</t>
    </rPh>
    <rPh sb="3" eb="4">
      <t>ネン</t>
    </rPh>
    <rPh sb="4" eb="5">
      <t>ド</t>
    </rPh>
    <rPh sb="5" eb="7">
      <t>フクシマ</t>
    </rPh>
    <rPh sb="7" eb="8">
      <t>ク</t>
    </rPh>
    <rPh sb="8" eb="10">
      <t>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3">
      <t>ブツ</t>
    </rPh>
    <phoneticPr fontId="6"/>
  </si>
  <si>
    <t>ジーウェイブ・プラクティカルCADスペース</t>
    <phoneticPr fontId="6"/>
  </si>
  <si>
    <t>インフォテック（株）</t>
    <phoneticPr fontId="6"/>
  </si>
  <si>
    <t>〇</t>
    <phoneticPr fontId="6"/>
  </si>
  <si>
    <t>区役所附設会館スケジュール管理システムにおけるサービス提供業務委託</t>
    <phoneticPr fontId="6"/>
  </si>
  <si>
    <t>区役所附設会館スケジュール管理システムにおける通信サービスの提供にかかる業務委託（長期継続）</t>
    <phoneticPr fontId="6"/>
  </si>
  <si>
    <t>（株）オプテージ</t>
    <phoneticPr fontId="6"/>
  </si>
  <si>
    <t>区役所附設会館スケジュール管理システムにおける通信サービス提供業務</t>
    <phoneticPr fontId="6"/>
  </si>
  <si>
    <t>区役所附設会館スケジュール管理システムにかかるサービス提供業務委託（長期継続）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</si>
</sst>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5">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4"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38" fontId="12" fillId="2" borderId="0" applyNumberFormat="0" applyBorder="0" applyAlignment="0" applyProtection="0"/>
    <xf numFmtId="0" fontId="13" fillId="0" borderId="10" applyNumberFormat="0" applyAlignment="0" applyProtection="0">
      <alignment horizontal="left" vertical="center"/>
    </xf>
    <xf numFmtId="0" fontId="13" fillId="0" borderId="8">
      <alignment horizontal="left" vertical="center"/>
    </xf>
    <xf numFmtId="10" fontId="12" fillId="3" borderId="3" applyNumberFormat="0" applyBorder="0" applyAlignment="0" applyProtection="0"/>
    <xf numFmtId="182" fontId="15" fillId="0" borderId="0"/>
    <xf numFmtId="0" fontId="16" fillId="0" borderId="0"/>
    <xf numFmtId="10" fontId="16" fillId="0" borderId="0" applyFont="0" applyFill="0" applyBorder="0" applyAlignment="0" applyProtection="0"/>
    <xf numFmtId="183" fontId="17"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7" fillId="0" borderId="0" applyFill="0" applyBorder="0"/>
    <xf numFmtId="183" fontId="17" fillId="0" borderId="0" applyFill="0" applyBorder="0"/>
    <xf numFmtId="185" fontId="17" fillId="0" borderId="0" applyBorder="0">
      <alignment horizontal="left"/>
    </xf>
    <xf numFmtId="49" fontId="17" fillId="4" borderId="11">
      <alignment horizontal="center"/>
    </xf>
    <xf numFmtId="177" fontId="17" fillId="4" borderId="11">
      <alignment horizontal="right"/>
    </xf>
    <xf numFmtId="14" fontId="17" fillId="4" borderId="0" applyBorder="0">
      <alignment horizontal="center"/>
    </xf>
    <xf numFmtId="49" fontId="17" fillId="0" borderId="11"/>
    <xf numFmtId="14" fontId="17" fillId="0" borderId="6" applyBorder="0">
      <alignment horizontal="left"/>
    </xf>
    <xf numFmtId="14" fontId="17" fillId="0" borderId="0" applyFill="0" applyBorder="0"/>
    <xf numFmtId="0" fontId="7" fillId="0" borderId="0"/>
    <xf numFmtId="0" fontId="7" fillId="0" borderId="0"/>
    <xf numFmtId="49" fontId="17"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2" applyNumberFormat="0" applyAlignment="0" applyProtection="0">
      <alignment vertical="center"/>
    </xf>
    <xf numFmtId="0" fontId="21" fillId="24" borderId="0" applyNumberFormat="0" applyBorder="0" applyAlignment="0" applyProtection="0">
      <alignment vertical="center"/>
    </xf>
    <xf numFmtId="0" fontId="7" fillId="25" borderId="13" applyNumberFormat="0" applyFont="0" applyAlignment="0" applyProtection="0">
      <alignment vertical="center"/>
    </xf>
    <xf numFmtId="0" fontId="27" fillId="0" borderId="14" applyNumberFormat="0" applyFill="0" applyAlignment="0" applyProtection="0">
      <alignment vertical="center"/>
    </xf>
    <xf numFmtId="0" fontId="19" fillId="6" borderId="0" applyNumberFormat="0" applyBorder="0" applyAlignment="0" applyProtection="0">
      <alignment vertical="center"/>
    </xf>
    <xf numFmtId="0" fontId="28" fillId="26" borderId="15" applyNumberFormat="0" applyAlignment="0" applyProtection="0">
      <alignment vertical="center"/>
    </xf>
    <xf numFmtId="0" fontId="29" fillId="0" borderId="0" applyNumberFormat="0" applyFill="0" applyBorder="0" applyAlignment="0" applyProtection="0">
      <alignment vertical="center"/>
    </xf>
    <xf numFmtId="0" fontId="23" fillId="0" borderId="16" applyNumberFormat="0" applyFill="0" applyAlignment="0" applyProtection="0">
      <alignment vertical="center"/>
    </xf>
    <xf numFmtId="0" fontId="22"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24" fillId="26" borderId="20" applyNumberFormat="0" applyAlignment="0" applyProtection="0">
      <alignment vertical="center"/>
    </xf>
    <xf numFmtId="0" fontId="20" fillId="0" borderId="0" applyNumberFormat="0" applyFill="0" applyBorder="0" applyAlignment="0" applyProtection="0">
      <alignment vertical="center"/>
    </xf>
    <xf numFmtId="0" fontId="32" fillId="10" borderId="15" applyNumberFormat="0" applyAlignment="0" applyProtection="0">
      <alignment vertical="center"/>
    </xf>
    <xf numFmtId="0" fontId="33" fillId="7" borderId="0" applyNumberFormat="0" applyBorder="0" applyAlignment="0" applyProtection="0">
      <alignment vertical="center"/>
    </xf>
  </cellStyleXfs>
  <cellXfs count="56">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horizontal="distributed" vertical="center" wrapText="1" justifyLastLine="1"/>
    </xf>
    <xf numFmtId="0" fontId="8" fillId="0" borderId="3" xfId="3" applyFont="1" applyFill="1" applyBorder="1" applyAlignment="1">
      <alignment vertical="center" wrapText="1"/>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7" xfId="3" applyFont="1" applyFill="1" applyBorder="1" applyAlignment="1">
      <alignment horizontal="distributed" vertical="center" wrapText="1" justifyLastLine="1"/>
    </xf>
    <xf numFmtId="0" fontId="8" fillId="0" borderId="7" xfId="3" applyFont="1" applyFill="1" applyBorder="1" applyAlignment="1">
      <alignment vertical="center" wrapText="1"/>
    </xf>
    <xf numFmtId="176" fontId="8" fillId="0" borderId="7" xfId="3" applyNumberFormat="1" applyFont="1" applyFill="1" applyBorder="1" applyAlignment="1">
      <alignment vertical="center" wrapText="1"/>
    </xf>
    <xf numFmtId="176" fontId="8" fillId="0" borderId="7" xfId="3" applyNumberFormat="1" applyFont="1" applyFill="1" applyBorder="1" applyAlignment="1">
      <alignment horizontal="right" vertical="center"/>
    </xf>
    <xf numFmtId="176" fontId="8" fillId="0" borderId="3" xfId="0" applyNumberFormat="1" applyFont="1" applyFill="1" applyBorder="1" applyAlignment="1">
      <alignment horizontal="center" vertical="center" wrapText="1"/>
    </xf>
    <xf numFmtId="0" fontId="8" fillId="0" borderId="0" xfId="5" applyFont="1" applyFill="1" applyAlignment="1">
      <alignment vertical="center"/>
    </xf>
    <xf numFmtId="178" fontId="8" fillId="0" borderId="3" xfId="3" applyNumberFormat="1" applyFont="1" applyFill="1" applyBorder="1" applyAlignment="1">
      <alignment horizontal="right" vertical="center" wrapText="1"/>
    </xf>
    <xf numFmtId="176"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3"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7" xfId="3" applyNumberFormat="1" applyFont="1" applyFill="1" applyBorder="1" applyAlignment="1">
      <alignment vertical="center" wrapText="1"/>
    </xf>
    <xf numFmtId="178" fontId="8" fillId="0" borderId="3" xfId="0" applyNumberFormat="1" applyFont="1" applyFill="1" applyBorder="1" applyAlignment="1">
      <alignment horizontal="right" vertical="center" wrapText="1"/>
    </xf>
    <xf numFmtId="0" fontId="8" fillId="0" borderId="0" xfId="3" applyFont="1" applyFill="1" applyBorder="1" applyAlignment="1">
      <alignment horizontal="distributed" vertical="center" wrapText="1" justifyLastLine="1"/>
    </xf>
    <xf numFmtId="0" fontId="8" fillId="0" borderId="3" xfId="0" applyFont="1" applyFill="1" applyBorder="1" applyAlignment="1">
      <alignment horizontal="center" vertical="center" wrapText="1"/>
    </xf>
    <xf numFmtId="0" fontId="8" fillId="0" borderId="3" xfId="0" applyFont="1" applyFill="1" applyBorder="1" applyAlignment="1">
      <alignment horizontal="distributed" vertical="center" wrapText="1" justifyLastLine="1"/>
    </xf>
    <xf numFmtId="176" fontId="8" fillId="0" borderId="3" xfId="1"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76" fontId="8" fillId="0" borderId="7" xfId="3" applyNumberFormat="1" applyFont="1" applyFill="1" applyBorder="1" applyAlignment="1">
      <alignment horizontal="center" vertical="center"/>
    </xf>
    <xf numFmtId="0" fontId="8" fillId="0" borderId="1" xfId="3" applyFont="1" applyFill="1" applyBorder="1" applyAlignment="1">
      <alignment horizontal="center" vertical="center" wrapText="1"/>
    </xf>
    <xf numFmtId="176" fontId="8" fillId="0" borderId="1" xfId="1" applyNumberFormat="1" applyFont="1" applyFill="1" applyBorder="1" applyAlignment="1">
      <alignment horizontal="right" vertical="center" wrapText="1"/>
    </xf>
    <xf numFmtId="178" fontId="8" fillId="0" borderId="3" xfId="0" applyNumberFormat="1" applyFont="1" applyFill="1" applyBorder="1" applyAlignment="1">
      <alignment horizontal="center" vertical="center" wrapText="1" shrinkToFit="1"/>
    </xf>
    <xf numFmtId="0" fontId="8" fillId="0" borderId="22"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5" xfId="0" applyFont="1" applyFill="1" applyBorder="1" applyAlignment="1">
      <alignment vertical="center" wrapText="1"/>
    </xf>
    <xf numFmtId="178" fontId="8" fillId="0" borderId="3" xfId="0" applyNumberFormat="1" applyFont="1" applyFill="1" applyBorder="1" applyAlignment="1">
      <alignment vertical="center"/>
    </xf>
    <xf numFmtId="0" fontId="8" fillId="0" borderId="4" xfId="0" applyFont="1" applyFill="1" applyBorder="1" applyAlignment="1">
      <alignment horizontal="center" vertical="center" wrapText="1"/>
    </xf>
    <xf numFmtId="0" fontId="8" fillId="0" borderId="21" xfId="0" applyFont="1" applyFill="1" applyBorder="1" applyAlignment="1">
      <alignment horizontal="distributed" vertical="center" wrapText="1" justifyLastLine="1"/>
    </xf>
    <xf numFmtId="0" fontId="8" fillId="0" borderId="21" xfId="0" applyFont="1" applyFill="1" applyBorder="1" applyAlignment="1">
      <alignment horizontal="left" vertical="center" wrapText="1"/>
    </xf>
    <xf numFmtId="0" fontId="8" fillId="0" borderId="21" xfId="0" applyFont="1" applyFill="1" applyBorder="1" applyAlignment="1">
      <alignment horizontal="left" wrapText="1"/>
    </xf>
    <xf numFmtId="186" fontId="8" fillId="0" borderId="21" xfId="0" applyNumberFormat="1" applyFont="1" applyFill="1" applyBorder="1" applyAlignment="1">
      <alignment vertical="center" wrapText="1"/>
    </xf>
    <xf numFmtId="0" fontId="8" fillId="0" borderId="0" xfId="0" applyFont="1" applyFill="1" applyBorder="1" applyAlignment="1">
      <alignment horizontal="center" vertical="center" wrapText="1"/>
    </xf>
    <xf numFmtId="186" fontId="8" fillId="0" borderId="0" xfId="0" applyNumberFormat="1" applyFont="1" applyFill="1" applyBorder="1" applyAlignment="1">
      <alignment horizontal="center" vertical="center" wrapText="1"/>
    </xf>
    <xf numFmtId="0" fontId="8" fillId="0" borderId="0" xfId="0" applyFont="1" applyFill="1" applyBorder="1" applyAlignment="1">
      <alignment horizontal="distributed" vertical="center" wrapText="1" justifyLastLine="1"/>
    </xf>
    <xf numFmtId="0" fontId="8" fillId="0" borderId="0" xfId="0" applyFont="1" applyFill="1" applyBorder="1" applyAlignment="1">
      <alignment horizontal="left" vertical="center" wrapText="1"/>
    </xf>
    <xf numFmtId="0" fontId="8" fillId="0" borderId="3" xfId="0" applyFont="1" applyFill="1" applyBorder="1" applyAlignment="1">
      <alignment horizontal="left" vertical="center" shrinkToFit="1"/>
    </xf>
    <xf numFmtId="186" fontId="8" fillId="0" borderId="3" xfId="0" applyNumberFormat="1" applyFont="1" applyFill="1" applyBorder="1" applyAlignment="1">
      <alignment vertical="center" shrinkToFit="1"/>
    </xf>
    <xf numFmtId="186" fontId="34" fillId="0" borderId="0" xfId="0" applyNumberFormat="1" applyFont="1" applyFill="1" applyBorder="1" applyAlignment="1">
      <alignment horizontal="center" vertical="center" wrapText="1"/>
    </xf>
    <xf numFmtId="187" fontId="8" fillId="0" borderId="3" xfId="0" applyNumberFormat="1" applyFont="1" applyFill="1" applyBorder="1" applyAlignment="1">
      <alignment vertical="center" shrinkToFit="1"/>
    </xf>
    <xf numFmtId="186" fontId="8" fillId="0" borderId="0" xfId="0" applyNumberFormat="1" applyFont="1" applyFill="1" applyBorder="1" applyAlignment="1">
      <alignment vertical="center" wrapText="1"/>
    </xf>
    <xf numFmtId="0" fontId="8" fillId="0" borderId="4" xfId="3" applyFont="1" applyFill="1" applyBorder="1" applyAlignment="1">
      <alignment horizontal="center" vertical="center" wrapText="1"/>
    </xf>
    <xf numFmtId="0" fontId="8" fillId="0" borderId="9" xfId="0" applyFont="1" applyFill="1" applyBorder="1" applyAlignment="1">
      <alignment vertical="center" wrapText="1"/>
    </xf>
    <xf numFmtId="176" fontId="8" fillId="0" borderId="2" xfId="3" applyNumberFormat="1" applyFont="1" applyFill="1" applyBorder="1" applyAlignment="1">
      <alignment horizontal="distributed" vertical="center" wrapText="1"/>
    </xf>
    <xf numFmtId="176" fontId="8" fillId="0" borderId="5"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5" applyFont="1" applyFill="1" applyAlignment="1">
      <alignment horizontal="left" vertical="center" wrapText="1"/>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tabSelected="1" view="pageBreakPreview" zoomScale="85" zoomScaleNormal="100" zoomScaleSheetLayoutView="85" workbookViewId="0">
      <selection activeCell="B57" sqref="B57"/>
    </sheetView>
  </sheetViews>
  <sheetFormatPr defaultRowHeight="13.5"/>
  <cols>
    <col min="1" max="1" width="11.625" style="2" customWidth="1"/>
    <col min="2" max="2" width="37.25" style="3" customWidth="1"/>
    <col min="3" max="3" width="31.375" style="3" customWidth="1"/>
    <col min="4" max="4" width="14.75" style="12" customWidth="1"/>
    <col min="5" max="5" width="7" style="1" customWidth="1"/>
    <col min="6" max="6" width="8.875" style="13" customWidth="1"/>
    <col min="7" max="7" width="28.25" style="14" customWidth="1"/>
    <col min="8" max="16384" width="9" style="14"/>
  </cols>
  <sheetData>
    <row r="1" spans="1:8" ht="22.5" customHeight="1">
      <c r="A1" s="19"/>
      <c r="B1" s="4"/>
      <c r="C1" s="5"/>
      <c r="D1" s="16"/>
      <c r="E1" s="48" t="s">
        <v>26</v>
      </c>
      <c r="F1" s="49"/>
    </row>
    <row r="2" spans="1:8" ht="17.25" customHeight="1">
      <c r="A2" s="50" t="s">
        <v>25</v>
      </c>
      <c r="B2" s="50"/>
      <c r="C2" s="50"/>
      <c r="D2" s="51"/>
      <c r="E2" s="50"/>
      <c r="F2" s="50"/>
    </row>
    <row r="3" spans="1:8">
      <c r="A3" s="6"/>
      <c r="B3" s="7"/>
      <c r="C3" s="8"/>
      <c r="D3" s="17"/>
      <c r="E3" s="24"/>
      <c r="F3" s="9" t="s">
        <v>8</v>
      </c>
    </row>
    <row r="4" spans="1:8" ht="40.5" customHeight="1">
      <c r="A4" s="21" t="s">
        <v>0</v>
      </c>
      <c r="B4" s="20" t="s">
        <v>1</v>
      </c>
      <c r="C4" s="20" t="s">
        <v>2</v>
      </c>
      <c r="D4" s="15" t="s">
        <v>3</v>
      </c>
      <c r="E4" s="20" t="s">
        <v>4</v>
      </c>
      <c r="F4" s="10" t="s">
        <v>5</v>
      </c>
      <c r="G4" s="14" t="s">
        <v>84</v>
      </c>
      <c r="H4" s="14" t="s">
        <v>85</v>
      </c>
    </row>
    <row r="5" spans="1:8" s="11" customFormat="1" ht="45.75" customHeight="1">
      <c r="A5" s="21" t="s">
        <v>98</v>
      </c>
      <c r="B5" s="29" t="s">
        <v>99</v>
      </c>
      <c r="C5" s="23" t="s">
        <v>100</v>
      </c>
      <c r="D5" s="18">
        <v>7127191</v>
      </c>
      <c r="E5" s="20" t="s">
        <v>6</v>
      </c>
      <c r="F5" s="22"/>
      <c r="G5" s="11" t="s">
        <v>28</v>
      </c>
      <c r="H5" s="11" t="s">
        <v>42</v>
      </c>
    </row>
    <row r="6" spans="1:8" s="11" customFormat="1" ht="45.75" customHeight="1">
      <c r="A6" s="21" t="s">
        <v>98</v>
      </c>
      <c r="B6" s="29" t="s">
        <v>99</v>
      </c>
      <c r="C6" s="23" t="s">
        <v>100</v>
      </c>
      <c r="D6" s="18">
        <v>1111317</v>
      </c>
      <c r="E6" s="20" t="s">
        <v>6</v>
      </c>
      <c r="F6" s="22"/>
      <c r="G6" s="11" t="s">
        <v>28</v>
      </c>
      <c r="H6" s="11" t="s">
        <v>42</v>
      </c>
    </row>
    <row r="7" spans="1:8" s="11" customFormat="1" ht="45.75" customHeight="1">
      <c r="A7" s="21" t="s">
        <v>98</v>
      </c>
      <c r="B7" s="29" t="s">
        <v>101</v>
      </c>
      <c r="C7" s="23" t="s">
        <v>102</v>
      </c>
      <c r="D7" s="18">
        <v>2964500</v>
      </c>
      <c r="E7" s="20" t="s">
        <v>6</v>
      </c>
      <c r="F7" s="22"/>
      <c r="G7" s="11" t="s">
        <v>28</v>
      </c>
      <c r="H7" s="11" t="s">
        <v>42</v>
      </c>
    </row>
    <row r="8" spans="1:8" s="11" customFormat="1" ht="45.75" customHeight="1">
      <c r="A8" s="21" t="s">
        <v>98</v>
      </c>
      <c r="B8" s="29" t="s">
        <v>103</v>
      </c>
      <c r="C8" s="23" t="s">
        <v>104</v>
      </c>
      <c r="D8" s="18">
        <v>930600</v>
      </c>
      <c r="E8" s="20" t="s">
        <v>86</v>
      </c>
      <c r="F8" s="22"/>
      <c r="G8" s="11" t="s">
        <v>28</v>
      </c>
      <c r="H8" s="11" t="s">
        <v>42</v>
      </c>
    </row>
    <row r="9" spans="1:8" s="11" customFormat="1" ht="45.75" customHeight="1">
      <c r="A9" s="21" t="s">
        <v>98</v>
      </c>
      <c r="B9" s="29" t="s">
        <v>105</v>
      </c>
      <c r="C9" s="23" t="s">
        <v>106</v>
      </c>
      <c r="D9" s="18">
        <v>90457</v>
      </c>
      <c r="E9" s="20" t="s">
        <v>7</v>
      </c>
      <c r="F9" s="22"/>
      <c r="G9" s="11" t="s">
        <v>28</v>
      </c>
      <c r="H9" s="11" t="s">
        <v>42</v>
      </c>
    </row>
    <row r="10" spans="1:8" s="11" customFormat="1" ht="45.75" customHeight="1">
      <c r="A10" s="21" t="s">
        <v>98</v>
      </c>
      <c r="B10" s="29" t="s">
        <v>107</v>
      </c>
      <c r="C10" s="23" t="s">
        <v>108</v>
      </c>
      <c r="D10" s="18">
        <v>93008</v>
      </c>
      <c r="E10" s="20" t="s">
        <v>86</v>
      </c>
      <c r="F10" s="22"/>
      <c r="G10" s="11" t="s">
        <v>28</v>
      </c>
      <c r="H10" s="11" t="s">
        <v>42</v>
      </c>
    </row>
    <row r="11" spans="1:8" s="11" customFormat="1" ht="45.75" customHeight="1">
      <c r="A11" s="21" t="s">
        <v>98</v>
      </c>
      <c r="B11" s="29" t="s">
        <v>109</v>
      </c>
      <c r="C11" s="23" t="s">
        <v>110</v>
      </c>
      <c r="D11" s="18">
        <v>216524</v>
      </c>
      <c r="E11" s="20" t="s">
        <v>86</v>
      </c>
      <c r="F11" s="22"/>
      <c r="G11" s="11" t="s">
        <v>28</v>
      </c>
      <c r="H11" s="11" t="s">
        <v>42</v>
      </c>
    </row>
    <row r="12" spans="1:8" s="11" customFormat="1" ht="45.75" customHeight="1">
      <c r="A12" s="21" t="s">
        <v>98</v>
      </c>
      <c r="B12" s="29" t="s">
        <v>111</v>
      </c>
      <c r="C12" s="23" t="s">
        <v>112</v>
      </c>
      <c r="D12" s="18">
        <v>961400</v>
      </c>
      <c r="E12" s="20" t="s">
        <v>86</v>
      </c>
      <c r="F12" s="22"/>
      <c r="G12" s="11" t="s">
        <v>28</v>
      </c>
      <c r="H12" s="11" t="s">
        <v>42</v>
      </c>
    </row>
    <row r="13" spans="1:8" s="11" customFormat="1" ht="45.75" customHeight="1">
      <c r="A13" s="21" t="s">
        <v>98</v>
      </c>
      <c r="B13" s="29" t="s">
        <v>141</v>
      </c>
      <c r="C13" s="23" t="s">
        <v>113</v>
      </c>
      <c r="D13" s="18">
        <v>730811</v>
      </c>
      <c r="E13" s="20" t="s">
        <v>7</v>
      </c>
      <c r="F13" s="22"/>
      <c r="G13" s="11" t="s">
        <v>28</v>
      </c>
      <c r="H13" s="11" t="s">
        <v>42</v>
      </c>
    </row>
    <row r="14" spans="1:8" s="11" customFormat="1" ht="45.75" customHeight="1">
      <c r="A14" s="21" t="s">
        <v>98</v>
      </c>
      <c r="B14" s="29" t="s">
        <v>114</v>
      </c>
      <c r="C14" s="23" t="s">
        <v>115</v>
      </c>
      <c r="D14" s="18">
        <v>220000</v>
      </c>
      <c r="E14" s="20" t="s">
        <v>86</v>
      </c>
      <c r="F14" s="22"/>
      <c r="G14" s="11" t="s">
        <v>28</v>
      </c>
      <c r="H14" s="11" t="s">
        <v>42</v>
      </c>
    </row>
    <row r="15" spans="1:8" s="11" customFormat="1" ht="45.75" customHeight="1">
      <c r="A15" s="21" t="s">
        <v>98</v>
      </c>
      <c r="B15" s="29" t="s">
        <v>142</v>
      </c>
      <c r="C15" s="23" t="s">
        <v>116</v>
      </c>
      <c r="D15" s="18">
        <v>19800</v>
      </c>
      <c r="E15" s="20" t="s">
        <v>86</v>
      </c>
      <c r="F15" s="22"/>
      <c r="G15" s="11" t="s">
        <v>28</v>
      </c>
      <c r="H15" s="11" t="s">
        <v>42</v>
      </c>
    </row>
    <row r="16" spans="1:8" s="11" customFormat="1" ht="45.75" customHeight="1">
      <c r="A16" s="21" t="s">
        <v>98</v>
      </c>
      <c r="B16" s="29" t="s">
        <v>117</v>
      </c>
      <c r="C16" s="23" t="s">
        <v>118</v>
      </c>
      <c r="D16" s="18">
        <v>374111</v>
      </c>
      <c r="E16" s="20" t="s">
        <v>7</v>
      </c>
      <c r="F16" s="22"/>
      <c r="G16" s="11" t="s">
        <v>28</v>
      </c>
      <c r="H16" s="11" t="s">
        <v>42</v>
      </c>
    </row>
    <row r="17" spans="1:12" s="11" customFormat="1" ht="45.75" customHeight="1">
      <c r="A17" s="21" t="s">
        <v>98</v>
      </c>
      <c r="B17" s="29" t="s">
        <v>90</v>
      </c>
      <c r="C17" s="23" t="s">
        <v>119</v>
      </c>
      <c r="D17" s="18">
        <v>98944</v>
      </c>
      <c r="E17" s="20" t="s">
        <v>7</v>
      </c>
      <c r="F17" s="22"/>
      <c r="G17" s="11" t="s">
        <v>28</v>
      </c>
      <c r="H17" s="55" t="s">
        <v>76</v>
      </c>
      <c r="I17" s="55"/>
      <c r="J17" s="55"/>
      <c r="K17" s="55"/>
      <c r="L17" s="55"/>
    </row>
    <row r="18" spans="1:12" s="11" customFormat="1" ht="45.75" customHeight="1">
      <c r="A18" s="21" t="s">
        <v>98</v>
      </c>
      <c r="B18" s="29" t="s">
        <v>143</v>
      </c>
      <c r="C18" s="23" t="s">
        <v>120</v>
      </c>
      <c r="D18" s="18">
        <v>51260</v>
      </c>
      <c r="E18" s="20" t="s">
        <v>7</v>
      </c>
      <c r="F18" s="22"/>
      <c r="G18" s="11" t="s">
        <v>28</v>
      </c>
      <c r="H18" s="11" t="s">
        <v>42</v>
      </c>
    </row>
    <row r="19" spans="1:12" s="11" customFormat="1" ht="45.75" customHeight="1">
      <c r="A19" s="21" t="s">
        <v>98</v>
      </c>
      <c r="B19" s="29" t="s">
        <v>121</v>
      </c>
      <c r="C19" s="23" t="s">
        <v>122</v>
      </c>
      <c r="D19" s="18">
        <v>60500</v>
      </c>
      <c r="E19" s="20" t="s">
        <v>7</v>
      </c>
      <c r="F19" s="22"/>
      <c r="G19" s="11" t="s">
        <v>28</v>
      </c>
      <c r="H19" s="11" t="s">
        <v>42</v>
      </c>
    </row>
    <row r="20" spans="1:12" s="11" customFormat="1" ht="45.75" customHeight="1">
      <c r="A20" s="21" t="s">
        <v>98</v>
      </c>
      <c r="B20" s="29" t="s">
        <v>144</v>
      </c>
      <c r="C20" s="23" t="s">
        <v>116</v>
      </c>
      <c r="D20" s="18">
        <v>25300</v>
      </c>
      <c r="E20" s="20" t="s">
        <v>86</v>
      </c>
      <c r="F20" s="22"/>
      <c r="G20" s="11" t="s">
        <v>28</v>
      </c>
      <c r="H20" s="11" t="s">
        <v>42</v>
      </c>
    </row>
    <row r="21" spans="1:12" s="11" customFormat="1" ht="45.75" customHeight="1">
      <c r="A21" s="21" t="s">
        <v>98</v>
      </c>
      <c r="B21" s="29" t="s">
        <v>123</v>
      </c>
      <c r="C21" s="23" t="s">
        <v>124</v>
      </c>
      <c r="D21" s="18">
        <v>220000</v>
      </c>
      <c r="E21" s="20" t="s">
        <v>7</v>
      </c>
      <c r="F21" s="22"/>
      <c r="G21" s="11" t="s">
        <v>28</v>
      </c>
      <c r="H21" s="11" t="s">
        <v>42</v>
      </c>
    </row>
    <row r="22" spans="1:12" s="11" customFormat="1" ht="45.75" customHeight="1">
      <c r="A22" s="21" t="s">
        <v>98</v>
      </c>
      <c r="B22" s="29" t="s">
        <v>125</v>
      </c>
      <c r="C22" s="23" t="s">
        <v>126</v>
      </c>
      <c r="D22" s="18">
        <v>440000</v>
      </c>
      <c r="E22" s="20" t="s">
        <v>7</v>
      </c>
      <c r="F22" s="22"/>
      <c r="G22" s="11" t="s">
        <v>28</v>
      </c>
      <c r="H22" s="11" t="s">
        <v>42</v>
      </c>
    </row>
    <row r="23" spans="1:12" s="11" customFormat="1" ht="45.75" customHeight="1">
      <c r="A23" s="21" t="s">
        <v>98</v>
      </c>
      <c r="B23" s="29" t="s">
        <v>145</v>
      </c>
      <c r="C23" s="23" t="s">
        <v>127</v>
      </c>
      <c r="D23" s="18">
        <f>3940860+10120</f>
        <v>3950980</v>
      </c>
      <c r="E23" s="20" t="s">
        <v>6</v>
      </c>
      <c r="F23" s="22"/>
      <c r="G23" s="11" t="s">
        <v>28</v>
      </c>
      <c r="H23" s="11" t="s">
        <v>42</v>
      </c>
    </row>
    <row r="24" spans="1:12" s="11" customFormat="1" ht="45.75" customHeight="1">
      <c r="A24" s="21" t="s">
        <v>98</v>
      </c>
      <c r="B24" s="29" t="s">
        <v>146</v>
      </c>
      <c r="C24" s="23" t="s">
        <v>128</v>
      </c>
      <c r="D24" s="18">
        <v>726880</v>
      </c>
      <c r="E24" s="20" t="s">
        <v>86</v>
      </c>
      <c r="F24" s="22"/>
      <c r="G24" s="11" t="s">
        <v>28</v>
      </c>
      <c r="H24" s="11" t="s">
        <v>42</v>
      </c>
    </row>
    <row r="25" spans="1:12" s="11" customFormat="1" ht="45.75" customHeight="1">
      <c r="A25" s="21" t="s">
        <v>98</v>
      </c>
      <c r="B25" s="29" t="s">
        <v>147</v>
      </c>
      <c r="C25" s="23" t="s">
        <v>129</v>
      </c>
      <c r="D25" s="18">
        <f>110770+33110</f>
        <v>143880</v>
      </c>
      <c r="E25" s="20" t="s">
        <v>6</v>
      </c>
      <c r="F25" s="22"/>
      <c r="G25" s="11" t="s">
        <v>28</v>
      </c>
      <c r="H25" s="11" t="s">
        <v>42</v>
      </c>
    </row>
    <row r="26" spans="1:12" s="11" customFormat="1" ht="45.75" customHeight="1">
      <c r="A26" s="21" t="s">
        <v>98</v>
      </c>
      <c r="B26" s="29" t="s">
        <v>148</v>
      </c>
      <c r="C26" s="23" t="s">
        <v>130</v>
      </c>
      <c r="D26" s="18">
        <v>1127830</v>
      </c>
      <c r="E26" s="20" t="s">
        <v>86</v>
      </c>
      <c r="F26" s="22"/>
      <c r="G26" s="11" t="s">
        <v>28</v>
      </c>
      <c r="H26" s="11" t="s">
        <v>42</v>
      </c>
    </row>
    <row r="27" spans="1:12" s="11" customFormat="1" ht="45.75" customHeight="1">
      <c r="A27" s="21" t="s">
        <v>98</v>
      </c>
      <c r="B27" s="29" t="s">
        <v>149</v>
      </c>
      <c r="C27" s="23" t="s">
        <v>131</v>
      </c>
      <c r="D27" s="18">
        <f>1463550+437690</f>
        <v>1901240</v>
      </c>
      <c r="E27" s="20" t="s">
        <v>132</v>
      </c>
      <c r="F27" s="22"/>
      <c r="G27" s="11" t="s">
        <v>28</v>
      </c>
      <c r="H27" s="11" t="s">
        <v>42</v>
      </c>
    </row>
    <row r="28" spans="1:12" s="11" customFormat="1" ht="45.75" customHeight="1">
      <c r="A28" s="21" t="s">
        <v>98</v>
      </c>
      <c r="B28" s="29" t="s">
        <v>150</v>
      </c>
      <c r="C28" s="23" t="s">
        <v>155</v>
      </c>
      <c r="D28" s="18">
        <v>1330670</v>
      </c>
      <c r="E28" s="20" t="s">
        <v>132</v>
      </c>
      <c r="F28" s="22"/>
      <c r="G28" s="11" t="s">
        <v>28</v>
      </c>
      <c r="H28" s="11" t="s">
        <v>42</v>
      </c>
    </row>
    <row r="29" spans="1:12" s="11" customFormat="1" ht="45.75" customHeight="1">
      <c r="A29" s="21" t="s">
        <v>98</v>
      </c>
      <c r="B29" s="29" t="s">
        <v>151</v>
      </c>
      <c r="C29" s="23" t="s">
        <v>154</v>
      </c>
      <c r="D29" s="18">
        <f>728420+205700+248490</f>
        <v>1182610</v>
      </c>
      <c r="E29" s="20" t="s">
        <v>132</v>
      </c>
      <c r="F29" s="22"/>
      <c r="G29" s="11" t="s">
        <v>28</v>
      </c>
      <c r="H29" s="11" t="s">
        <v>42</v>
      </c>
    </row>
    <row r="30" spans="1:12" s="11" customFormat="1" ht="45.75" customHeight="1">
      <c r="A30" s="21" t="s">
        <v>98</v>
      </c>
      <c r="B30" s="29" t="s">
        <v>152</v>
      </c>
      <c r="C30" s="23" t="s">
        <v>168</v>
      </c>
      <c r="D30" s="18">
        <f>313940+94160+71610</f>
        <v>479710</v>
      </c>
      <c r="E30" s="20" t="s">
        <v>132</v>
      </c>
      <c r="F30" s="22"/>
      <c r="G30" s="11" t="s">
        <v>28</v>
      </c>
      <c r="H30" s="11" t="s">
        <v>42</v>
      </c>
    </row>
    <row r="31" spans="1:12" s="11" customFormat="1" ht="45.75" customHeight="1">
      <c r="A31" s="21" t="s">
        <v>98</v>
      </c>
      <c r="B31" s="29" t="s">
        <v>153</v>
      </c>
      <c r="C31" s="23" t="s">
        <v>133</v>
      </c>
      <c r="D31" s="18">
        <v>552200</v>
      </c>
      <c r="E31" s="20" t="s">
        <v>86</v>
      </c>
      <c r="F31" s="22"/>
      <c r="G31" s="11" t="s">
        <v>28</v>
      </c>
      <c r="H31" s="11" t="s">
        <v>42</v>
      </c>
    </row>
    <row r="32" spans="1:12" s="11" customFormat="1" ht="45.75" customHeight="1">
      <c r="A32" s="21" t="s">
        <v>98</v>
      </c>
      <c r="B32" s="29" t="s">
        <v>166</v>
      </c>
      <c r="C32" s="23" t="s">
        <v>165</v>
      </c>
      <c r="D32" s="18">
        <v>14080</v>
      </c>
      <c r="E32" s="20" t="s">
        <v>6</v>
      </c>
      <c r="F32" s="22"/>
    </row>
    <row r="33" spans="1:8" s="11" customFormat="1" ht="45.75" customHeight="1">
      <c r="A33" s="21" t="s">
        <v>98</v>
      </c>
      <c r="B33" s="29" t="s">
        <v>134</v>
      </c>
      <c r="C33" s="23" t="s">
        <v>156</v>
      </c>
      <c r="D33" s="18">
        <f>1168530+183920+331980</f>
        <v>1684430</v>
      </c>
      <c r="E33" s="20" t="s">
        <v>22</v>
      </c>
      <c r="F33" s="22"/>
      <c r="G33" s="11" t="s">
        <v>28</v>
      </c>
      <c r="H33" s="11" t="s">
        <v>42</v>
      </c>
    </row>
    <row r="34" spans="1:8" s="11" customFormat="1" ht="45.75" customHeight="1">
      <c r="A34" s="21" t="s">
        <v>98</v>
      </c>
      <c r="B34" s="29" t="s">
        <v>135</v>
      </c>
      <c r="C34" s="23" t="s">
        <v>156</v>
      </c>
      <c r="D34" s="18">
        <v>408100</v>
      </c>
      <c r="E34" s="20" t="s">
        <v>22</v>
      </c>
      <c r="F34" s="22"/>
      <c r="G34" s="11" t="s">
        <v>28</v>
      </c>
      <c r="H34" s="11" t="s">
        <v>42</v>
      </c>
    </row>
    <row r="35" spans="1:8" s="11" customFormat="1" ht="45.75" customHeight="1">
      <c r="A35" s="21" t="s">
        <v>98</v>
      </c>
      <c r="B35" s="29" t="s">
        <v>136</v>
      </c>
      <c r="C35" s="23" t="s">
        <v>156</v>
      </c>
      <c r="D35" s="18">
        <v>511830</v>
      </c>
      <c r="E35" s="20" t="s">
        <v>22</v>
      </c>
      <c r="F35" s="22"/>
      <c r="G35" s="11" t="s">
        <v>28</v>
      </c>
      <c r="H35" s="11" t="s">
        <v>42</v>
      </c>
    </row>
    <row r="36" spans="1:8" s="11" customFormat="1" ht="45.75" customHeight="1">
      <c r="A36" s="21" t="s">
        <v>98</v>
      </c>
      <c r="B36" s="29" t="s">
        <v>137</v>
      </c>
      <c r="C36" s="23" t="s">
        <v>156</v>
      </c>
      <c r="D36" s="18">
        <v>970310</v>
      </c>
      <c r="E36" s="20" t="s">
        <v>86</v>
      </c>
      <c r="F36" s="22"/>
      <c r="G36" s="11" t="s">
        <v>28</v>
      </c>
      <c r="H36" s="11" t="s">
        <v>42</v>
      </c>
    </row>
    <row r="37" spans="1:8" s="11" customFormat="1" ht="45.75" customHeight="1">
      <c r="A37" s="21" t="s">
        <v>98</v>
      </c>
      <c r="B37" s="29" t="s">
        <v>138</v>
      </c>
      <c r="C37" s="23" t="s">
        <v>156</v>
      </c>
      <c r="D37" s="18">
        <v>1171720</v>
      </c>
      <c r="E37" s="20" t="s">
        <v>86</v>
      </c>
      <c r="F37" s="22"/>
      <c r="G37" s="11" t="s">
        <v>28</v>
      </c>
      <c r="H37" s="11" t="s">
        <v>161</v>
      </c>
    </row>
    <row r="38" spans="1:8" s="11" customFormat="1" ht="45.75" customHeight="1">
      <c r="A38" s="21" t="s">
        <v>98</v>
      </c>
      <c r="B38" s="29" t="s">
        <v>139</v>
      </c>
      <c r="C38" s="23" t="s">
        <v>156</v>
      </c>
      <c r="D38" s="18">
        <v>2495240</v>
      </c>
      <c r="E38" s="20" t="s">
        <v>86</v>
      </c>
      <c r="F38" s="22"/>
      <c r="G38" s="11" t="s">
        <v>28</v>
      </c>
      <c r="H38" s="11" t="s">
        <v>160</v>
      </c>
    </row>
    <row r="39" spans="1:8" s="11" customFormat="1" ht="45.75" customHeight="1">
      <c r="A39" s="21" t="s">
        <v>98</v>
      </c>
      <c r="B39" s="29" t="s">
        <v>140</v>
      </c>
      <c r="C39" s="23" t="s">
        <v>156</v>
      </c>
      <c r="D39" s="18">
        <v>1825010</v>
      </c>
      <c r="E39" s="20" t="s">
        <v>86</v>
      </c>
      <c r="F39" s="22"/>
      <c r="G39" s="11" t="s">
        <v>28</v>
      </c>
      <c r="H39" s="11" t="s">
        <v>159</v>
      </c>
    </row>
    <row r="40" spans="1:8" s="11" customFormat="1" ht="45.75" customHeight="1">
      <c r="A40" s="21" t="s">
        <v>27</v>
      </c>
      <c r="B40" s="29" t="s">
        <v>94</v>
      </c>
      <c r="C40" s="23" t="s">
        <v>51</v>
      </c>
      <c r="D40" s="18">
        <v>5901456</v>
      </c>
      <c r="E40" s="20" t="s">
        <v>86</v>
      </c>
      <c r="F40" s="22"/>
      <c r="G40" s="11" t="s">
        <v>29</v>
      </c>
      <c r="H40" s="11" t="s">
        <v>43</v>
      </c>
    </row>
    <row r="41" spans="1:8" s="11" customFormat="1" ht="45.75" customHeight="1">
      <c r="A41" s="21" t="s">
        <v>27</v>
      </c>
      <c r="B41" s="29" t="s">
        <v>66</v>
      </c>
      <c r="C41" s="23" t="s">
        <v>52</v>
      </c>
      <c r="D41" s="18">
        <v>410025</v>
      </c>
      <c r="E41" s="20" t="s">
        <v>7</v>
      </c>
      <c r="F41" s="22"/>
      <c r="G41" s="11" t="s">
        <v>29</v>
      </c>
      <c r="H41" s="11" t="s">
        <v>43</v>
      </c>
    </row>
    <row r="42" spans="1:8" s="11" customFormat="1" ht="45.75" customHeight="1">
      <c r="A42" s="21" t="s">
        <v>27</v>
      </c>
      <c r="B42" s="29" t="s">
        <v>67</v>
      </c>
      <c r="C42" s="23" t="s">
        <v>53</v>
      </c>
      <c r="D42" s="18">
        <v>7407464</v>
      </c>
      <c r="E42" s="20" t="s">
        <v>6</v>
      </c>
      <c r="F42" s="22"/>
      <c r="G42" s="11" t="s">
        <v>29</v>
      </c>
      <c r="H42" s="11" t="s">
        <v>43</v>
      </c>
    </row>
    <row r="43" spans="1:8" s="11" customFormat="1" ht="45.75" customHeight="1">
      <c r="A43" s="21" t="s">
        <v>27</v>
      </c>
      <c r="B43" s="29" t="s">
        <v>68</v>
      </c>
      <c r="C43" s="23" t="s">
        <v>54</v>
      </c>
      <c r="D43" s="18">
        <v>3080000</v>
      </c>
      <c r="E43" s="20" t="s">
        <v>86</v>
      </c>
      <c r="F43" s="22"/>
      <c r="G43" s="11" t="s">
        <v>29</v>
      </c>
      <c r="H43" s="11" t="s">
        <v>43</v>
      </c>
    </row>
    <row r="44" spans="1:8" s="11" customFormat="1" ht="45.75" customHeight="1">
      <c r="A44" s="21" t="s">
        <v>27</v>
      </c>
      <c r="B44" s="29" t="s">
        <v>69</v>
      </c>
      <c r="C44" s="23" t="s">
        <v>55</v>
      </c>
      <c r="D44" s="18">
        <v>448800</v>
      </c>
      <c r="E44" s="20" t="s">
        <v>7</v>
      </c>
      <c r="F44" s="22"/>
      <c r="G44" s="11" t="s">
        <v>29</v>
      </c>
      <c r="H44" s="11" t="s">
        <v>43</v>
      </c>
    </row>
    <row r="45" spans="1:8" s="11" customFormat="1" ht="45.75" customHeight="1">
      <c r="A45" s="21" t="s">
        <v>27</v>
      </c>
      <c r="B45" s="29" t="s">
        <v>69</v>
      </c>
      <c r="C45" s="23" t="s">
        <v>55</v>
      </c>
      <c r="D45" s="18">
        <v>250250</v>
      </c>
      <c r="E45" s="20" t="s">
        <v>6</v>
      </c>
      <c r="F45" s="22"/>
      <c r="G45" s="11" t="s">
        <v>29</v>
      </c>
      <c r="H45" s="11" t="s">
        <v>43</v>
      </c>
    </row>
    <row r="46" spans="1:8" s="11" customFormat="1" ht="45.75" customHeight="1">
      <c r="A46" s="21" t="s">
        <v>27</v>
      </c>
      <c r="B46" s="29" t="s">
        <v>162</v>
      </c>
      <c r="C46" s="23" t="s">
        <v>56</v>
      </c>
      <c r="D46" s="18">
        <v>186120</v>
      </c>
      <c r="E46" s="20" t="s">
        <v>7</v>
      </c>
      <c r="F46" s="22"/>
      <c r="G46" s="11" t="s">
        <v>30</v>
      </c>
      <c r="H46" s="11" t="s">
        <v>44</v>
      </c>
    </row>
    <row r="47" spans="1:8" s="11" customFormat="1" ht="45.75" customHeight="1">
      <c r="A47" s="21" t="s">
        <v>27</v>
      </c>
      <c r="B47" s="29" t="s">
        <v>70</v>
      </c>
      <c r="C47" s="23" t="s">
        <v>50</v>
      </c>
      <c r="D47" s="18">
        <v>93500</v>
      </c>
      <c r="E47" s="20" t="s">
        <v>86</v>
      </c>
      <c r="F47" s="22"/>
      <c r="G47" s="11" t="s">
        <v>30</v>
      </c>
      <c r="H47" s="11" t="s">
        <v>45</v>
      </c>
    </row>
    <row r="48" spans="1:8" s="11" customFormat="1" ht="45.75" customHeight="1">
      <c r="A48" s="21" t="s">
        <v>27</v>
      </c>
      <c r="B48" s="29" t="s">
        <v>71</v>
      </c>
      <c r="C48" s="23" t="s">
        <v>51</v>
      </c>
      <c r="D48" s="18">
        <v>4609220</v>
      </c>
      <c r="E48" s="20" t="s">
        <v>86</v>
      </c>
      <c r="F48" s="22"/>
      <c r="G48" s="11" t="s">
        <v>30</v>
      </c>
      <c r="H48" s="11" t="s">
        <v>45</v>
      </c>
    </row>
    <row r="49" spans="1:18" s="11" customFormat="1" ht="45.75" customHeight="1">
      <c r="A49" s="21" t="s">
        <v>27</v>
      </c>
      <c r="B49" s="29" t="s">
        <v>72</v>
      </c>
      <c r="C49" s="29" t="s">
        <v>57</v>
      </c>
      <c r="D49" s="18">
        <v>10857000</v>
      </c>
      <c r="E49" s="20" t="s">
        <v>86</v>
      </c>
      <c r="F49" s="22"/>
      <c r="G49" s="11" t="s">
        <v>33</v>
      </c>
      <c r="H49" s="55" t="s">
        <v>39</v>
      </c>
      <c r="I49" s="55"/>
      <c r="J49" s="55"/>
      <c r="K49" s="55"/>
      <c r="L49" s="55"/>
      <c r="M49" s="55"/>
      <c r="N49" s="55"/>
      <c r="O49" s="55"/>
      <c r="P49" s="55"/>
      <c r="Q49" s="55"/>
      <c r="R49" s="55"/>
    </row>
    <row r="50" spans="1:18" s="11" customFormat="1" ht="45.75" customHeight="1">
      <c r="A50" s="21" t="s">
        <v>27</v>
      </c>
      <c r="B50" s="29" t="s">
        <v>164</v>
      </c>
      <c r="C50" s="23" t="s">
        <v>58</v>
      </c>
      <c r="D50" s="18">
        <v>1028371</v>
      </c>
      <c r="E50" s="20" t="s">
        <v>7</v>
      </c>
      <c r="F50" s="22"/>
      <c r="G50" s="11" t="s">
        <v>33</v>
      </c>
      <c r="H50" s="11" t="s">
        <v>37</v>
      </c>
    </row>
    <row r="51" spans="1:18" s="11" customFormat="1" ht="45.75" customHeight="1">
      <c r="A51" s="21" t="s">
        <v>27</v>
      </c>
      <c r="B51" s="29" t="s">
        <v>163</v>
      </c>
      <c r="C51" s="23" t="s">
        <v>93</v>
      </c>
      <c r="D51" s="18">
        <v>22916</v>
      </c>
      <c r="E51" s="20" t="s">
        <v>6</v>
      </c>
      <c r="F51" s="22"/>
      <c r="G51" s="11" t="s">
        <v>33</v>
      </c>
      <c r="H51" s="11" t="s">
        <v>37</v>
      </c>
    </row>
    <row r="52" spans="1:18" s="11" customFormat="1" ht="45.75" customHeight="1">
      <c r="A52" s="21" t="s">
        <v>27</v>
      </c>
      <c r="B52" s="29" t="s">
        <v>73</v>
      </c>
      <c r="C52" s="29" t="s">
        <v>59</v>
      </c>
      <c r="D52" s="18">
        <v>3762000</v>
      </c>
      <c r="E52" s="20" t="s">
        <v>86</v>
      </c>
      <c r="F52" s="22"/>
      <c r="G52" s="11" t="s">
        <v>33</v>
      </c>
      <c r="H52" s="11" t="s">
        <v>38</v>
      </c>
    </row>
    <row r="53" spans="1:18" s="11" customFormat="1" ht="45.75" customHeight="1">
      <c r="A53" s="21" t="s">
        <v>27</v>
      </c>
      <c r="B53" s="29" t="s">
        <v>74</v>
      </c>
      <c r="C53" s="29" t="s">
        <v>60</v>
      </c>
      <c r="D53" s="31">
        <v>9370900</v>
      </c>
      <c r="E53" s="20" t="s">
        <v>6</v>
      </c>
      <c r="F53" s="22"/>
      <c r="G53" s="11" t="s">
        <v>33</v>
      </c>
      <c r="H53" s="11" t="s">
        <v>34</v>
      </c>
    </row>
    <row r="54" spans="1:18" s="11" customFormat="1" ht="45.75" customHeight="1">
      <c r="A54" s="21" t="s">
        <v>27</v>
      </c>
      <c r="B54" s="29" t="s">
        <v>75</v>
      </c>
      <c r="C54" s="29" t="s">
        <v>60</v>
      </c>
      <c r="D54" s="31">
        <v>1870000</v>
      </c>
      <c r="E54" s="20" t="s">
        <v>86</v>
      </c>
      <c r="F54" s="22"/>
      <c r="G54" s="11" t="s">
        <v>33</v>
      </c>
      <c r="H54" s="11" t="s">
        <v>34</v>
      </c>
    </row>
    <row r="55" spans="1:18" s="11" customFormat="1" ht="45.75" customHeight="1">
      <c r="A55" s="21" t="s">
        <v>27</v>
      </c>
      <c r="B55" s="23" t="s">
        <v>31</v>
      </c>
      <c r="C55" s="23" t="s">
        <v>32</v>
      </c>
      <c r="D55" s="18">
        <v>64772652</v>
      </c>
      <c r="E55" s="20" t="s">
        <v>89</v>
      </c>
      <c r="F55" s="22" t="s">
        <v>88</v>
      </c>
      <c r="G55" s="11" t="s">
        <v>33</v>
      </c>
      <c r="H55" s="11" t="s">
        <v>36</v>
      </c>
    </row>
    <row r="56" spans="1:18" s="11" customFormat="1" ht="45.75" customHeight="1">
      <c r="A56" s="21" t="s">
        <v>27</v>
      </c>
      <c r="B56" s="29" t="s">
        <v>175</v>
      </c>
      <c r="C56" s="30" t="s">
        <v>169</v>
      </c>
      <c r="D56" s="31">
        <v>195000</v>
      </c>
      <c r="E56" s="32" t="s">
        <v>6</v>
      </c>
      <c r="F56" s="22" t="s">
        <v>170</v>
      </c>
      <c r="G56" s="11" t="s">
        <v>33</v>
      </c>
      <c r="H56" s="11" t="s">
        <v>36</v>
      </c>
    </row>
    <row r="57" spans="1:18" s="11" customFormat="1" ht="45.75" customHeight="1">
      <c r="A57" s="21" t="s">
        <v>27</v>
      </c>
      <c r="B57" s="29" t="s">
        <v>171</v>
      </c>
      <c r="C57" s="30" t="s">
        <v>169</v>
      </c>
      <c r="D57" s="31">
        <v>65000</v>
      </c>
      <c r="E57" s="32" t="s">
        <v>86</v>
      </c>
      <c r="F57" s="22" t="s">
        <v>170</v>
      </c>
      <c r="G57" s="11" t="s">
        <v>33</v>
      </c>
      <c r="H57" s="11" t="s">
        <v>36</v>
      </c>
    </row>
    <row r="58" spans="1:18" s="11" customFormat="1" ht="45.75" customHeight="1">
      <c r="A58" s="21" t="s">
        <v>27</v>
      </c>
      <c r="B58" s="29" t="s">
        <v>172</v>
      </c>
      <c r="C58" s="30" t="s">
        <v>173</v>
      </c>
      <c r="D58" s="31">
        <v>450960</v>
      </c>
      <c r="E58" s="32" t="s">
        <v>86</v>
      </c>
      <c r="F58" s="22"/>
      <c r="G58" s="11" t="s">
        <v>33</v>
      </c>
      <c r="H58" s="11" t="s">
        <v>36</v>
      </c>
    </row>
    <row r="59" spans="1:18" s="11" customFormat="1" ht="45.75" customHeight="1">
      <c r="A59" s="21" t="s">
        <v>27</v>
      </c>
      <c r="B59" s="29" t="s">
        <v>174</v>
      </c>
      <c r="C59" s="30" t="s">
        <v>173</v>
      </c>
      <c r="D59" s="31">
        <v>150320</v>
      </c>
      <c r="E59" s="32" t="s">
        <v>86</v>
      </c>
      <c r="F59" s="22"/>
      <c r="G59" s="11" t="s">
        <v>33</v>
      </c>
      <c r="H59" s="11" t="s">
        <v>36</v>
      </c>
    </row>
    <row r="60" spans="1:18" s="11" customFormat="1" ht="45.75" customHeight="1">
      <c r="A60" s="21" t="s">
        <v>27</v>
      </c>
      <c r="B60" s="29" t="s">
        <v>167</v>
      </c>
      <c r="C60" s="30" t="s">
        <v>95</v>
      </c>
      <c r="D60" s="31">
        <v>74360</v>
      </c>
      <c r="E60" s="32" t="s">
        <v>6</v>
      </c>
      <c r="F60" s="22"/>
      <c r="G60" s="11" t="s">
        <v>33</v>
      </c>
      <c r="H60" s="11" t="s">
        <v>36</v>
      </c>
    </row>
    <row r="61" spans="1:18" s="11" customFormat="1" ht="45.75" customHeight="1">
      <c r="A61" s="21" t="s">
        <v>27</v>
      </c>
      <c r="B61" s="29" t="s">
        <v>91</v>
      </c>
      <c r="C61" s="30" t="s">
        <v>96</v>
      </c>
      <c r="D61" s="31">
        <v>40370</v>
      </c>
      <c r="E61" s="32" t="s">
        <v>86</v>
      </c>
      <c r="F61" s="22"/>
      <c r="G61" s="11" t="s">
        <v>33</v>
      </c>
      <c r="H61" s="11" t="s">
        <v>36</v>
      </c>
    </row>
    <row r="62" spans="1:18" s="11" customFormat="1" ht="45.75" customHeight="1">
      <c r="A62" s="21" t="s">
        <v>27</v>
      </c>
      <c r="B62" s="29" t="s">
        <v>92</v>
      </c>
      <c r="C62" s="30" t="s">
        <v>97</v>
      </c>
      <c r="D62" s="31">
        <v>3151390</v>
      </c>
      <c r="E62" s="32" t="s">
        <v>86</v>
      </c>
      <c r="F62" s="22"/>
      <c r="G62" s="11" t="s">
        <v>33</v>
      </c>
      <c r="H62" s="11" t="s">
        <v>36</v>
      </c>
    </row>
    <row r="63" spans="1:18" s="11" customFormat="1" ht="45.75" customHeight="1">
      <c r="A63" s="21" t="s">
        <v>27</v>
      </c>
      <c r="B63" s="29" t="s">
        <v>80</v>
      </c>
      <c r="C63" s="23" t="s">
        <v>61</v>
      </c>
      <c r="D63" s="18">
        <v>3501880</v>
      </c>
      <c r="E63" s="20" t="s">
        <v>86</v>
      </c>
      <c r="F63" s="22"/>
      <c r="G63" s="11" t="s">
        <v>33</v>
      </c>
      <c r="H63" s="11" t="s">
        <v>35</v>
      </c>
    </row>
    <row r="64" spans="1:18" s="11" customFormat="1" ht="45.75" customHeight="1">
      <c r="A64" s="21" t="s">
        <v>27</v>
      </c>
      <c r="B64" s="29" t="s">
        <v>81</v>
      </c>
      <c r="C64" s="23" t="s">
        <v>87</v>
      </c>
      <c r="D64" s="18">
        <v>1800000</v>
      </c>
      <c r="E64" s="20" t="s">
        <v>86</v>
      </c>
      <c r="F64" s="22" t="s">
        <v>88</v>
      </c>
      <c r="G64" s="11" t="s">
        <v>33</v>
      </c>
      <c r="H64" s="11" t="s">
        <v>35</v>
      </c>
    </row>
    <row r="65" spans="1:8" s="11" customFormat="1" ht="45.75" customHeight="1">
      <c r="A65" s="21" t="s">
        <v>27</v>
      </c>
      <c r="B65" s="29" t="s">
        <v>82</v>
      </c>
      <c r="C65" s="23" t="s">
        <v>61</v>
      </c>
      <c r="D65" s="18">
        <v>1627580</v>
      </c>
      <c r="E65" s="20" t="s">
        <v>86</v>
      </c>
      <c r="F65" s="22"/>
      <c r="G65" s="11" t="s">
        <v>33</v>
      </c>
      <c r="H65" s="11" t="s">
        <v>35</v>
      </c>
    </row>
    <row r="66" spans="1:8" s="11" customFormat="1" ht="45.75" customHeight="1">
      <c r="A66" s="21" t="s">
        <v>27</v>
      </c>
      <c r="B66" s="29" t="s">
        <v>83</v>
      </c>
      <c r="C66" s="23" t="s">
        <v>62</v>
      </c>
      <c r="D66" s="18">
        <v>3300000</v>
      </c>
      <c r="E66" s="20" t="s">
        <v>86</v>
      </c>
      <c r="F66" s="22"/>
      <c r="G66" s="11" t="s">
        <v>33</v>
      </c>
      <c r="H66" s="11" t="s">
        <v>35</v>
      </c>
    </row>
    <row r="67" spans="1:8" s="11" customFormat="1" ht="45.75" customHeight="1">
      <c r="A67" s="21" t="s">
        <v>27</v>
      </c>
      <c r="B67" s="29" t="s">
        <v>158</v>
      </c>
      <c r="C67" s="29" t="s">
        <v>157</v>
      </c>
      <c r="D67" s="31">
        <v>36878067</v>
      </c>
      <c r="E67" s="20" t="s">
        <v>86</v>
      </c>
      <c r="F67" s="22"/>
      <c r="G67" s="11" t="s">
        <v>40</v>
      </c>
      <c r="H67" s="11" t="s">
        <v>41</v>
      </c>
    </row>
    <row r="68" spans="1:8" s="11" customFormat="1" ht="45.75" customHeight="1">
      <c r="A68" s="21" t="s">
        <v>27</v>
      </c>
      <c r="B68" s="29" t="s">
        <v>158</v>
      </c>
      <c r="C68" s="29" t="s">
        <v>157</v>
      </c>
      <c r="D68" s="31">
        <v>20087015</v>
      </c>
      <c r="E68" s="20" t="s">
        <v>86</v>
      </c>
      <c r="F68" s="22"/>
      <c r="G68" s="11" t="s">
        <v>40</v>
      </c>
      <c r="H68" s="11" t="s">
        <v>41</v>
      </c>
    </row>
    <row r="69" spans="1:8" s="11" customFormat="1" ht="45.75" customHeight="1">
      <c r="A69" s="21" t="s">
        <v>27</v>
      </c>
      <c r="B69" s="29" t="s">
        <v>77</v>
      </c>
      <c r="C69" s="29" t="s">
        <v>63</v>
      </c>
      <c r="D69" s="31">
        <v>58370400</v>
      </c>
      <c r="E69" s="20" t="s">
        <v>86</v>
      </c>
      <c r="F69" s="22"/>
      <c r="G69" s="11" t="s">
        <v>46</v>
      </c>
      <c r="H69" s="11" t="s">
        <v>47</v>
      </c>
    </row>
    <row r="70" spans="1:8" s="11" customFormat="1" ht="45.75" customHeight="1">
      <c r="A70" s="21" t="s">
        <v>27</v>
      </c>
      <c r="B70" s="29" t="s">
        <v>78</v>
      </c>
      <c r="C70" s="29" t="s">
        <v>64</v>
      </c>
      <c r="D70" s="31">
        <v>1947290</v>
      </c>
      <c r="E70" s="20" t="s">
        <v>86</v>
      </c>
      <c r="F70" s="22"/>
      <c r="G70" s="11" t="s">
        <v>46</v>
      </c>
      <c r="H70" s="11" t="s">
        <v>48</v>
      </c>
    </row>
    <row r="71" spans="1:8" s="11" customFormat="1" ht="45.75" customHeight="1">
      <c r="A71" s="21" t="s">
        <v>27</v>
      </c>
      <c r="B71" s="29" t="s">
        <v>79</v>
      </c>
      <c r="C71" s="29" t="s">
        <v>65</v>
      </c>
      <c r="D71" s="31">
        <v>1640831</v>
      </c>
      <c r="E71" s="20" t="s">
        <v>86</v>
      </c>
      <c r="F71" s="22"/>
      <c r="G71" s="11" t="s">
        <v>46</v>
      </c>
      <c r="H71" s="11" t="s">
        <v>49</v>
      </c>
    </row>
    <row r="72" spans="1:8" ht="45.75" customHeight="1">
      <c r="A72" s="52" t="s">
        <v>9</v>
      </c>
      <c r="B72" s="53"/>
      <c r="C72" s="54"/>
      <c r="D72" s="12">
        <f>SUM(D5:D71)</f>
        <v>283563580</v>
      </c>
      <c r="E72" s="46"/>
      <c r="F72" s="47"/>
    </row>
    <row r="73" spans="1:8" ht="45" customHeight="1">
      <c r="A73" s="33"/>
      <c r="B73" s="34"/>
      <c r="C73" s="35" t="s">
        <v>10</v>
      </c>
      <c r="D73" s="36"/>
      <c r="E73" s="37"/>
      <c r="F73" s="38"/>
    </row>
    <row r="74" spans="1:8" ht="45" customHeight="1">
      <c r="A74" s="39"/>
      <c r="B74" s="40"/>
      <c r="C74" s="41" t="s">
        <v>11</v>
      </c>
      <c r="D74" s="42">
        <f t="shared" ref="D74:D80" si="0">SUMIF(E$5:E$71,E74,D$5:D$71)</f>
        <v>37527068</v>
      </c>
      <c r="E74" s="20" t="s">
        <v>6</v>
      </c>
      <c r="F74" s="38"/>
    </row>
    <row r="75" spans="1:8" ht="45" customHeight="1">
      <c r="A75" s="39"/>
      <c r="B75" s="40"/>
      <c r="C75" s="41" t="s">
        <v>12</v>
      </c>
      <c r="D75" s="42">
        <f t="shared" si="0"/>
        <v>0</v>
      </c>
      <c r="E75" s="27" t="s">
        <v>13</v>
      </c>
      <c r="F75" s="38"/>
    </row>
    <row r="76" spans="1:8" ht="45" customHeight="1">
      <c r="A76" s="39"/>
      <c r="B76" s="40"/>
      <c r="C76" s="41" t="s">
        <v>14</v>
      </c>
      <c r="D76" s="42">
        <f t="shared" si="0"/>
        <v>0</v>
      </c>
      <c r="E76" s="20" t="s">
        <v>15</v>
      </c>
      <c r="F76" s="38"/>
    </row>
    <row r="77" spans="1:8" ht="45" customHeight="1">
      <c r="A77" s="39"/>
      <c r="B77" s="40"/>
      <c r="C77" s="41" t="s">
        <v>16</v>
      </c>
      <c r="D77" s="42">
        <f t="shared" si="0"/>
        <v>64772652</v>
      </c>
      <c r="E77" s="20" t="s">
        <v>17</v>
      </c>
      <c r="F77" s="38"/>
    </row>
    <row r="78" spans="1:8" ht="45" customHeight="1">
      <c r="A78" s="39"/>
      <c r="B78" s="40"/>
      <c r="C78" s="41" t="s">
        <v>18</v>
      </c>
      <c r="D78" s="42">
        <f t="shared" si="0"/>
        <v>0</v>
      </c>
      <c r="E78" s="20" t="s">
        <v>19</v>
      </c>
      <c r="F78" s="38"/>
    </row>
    <row r="79" spans="1:8" ht="45" customHeight="1">
      <c r="A79" s="39"/>
      <c r="B79" s="40"/>
      <c r="C79" s="41" t="s">
        <v>20</v>
      </c>
      <c r="D79" s="42">
        <f t="shared" si="0"/>
        <v>4139399</v>
      </c>
      <c r="E79" s="20" t="s">
        <v>7</v>
      </c>
      <c r="F79" s="43"/>
    </row>
    <row r="80" spans="1:8" ht="45" customHeight="1">
      <c r="A80" s="39"/>
      <c r="B80" s="40"/>
      <c r="C80" s="41" t="s">
        <v>21</v>
      </c>
      <c r="D80" s="42">
        <f t="shared" si="0"/>
        <v>177124461</v>
      </c>
      <c r="E80" s="20" t="s">
        <v>22</v>
      </c>
      <c r="F80" s="38"/>
    </row>
    <row r="81" spans="1:6" ht="45" customHeight="1">
      <c r="A81" s="39"/>
      <c r="B81" s="40"/>
      <c r="C81" s="41" t="s">
        <v>23</v>
      </c>
      <c r="D81" s="44">
        <f>D80/D82</f>
        <v>0.62463755394821863</v>
      </c>
      <c r="E81" s="28"/>
      <c r="F81" s="38"/>
    </row>
    <row r="82" spans="1:6" ht="45" customHeight="1">
      <c r="A82" s="39"/>
      <c r="B82" s="40"/>
      <c r="C82" s="41" t="s">
        <v>24</v>
      </c>
      <c r="D82" s="42">
        <f>SUM(D74:D80)</f>
        <v>283563580</v>
      </c>
      <c r="E82" s="28"/>
      <c r="F82" s="38"/>
    </row>
    <row r="83" spans="1:6" ht="45" customHeight="1">
      <c r="A83" s="39"/>
      <c r="B83" s="40"/>
      <c r="C83" s="40"/>
      <c r="D83" s="45"/>
      <c r="E83" s="37"/>
      <c r="F83" s="38"/>
    </row>
    <row r="84" spans="1:6">
      <c r="E84" s="25"/>
      <c r="F84" s="26"/>
    </row>
  </sheetData>
  <autoFilter ref="A4:H82"/>
  <mergeCells count="6">
    <mergeCell ref="E72:F72"/>
    <mergeCell ref="E1:F1"/>
    <mergeCell ref="A2:F2"/>
    <mergeCell ref="A72:C72"/>
    <mergeCell ref="H49:R49"/>
    <mergeCell ref="H17:L17"/>
  </mergeCells>
  <phoneticPr fontId="6"/>
  <dataValidations count="2">
    <dataValidation type="list" allowBlank="1" showInputMessage="1" showErrorMessage="1" sqref="E5">
      <formula1>$E$74:$E$80</formula1>
    </dataValidation>
    <dataValidation type="list" allowBlank="1" showInputMessage="1" showErrorMessage="1" sqref="E6:E71">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7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2021-09-29T04:37:39Z</dcterms:created>
  <dcterms:modified xsi:type="dcterms:W3CDTF">2021-09-29T04:37:47Z</dcterms:modified>
</cp:coreProperties>
</file>