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846F8457-94DB-4D40-B0C2-FFEB36D2181E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一般会計!$A$5:$I$55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77" l="1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5" i="77"/>
  <c r="G13" i="77"/>
  <c r="G12" i="77"/>
  <c r="F53" i="77"/>
  <c r="F52" i="77"/>
  <c r="E53" i="77"/>
  <c r="E52" i="77"/>
  <c r="F49" i="77"/>
  <c r="F48" i="77"/>
  <c r="E49" i="77"/>
  <c r="E48" i="77"/>
  <c r="F15" i="77"/>
  <c r="F14" i="77"/>
  <c r="G14" i="77" s="1"/>
  <c r="E15" i="77"/>
  <c r="E14" i="77"/>
  <c r="F54" i="77" l="1"/>
  <c r="G54" i="77" s="1"/>
  <c r="F55" i="77"/>
  <c r="G55" i="77" s="1"/>
  <c r="E55" i="77"/>
  <c r="I54" i="77" l="1"/>
  <c r="H54" i="77" s="1"/>
  <c r="I55" i="77" l="1"/>
</calcChain>
</file>

<file path=xl/sharedStrings.xml><?xml version="1.0" encoding="utf-8"?>
<sst xmlns="http://schemas.openxmlformats.org/spreadsheetml/2006/main" count="119" uniqueCount="61">
  <si>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</si>
  <si>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</si>
  <si>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</si>
  <si>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</si>
  <si>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</si>
  <si>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</si>
  <si>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</si>
  <si>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</si>
  <si>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</si>
  <si>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</si>
  <si>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</si>
  <si>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</si>
  <si>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</si>
  <si>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</si>
  <si>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</si>
  <si>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</si>
  <si>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</si>
  <si>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</si>
  <si>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</si>
  <si>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</si>
  <si>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</si>
  <si>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</si>
  <si>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</si>
  <si>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</si>
  <si>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所属名　北区役所　</t>
    <rPh sb="0" eb="2">
      <t>ショゾク</t>
    </rPh>
    <rPh sb="2" eb="3">
      <t>メイ</t>
    </rPh>
    <rPh sb="4" eb="5">
      <t>キタ</t>
    </rPh>
    <rPh sb="5" eb="8">
      <t>クヤクショ</t>
    </rPh>
    <phoneticPr fontId="3"/>
  </si>
  <si>
    <t>2-3-1</t>
    <phoneticPr fontId="3"/>
  </si>
  <si>
    <t>北区役所職員の人件費</t>
    <rPh sb="0" eb="1">
      <t>キタ</t>
    </rPh>
    <rPh sb="1" eb="4">
      <t>クヤクショ</t>
    </rPh>
    <rPh sb="4" eb="6">
      <t>ショクイン</t>
    </rPh>
    <rPh sb="7" eb="10">
      <t>ジンケンヒ</t>
    </rPh>
    <phoneticPr fontId="4"/>
  </si>
  <si>
    <t>総務課</t>
    <phoneticPr fontId="4"/>
  </si>
  <si>
    <t>2-3-3</t>
  </si>
  <si>
    <t>区庁舎等維持管理事業</t>
    <rPh sb="0" eb="1">
      <t>ク</t>
    </rPh>
    <rPh sb="1" eb="3">
      <t>チョウシャ</t>
    </rPh>
    <rPh sb="3" eb="4">
      <t>トウ</t>
    </rPh>
    <rPh sb="4" eb="6">
      <t>イジ</t>
    </rPh>
    <rPh sb="6" eb="8">
      <t>カンリ</t>
    </rPh>
    <rPh sb="8" eb="10">
      <t>ジギョウ</t>
    </rPh>
    <phoneticPr fontId="4"/>
  </si>
  <si>
    <t>総務課</t>
    <rPh sb="0" eb="2">
      <t>ソウム</t>
    </rPh>
    <rPh sb="2" eb="3">
      <t>カ</t>
    </rPh>
    <phoneticPr fontId="4"/>
  </si>
  <si>
    <t>広聴広報事業</t>
    <rPh sb="0" eb="2">
      <t>コウチョウ</t>
    </rPh>
    <rPh sb="2" eb="4">
      <t>コウホウ</t>
    </rPh>
    <rPh sb="4" eb="6">
      <t>ジギョウ</t>
    </rPh>
    <phoneticPr fontId="3"/>
  </si>
  <si>
    <t>政策推進課</t>
    <rPh sb="0" eb="4">
      <t>セイサクスイシン</t>
    </rPh>
    <rPh sb="4" eb="5">
      <t>カ</t>
    </rPh>
    <phoneticPr fontId="3"/>
  </si>
  <si>
    <t>地域活性化事業</t>
    <rPh sb="0" eb="2">
      <t>チイキ</t>
    </rPh>
    <rPh sb="2" eb="5">
      <t>カッセイカ</t>
    </rPh>
    <rPh sb="5" eb="7">
      <t>ジギョウ</t>
    </rPh>
    <phoneticPr fontId="3"/>
  </si>
  <si>
    <t>地域課</t>
    <rPh sb="0" eb="3">
      <t>チイキカ</t>
    </rPh>
    <phoneticPr fontId="3"/>
  </si>
  <si>
    <t>教育活動支援事業</t>
    <rPh sb="0" eb="2">
      <t>キョウイク</t>
    </rPh>
    <rPh sb="2" eb="4">
      <t>カツドウ</t>
    </rPh>
    <rPh sb="4" eb="6">
      <t>シエン</t>
    </rPh>
    <rPh sb="6" eb="8">
      <t>ジギョウ</t>
    </rPh>
    <phoneticPr fontId="3"/>
  </si>
  <si>
    <t>政策推進課</t>
    <rPh sb="0" eb="5">
      <t>セイサクスイシンカ</t>
    </rPh>
    <phoneticPr fontId="3"/>
  </si>
  <si>
    <t>安全安心まちづくり事業</t>
    <rPh sb="0" eb="4">
      <t>アンゼンアンシン</t>
    </rPh>
    <rPh sb="9" eb="11">
      <t>ジギョウ</t>
    </rPh>
    <phoneticPr fontId="3"/>
  </si>
  <si>
    <t>地域活動支援事業</t>
    <rPh sb="0" eb="2">
      <t>チイキ</t>
    </rPh>
    <rPh sb="2" eb="4">
      <t>カツドウ</t>
    </rPh>
    <rPh sb="4" eb="6">
      <t>シエン</t>
    </rPh>
    <rPh sb="6" eb="8">
      <t>ジギョウ</t>
    </rPh>
    <phoneticPr fontId="3"/>
  </si>
  <si>
    <t>地域課</t>
    <rPh sb="0" eb="2">
      <t>チイキ</t>
    </rPh>
    <rPh sb="2" eb="3">
      <t>カ</t>
    </rPh>
    <phoneticPr fontId="3"/>
  </si>
  <si>
    <t>放置自転車対策事業</t>
    <rPh sb="0" eb="9">
      <t>ホウ</t>
    </rPh>
    <phoneticPr fontId="3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</si>
  <si>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3"/>
  </si>
  <si>
    <t>窓口サービス向上事業</t>
    <rPh sb="0" eb="2">
      <t>マドグチ</t>
    </rPh>
    <rPh sb="6" eb="8">
      <t>コウジョウ</t>
    </rPh>
    <rPh sb="8" eb="10">
      <t>ジギョウ</t>
    </rPh>
    <phoneticPr fontId="3"/>
  </si>
  <si>
    <t>戸籍登録課</t>
    <rPh sb="0" eb="2">
      <t>コセキ</t>
    </rPh>
    <rPh sb="2" eb="4">
      <t>トウロク</t>
    </rPh>
    <rPh sb="4" eb="5">
      <t>カ</t>
    </rPh>
    <phoneticPr fontId="3"/>
  </si>
  <si>
    <t>住民主体の福祉コミュニティづくり推進事業</t>
    <rPh sb="0" eb="4">
      <t>ジュウミンシュタイ</t>
    </rPh>
    <rPh sb="5" eb="7">
      <t>フクシ</t>
    </rPh>
    <rPh sb="16" eb="18">
      <t>スイシン</t>
    </rPh>
    <rPh sb="18" eb="20">
      <t>ジギョウ</t>
    </rPh>
    <phoneticPr fontId="3"/>
  </si>
  <si>
    <t>福祉課</t>
    <rPh sb="0" eb="3">
      <t>フクシカ</t>
    </rPh>
    <phoneticPr fontId="3"/>
  </si>
  <si>
    <t>子育て支援事業</t>
    <rPh sb="0" eb="2">
      <t>コソダ</t>
    </rPh>
    <rPh sb="3" eb="5">
      <t>シエン</t>
    </rPh>
    <rPh sb="5" eb="7">
      <t>ジギョウ</t>
    </rPh>
    <phoneticPr fontId="3"/>
  </si>
  <si>
    <t>健康増進・相談事業</t>
    <rPh sb="0" eb="2">
      <t>ケンコウ</t>
    </rPh>
    <rPh sb="2" eb="4">
      <t>ゾウシン</t>
    </rPh>
    <rPh sb="5" eb="7">
      <t>ソウダン</t>
    </rPh>
    <rPh sb="7" eb="9">
      <t>ジギョウ</t>
    </rPh>
    <phoneticPr fontId="3"/>
  </si>
  <si>
    <t>健康課</t>
    <rPh sb="0" eb="3">
      <t>ケンコウカ</t>
    </rPh>
    <phoneticPr fontId="3"/>
  </si>
  <si>
    <t>区役所運営事務費</t>
    <rPh sb="0" eb="3">
      <t>クヤクショ</t>
    </rPh>
    <rPh sb="3" eb="5">
      <t>ウンエイ</t>
    </rPh>
    <rPh sb="5" eb="7">
      <t>ジム</t>
    </rPh>
    <rPh sb="7" eb="8">
      <t>ヒ</t>
    </rPh>
    <phoneticPr fontId="3"/>
  </si>
  <si>
    <t>万博に向けた機運醸成の取組</t>
  </si>
  <si>
    <t>住民票等発行手数料のキャッシュレス化・住民情報待合への行政キオスク端末導入による利便性向上事業</t>
  </si>
  <si>
    <t>戸籍登録課</t>
  </si>
  <si>
    <t>使用料の還付金</t>
    <rPh sb="0" eb="3">
      <t>シヨウリョウ</t>
    </rPh>
    <rPh sb="4" eb="7">
      <t>カンプキン</t>
    </rPh>
    <phoneticPr fontId="5"/>
  </si>
  <si>
    <t>地域課</t>
    <rPh sb="0" eb="3">
      <t>チイキカ</t>
    </rPh>
    <phoneticPr fontId="5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</si>
  <si>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</si>
  <si>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2-3-5</t>
  </si>
  <si>
    <t>地域活性化事業基金積立金</t>
    <rPh sb="0" eb="2">
      <t>チイキ</t>
    </rPh>
    <rPh sb="2" eb="5">
      <t>カッセイカ</t>
    </rPh>
    <rPh sb="5" eb="7">
      <t>ジギョウ</t>
    </rPh>
    <rPh sb="7" eb="9">
      <t>キキン</t>
    </rPh>
    <rPh sb="9" eb="11">
      <t>ツミタテ</t>
    </rPh>
    <rPh sb="11" eb="12">
      <t>キン</t>
    </rPh>
    <phoneticPr fontId="4"/>
  </si>
  <si>
    <t>政策推進課</t>
    <rPh sb="0" eb="2">
      <t>セイサク</t>
    </rPh>
    <rPh sb="2" eb="4">
      <t>スイシン</t>
    </rPh>
    <rPh sb="4" eb="5">
      <t>カ</t>
    </rPh>
    <phoneticPr fontId="4"/>
  </si>
  <si>
    <t>地域活性化事業基金積立金計</t>
    <phoneticPr fontId="4"/>
  </si>
  <si>
    <t>総務課　他</t>
    <rPh sb="0" eb="2">
      <t>ソウム</t>
    </rPh>
    <rPh sb="2" eb="3">
      <t>カ</t>
    </rPh>
    <rPh sb="4" eb="5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</si>
</sst>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95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 shrinkToFit="1"/>
    </xf>
    <xf numFmtId="177" fontId="6" fillId="0" borderId="0" xfId="3" applyNumberFormat="1" applyFont="1" applyFill="1" applyBorder="1" applyAlignment="1">
      <alignment horizontal="right" vertical="center" shrinkToFit="1"/>
    </xf>
    <xf numFmtId="178" fontId="6" fillId="0" borderId="0" xfId="3" applyNumberFormat="1" applyFont="1" applyFill="1" applyBorder="1" applyAlignment="1">
      <alignment horizontal="right" vertical="center" shrinkToFit="1"/>
    </xf>
    <xf numFmtId="178" fontId="6" fillId="0" borderId="0" xfId="3" applyNumberFormat="1" applyFont="1" applyFill="1" applyBorder="1" applyAlignment="1">
      <alignment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1" xfId="5" applyNumberFormat="1" applyFill="1" applyBorder="1" applyAlignment="1">
      <alignment horizontal="left" vertical="center" wrapText="1"/>
    </xf>
    <xf numFmtId="0" fontId="12" fillId="0" borderId="9" xfId="5" applyNumberFormat="1" applyFill="1" applyBorder="1" applyAlignment="1">
      <alignment horizontal="left" vertical="center" wrapText="1"/>
    </xf>
    <xf numFmtId="176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0" borderId="19" xfId="3" applyNumberFormat="1" applyFont="1" applyFill="1" applyBorder="1" applyAlignment="1">
      <alignment horizontal="center" vertical="center" wrapText="1"/>
    </xf>
    <xf numFmtId="177" fontId="7" fillId="0" borderId="20" xfId="3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7" fontId="7" fillId="0" borderId="21" xfId="3" applyNumberFormat="1" applyFont="1" applyFill="1" applyBorder="1" applyAlignment="1">
      <alignment horizontal="center" vertical="center" wrapText="1"/>
    </xf>
    <xf numFmtId="177" fontId="7" fillId="0" borderId="22" xfId="3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0" fontId="14" fillId="0" borderId="11" xfId="5" applyNumberFormat="1" applyFont="1" applyFill="1" applyBorder="1" applyAlignment="1">
      <alignment horizontal="left" vertical="center" wrapText="1"/>
    </xf>
    <xf numFmtId="0" fontId="15" fillId="0" borderId="9" xfId="5" applyNumberFormat="1" applyFon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ita/cmsfiles/contents/0000619/619337/R6_09.xlsx" TargetMode="External"/><Relationship Id="rId13" Type="http://schemas.openxmlformats.org/officeDocument/2006/relationships/hyperlink" Target="https://www.city.osaka.lg.jp/kita/cmsfiles/contents/0000619/619337/R6_14.xlsx" TargetMode="External"/><Relationship Id="rId3" Type="http://schemas.openxmlformats.org/officeDocument/2006/relationships/hyperlink" Target="https://www.city.osaka.lg.jp/kita/cmsfiles/contents/0000619/619337/R6_04.xlsx" TargetMode="External"/><Relationship Id="rId7" Type="http://schemas.openxmlformats.org/officeDocument/2006/relationships/hyperlink" Target="https://www.city.osaka.lg.jp/kita/cmsfiles/contents/0000619/619337/R6_08.xlsx" TargetMode="External"/><Relationship Id="rId12" Type="http://schemas.openxmlformats.org/officeDocument/2006/relationships/hyperlink" Target="https://www.city.osaka.lg.jp/kita/cmsfiles/contents/0000619/619337/R6_13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ita/cmsfiles/contents/0000619/619337/R6_03.xlsx" TargetMode="External"/><Relationship Id="rId16" Type="http://schemas.openxmlformats.org/officeDocument/2006/relationships/hyperlink" Target="https://www.city.osaka.lg.jp/kita/cmsfiles/contents/0000619/619337/R6_18.xlsx" TargetMode="External"/><Relationship Id="rId1" Type="http://schemas.openxmlformats.org/officeDocument/2006/relationships/hyperlink" Target="https://www.city.osaka.lg.jp/kita/cmsfiles/contents/0000619/619337/R6_02.xlsx" TargetMode="External"/><Relationship Id="rId6" Type="http://schemas.openxmlformats.org/officeDocument/2006/relationships/hyperlink" Target="https://www.city.osaka.lg.jp/kita/cmsfiles/contents/0000619/619337/R6_07.xlsx" TargetMode="External"/><Relationship Id="rId11" Type="http://schemas.openxmlformats.org/officeDocument/2006/relationships/hyperlink" Target="https://www.city.osaka.lg.jp/kita/cmsfiles/contents/0000619/619337/R6_12.xlsx" TargetMode="External"/><Relationship Id="rId5" Type="http://schemas.openxmlformats.org/officeDocument/2006/relationships/hyperlink" Target="https://www.city.osaka.lg.jp/kita/cmsfiles/contents/0000619/619337/R6_06.xlsx" TargetMode="External"/><Relationship Id="rId15" Type="http://schemas.openxmlformats.org/officeDocument/2006/relationships/hyperlink" Target="https://www.city.osaka.lg.jp/kita/cmsfiles/contents/0000619/619337/R6_16.xls" TargetMode="External"/><Relationship Id="rId10" Type="http://schemas.openxmlformats.org/officeDocument/2006/relationships/hyperlink" Target="https://www.city.osaka.lg.jp/kita/cmsfiles/contents/0000619/619337/R6_11.xlsx" TargetMode="External"/><Relationship Id="rId4" Type="http://schemas.openxmlformats.org/officeDocument/2006/relationships/hyperlink" Target="https://www.city.osaka.lg.jp/kita/cmsfiles/contents/0000619/619337/R6_05.xlsx" TargetMode="External"/><Relationship Id="rId9" Type="http://schemas.openxmlformats.org/officeDocument/2006/relationships/hyperlink" Target="https://www.city.osaka.lg.jp/kita/cmsfiles/contents/0000619/619337/R6_10.xlsx" TargetMode="External"/><Relationship Id="rId14" Type="http://schemas.openxmlformats.org/officeDocument/2006/relationships/hyperlink" Target="https://www.city.osaka.lg.jp/kita/cmsfiles/contents/0000619/619337/R6_1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7"/>
  <sheetViews>
    <sheetView tabSelected="1" view="pageBreakPreview" topLeftCell="A5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1"/>
    </row>
    <row r="2" spans="1:10" ht="17.25" customHeight="1">
      <c r="A2" s="1"/>
      <c r="B2" s="1"/>
      <c r="G2" s="30"/>
      <c r="I2" s="27"/>
    </row>
    <row r="3" spans="1:10" ht="17.25" customHeight="1">
      <c r="A3" s="1"/>
      <c r="B3" s="1"/>
      <c r="G3" s="29"/>
      <c r="I3" s="27"/>
    </row>
    <row r="4" spans="1:10" ht="17.25" customHeight="1">
      <c r="G4" s="30"/>
    </row>
    <row r="5" spans="1:10" ht="18" customHeight="1">
      <c r="A5" s="1" t="s">
        <v>16</v>
      </c>
      <c r="B5" s="1"/>
      <c r="G5" s="2"/>
      <c r="H5" s="33"/>
      <c r="I5" s="33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28" t="s">
        <v>24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78" t="s">
        <v>0</v>
      </c>
      <c r="F9" s="78"/>
      <c r="G9" s="6"/>
      <c r="I9" s="7" t="s">
        <v>1</v>
      </c>
    </row>
    <row r="10" spans="1:10" ht="15" customHeight="1">
      <c r="A10" s="8" t="s">
        <v>2</v>
      </c>
      <c r="B10" s="9" t="s">
        <v>12</v>
      </c>
      <c r="C10" s="82" t="s">
        <v>10</v>
      </c>
      <c r="D10" s="84" t="s">
        <v>13</v>
      </c>
      <c r="E10" s="25" t="s">
        <v>22</v>
      </c>
      <c r="F10" s="9" t="s">
        <v>23</v>
      </c>
      <c r="G10" s="25" t="s">
        <v>8</v>
      </c>
      <c r="H10" s="85" t="s">
        <v>11</v>
      </c>
      <c r="I10" s="86"/>
    </row>
    <row r="11" spans="1:10" ht="15" customHeight="1">
      <c r="A11" s="10" t="s">
        <v>3</v>
      </c>
      <c r="B11" s="11" t="s">
        <v>7</v>
      </c>
      <c r="C11" s="83"/>
      <c r="D11" s="83"/>
      <c r="E11" s="26" t="s">
        <v>14</v>
      </c>
      <c r="F11" s="26" t="s">
        <v>15</v>
      </c>
      <c r="G11" s="26" t="s">
        <v>9</v>
      </c>
      <c r="H11" s="87"/>
      <c r="I11" s="88"/>
    </row>
    <row r="12" spans="1:10" ht="15" customHeight="1">
      <c r="A12" s="55">
        <v>1</v>
      </c>
      <c r="B12" s="89" t="s">
        <v>25</v>
      </c>
      <c r="C12" s="91" t="s">
        <v>26</v>
      </c>
      <c r="D12" s="47" t="s">
        <v>27</v>
      </c>
      <c r="E12" s="12">
        <v>1203971</v>
      </c>
      <c r="F12" s="12">
        <v>1242298</v>
      </c>
      <c r="G12" s="12">
        <f t="shared" ref="G12:G55" si="0">+F12-E12</f>
        <v>38327</v>
      </c>
      <c r="H12" s="45" t="s">
        <v>4</v>
      </c>
      <c r="I12" s="34"/>
      <c r="J12" s="4" t="s">
        <v>17</v>
      </c>
    </row>
    <row r="13" spans="1:10" ht="15" customHeight="1">
      <c r="A13" s="56"/>
      <c r="B13" s="90"/>
      <c r="C13" s="92"/>
      <c r="D13" s="48"/>
      <c r="E13" s="14">
        <v>1203971</v>
      </c>
      <c r="F13" s="14">
        <v>1242298</v>
      </c>
      <c r="G13" s="15">
        <f t="shared" si="0"/>
        <v>38327</v>
      </c>
      <c r="H13" s="46"/>
      <c r="I13" s="19"/>
      <c r="J13" s="4" t="s">
        <v>18</v>
      </c>
    </row>
    <row r="14" spans="1:10" ht="15" customHeight="1">
      <c r="A14" s="49" t="s">
        <v>5</v>
      </c>
      <c r="B14" s="50"/>
      <c r="C14" s="50"/>
      <c r="D14" s="51"/>
      <c r="E14" s="16">
        <f>SUM(E12)</f>
        <v>1203971</v>
      </c>
      <c r="F14" s="16">
        <f>SUM(F12)</f>
        <v>1242298</v>
      </c>
      <c r="G14" s="12">
        <f t="shared" si="0"/>
        <v>38327</v>
      </c>
      <c r="H14" s="45"/>
      <c r="I14" s="35"/>
    </row>
    <row r="15" spans="1:10" ht="15" customHeight="1">
      <c r="A15" s="52"/>
      <c r="B15" s="53"/>
      <c r="C15" s="53"/>
      <c r="D15" s="54"/>
      <c r="E15" s="17">
        <f>SUM(E13)</f>
        <v>1203971</v>
      </c>
      <c r="F15" s="17">
        <f>SUM(F13)</f>
        <v>1242298</v>
      </c>
      <c r="G15" s="15">
        <f t="shared" si="0"/>
        <v>38327</v>
      </c>
      <c r="H15" s="46"/>
      <c r="I15" s="19"/>
    </row>
    <row r="16" spans="1:10" ht="15" customHeight="1">
      <c r="A16" s="55">
        <v>2</v>
      </c>
      <c r="B16" s="57" t="s">
        <v>28</v>
      </c>
      <c r="C16" s="59" t="s">
        <v>29</v>
      </c>
      <c r="D16" s="47" t="s">
        <v>30</v>
      </c>
      <c r="E16" s="13">
        <v>167678</v>
      </c>
      <c r="F16" s="13">
        <v>76781</v>
      </c>
      <c r="G16" s="12">
        <f t="shared" si="0"/>
        <v>-90897</v>
      </c>
      <c r="H16" s="45"/>
      <c r="I16" s="35"/>
      <c r="J16" s="4" t="s">
        <v>17</v>
      </c>
    </row>
    <row r="17" spans="1:10" ht="15" customHeight="1">
      <c r="A17" s="56"/>
      <c r="B17" s="58"/>
      <c r="C17" s="60"/>
      <c r="D17" s="48"/>
      <c r="E17" s="17">
        <v>81141</v>
      </c>
      <c r="F17" s="17">
        <v>74877</v>
      </c>
      <c r="G17" s="15">
        <f t="shared" si="0"/>
        <v>-6264</v>
      </c>
      <c r="H17" s="46"/>
      <c r="I17" s="19"/>
      <c r="J17" s="4" t="s">
        <v>18</v>
      </c>
    </row>
    <row r="18" spans="1:10" ht="15" customHeight="1">
      <c r="A18" s="55">
        <v>3</v>
      </c>
      <c r="B18" s="57" t="s">
        <v>28</v>
      </c>
      <c r="C18" s="59" t="s">
        <v>31</v>
      </c>
      <c r="D18" s="47" t="s">
        <v>32</v>
      </c>
      <c r="E18" s="16">
        <v>54035</v>
      </c>
      <c r="F18" s="16">
        <v>51657</v>
      </c>
      <c r="G18" s="12">
        <f t="shared" si="0"/>
        <v>-2378</v>
      </c>
      <c r="H18" s="45"/>
      <c r="I18" s="35"/>
      <c r="J18" s="4" t="s">
        <v>17</v>
      </c>
    </row>
    <row r="19" spans="1:10" ht="15" customHeight="1">
      <c r="A19" s="56"/>
      <c r="B19" s="58"/>
      <c r="C19" s="60"/>
      <c r="D19" s="48"/>
      <c r="E19" s="17">
        <v>54035</v>
      </c>
      <c r="F19" s="17">
        <v>51657</v>
      </c>
      <c r="G19" s="15">
        <f t="shared" si="0"/>
        <v>-2378</v>
      </c>
      <c r="H19" s="46"/>
      <c r="I19" s="19"/>
      <c r="J19" s="4" t="s">
        <v>18</v>
      </c>
    </row>
    <row r="20" spans="1:10" ht="15" customHeight="1">
      <c r="A20" s="55">
        <v>4</v>
      </c>
      <c r="B20" s="57" t="s">
        <v>28</v>
      </c>
      <c r="C20" s="59" t="s">
        <v>33</v>
      </c>
      <c r="D20" s="47" t="s">
        <v>34</v>
      </c>
      <c r="E20" s="16">
        <v>193414</v>
      </c>
      <c r="F20" s="16">
        <v>250644</v>
      </c>
      <c r="G20" s="12">
        <f t="shared" si="0"/>
        <v>57230</v>
      </c>
      <c r="H20" s="45"/>
      <c r="I20" s="35"/>
      <c r="J20" s="4" t="s">
        <v>17</v>
      </c>
    </row>
    <row r="21" spans="1:10" ht="15" customHeight="1">
      <c r="A21" s="56"/>
      <c r="B21" s="58"/>
      <c r="C21" s="60"/>
      <c r="D21" s="48"/>
      <c r="E21" s="17">
        <v>0</v>
      </c>
      <c r="F21" s="17">
        <v>0</v>
      </c>
      <c r="G21" s="15">
        <f t="shared" si="0"/>
        <v>0</v>
      </c>
      <c r="H21" s="46"/>
      <c r="I21" s="19"/>
      <c r="J21" s="4" t="s">
        <v>18</v>
      </c>
    </row>
    <row r="22" spans="1:10" ht="15" customHeight="1">
      <c r="A22" s="55">
        <v>5</v>
      </c>
      <c r="B22" s="57" t="s">
        <v>28</v>
      </c>
      <c r="C22" s="59" t="s">
        <v>35</v>
      </c>
      <c r="D22" s="47" t="s">
        <v>36</v>
      </c>
      <c r="E22" s="16">
        <v>64792</v>
      </c>
      <c r="F22" s="16">
        <v>67590</v>
      </c>
      <c r="G22" s="12">
        <f t="shared" si="0"/>
        <v>2798</v>
      </c>
      <c r="H22" s="45"/>
      <c r="I22" s="35"/>
      <c r="J22" s="4" t="s">
        <v>17</v>
      </c>
    </row>
    <row r="23" spans="1:10" ht="15" customHeight="1">
      <c r="A23" s="56"/>
      <c r="B23" s="58"/>
      <c r="C23" s="60"/>
      <c r="D23" s="48"/>
      <c r="E23" s="17">
        <v>16247</v>
      </c>
      <c r="F23" s="17">
        <v>6622</v>
      </c>
      <c r="G23" s="15">
        <f t="shared" si="0"/>
        <v>-9625</v>
      </c>
      <c r="H23" s="46"/>
      <c r="I23" s="19"/>
      <c r="J23" s="4" t="s">
        <v>18</v>
      </c>
    </row>
    <row r="24" spans="1:10" ht="15" customHeight="1">
      <c r="A24" s="55">
        <v>6</v>
      </c>
      <c r="B24" s="57" t="s">
        <v>28</v>
      </c>
      <c r="C24" s="59" t="s">
        <v>37</v>
      </c>
      <c r="D24" s="47" t="s">
        <v>34</v>
      </c>
      <c r="E24" s="16">
        <v>10361</v>
      </c>
      <c r="F24" s="16">
        <v>9346</v>
      </c>
      <c r="G24" s="12">
        <f t="shared" si="0"/>
        <v>-1015</v>
      </c>
      <c r="H24" s="45"/>
      <c r="I24" s="35"/>
      <c r="J24" s="4" t="s">
        <v>17</v>
      </c>
    </row>
    <row r="25" spans="1:10" ht="15" customHeight="1">
      <c r="A25" s="56"/>
      <c r="B25" s="58"/>
      <c r="C25" s="60"/>
      <c r="D25" s="48"/>
      <c r="E25" s="17">
        <v>10361</v>
      </c>
      <c r="F25" s="17">
        <v>9346</v>
      </c>
      <c r="G25" s="15">
        <f t="shared" si="0"/>
        <v>-1015</v>
      </c>
      <c r="H25" s="46"/>
      <c r="I25" s="19"/>
      <c r="J25" s="4" t="s">
        <v>18</v>
      </c>
    </row>
    <row r="26" spans="1:10" ht="15" customHeight="1">
      <c r="A26" s="55">
        <v>7</v>
      </c>
      <c r="B26" s="57" t="s">
        <v>28</v>
      </c>
      <c r="C26" s="59" t="s">
        <v>38</v>
      </c>
      <c r="D26" s="47" t="s">
        <v>39</v>
      </c>
      <c r="E26" s="16">
        <v>74297</v>
      </c>
      <c r="F26" s="16">
        <v>79172</v>
      </c>
      <c r="G26" s="12">
        <f t="shared" si="0"/>
        <v>4875</v>
      </c>
      <c r="H26" s="45"/>
      <c r="I26" s="35"/>
      <c r="J26" s="4" t="s">
        <v>17</v>
      </c>
    </row>
    <row r="27" spans="1:10" ht="15" customHeight="1">
      <c r="A27" s="56"/>
      <c r="B27" s="58"/>
      <c r="C27" s="60"/>
      <c r="D27" s="48"/>
      <c r="E27" s="17">
        <v>67862</v>
      </c>
      <c r="F27" s="17">
        <v>72737</v>
      </c>
      <c r="G27" s="15">
        <f t="shared" si="0"/>
        <v>4875</v>
      </c>
      <c r="H27" s="46"/>
      <c r="I27" s="19"/>
      <c r="J27" s="4" t="s">
        <v>18</v>
      </c>
    </row>
    <row r="28" spans="1:10" ht="15" customHeight="1">
      <c r="A28" s="55">
        <v>8</v>
      </c>
      <c r="B28" s="57" t="s">
        <v>28</v>
      </c>
      <c r="C28" s="59" t="s">
        <v>40</v>
      </c>
      <c r="D28" s="47" t="s">
        <v>39</v>
      </c>
      <c r="E28" s="16">
        <v>21381</v>
      </c>
      <c r="F28" s="16">
        <v>21381</v>
      </c>
      <c r="G28" s="12">
        <f t="shared" si="0"/>
        <v>0</v>
      </c>
      <c r="H28" s="45"/>
      <c r="I28" s="35"/>
      <c r="J28" s="4" t="s">
        <v>17</v>
      </c>
    </row>
    <row r="29" spans="1:10" ht="15" customHeight="1">
      <c r="A29" s="56"/>
      <c r="B29" s="58"/>
      <c r="C29" s="60"/>
      <c r="D29" s="48"/>
      <c r="E29" s="17">
        <v>21381</v>
      </c>
      <c r="F29" s="17">
        <v>21381</v>
      </c>
      <c r="G29" s="15">
        <f t="shared" si="0"/>
        <v>0</v>
      </c>
      <c r="H29" s="46"/>
      <c r="I29" s="19"/>
      <c r="J29" s="4" t="s">
        <v>18</v>
      </c>
    </row>
    <row r="30" spans="1:10" ht="15" customHeight="1">
      <c r="A30" s="55">
        <v>9</v>
      </c>
      <c r="B30" s="57" t="s">
        <v>28</v>
      </c>
      <c r="C30" s="59" t="s">
        <v>41</v>
      </c>
      <c r="D30" s="47" t="s">
        <v>39</v>
      </c>
      <c r="E30" s="16">
        <v>63034</v>
      </c>
      <c r="F30" s="16">
        <v>50709</v>
      </c>
      <c r="G30" s="12">
        <f t="shared" si="0"/>
        <v>-12325</v>
      </c>
      <c r="H30" s="45"/>
      <c r="I30" s="35"/>
      <c r="J30" s="4" t="s">
        <v>17</v>
      </c>
    </row>
    <row r="31" spans="1:10" ht="15" customHeight="1">
      <c r="A31" s="56"/>
      <c r="B31" s="58"/>
      <c r="C31" s="60"/>
      <c r="D31" s="48"/>
      <c r="E31" s="17">
        <v>63017</v>
      </c>
      <c r="F31" s="17">
        <v>50685</v>
      </c>
      <c r="G31" s="15">
        <f t="shared" si="0"/>
        <v>-12332</v>
      </c>
      <c r="H31" s="46"/>
      <c r="I31" s="19"/>
      <c r="J31" s="4" t="s">
        <v>18</v>
      </c>
    </row>
    <row r="32" spans="1:10" ht="15" customHeight="1">
      <c r="A32" s="55">
        <v>10</v>
      </c>
      <c r="B32" s="57" t="s">
        <v>28</v>
      </c>
      <c r="C32" s="59" t="s">
        <v>42</v>
      </c>
      <c r="D32" s="47" t="s">
        <v>43</v>
      </c>
      <c r="E32" s="16">
        <v>81918</v>
      </c>
      <c r="F32" s="16">
        <v>87322</v>
      </c>
      <c r="G32" s="12">
        <f t="shared" si="0"/>
        <v>5404</v>
      </c>
      <c r="H32" s="45"/>
      <c r="I32" s="35"/>
      <c r="J32" s="4" t="s">
        <v>17</v>
      </c>
    </row>
    <row r="33" spans="1:10" ht="15" customHeight="1">
      <c r="A33" s="56"/>
      <c r="B33" s="58"/>
      <c r="C33" s="60"/>
      <c r="D33" s="48"/>
      <c r="E33" s="17">
        <v>81918</v>
      </c>
      <c r="F33" s="17">
        <v>87322</v>
      </c>
      <c r="G33" s="15">
        <f t="shared" si="0"/>
        <v>5404</v>
      </c>
      <c r="H33" s="46"/>
      <c r="I33" s="19"/>
      <c r="J33" s="4" t="s">
        <v>18</v>
      </c>
    </row>
    <row r="34" spans="1:10" ht="15" customHeight="1">
      <c r="A34" s="55">
        <v>11</v>
      </c>
      <c r="B34" s="57" t="s">
        <v>28</v>
      </c>
      <c r="C34" s="59" t="s">
        <v>44</v>
      </c>
      <c r="D34" s="47" t="s">
        <v>45</v>
      </c>
      <c r="E34" s="16">
        <v>32975</v>
      </c>
      <c r="F34" s="16">
        <v>34383</v>
      </c>
      <c r="G34" s="12">
        <f t="shared" si="0"/>
        <v>1408</v>
      </c>
      <c r="H34" s="45"/>
      <c r="I34" s="35"/>
      <c r="J34" s="4" t="s">
        <v>17</v>
      </c>
    </row>
    <row r="35" spans="1:10" ht="15" customHeight="1">
      <c r="A35" s="56"/>
      <c r="B35" s="58"/>
      <c r="C35" s="60"/>
      <c r="D35" s="48"/>
      <c r="E35" s="17">
        <v>226</v>
      </c>
      <c r="F35" s="17">
        <v>1186</v>
      </c>
      <c r="G35" s="15">
        <f t="shared" si="0"/>
        <v>960</v>
      </c>
      <c r="H35" s="46"/>
      <c r="I35" s="19"/>
      <c r="J35" s="4" t="s">
        <v>18</v>
      </c>
    </row>
    <row r="36" spans="1:10" ht="15" customHeight="1">
      <c r="A36" s="55">
        <v>12</v>
      </c>
      <c r="B36" s="57" t="s">
        <v>28</v>
      </c>
      <c r="C36" s="59" t="s">
        <v>46</v>
      </c>
      <c r="D36" s="47" t="s">
        <v>45</v>
      </c>
      <c r="E36" s="16">
        <v>57351</v>
      </c>
      <c r="F36" s="16">
        <v>61130</v>
      </c>
      <c r="G36" s="12">
        <f t="shared" si="0"/>
        <v>3779</v>
      </c>
      <c r="H36" s="45"/>
      <c r="I36" s="35"/>
      <c r="J36" s="4" t="s">
        <v>17</v>
      </c>
    </row>
    <row r="37" spans="1:10" ht="15" customHeight="1">
      <c r="A37" s="56"/>
      <c r="B37" s="58"/>
      <c r="C37" s="60"/>
      <c r="D37" s="48"/>
      <c r="E37" s="17">
        <v>21705</v>
      </c>
      <c r="F37" s="17">
        <v>23849</v>
      </c>
      <c r="G37" s="15">
        <f t="shared" si="0"/>
        <v>2144</v>
      </c>
      <c r="H37" s="46"/>
      <c r="I37" s="19"/>
      <c r="J37" s="4" t="s">
        <v>18</v>
      </c>
    </row>
    <row r="38" spans="1:10" ht="15" customHeight="1">
      <c r="A38" s="55">
        <v>13</v>
      </c>
      <c r="B38" s="57" t="s">
        <v>28</v>
      </c>
      <c r="C38" s="59" t="s">
        <v>47</v>
      </c>
      <c r="D38" s="47" t="s">
        <v>48</v>
      </c>
      <c r="E38" s="16">
        <v>15311</v>
      </c>
      <c r="F38" s="16">
        <v>18169</v>
      </c>
      <c r="G38" s="12">
        <f t="shared" si="0"/>
        <v>2858</v>
      </c>
      <c r="H38" s="45"/>
      <c r="I38" s="35"/>
      <c r="J38" s="4" t="s">
        <v>17</v>
      </c>
    </row>
    <row r="39" spans="1:10" ht="15" customHeight="1">
      <c r="A39" s="56"/>
      <c r="B39" s="58"/>
      <c r="C39" s="60"/>
      <c r="D39" s="48"/>
      <c r="E39" s="17">
        <v>9159</v>
      </c>
      <c r="F39" s="17">
        <v>10522</v>
      </c>
      <c r="G39" s="15">
        <f t="shared" si="0"/>
        <v>1363</v>
      </c>
      <c r="H39" s="46"/>
      <c r="I39" s="19"/>
      <c r="J39" s="4" t="s">
        <v>18</v>
      </c>
    </row>
    <row r="40" spans="1:10" ht="15" customHeight="1">
      <c r="A40" s="55">
        <v>14</v>
      </c>
      <c r="B40" s="57" t="s">
        <v>28</v>
      </c>
      <c r="C40" s="59" t="s">
        <v>49</v>
      </c>
      <c r="D40" s="47" t="s">
        <v>60</v>
      </c>
      <c r="E40" s="16">
        <v>51575</v>
      </c>
      <c r="F40" s="16">
        <v>50876</v>
      </c>
      <c r="G40" s="12">
        <f t="shared" si="0"/>
        <v>-699</v>
      </c>
      <c r="H40" s="45"/>
      <c r="I40" s="35"/>
      <c r="J40" s="4" t="s">
        <v>17</v>
      </c>
    </row>
    <row r="41" spans="1:10" ht="15" customHeight="1">
      <c r="A41" s="56"/>
      <c r="B41" s="58"/>
      <c r="C41" s="60"/>
      <c r="D41" s="48"/>
      <c r="E41" s="17">
        <v>51573</v>
      </c>
      <c r="F41" s="17">
        <v>50873</v>
      </c>
      <c r="G41" s="15">
        <f t="shared" si="0"/>
        <v>-700</v>
      </c>
      <c r="H41" s="46"/>
      <c r="I41" s="19"/>
      <c r="J41" s="4" t="s">
        <v>18</v>
      </c>
    </row>
    <row r="42" spans="1:10" ht="15" customHeight="1">
      <c r="A42" s="55">
        <v>15</v>
      </c>
      <c r="B42" s="57" t="s">
        <v>28</v>
      </c>
      <c r="C42" s="59" t="s">
        <v>50</v>
      </c>
      <c r="D42" s="47" t="s">
        <v>60</v>
      </c>
      <c r="E42" s="16">
        <v>17000</v>
      </c>
      <c r="F42" s="16">
        <v>36130</v>
      </c>
      <c r="G42" s="12">
        <f t="shared" si="0"/>
        <v>19130</v>
      </c>
      <c r="H42" s="45"/>
      <c r="I42" s="35"/>
      <c r="J42" s="4" t="s">
        <v>17</v>
      </c>
    </row>
    <row r="43" spans="1:10" ht="15" customHeight="1">
      <c r="A43" s="56"/>
      <c r="B43" s="58"/>
      <c r="C43" s="60"/>
      <c r="D43" s="48"/>
      <c r="E43" s="17">
        <v>17000</v>
      </c>
      <c r="F43" s="17">
        <v>36130</v>
      </c>
      <c r="G43" s="15">
        <f t="shared" si="0"/>
        <v>19130</v>
      </c>
      <c r="H43" s="46"/>
      <c r="I43" s="19"/>
      <c r="J43" s="4" t="s">
        <v>18</v>
      </c>
    </row>
    <row r="44" spans="1:10" ht="26.25" customHeight="1">
      <c r="A44" s="55">
        <v>16</v>
      </c>
      <c r="B44" s="57" t="s">
        <v>28</v>
      </c>
      <c r="C44" s="93" t="s">
        <v>51</v>
      </c>
      <c r="D44" s="47" t="s">
        <v>52</v>
      </c>
      <c r="E44" s="16">
        <v>0</v>
      </c>
      <c r="F44" s="16">
        <v>6923</v>
      </c>
      <c r="G44" s="12">
        <f t="shared" si="0"/>
        <v>6923</v>
      </c>
      <c r="H44" s="45"/>
      <c r="I44" s="35"/>
      <c r="J44" s="4" t="s">
        <v>17</v>
      </c>
    </row>
    <row r="45" spans="1:10" ht="26.25" customHeight="1">
      <c r="A45" s="56"/>
      <c r="B45" s="58"/>
      <c r="C45" s="94"/>
      <c r="D45" s="48"/>
      <c r="E45" s="17">
        <v>0</v>
      </c>
      <c r="F45" s="17">
        <v>3462</v>
      </c>
      <c r="G45" s="15">
        <f t="shared" si="0"/>
        <v>3462</v>
      </c>
      <c r="H45" s="46"/>
      <c r="I45" s="19"/>
      <c r="J45" s="4" t="s">
        <v>18</v>
      </c>
    </row>
    <row r="46" spans="1:10" ht="15" customHeight="1">
      <c r="A46" s="55">
        <v>17</v>
      </c>
      <c r="B46" s="57" t="s">
        <v>28</v>
      </c>
      <c r="C46" s="81" t="s">
        <v>53</v>
      </c>
      <c r="D46" s="47" t="s">
        <v>54</v>
      </c>
      <c r="E46" s="12">
        <v>156</v>
      </c>
      <c r="F46" s="12">
        <v>148</v>
      </c>
      <c r="G46" s="12">
        <f t="shared" si="0"/>
        <v>-8</v>
      </c>
      <c r="H46" s="45" t="s">
        <v>4</v>
      </c>
      <c r="I46" s="35"/>
      <c r="J46" s="4" t="s">
        <v>17</v>
      </c>
    </row>
    <row r="47" spans="1:10" ht="15" customHeight="1">
      <c r="A47" s="56"/>
      <c r="B47" s="58"/>
      <c r="C47" s="81"/>
      <c r="D47" s="48"/>
      <c r="E47" s="14">
        <v>156</v>
      </c>
      <c r="F47" s="14">
        <v>148</v>
      </c>
      <c r="G47" s="15">
        <f t="shared" si="0"/>
        <v>-8</v>
      </c>
      <c r="H47" s="46"/>
      <c r="I47" s="19"/>
      <c r="J47" s="4" t="s">
        <v>18</v>
      </c>
    </row>
    <row r="48" spans="1:10" ht="15" customHeight="1">
      <c r="A48" s="49" t="s">
        <v>55</v>
      </c>
      <c r="B48" s="50"/>
      <c r="C48" s="50"/>
      <c r="D48" s="51"/>
      <c r="E48" s="16">
        <f>SUM(E16,E18,E20,E22,E24,E26,E28,E30,E32,E34,E36,E38,E40,E42,E44,E46)</f>
        <v>905278</v>
      </c>
      <c r="F48" s="16">
        <f>SUM(F16,F18,F20,F22,F24,F26,F28,F30,F32,F34,F36,F38,F40,F42,F44,F46)</f>
        <v>902361</v>
      </c>
      <c r="G48" s="12">
        <f t="shared" si="0"/>
        <v>-2917</v>
      </c>
      <c r="H48" s="45"/>
      <c r="I48" s="35"/>
    </row>
    <row r="49" spans="1:11" ht="15" customHeight="1">
      <c r="A49" s="52"/>
      <c r="B49" s="53"/>
      <c r="C49" s="53"/>
      <c r="D49" s="54"/>
      <c r="E49" s="17">
        <f>SUM(E17,E19,E21,E23,E25,E27,E29,E31,E33,E35,E37,E39,E41,E43,E45,E47)</f>
        <v>495781</v>
      </c>
      <c r="F49" s="17">
        <f>SUM(F17,F19,F21,F23,F25,F27,F29,F31,F33,F35,F37,F39,F41,F43,F45,F47)</f>
        <v>500797</v>
      </c>
      <c r="G49" s="15">
        <f t="shared" si="0"/>
        <v>5016</v>
      </c>
      <c r="H49" s="46"/>
      <c r="I49" s="19"/>
    </row>
    <row r="50" spans="1:11" ht="15" customHeight="1">
      <c r="A50" s="55">
        <v>18</v>
      </c>
      <c r="B50" s="57" t="s">
        <v>56</v>
      </c>
      <c r="C50" s="59" t="s">
        <v>57</v>
      </c>
      <c r="D50" s="47" t="s">
        <v>58</v>
      </c>
      <c r="E50" s="16">
        <v>234541</v>
      </c>
      <c r="F50" s="16">
        <v>217130</v>
      </c>
      <c r="G50" s="12">
        <f t="shared" si="0"/>
        <v>-17411</v>
      </c>
      <c r="H50" s="45" t="s">
        <v>4</v>
      </c>
      <c r="I50" s="35"/>
      <c r="J50" s="4" t="s">
        <v>17</v>
      </c>
    </row>
    <row r="51" spans="1:11" ht="15" customHeight="1">
      <c r="A51" s="56"/>
      <c r="B51" s="58"/>
      <c r="C51" s="60"/>
      <c r="D51" s="48"/>
      <c r="E51" s="17">
        <v>0</v>
      </c>
      <c r="F51" s="17">
        <v>0</v>
      </c>
      <c r="G51" s="15">
        <f t="shared" si="0"/>
        <v>0</v>
      </c>
      <c r="H51" s="46"/>
      <c r="I51" s="19"/>
      <c r="J51" s="4" t="s">
        <v>18</v>
      </c>
    </row>
    <row r="52" spans="1:11" ht="15" customHeight="1">
      <c r="A52" s="72" t="s">
        <v>59</v>
      </c>
      <c r="B52" s="73"/>
      <c r="C52" s="73"/>
      <c r="D52" s="74"/>
      <c r="E52" s="12">
        <f>SUM(E50)</f>
        <v>234541</v>
      </c>
      <c r="F52" s="12">
        <f>SUM(F50)</f>
        <v>217130</v>
      </c>
      <c r="G52" s="12">
        <f t="shared" si="0"/>
        <v>-17411</v>
      </c>
      <c r="H52" s="45"/>
      <c r="I52" s="35"/>
    </row>
    <row r="53" spans="1:11" ht="15" customHeight="1">
      <c r="A53" s="75"/>
      <c r="B53" s="76"/>
      <c r="C53" s="76"/>
      <c r="D53" s="77"/>
      <c r="E53" s="14">
        <f>SUM(E51)</f>
        <v>0</v>
      </c>
      <c r="F53" s="14">
        <f>SUM(F51)</f>
        <v>0</v>
      </c>
      <c r="G53" s="15">
        <f t="shared" si="0"/>
        <v>0</v>
      </c>
      <c r="H53" s="46"/>
      <c r="I53" s="19"/>
    </row>
    <row r="54" spans="1:11" ht="15" customHeight="1">
      <c r="A54" s="65" t="s">
        <v>6</v>
      </c>
      <c r="B54" s="66"/>
      <c r="C54" s="66"/>
      <c r="D54" s="67"/>
      <c r="E54" s="16">
        <f>+SUMIF($J12:$J53,$J54,E12:E53)</f>
        <v>2343790</v>
      </c>
      <c r="F54" s="16">
        <f>+SUMIF($J12:$J53,$J54,F12:F53)</f>
        <v>2361789</v>
      </c>
      <c r="G54" s="13">
        <f t="shared" si="0"/>
        <v>17999</v>
      </c>
      <c r="H54" s="45" t="str">
        <f>IF(I54="　","　","区ＣＭ")</f>
        <v>　</v>
      </c>
      <c r="I54" s="18" t="str">
        <f>IF(SUMIF(K12:K53,K54,I12:I53)=0,"　",SUMIF(K12:K53,K54,I12:I53))</f>
        <v>　</v>
      </c>
      <c r="J54" s="4" t="s">
        <v>17</v>
      </c>
      <c r="K54" s="4" t="s">
        <v>20</v>
      </c>
    </row>
    <row r="55" spans="1:11" ht="15" customHeight="1" thickBot="1">
      <c r="A55" s="68"/>
      <c r="B55" s="69"/>
      <c r="C55" s="69"/>
      <c r="D55" s="70"/>
      <c r="E55" s="20">
        <f>+SUMIF($J12:$J53,$J55,E12:E53)</f>
        <v>1699752</v>
      </c>
      <c r="F55" s="20">
        <f>+SUMIF($J12:$J53,$J55,F12:F53)</f>
        <v>1743095</v>
      </c>
      <c r="G55" s="21">
        <f t="shared" si="0"/>
        <v>43343</v>
      </c>
      <c r="H55" s="71"/>
      <c r="I55" s="22" t="str">
        <f>IF(SUMIF(K12:K53,K55,I12:I53)=0,"　",SUMIF(K12:K53,K55,I12:I53))</f>
        <v>　</v>
      </c>
      <c r="J55" s="4" t="s">
        <v>18</v>
      </c>
      <c r="K55" s="4" t="s">
        <v>21</v>
      </c>
    </row>
    <row r="56" spans="1:11" ht="12.75">
      <c r="A56" s="32"/>
      <c r="B56" s="32"/>
      <c r="C56" s="32"/>
      <c r="D56" s="32"/>
      <c r="E56" s="23"/>
      <c r="F56" s="24"/>
      <c r="G56" s="24"/>
    </row>
    <row r="57" spans="1:11" ht="18" customHeight="1">
      <c r="A57" s="32"/>
      <c r="B57" s="32"/>
      <c r="C57" s="37"/>
      <c r="D57" s="32"/>
      <c r="E57" s="23"/>
      <c r="F57" s="38"/>
      <c r="G57" s="38"/>
      <c r="H57" s="36"/>
      <c r="I57" s="36"/>
      <c r="J57" s="36"/>
    </row>
    <row r="58" spans="1:11" ht="18" customHeight="1">
      <c r="A58" s="32"/>
      <c r="B58" s="32"/>
      <c r="C58" s="32"/>
      <c r="D58" s="32"/>
      <c r="E58" s="23"/>
      <c r="F58" s="38"/>
      <c r="G58" s="38"/>
      <c r="H58" s="39"/>
      <c r="I58" s="36"/>
      <c r="J58" s="36"/>
    </row>
    <row r="59" spans="1:11" ht="18" customHeight="1">
      <c r="A59" s="40"/>
      <c r="B59" s="40"/>
      <c r="C59" s="79"/>
      <c r="D59" s="80"/>
      <c r="E59" s="40"/>
      <c r="F59" s="40"/>
      <c r="G59" s="40"/>
      <c r="H59" s="79"/>
      <c r="I59" s="79"/>
      <c r="J59" s="36"/>
    </row>
    <row r="60" spans="1:11" ht="18" customHeight="1">
      <c r="A60" s="40"/>
      <c r="B60" s="41"/>
      <c r="C60" s="79"/>
      <c r="D60" s="80"/>
      <c r="E60" s="41"/>
      <c r="F60" s="40"/>
      <c r="G60" s="40"/>
      <c r="H60" s="79"/>
      <c r="I60" s="79"/>
      <c r="J60" s="36"/>
    </row>
    <row r="61" spans="1:11" ht="18" customHeight="1">
      <c r="A61" s="61"/>
      <c r="B61" s="61"/>
      <c r="C61" s="62"/>
      <c r="D61" s="63"/>
      <c r="E61" s="42"/>
      <c r="F61" s="42"/>
      <c r="G61" s="42"/>
      <c r="H61" s="64"/>
      <c r="I61" s="64"/>
      <c r="J61" s="36"/>
    </row>
    <row r="62" spans="1:11" ht="18" customHeight="1">
      <c r="A62" s="61"/>
      <c r="B62" s="61"/>
      <c r="C62" s="62"/>
      <c r="D62" s="63"/>
      <c r="E62" s="43"/>
      <c r="F62" s="44"/>
      <c r="G62" s="44"/>
      <c r="H62" s="64"/>
      <c r="I62" s="64"/>
      <c r="J62" s="36"/>
    </row>
    <row r="63" spans="1:11" ht="18" customHeight="1">
      <c r="A63" s="23"/>
      <c r="B63" s="23"/>
      <c r="C63" s="23"/>
      <c r="D63" s="23"/>
      <c r="E63" s="23"/>
      <c r="F63" s="38"/>
      <c r="G63" s="38"/>
      <c r="H63" s="39"/>
      <c r="I63" s="36"/>
      <c r="J63" s="36"/>
    </row>
    <row r="64" spans="1:11" ht="18" customHeight="1">
      <c r="A64" s="39"/>
      <c r="B64" s="23"/>
      <c r="C64" s="23"/>
      <c r="D64" s="32"/>
      <c r="E64" s="23"/>
      <c r="F64" s="38"/>
      <c r="G64" s="38"/>
      <c r="H64" s="39"/>
      <c r="I64" s="36"/>
      <c r="J64" s="36"/>
    </row>
    <row r="65" spans="1:10" ht="18" customHeight="1">
      <c r="A65" s="23"/>
      <c r="B65" s="23"/>
      <c r="C65" s="23"/>
      <c r="D65" s="23"/>
      <c r="E65" s="23"/>
      <c r="F65" s="38"/>
      <c r="G65" s="38"/>
      <c r="H65" s="39"/>
      <c r="I65" s="36"/>
      <c r="J65" s="36"/>
    </row>
    <row r="66" spans="1:10" ht="18" customHeight="1">
      <c r="A66" s="23"/>
      <c r="B66" s="23"/>
      <c r="C66" s="23"/>
      <c r="D66" s="23"/>
      <c r="E66" s="23"/>
      <c r="F66" s="38"/>
      <c r="G66" s="38"/>
      <c r="H66" s="39"/>
      <c r="I66" s="36"/>
      <c r="J66" s="36"/>
    </row>
    <row r="67" spans="1:10" ht="18" customHeight="1">
      <c r="A67" s="23"/>
      <c r="B67" s="23"/>
      <c r="C67" s="23"/>
      <c r="D67" s="23"/>
      <c r="E67" s="23"/>
      <c r="F67" s="24"/>
      <c r="G67" s="24"/>
      <c r="H67" s="36"/>
      <c r="I67" s="36"/>
      <c r="J67" s="36"/>
    </row>
  </sheetData>
  <mergeCells count="110">
    <mergeCell ref="A28:A29"/>
    <mergeCell ref="B28:B29"/>
    <mergeCell ref="C28:C29"/>
    <mergeCell ref="D28:D29"/>
    <mergeCell ref="H28:H29"/>
    <mergeCell ref="C32:C33"/>
    <mergeCell ref="D32:D33"/>
    <mergeCell ref="H32:H33"/>
    <mergeCell ref="A34:A35"/>
    <mergeCell ref="B34:B35"/>
    <mergeCell ref="C34:C35"/>
    <mergeCell ref="D34:D35"/>
    <mergeCell ref="H34:H35"/>
    <mergeCell ref="A40:A41"/>
    <mergeCell ref="B40:B41"/>
    <mergeCell ref="C40:C41"/>
    <mergeCell ref="D40:D41"/>
    <mergeCell ref="H40:H41"/>
    <mergeCell ref="A44:A45"/>
    <mergeCell ref="B44:B45"/>
    <mergeCell ref="C44:C45"/>
    <mergeCell ref="D44:D45"/>
    <mergeCell ref="H44:H45"/>
    <mergeCell ref="A42:A43"/>
    <mergeCell ref="B42:B43"/>
    <mergeCell ref="C42:C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C20:C21"/>
    <mergeCell ref="D20:D21"/>
    <mergeCell ref="H20:H21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E9:F9"/>
    <mergeCell ref="C59:C60"/>
    <mergeCell ref="D59:D60"/>
    <mergeCell ref="H59:I60"/>
    <mergeCell ref="A46:A47"/>
    <mergeCell ref="B46:B47"/>
    <mergeCell ref="C46:C47"/>
    <mergeCell ref="D46:D47"/>
    <mergeCell ref="H46:H47"/>
    <mergeCell ref="A48:D49"/>
    <mergeCell ref="H48:H49"/>
    <mergeCell ref="C10:C11"/>
    <mergeCell ref="D10:D11"/>
    <mergeCell ref="H10:I11"/>
    <mergeCell ref="A12:A13"/>
    <mergeCell ref="B12:B13"/>
    <mergeCell ref="C12:C13"/>
    <mergeCell ref="D12:D13"/>
    <mergeCell ref="A18:A19"/>
    <mergeCell ref="B18:B19"/>
    <mergeCell ref="C18:C19"/>
    <mergeCell ref="D18:D19"/>
    <mergeCell ref="H18:H19"/>
    <mergeCell ref="A20:A21"/>
    <mergeCell ref="A61:A62"/>
    <mergeCell ref="B61:B62"/>
    <mergeCell ref="C61:C62"/>
    <mergeCell ref="D61:D62"/>
    <mergeCell ref="H61:I62"/>
    <mergeCell ref="A54:D55"/>
    <mergeCell ref="H54:H55"/>
    <mergeCell ref="H52:H53"/>
    <mergeCell ref="A50:A51"/>
    <mergeCell ref="B50:B51"/>
    <mergeCell ref="C50:C51"/>
    <mergeCell ref="D50:D51"/>
    <mergeCell ref="H50:H51"/>
    <mergeCell ref="A52:D53"/>
    <mergeCell ref="H12:H13"/>
    <mergeCell ref="D42:D43"/>
    <mergeCell ref="H42:H43"/>
    <mergeCell ref="A14:D15"/>
    <mergeCell ref="H14:H15"/>
    <mergeCell ref="A16:A17"/>
    <mergeCell ref="B16:B17"/>
    <mergeCell ref="C16:C17"/>
    <mergeCell ref="D16:D17"/>
    <mergeCell ref="H16:H17"/>
    <mergeCell ref="A30:A31"/>
    <mergeCell ref="B30:B31"/>
    <mergeCell ref="C30:C31"/>
    <mergeCell ref="D30:D31"/>
    <mergeCell ref="H30:H31"/>
    <mergeCell ref="A32:A33"/>
    <mergeCell ref="B32:B33"/>
    <mergeCell ref="A22:A23"/>
    <mergeCell ref="B22:B23"/>
    <mergeCell ref="C22:C23"/>
    <mergeCell ref="D22:D23"/>
    <mergeCell ref="H22:H23"/>
    <mergeCell ref="A24:A25"/>
    <mergeCell ref="B20:B21"/>
  </mergeCells>
  <phoneticPr fontId="4"/>
  <dataValidations count="2">
    <dataValidation type="list" allowBlank="1" showInputMessage="1" showErrorMessage="1" sqref="H12:H13 H50:H51 H16:H47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区庁舎等維持管理事業" xr:uid="{4A06791A-A135-43E9-8268-425E18543EE6}"/>
    <hyperlink ref="C18:C19" r:id="rId2" display="広聴広報事業" xr:uid="{6F03F17D-AEF6-433B-896A-E2CCDBCA29D1}"/>
    <hyperlink ref="C20:C21" r:id="rId3" display="地域活性化事業" xr:uid="{C0433C7C-3647-4977-862B-DF8979B7EFC7}"/>
    <hyperlink ref="C22:C23" r:id="rId4" display="教育活動支援事業" xr:uid="{B04CA7B8-242E-4A0E-80F3-565A33C95282}"/>
    <hyperlink ref="C24:C25" r:id="rId5" display="安全安心まちづくり事業" xr:uid="{C2F14156-3CD1-47E8-876C-E9A02568634A}"/>
    <hyperlink ref="C26:C27" r:id="rId6" display="地域活動支援事業" xr:uid="{5CFC43D4-44D2-409F-920D-0CAFAFC9FE78}"/>
    <hyperlink ref="C28:C29" r:id="rId7" display="放置自転車対策事業" xr:uid="{BDBDBDA8-BDE3-4A0D-A137-A4C43188D66D}"/>
    <hyperlink ref="C30:C31" r:id="rId8" display="区役所附設会館管理運営事業" xr:uid="{3ECEFCC3-340B-4136-A689-0CF115B30022}"/>
    <hyperlink ref="C32:C33" r:id="rId9" display="窓口サービス向上事業" xr:uid="{369592EE-AD2E-4764-B3A4-B1A014134813}"/>
    <hyperlink ref="C34:C35" r:id="rId10" display="住民主体の福祉コミュニティづくり推進事業" xr:uid="{8633C6BA-EBBA-4D6D-9635-9E9AC4D95C7F}"/>
    <hyperlink ref="C36:C37" r:id="rId11" display="子育て支援事業" xr:uid="{3C048402-786C-4637-AB98-9C32FCCD7598}"/>
    <hyperlink ref="C38:C39" r:id="rId12" display="健康増進・相談事業" xr:uid="{12DD7DFD-2F38-4049-8FD1-1091FA909942}"/>
    <hyperlink ref="C40:C41" r:id="rId13" display="区役所運営事務費" xr:uid="{E310B31B-7C91-4996-8F1A-B233D7461F4E}"/>
    <hyperlink ref="C42:C43" r:id="rId14" display="万博に向けた機運醸成の取組" xr:uid="{B4CD068D-32C5-4628-8945-A1C2909FBA3A}"/>
    <hyperlink ref="C44:C45" r:id="rId15" display="住民票等発行手数料のキャッシュレス化・住民情報待合への行政キオスク端末導入による利便性向上事業" xr:uid="{2EE9FABE-3C0B-4EBC-8154-DCF468F0E38B}"/>
    <hyperlink ref="C50:C51" r:id="rId16" display="地域活性化事業基金積立金" xr:uid="{D59561B2-1DA1-4264-BBCC-8582B04D000A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7"/>
  <ignoredErrors>
    <ignoredError sqref="B12 B16:B47 B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2024-02-09T05:02:57Z</dcterms:modified>
</cp:coreProperties>
</file>