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9F836D48-AA47-427D-8E8D-9C722284D1EA}"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definedNames>
    <definedName name="_xlnm._FilterDatabase" localSheetId="0" hidden="1">委託料支出一覧!$A$4:$F$74</definedName>
    <definedName name="_xlnm.Print_Area" localSheetId="0">委託料支出一覧!$A$1:$F$74</definedName>
    <definedName name="_xlnm.Print_Titles" localSheetId="0">委託料支出一覧!$3:$4</definedName>
    <definedName name="Z_00544855_B438_4F4F_8CC0_C288BE3D6F99_.wvu.FilterData" localSheetId="0" hidden="1">委託料支出一覧!$A$4:$F$63</definedName>
    <definedName name="Z_01861984_F6CF_4772_AA0A_2B6157221AC2_.wvu.FilterData" localSheetId="0" hidden="1">委託料支出一覧!$A$4:$F$63</definedName>
    <definedName name="Z_05D8E8D0_8AEC_4296_897D_974A15178679_.wvu.FilterData" localSheetId="0" hidden="1">委託料支出一覧!$A$4:$F$63</definedName>
    <definedName name="Z_125D2721_B6FD_4173_B763_82747310422D_.wvu.FilterData" localSheetId="0" hidden="1">委託料支出一覧!$A$4:$F$63</definedName>
    <definedName name="Z_1734C9BF_4633_42E5_A258_E83D5FC85BDD_.wvu.FilterData" localSheetId="0" hidden="1">委託料支出一覧!$A$4:$F$63</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委託料支出一覧!$A$4:$F$63</definedName>
    <definedName name="Z_20B03370_A9A7_47AC_A0DB_85C2011EA70A_.wvu.FilterData" localSheetId="0" hidden="1">委託料支出一覧!$A$4:$F$63</definedName>
    <definedName name="Z_21FC65F8_9914_4585_90AF_A00EE3463597_.wvu.FilterData" localSheetId="0" hidden="1">委託料支出一覧!$A$4:$F$63</definedName>
    <definedName name="Z_261563C4_10C5_41C2_AA69_0888E524912C_.wvu.FilterData" localSheetId="0" hidden="1">委託料支出一覧!$A$4:$F$63</definedName>
    <definedName name="Z_26F4FA0C_26D1_4602_B44C_88A47227D214_.wvu.FilterData" localSheetId="0" hidden="1">委託料支出一覧!$A$4:$F$63</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委託料支出一覧!$A$4:$F$63</definedName>
    <definedName name="Z_2EE00EDD_A664_4A32_9029_1A8662176B52_.wvu.FilterData" localSheetId="0" hidden="1">委託料支出一覧!$A$4:$F$63</definedName>
    <definedName name="Z_323C7CA6_5B75_4FC7_8BF5_6960759E522F_.wvu.FilterData" localSheetId="0" hidden="1">委託料支出一覧!$A$4:$F$63</definedName>
    <definedName name="Z_32E8BB21_264F_4FA1_ACD6_2B2A4CC6599F_.wvu.FilterData" localSheetId="0" hidden="1">委託料支出一覧!$A$4:$F$63</definedName>
    <definedName name="Z_366193B7_515F_4E8E_B6B3_3C10204FFEB4_.wvu.FilterData" localSheetId="0" hidden="1">委託料支出一覧!$A$4:$F$63</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委託料支出一覧!$A$4:$F$63</definedName>
    <definedName name="Z_3F902C3D_246B_4DFD_BED0_7FBC950FBA84_.wvu.FilterData" localSheetId="0" hidden="1">委託料支出一覧!$A$4:$F$63</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委託料支出一覧!$A$4:$F$63</definedName>
    <definedName name="Z_45EA684E_0DBC_42CF_9801_5ACCADE6B1C5_.wvu.FilterData" localSheetId="0" hidden="1">委託料支出一覧!$A$4:$F$63</definedName>
    <definedName name="Z_475A1739_6786_4CD7_B022_F4CCFD570429_.wvu.FilterData" localSheetId="0" hidden="1">委託料支出一覧!$A$4:$F$63</definedName>
    <definedName name="Z_4AFA3E2C_4405_4B44_A9E8_DB64B4860EB1_.wvu.FilterData" localSheetId="0" hidden="1">委託料支出一覧!$A$4:$F$63</definedName>
    <definedName name="Z_4C8949B6_9C26_492B_959F_0779BC4BBEAA_.wvu.FilterData" localSheetId="0" hidden="1">委託料支出一覧!$A$4:$F$63</definedName>
    <definedName name="Z_4CF4D751_28E3_4B4C_BAA9_58C0269BAAF6_.wvu.FilterData" localSheetId="0" hidden="1">委託料支出一覧!$A$4:$F$63</definedName>
    <definedName name="Z_5128EF7F_156A_4EB1_9EA1_B4C8844A7633_.wvu.FilterData" localSheetId="0" hidden="1">委託料支出一覧!$A$4:$F$63</definedName>
    <definedName name="Z_5550DBBC_4815_4DAB_937F_7C62DA5F1144_.wvu.FilterData" localSheetId="0" hidden="1">委託料支出一覧!$A$4:$F$63</definedName>
    <definedName name="Z_56E27382_3FA3_4BA1_90FC_C27ACB491421_.wvu.FilterData" localSheetId="0" hidden="1">委託料支出一覧!$A$4:$F$63</definedName>
    <definedName name="Z_619A491E_ABD2_46A4_968E_A89999FA1DFD_.wvu.FilterData" localSheetId="0" hidden="1">委託料支出一覧!$A$4:$F$63</definedName>
    <definedName name="Z_6493F7BA_CCC8_44B0_AD30_AFA1A2BD0947_.wvu.FilterData" localSheetId="0" hidden="1">委託料支出一覧!$A$4:$F$63</definedName>
    <definedName name="Z_6926EB01_B5C3_4972_A68F_E30052702C5C_.wvu.FilterData" localSheetId="0" hidden="1">委託料支出一覧!$A$4:$F$63</definedName>
    <definedName name="Z_6A911F75_FCD5_4F5C_9F77_401D41C7CA2F_.wvu.FilterData" localSheetId="0" hidden="1">委託料支出一覧!$A$4:$F$63</definedName>
    <definedName name="Z_774CE9F3_B276_4E89_8142_59042DE66CD1_.wvu.FilterData" localSheetId="0" hidden="1">委託料支出一覧!$A$4:$F$63</definedName>
    <definedName name="Z_7A9DD16E_F903_4863_B829_4796CE894ED0_.wvu.FilterData" localSheetId="0" hidden="1">委託料支出一覧!$A$4:$F$63</definedName>
    <definedName name="Z_8E098FB6_79F5_4218_8CFD_D5C4145EF04C_.wvu.FilterData" localSheetId="0" hidden="1">委託料支出一覧!$A$4:$F$63</definedName>
    <definedName name="Z_958DC23D_65D9_45EB_BCE2_23C1F33BF0E3_.wvu.FilterData" localSheetId="0" hidden="1">委託料支出一覧!$A$4:$F$63</definedName>
    <definedName name="Z_973EE690_0B31_4D59_B7AB_FA497BA3F53C_.wvu.FilterData" localSheetId="0" hidden="1">委託料支出一覧!$A$4:$F$63</definedName>
    <definedName name="Z_977235F8_48D3_4499_A0D1_031044790F81_.wvu.FilterData" localSheetId="0" hidden="1">委託料支出一覧!$A$4:$F$63</definedName>
    <definedName name="Z_99685710_72AE_4B5D_8870_53975EB781F5_.wvu.FilterData" localSheetId="0" hidden="1">委託料支出一覧!$A$4:$F$63</definedName>
    <definedName name="Z_9DBC28CF_F252_4212_B07E_05ADE2A691D3_.wvu.FilterData" localSheetId="0" hidden="1">委託料支出一覧!$A$4:$F$63</definedName>
    <definedName name="Z_A11322EF_73F6_40DE_B0AC_6E42B3D76055_.wvu.FilterData" localSheetId="0" hidden="1">委託料支出一覧!$A$4:$F$63</definedName>
    <definedName name="Z_A11E4C00_0394_4CE6_B73E_221C7BA742F6_.wvu.FilterData" localSheetId="0" hidden="1">委託料支出一覧!$A$4:$F$63</definedName>
    <definedName name="Z_A1F478E3_F435_447F_B2CC_6E9C174DA928_.wvu.FilterData" localSheetId="0" hidden="1">委託料支出一覧!$A$4:$F$63</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委託料支出一覧!$A$4:$F$63</definedName>
    <definedName name="Z_AAB712E3_C5D9_4902_A117_C12BE7FDD63D_.wvu.FilterData" localSheetId="0" hidden="1">委託料支出一覧!$A$4:$F$63</definedName>
    <definedName name="Z_AC924E32_4F5F_41AD_8889_A0469107E927_.wvu.FilterData" localSheetId="0" hidden="1">委託料支出一覧!$A$4:$F$63</definedName>
    <definedName name="Z_AD51D3A2_A23B_4D02_92C2_113F69CB176E_.wvu.FilterData" localSheetId="0" hidden="1">委託料支出一覧!$A$4:$F$63</definedName>
    <definedName name="Z_AFEB9B81_C902_4151_A96F_74FCF405D0C7_.wvu.FilterData" localSheetId="0" hidden="1">委託料支出一覧!$A$4:$F$63</definedName>
    <definedName name="Z_B47A04AA_FBBF_4ADA_AD65_5912F0410B3F_.wvu.FilterData" localSheetId="0" hidden="1">委託料支出一覧!$A$4:$F$63</definedName>
    <definedName name="Z_B503762D_2683_4889_91D1_277AA3465232_.wvu.FilterData" localSheetId="0" hidden="1">委託料支出一覧!$A$4:$F$63</definedName>
    <definedName name="Z_B63AB35D_2734_41D8_AD39_37CEDCB6A450_.wvu.FilterData" localSheetId="0" hidden="1">委託料支出一覧!$A$4:$F$63</definedName>
    <definedName name="Z_B7AD6FA8_2E6F_467A_8B52_8DFFF6709E3D_.wvu.FilterData" localSheetId="0" hidden="1">委託料支出一覧!$A$4:$F$63</definedName>
    <definedName name="Z_B840A286_FFCA_40A6_95BA_A4DE2CB336D2_.wvu.FilterData" localSheetId="0" hidden="1">委託料支出一覧!$A$4:$F$63</definedName>
    <definedName name="Z_B8C86F7B_41C1_488F_9456_72016DBEF174_.wvu.FilterData" localSheetId="0" hidden="1">委託料支出一覧!$A$4:$F$63</definedName>
    <definedName name="Z_C4E29B43_824C_4688_8110_836DEB9AB50D_.wvu.FilterData" localSheetId="0" hidden="1">委託料支出一覧!$A$4:$F$63</definedName>
    <definedName name="Z_CA06432B_2E2B_4D66_ADB9_5BD4D2910E24_.wvu.FilterData" localSheetId="0" hidden="1">委託料支出一覧!$A$4:$F$63</definedName>
    <definedName name="Z_CC1D9902_3864_460A_ABFA_C7483E29000C_.wvu.FilterData" localSheetId="0" hidden="1">委託料支出一覧!$A$4:$F$63</definedName>
    <definedName name="Z_CE11686E_76FD_46AE_AE20_58B11C27BBEB_.wvu.FilterData" localSheetId="0" hidden="1">委託料支出一覧!$A$4:$F$63</definedName>
    <definedName name="Z_D7FA1AA0_8E2E_4FB7_B53D_398A08064C34_.wvu.FilterData" localSheetId="0" hidden="1">委託料支出一覧!$A$4:$F$63</definedName>
    <definedName name="Z_E224131C_929E_4511_9B55_908B141309EC_.wvu.FilterData" localSheetId="0" hidden="1">委託料支出一覧!$A$4:$F$63</definedName>
    <definedName name="Z_E6B538EC_DDB6_4621_851B_30EF958B4889_.wvu.FilterData" localSheetId="0" hidden="1">委託料支出一覧!$A$4:$F$63</definedName>
    <definedName name="Z_F0A27403_2F2C_40D5_BAA4_1D46F6DD15EA_.wvu.FilterData" localSheetId="0" hidden="1">委託料支出一覧!$A$4:$F$63</definedName>
    <definedName name="Z_F9D5DC69_95A6_492F_BDFA_A86E1A732B18_.wvu.FilterData" localSheetId="0" hidden="1">委託料支出一覧!$A$4:$F$63</definedName>
    <definedName name="Z_FBE09FA5_238F_4F70_A3CA_8368A90182C9_.wvu.FilterData" localSheetId="0" hidden="1">委託料支出一覧!$A$4:$F$63</definedName>
    <definedName name="Z_FC3119B4_86F6_4319_BA10_90B20A8DC217_.wvu.FilterData" localSheetId="0" hidden="1">委託料支出一覧!$A$4:$F$63</definedName>
    <definedName name="Z_FCB39946_212B_44BC_A514_8AE1A1DE07F6_.wvu.FilterData" localSheetId="0" hidden="1">委託料支出一覧!$A$4:$F$63</definedName>
    <definedName name="Z_FE42E0E1_E5DC_4DA7_AF41_E80BEF31D5E6_.wvu.FilterData" localSheetId="0" hidden="1">委託料支出一覧!$A$4:$F$63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3" l="1"/>
  <c r="D12" i="3"/>
  <c r="D13" i="3"/>
  <c r="D18" i="3"/>
  <c r="D66" i="3" l="1"/>
  <c r="D64" i="3" l="1"/>
  <c r="D72" i="3" l="1"/>
  <c r="D71" i="3"/>
  <c r="D70" i="3"/>
  <c r="D69" i="3"/>
  <c r="D68" i="3"/>
  <c r="D67" i="3"/>
  <c r="D74" i="3" l="1"/>
  <c r="D73" i="3" s="1"/>
</calcChain>
</file>

<file path=xl/sharedStrings.xml><?xml version="1.0" encoding="utf-8"?>
<sst xmlns="http://schemas.openxmlformats.org/spreadsheetml/2006/main" count="275" uniqueCount="135">
  <si>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</si>
  <si>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</si>
  <si>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</si>
  <si>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</si>
  <si>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</si>
  <si>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</si>
  <si>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</si>
  <si>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</si>
  <si>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</si>
  <si>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</si>
  <si>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</si>
  <si>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</si>
  <si>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</si>
  <si>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</si>
  <si>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</si>
  <si>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</si>
  <si>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</si>
  <si>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</si>
  <si>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</si>
  <si>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</si>
  <si>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</si>
  <si>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</si>
  <si>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</si>
  <si>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</si>
  <si>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</si>
  <si>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</si>
  <si>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一般会計</t>
    <rPh sb="0" eb="2">
      <t>イッパン</t>
    </rPh>
    <rPh sb="2" eb="4">
      <t>カイケイ</t>
    </rPh>
    <phoneticPr fontId="6"/>
  </si>
  <si>
    <t>北区役所</t>
    <rPh sb="0" eb="4">
      <t>キタクヤクショ</t>
    </rPh>
    <phoneticPr fontId="6"/>
  </si>
  <si>
    <t>北区役所３階機械警備金庫センサー移設業務委託</t>
    <rPh sb="18" eb="20">
      <t>ギョウム</t>
    </rPh>
    <rPh sb="20" eb="22">
      <t>イタク</t>
    </rPh>
    <phoneticPr fontId="6"/>
  </si>
  <si>
    <t>東テク(株)大阪支店</t>
    <rPh sb="8" eb="10">
      <t>シテン</t>
    </rPh>
    <phoneticPr fontId="6"/>
  </si>
  <si>
    <t>セコム(株)</t>
  </si>
  <si>
    <t>(株)川崎環境</t>
  </si>
  <si>
    <t>大東衛生(株)</t>
  </si>
  <si>
    <t>日本カルミック(株)</t>
  </si>
  <si>
    <t>(有)谷山商店</t>
  </si>
  <si>
    <t>北区役所庁内電話増設及びＦＡＸ移設業務委託</t>
  </si>
  <si>
    <t>早川電気通信(株)</t>
  </si>
  <si>
    <t>特随</t>
  </si>
  <si>
    <t>(株)いけうち</t>
  </si>
  <si>
    <t>(株)ザイマックス関西</t>
  </si>
  <si>
    <t>(株)大阪建物管理</t>
  </si>
  <si>
    <t>北区役所庁舎前警備業務委託（長期継続）</t>
  </si>
  <si>
    <t>大阪造園土木(株)</t>
  </si>
  <si>
    <t>北区役所外１施設電気工作物保守点検業務他１２件【包括的業務委託】</t>
  </si>
  <si>
    <t>○</t>
  </si>
  <si>
    <t>北区役所前丸柱大阪・関西万博魅力発信広告（アドピラー）撤去（剥離）業務委託</t>
  </si>
  <si>
    <t>(株)田中旗店</t>
  </si>
  <si>
    <t>北区役所庁舎レイアウト変更に伴う総合福祉システム端末移設業務委託</t>
  </si>
  <si>
    <t>(株)大塚商会ＬＡ関西営業部</t>
  </si>
  <si>
    <t>令和７年度北区広報紙全戸配布業務委託（概算契約）</t>
  </si>
  <si>
    <t>読売中央販売(株)</t>
  </si>
  <si>
    <t>令和７年度北区広報紙点字版製作・発送業務委託（概算契約）</t>
  </si>
  <si>
    <t>(有)リブート</t>
  </si>
  <si>
    <t>令和７年度北区広報紙企画編集業務委託</t>
  </si>
  <si>
    <t>(株)１４０Ｂ</t>
  </si>
  <si>
    <t>〇</t>
  </si>
  <si>
    <t>北区魅力発見・発信事業業務委託</t>
  </si>
  <si>
    <t>(株)ジェイコムウエスト</t>
  </si>
  <si>
    <t>ＴＯＳＥＩ株式会社</t>
  </si>
  <si>
    <t>夢キタ万博2025ファッションデザイン体験等業務委託</t>
  </si>
  <si>
    <t>(学)上田学園</t>
  </si>
  <si>
    <t>夢キタ万博2025企画運営業務委託</t>
  </si>
  <si>
    <t>「夢キタウィーク～夏～」企画運営業務委託</t>
  </si>
  <si>
    <t>(株)ＪＴＢ</t>
  </si>
  <si>
    <t>大阪ウィークレギュラーイベント「（仮称）大阪市北区音楽フェスティバル」企画運営業務委託</t>
  </si>
  <si>
    <t>大阪・関西万博「大阪ウィーク」コアイベント参加にかかる神輿運搬業務委託</t>
  </si>
  <si>
    <t>住友倉庫グループ・間口グループ共同企業体(株)住友倉庫</t>
  </si>
  <si>
    <t>もと北天満小学校機械警備業務委託</t>
  </si>
  <si>
    <t>津波避難施設等表示板設置業務委託</t>
    <rPh sb="0" eb="2">
      <t>ツナミ</t>
    </rPh>
    <rPh sb="2" eb="4">
      <t>ヒナン</t>
    </rPh>
    <rPh sb="4" eb="7">
      <t>シセツトウ</t>
    </rPh>
    <rPh sb="7" eb="10">
      <t>ヒョウジバン</t>
    </rPh>
    <rPh sb="10" eb="12">
      <t>セッチ</t>
    </rPh>
    <rPh sb="12" eb="14">
      <t>ギョウム</t>
    </rPh>
    <rPh sb="14" eb="16">
      <t>イタク</t>
    </rPh>
    <phoneticPr fontId="6"/>
  </si>
  <si>
    <t>株式会社昭天堂</t>
  </si>
  <si>
    <t>公募</t>
  </si>
  <si>
    <t>令和７年度北区民カーニバル事業業務委託</t>
  </si>
  <si>
    <t>(一財)大阪市コミュニティ協会</t>
  </si>
  <si>
    <t>令和７年度北区放置自転車啓発指導等業務委託</t>
  </si>
  <si>
    <t>アリクパッキン工業　村木　卓真　</t>
  </si>
  <si>
    <t>北区デジタルマップ「北区駐輪場マップ・北区名所八十八景」保守運用管理業務委託</t>
  </si>
  <si>
    <t>大阪市北区におけるシェアサイクル等活用効果検討業務委託（その２）</t>
    <rPh sb="0" eb="3">
      <t>オオサカシ</t>
    </rPh>
    <rPh sb="3" eb="5">
      <t>キタク</t>
    </rPh>
    <phoneticPr fontId="6"/>
  </si>
  <si>
    <t>(株)建設技術研究所大阪本社</t>
  </si>
  <si>
    <t>大阪市北区におけるシェアサイクル等活用効果検討業務委託（その３）</t>
    <rPh sb="0" eb="5">
      <t>オオサカシキタク</t>
    </rPh>
    <phoneticPr fontId="6"/>
  </si>
  <si>
    <t>富士テレコム(株)大阪支店</t>
  </si>
  <si>
    <t>富士テレコム(株)大阪支店</t>
    <phoneticPr fontId="6"/>
  </si>
  <si>
    <t>区役所附設会館等予約システムにおける通信サービス提供業務委託（長期継続）</t>
    <phoneticPr fontId="6"/>
  </si>
  <si>
    <t>(株)オプテージ</t>
  </si>
  <si>
    <t>(株)大阪ガスファシリティーズ</t>
  </si>
  <si>
    <t>(株)大阪ガスファシリティーズ</t>
    <phoneticPr fontId="6"/>
  </si>
  <si>
    <t>○</t>
    <phoneticPr fontId="6"/>
  </si>
  <si>
    <t>北区はたちのつどい装飾等業務委託</t>
  </si>
  <si>
    <t>(株)ネッツ・コミュニケーションズ</t>
  </si>
  <si>
    <t>(公社)能楽協会</t>
  </si>
  <si>
    <t>ラストラーダカンパニー(有)</t>
  </si>
  <si>
    <t>(有)想造舎</t>
  </si>
  <si>
    <t>令和７年度　北区子どもたちの夢づくり事業（芸術鑑賞《フルオーケストラコンサート》）業務委託</t>
  </si>
  <si>
    <t>(株)ザ・シンフォニーホール</t>
  </si>
  <si>
    <t>子育てぷらっとほーむ事業業務委託</t>
  </si>
  <si>
    <t>子どもの居場所づくり支援事業業務委託（Ａパターン）</t>
    <rPh sb="14" eb="18">
      <t>ギョウムイタク</t>
    </rPh>
    <phoneticPr fontId="6"/>
  </si>
  <si>
    <t>家っしー運営協議会</t>
  </si>
  <si>
    <t>子どもの居場所づくり支援事業業務委託（Ｂパターン）</t>
  </si>
  <si>
    <t>なごみのうつわ運営協議会</t>
  </si>
  <si>
    <t>(株)イベント・トゥエンティ・ワン</t>
  </si>
  <si>
    <t>「住民主体の福祉コミュニティづくり推進事業」にかかる業務委託</t>
  </si>
  <si>
    <t>(社福)大阪市北区社会福祉協議会</t>
  </si>
  <si>
    <t>キャリアリンク(株)</t>
  </si>
  <si>
    <t>証明書交付対応行政サービス(マルチコピー機)端末(市民局)に係る機器保守業務委託(その２)</t>
    <rPh sb="32" eb="36">
      <t>キキホシュ</t>
    </rPh>
    <rPh sb="36" eb="40">
      <t>ギョウムイタク</t>
    </rPh>
    <phoneticPr fontId="37"/>
  </si>
  <si>
    <t>京セラドキュメントソリューションズジャパン(株)</t>
    <rPh sb="22" eb="23">
      <t>カブ</t>
    </rPh>
    <phoneticPr fontId="37"/>
  </si>
  <si>
    <t>(株)寺岡精工関西第一支店大阪営業所</t>
    <phoneticPr fontId="38"/>
  </si>
  <si>
    <t>北区役所４階空調温度センサー移設業務委託</t>
    <phoneticPr fontId="6"/>
  </si>
  <si>
    <t>ドライ型ミスト噴出装置シーズンインメンテナンス業務委託</t>
    <phoneticPr fontId="6"/>
  </si>
  <si>
    <t>ドライ型ミスト噴出装置シーズンオフメンテナンス業務委託</t>
    <phoneticPr fontId="6"/>
  </si>
  <si>
    <t>令和７年度区民アンケート調査業務委託</t>
    <phoneticPr fontId="6"/>
  </si>
  <si>
    <t>北図書館外6施設特定建築物等定期点検業務委託（建築物）</t>
    <rPh sb="20" eb="22">
      <t>イタク</t>
    </rPh>
    <phoneticPr fontId="6"/>
  </si>
  <si>
    <t>北図書館外6施設特定建築物等定期点検業務委託（建築設備・防火設備）</t>
    <rPh sb="20" eb="22">
      <t>イタク</t>
    </rPh>
    <phoneticPr fontId="6"/>
  </si>
  <si>
    <t>令和７年度北区役所庁舎機械警備業務委託</t>
    <phoneticPr fontId="6"/>
  </si>
  <si>
    <t>令和７年度北区役所一般廃棄物収集運搬業務委託（概算契約）</t>
    <phoneticPr fontId="6"/>
  </si>
  <si>
    <t>令和７年度北区役所産業廃棄物収集運搬及び処分業務委託（概算契約）</t>
    <phoneticPr fontId="6"/>
  </si>
  <si>
    <t>令和７年度北区役所庁舎内衛生環境維持管理業務委託</t>
    <phoneticPr fontId="6"/>
  </si>
  <si>
    <t>令和７年度北区役所古紙等収集運搬及び処理業務委託（概算契約）</t>
    <phoneticPr fontId="6"/>
  </si>
  <si>
    <t>令和７年度北区役所敷地内植栽維持管理業務委託</t>
    <phoneticPr fontId="6"/>
  </si>
  <si>
    <t>令和７年度北区健康・食育まつり会場設営撤去業務委託</t>
    <phoneticPr fontId="6"/>
  </si>
  <si>
    <t>令和７年度北区子どもたちの夢づくり事業（芸術鑑賞《伝統芸能》）業務委託</t>
    <phoneticPr fontId="6"/>
  </si>
  <si>
    <t>令和７年度北区子どもたちの夢づくり事業（芸術鑑賞《能・狂言》）業務委託</t>
    <phoneticPr fontId="6"/>
  </si>
  <si>
    <t>令和７年度北区子どもたちの夢づくり事業（芸術鑑賞《さまざまな芸術の鑑賞》）業務委託</t>
    <phoneticPr fontId="6"/>
  </si>
  <si>
    <t>令和７年度区役所附設会館等予約システム運用保守業務委託</t>
    <phoneticPr fontId="6"/>
  </si>
  <si>
    <t>区役所附設会館等予約システムサービス提供業務委託</t>
    <phoneticPr fontId="6"/>
  </si>
  <si>
    <t>大阪市北区役所庁舎清掃業務委託（長期継続）</t>
    <phoneticPr fontId="6"/>
  </si>
  <si>
    <t>セキュリナ・セキュリティー・サービス(株)</t>
    <phoneticPr fontId="6"/>
  </si>
  <si>
    <t>(一社)こもれびあじゅ　</t>
    <phoneticPr fontId="6"/>
  </si>
  <si>
    <t>区役所附設会館等予約システムにおける通信サービス</t>
    <rPh sb="18" eb="20">
      <t>イタク</t>
    </rPh>
    <phoneticPr fontId="6"/>
  </si>
  <si>
    <t>大阪市立北区民センター及び大阪市立大淀コミュニティセンター管理運営業務代行</t>
    <phoneticPr fontId="6"/>
  </si>
  <si>
    <t>大阪市北区役所住民情報業務等委託（長期継続）</t>
    <rPh sb="0" eb="3">
      <t>オオサカシ</t>
    </rPh>
    <phoneticPr fontId="6"/>
  </si>
  <si>
    <t>大阪市北区役所行政キオスク端末・申請書作成支援システムの案内等業務委託　（長期継続）</t>
    <rPh sb="0" eb="3">
      <t>オオサカシ</t>
    </rPh>
    <phoneticPr fontId="6"/>
  </si>
  <si>
    <t>ＰＯＳレジ関連機器保守業務委託（長期継続）</t>
    <rPh sb="16" eb="20">
      <t>チョウキケイゾク</t>
    </rPh>
    <phoneticPr fontId="38"/>
  </si>
  <si>
    <t>証明書発行手数料等の徴収にかかる指定納付等業務委託(長期継続(概算契約))</t>
    <phoneticPr fontId="6"/>
  </si>
  <si>
    <t>北区役所所管施設保守点検・修繕等包括的業務委託(長期継続)</t>
    <rPh sb="24" eb="28">
      <t>チョウキケイゾク</t>
    </rPh>
    <phoneticPr fontId="6"/>
  </si>
  <si>
    <t>北区役所３階壁面液晶ディスプレイ取付業務委託</t>
    <rPh sb="0" eb="4">
      <t>キタクヤクショ</t>
    </rPh>
    <rPh sb="5" eb="6">
      <t>カイ</t>
    </rPh>
    <rPh sb="6" eb="8">
      <t>ヘキメン</t>
    </rPh>
    <rPh sb="8" eb="10">
      <t>エキショウ</t>
    </rPh>
    <rPh sb="16" eb="18">
      <t>トリツケ</t>
    </rPh>
    <rPh sb="18" eb="20">
      <t>ギョウム</t>
    </rPh>
    <rPh sb="20" eb="22">
      <t>イタク</t>
    </rPh>
    <phoneticPr fontId="6"/>
  </si>
  <si>
    <t>(株)オフィスインテリア</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</si>
</sst>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1"/>
      <color rgb="FFFF0000"/>
      <name val="ＭＳ 明朝"/>
      <family val="1"/>
      <charset val="128"/>
    </font>
    <font>
      <sz val="18"/>
      <color theme="3"/>
      <name val="ＭＳ Ｐゴシック"/>
      <family val="2"/>
      <charset val="128"/>
      <scheme val="major"/>
    </font>
    <font>
      <sz val="6"/>
      <name val="FC平成明朝体"/>
      <family val="1"/>
      <charset val="128"/>
    </font>
  </fonts>
  <fills count="2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2D050"/>
        <bgColor indexed="64"/>
      </patternFill>
    </fill>
    <fill>
      <patternFill patternType="solid">
        <fgColor theme="8" tint="0.59999389629810485"/>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8" applyNumberFormat="0" applyAlignment="0" applyProtection="0">
      <alignment horizontal="left" vertical="center"/>
    </xf>
    <xf numFmtId="0" fontId="13" fillId="0" borderId="7">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9">
      <alignment horizontal="center"/>
    </xf>
    <xf numFmtId="177" fontId="17" fillId="4" borderId="9">
      <alignment horizontal="right"/>
    </xf>
    <xf numFmtId="14" fontId="17" fillId="4" borderId="0" applyBorder="0">
      <alignment horizontal="center"/>
    </xf>
    <xf numFmtId="49" fontId="17" fillId="0" borderId="9"/>
    <xf numFmtId="14" fontId="17" fillId="0" borderId="5"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0" applyNumberFormat="0" applyAlignment="0" applyProtection="0">
      <alignment vertical="center"/>
    </xf>
    <xf numFmtId="0" fontId="21" fillId="24" borderId="0" applyNumberFormat="0" applyBorder="0" applyAlignment="0" applyProtection="0">
      <alignment vertical="center"/>
    </xf>
    <xf numFmtId="0" fontId="7" fillId="25" borderId="11" applyNumberFormat="0" applyFont="0" applyAlignment="0" applyProtection="0">
      <alignment vertical="center"/>
    </xf>
    <xf numFmtId="0" fontId="27" fillId="0" borderId="12" applyNumberFormat="0" applyFill="0" applyAlignment="0" applyProtection="0">
      <alignment vertical="center"/>
    </xf>
    <xf numFmtId="0" fontId="19" fillId="6" borderId="0" applyNumberFormat="0" applyBorder="0" applyAlignment="0" applyProtection="0">
      <alignment vertical="center"/>
    </xf>
    <xf numFmtId="0" fontId="28" fillId="26" borderId="13" applyNumberFormat="0" applyAlignment="0" applyProtection="0">
      <alignment vertical="center"/>
    </xf>
    <xf numFmtId="0" fontId="29" fillId="0" borderId="0" applyNumberFormat="0" applyFill="0" applyBorder="0" applyAlignment="0" applyProtection="0">
      <alignment vertical="center"/>
    </xf>
    <xf numFmtId="0" fontId="23" fillId="0" borderId="14" applyNumberFormat="0" applyFill="0" applyAlignment="0" applyProtection="0">
      <alignment vertical="center"/>
    </xf>
    <xf numFmtId="0" fontId="22" fillId="0" borderId="15" applyNumberFormat="0" applyFill="0" applyAlignment="0" applyProtection="0">
      <alignment vertical="center"/>
    </xf>
    <xf numFmtId="0" fontId="30" fillId="0" borderId="16" applyNumberFormat="0" applyFill="0" applyAlignment="0" applyProtection="0">
      <alignment vertical="center"/>
    </xf>
    <xf numFmtId="0" fontId="30" fillId="0" borderId="0" applyNumberFormat="0" applyFill="0" applyBorder="0" applyAlignment="0" applyProtection="0">
      <alignment vertical="center"/>
    </xf>
    <xf numFmtId="0" fontId="31" fillId="0" borderId="17" applyNumberFormat="0" applyFill="0" applyAlignment="0" applyProtection="0">
      <alignment vertical="center"/>
    </xf>
    <xf numFmtId="0" fontId="24" fillId="26" borderId="18" applyNumberFormat="0" applyAlignment="0" applyProtection="0">
      <alignment vertical="center"/>
    </xf>
    <xf numFmtId="0" fontId="20" fillId="0" borderId="0" applyNumberFormat="0" applyFill="0" applyBorder="0" applyAlignment="0" applyProtection="0">
      <alignment vertical="center"/>
    </xf>
    <xf numFmtId="0" fontId="32" fillId="10" borderId="13" applyNumberFormat="0" applyAlignment="0" applyProtection="0">
      <alignment vertical="center"/>
    </xf>
    <xf numFmtId="0" fontId="33" fillId="7" borderId="0" applyNumberFormat="0" applyBorder="0" applyAlignment="0" applyProtection="0">
      <alignment vertical="center"/>
    </xf>
  </cellStyleXfs>
  <cellXfs count="59">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6" xfId="3" applyFont="1" applyBorder="1" applyAlignment="1">
      <alignment horizontal="distributed" vertical="center" wrapText="1" justifyLastLine="1"/>
    </xf>
    <xf numFmtId="0" fontId="8" fillId="0" borderId="6" xfId="3" applyFont="1" applyBorder="1" applyAlignment="1">
      <alignment vertical="center" wrapText="1"/>
    </xf>
    <xf numFmtId="176" fontId="8" fillId="0" borderId="6" xfId="3" applyNumberFormat="1" applyFont="1" applyBorder="1" applyAlignment="1">
      <alignment vertical="center" wrapText="1"/>
    </xf>
    <xf numFmtId="176" fontId="8" fillId="0" borderId="6"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6"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6"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19" xfId="0" applyFont="1" applyBorder="1" applyAlignment="1">
      <alignment horizontal="center" vertical="center" wrapText="1"/>
    </xf>
    <xf numFmtId="0" fontId="34" fillId="0" borderId="19" xfId="0" applyFont="1" applyBorder="1" applyAlignment="1">
      <alignment horizontal="center" vertical="center" wrapText="1"/>
    </xf>
    <xf numFmtId="186" fontId="34" fillId="0" borderId="0" xfId="0" applyNumberFormat="1" applyFont="1" applyAlignment="1">
      <alignment vertical="center" wrapText="1"/>
    </xf>
    <xf numFmtId="0" fontId="8" fillId="27" borderId="0" xfId="5" applyFont="1" applyFill="1" applyAlignment="1">
      <alignment vertical="center"/>
    </xf>
    <xf numFmtId="0" fontId="36" fillId="27" borderId="0" xfId="5" applyFont="1" applyFill="1" applyAlignment="1">
      <alignment vertical="center"/>
    </xf>
    <xf numFmtId="0" fontId="36" fillId="28" borderId="0" xfId="5" applyFont="1" applyFill="1" applyAlignment="1">
      <alignment vertical="center"/>
    </xf>
    <xf numFmtId="176" fontId="36" fillId="0" borderId="3" xfId="1" applyNumberFormat="1" applyFont="1" applyFill="1" applyBorder="1" applyAlignment="1">
      <alignment horizontal="center" vertical="center" wrapText="1"/>
    </xf>
    <xf numFmtId="0" fontId="34" fillId="0" borderId="3" xfId="0" applyFont="1" applyBorder="1" applyAlignment="1">
      <alignment horizontal="distributed" vertical="center" wrapText="1" justifyLastLine="1"/>
    </xf>
    <xf numFmtId="0" fontId="34" fillId="0" borderId="3" xfId="0" applyFont="1" applyBorder="1" applyAlignment="1">
      <alignment horizontal="left" vertical="center" wrapText="1"/>
    </xf>
    <xf numFmtId="178" fontId="34" fillId="0" borderId="3" xfId="0" applyNumberFormat="1" applyFont="1" applyBorder="1" applyAlignment="1">
      <alignment horizontal="right" vertical="center" wrapText="1"/>
    </xf>
    <xf numFmtId="0" fontId="34" fillId="0" borderId="3" xfId="0" applyFont="1" applyBorder="1" applyAlignment="1">
      <alignment horizontal="center" vertical="center" wrapText="1"/>
    </xf>
    <xf numFmtId="176" fontId="34" fillId="0" borderId="3" xfId="1" applyNumberFormat="1" applyFont="1" applyFill="1" applyBorder="1" applyAlignment="1">
      <alignment horizontal="center" vertical="center" wrapText="1"/>
    </xf>
    <xf numFmtId="0" fontId="34" fillId="0" borderId="0" xfId="0" applyFont="1" applyAlignment="1">
      <alignment horizontal="left" wrapText="1"/>
    </xf>
    <xf numFmtId="186" fontId="34" fillId="0" borderId="6" xfId="0" applyNumberFormat="1" applyFont="1" applyBorder="1" applyAlignment="1">
      <alignment vertical="center" wrapText="1"/>
    </xf>
    <xf numFmtId="0" fontId="8" fillId="0" borderId="3" xfId="3" applyFont="1" applyBorder="1" applyAlignment="1">
      <alignment horizontal="center" vertical="center" wrapText="1"/>
    </xf>
    <xf numFmtId="0" fontId="7" fillId="0" borderId="3"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4"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76"/>
  <sheetViews>
    <sheetView tabSelected="1" view="pageBreakPreview" zoomScaleNormal="100" zoomScaleSheetLayoutView="100" workbookViewId="0">
      <selection activeCell="C8" sqref="C8"/>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52" t="s">
        <v>26</v>
      </c>
      <c r="F1" s="53"/>
    </row>
    <row r="2" spans="1:6" ht="17.25" customHeight="1">
      <c r="A2" s="54" t="s">
        <v>25</v>
      </c>
      <c r="B2" s="54"/>
      <c r="C2" s="54"/>
      <c r="D2" s="55"/>
      <c r="E2" s="54"/>
      <c r="F2" s="54"/>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27</v>
      </c>
      <c r="B5" s="23" t="s">
        <v>111</v>
      </c>
      <c r="C5" s="23" t="s">
        <v>30</v>
      </c>
      <c r="D5" s="18">
        <v>100389</v>
      </c>
      <c r="E5" s="20" t="s">
        <v>18</v>
      </c>
      <c r="F5" s="22"/>
    </row>
    <row r="6" spans="1:6" s="11" customFormat="1" ht="45.75" customHeight="1">
      <c r="A6" s="21" t="s">
        <v>27</v>
      </c>
      <c r="B6" s="23" t="s">
        <v>112</v>
      </c>
      <c r="C6" s="23" t="s">
        <v>31</v>
      </c>
      <c r="D6" s="18">
        <v>137377</v>
      </c>
      <c r="E6" s="20" t="s">
        <v>7</v>
      </c>
      <c r="F6" s="22"/>
    </row>
    <row r="7" spans="1:6" s="11" customFormat="1" ht="45.75" customHeight="1">
      <c r="A7" s="21" t="s">
        <v>27</v>
      </c>
      <c r="B7" s="23" t="s">
        <v>113</v>
      </c>
      <c r="C7" s="23" t="s">
        <v>32</v>
      </c>
      <c r="D7" s="18">
        <v>1400491</v>
      </c>
      <c r="E7" s="20" t="s">
        <v>7</v>
      </c>
      <c r="F7" s="22"/>
    </row>
    <row r="8" spans="1:6" s="11" customFormat="1" ht="45.75" customHeight="1">
      <c r="A8" s="21" t="s">
        <v>27</v>
      </c>
      <c r="B8" s="23" t="s">
        <v>114</v>
      </c>
      <c r="C8" s="23" t="s">
        <v>33</v>
      </c>
      <c r="D8" s="18">
        <v>949080</v>
      </c>
      <c r="E8" s="20" t="s">
        <v>7</v>
      </c>
      <c r="F8" s="22"/>
    </row>
    <row r="9" spans="1:6" s="11" customFormat="1" ht="45.75" customHeight="1">
      <c r="A9" s="21" t="s">
        <v>27</v>
      </c>
      <c r="B9" s="23" t="s">
        <v>115</v>
      </c>
      <c r="C9" s="23" t="s">
        <v>34</v>
      </c>
      <c r="D9" s="18">
        <v>3108</v>
      </c>
      <c r="E9" s="20" t="s">
        <v>7</v>
      </c>
      <c r="F9" s="22"/>
    </row>
    <row r="10" spans="1:6" s="11" customFormat="1" ht="45.75" customHeight="1">
      <c r="A10" s="21" t="s">
        <v>27</v>
      </c>
      <c r="B10" s="23" t="s">
        <v>35</v>
      </c>
      <c r="C10" s="23" t="s">
        <v>36</v>
      </c>
      <c r="D10" s="18">
        <v>77000</v>
      </c>
      <c r="E10" s="20" t="s">
        <v>37</v>
      </c>
      <c r="F10" s="22"/>
    </row>
    <row r="11" spans="1:6" s="11" customFormat="1" ht="45.75" customHeight="1">
      <c r="A11" s="21" t="s">
        <v>27</v>
      </c>
      <c r="B11" s="23" t="s">
        <v>106</v>
      </c>
      <c r="C11" s="23" t="s">
        <v>38</v>
      </c>
      <c r="D11" s="18">
        <v>30800</v>
      </c>
      <c r="E11" s="20" t="s">
        <v>37</v>
      </c>
      <c r="F11" s="22"/>
    </row>
    <row r="12" spans="1:6" s="11" customFormat="1" ht="45.75" customHeight="1">
      <c r="A12" s="21" t="s">
        <v>27</v>
      </c>
      <c r="B12" s="44" t="s">
        <v>132</v>
      </c>
      <c r="C12" s="23" t="s">
        <v>39</v>
      </c>
      <c r="D12" s="18">
        <f>240267</f>
        <v>240267</v>
      </c>
      <c r="E12" s="20" t="s">
        <v>37</v>
      </c>
      <c r="F12" s="22"/>
    </row>
    <row r="13" spans="1:6" s="11" customFormat="1" ht="45.75" customHeight="1">
      <c r="A13" s="21" t="s">
        <v>27</v>
      </c>
      <c r="B13" s="44" t="s">
        <v>132</v>
      </c>
      <c r="C13" s="23" t="s">
        <v>39</v>
      </c>
      <c r="D13" s="18">
        <f>296604</f>
        <v>296604</v>
      </c>
      <c r="E13" s="20" t="s">
        <v>37</v>
      </c>
      <c r="F13" s="22"/>
    </row>
    <row r="14" spans="1:6" s="11" customFormat="1" ht="45.75" customHeight="1">
      <c r="A14" s="21" t="s">
        <v>27</v>
      </c>
      <c r="B14" s="23" t="s">
        <v>123</v>
      </c>
      <c r="C14" s="23" t="s">
        <v>40</v>
      </c>
      <c r="D14" s="18">
        <v>7381440</v>
      </c>
      <c r="E14" s="20" t="s">
        <v>6</v>
      </c>
      <c r="F14" s="22"/>
    </row>
    <row r="15" spans="1:6" s="11" customFormat="1" ht="45.75" customHeight="1">
      <c r="A15" s="21" t="s">
        <v>27</v>
      </c>
      <c r="B15" s="23" t="s">
        <v>41</v>
      </c>
      <c r="C15" s="23" t="s">
        <v>124</v>
      </c>
      <c r="D15" s="18">
        <v>3433980</v>
      </c>
      <c r="E15" s="20" t="s">
        <v>6</v>
      </c>
      <c r="F15" s="22"/>
    </row>
    <row r="16" spans="1:6" s="11" customFormat="1" ht="45.75" customHeight="1">
      <c r="A16" s="21" t="s">
        <v>27</v>
      </c>
      <c r="B16" s="23" t="s">
        <v>116</v>
      </c>
      <c r="C16" s="23" t="s">
        <v>42</v>
      </c>
      <c r="D16" s="18">
        <v>418000</v>
      </c>
      <c r="E16" s="20" t="s">
        <v>7</v>
      </c>
      <c r="F16" s="22"/>
    </row>
    <row r="17" spans="1:6" s="11" customFormat="1" ht="45.75" customHeight="1">
      <c r="A17" s="21" t="s">
        <v>27</v>
      </c>
      <c r="B17" s="23" t="s">
        <v>43</v>
      </c>
      <c r="C17" s="23" t="s">
        <v>39</v>
      </c>
      <c r="D17" s="18">
        <f>20473519</f>
        <v>20473519</v>
      </c>
      <c r="E17" s="20" t="s">
        <v>37</v>
      </c>
      <c r="F17" s="22" t="s">
        <v>44</v>
      </c>
    </row>
    <row r="18" spans="1:6" s="11" customFormat="1" ht="45.75" customHeight="1">
      <c r="A18" s="21" t="s">
        <v>27</v>
      </c>
      <c r="B18" s="23" t="s">
        <v>43</v>
      </c>
      <c r="C18" s="23" t="s">
        <v>39</v>
      </c>
      <c r="D18" s="18">
        <f>2179683</f>
        <v>2179683</v>
      </c>
      <c r="E18" s="20" t="s">
        <v>37</v>
      </c>
      <c r="F18" s="22" t="s">
        <v>44</v>
      </c>
    </row>
    <row r="19" spans="1:6" s="11" customFormat="1" ht="45.75" customHeight="1">
      <c r="A19" s="21" t="s">
        <v>27</v>
      </c>
      <c r="B19" s="23" t="s">
        <v>105</v>
      </c>
      <c r="C19" s="23" t="s">
        <v>29</v>
      </c>
      <c r="D19" s="18">
        <v>260700</v>
      </c>
      <c r="E19" s="20" t="s">
        <v>37</v>
      </c>
      <c r="F19" s="22"/>
    </row>
    <row r="20" spans="1:6" s="11" customFormat="1" ht="45.75" customHeight="1">
      <c r="A20" s="21" t="s">
        <v>27</v>
      </c>
      <c r="B20" s="23" t="s">
        <v>28</v>
      </c>
      <c r="C20" s="23" t="s">
        <v>30</v>
      </c>
      <c r="D20" s="18">
        <v>12650</v>
      </c>
      <c r="E20" s="20" t="s">
        <v>37</v>
      </c>
      <c r="F20" s="22"/>
    </row>
    <row r="21" spans="1:6" s="11" customFormat="1" ht="45.75" customHeight="1">
      <c r="A21" s="21" t="s">
        <v>27</v>
      </c>
      <c r="B21" s="23" t="s">
        <v>107</v>
      </c>
      <c r="C21" s="23" t="s">
        <v>38</v>
      </c>
      <c r="D21" s="18">
        <v>27500</v>
      </c>
      <c r="E21" s="20" t="s">
        <v>37</v>
      </c>
      <c r="F21" s="22"/>
    </row>
    <row r="22" spans="1:6" s="11" customFormat="1" ht="45.75" customHeight="1">
      <c r="A22" s="21" t="s">
        <v>27</v>
      </c>
      <c r="B22" s="23" t="s">
        <v>45</v>
      </c>
      <c r="C22" s="23" t="s">
        <v>46</v>
      </c>
      <c r="D22" s="18">
        <v>88000</v>
      </c>
      <c r="E22" s="20" t="s">
        <v>7</v>
      </c>
      <c r="F22" s="22"/>
    </row>
    <row r="23" spans="1:6" s="41" customFormat="1" ht="45.75" customHeight="1">
      <c r="A23" s="43" t="s">
        <v>27</v>
      </c>
      <c r="B23" s="44" t="s">
        <v>133</v>
      </c>
      <c r="C23" s="44" t="s">
        <v>134</v>
      </c>
      <c r="D23" s="45">
        <v>172700</v>
      </c>
      <c r="E23" s="46" t="s">
        <v>7</v>
      </c>
      <c r="F23" s="47"/>
    </row>
    <row r="24" spans="1:6" s="11" customFormat="1" ht="45.75" customHeight="1">
      <c r="A24" s="21" t="s">
        <v>27</v>
      </c>
      <c r="B24" s="23" t="s">
        <v>47</v>
      </c>
      <c r="C24" s="23" t="s">
        <v>48</v>
      </c>
      <c r="D24" s="18">
        <v>132000</v>
      </c>
      <c r="E24" s="20" t="s">
        <v>37</v>
      </c>
      <c r="F24" s="22"/>
    </row>
    <row r="25" spans="1:6" s="11" customFormat="1" ht="45.75" customHeight="1">
      <c r="A25" s="21" t="s">
        <v>27</v>
      </c>
      <c r="B25" s="23" t="s">
        <v>49</v>
      </c>
      <c r="C25" s="23" t="s">
        <v>50</v>
      </c>
      <c r="D25" s="18">
        <v>9914075</v>
      </c>
      <c r="E25" s="20" t="s">
        <v>6</v>
      </c>
      <c r="F25" s="22"/>
    </row>
    <row r="26" spans="1:6" s="11" customFormat="1" ht="45.75" customHeight="1">
      <c r="A26" s="21" t="s">
        <v>27</v>
      </c>
      <c r="B26" s="23" t="s">
        <v>51</v>
      </c>
      <c r="C26" s="23" t="s">
        <v>52</v>
      </c>
      <c r="D26" s="18">
        <v>594330</v>
      </c>
      <c r="E26" s="20" t="s">
        <v>7</v>
      </c>
      <c r="F26" s="22"/>
    </row>
    <row r="27" spans="1:6" s="11" customFormat="1" ht="45.75" customHeight="1">
      <c r="A27" s="21" t="s">
        <v>27</v>
      </c>
      <c r="B27" s="23" t="s">
        <v>53</v>
      </c>
      <c r="C27" s="23" t="s">
        <v>54</v>
      </c>
      <c r="D27" s="18">
        <v>7996780</v>
      </c>
      <c r="E27" s="20" t="s">
        <v>37</v>
      </c>
      <c r="F27" s="22" t="s">
        <v>55</v>
      </c>
    </row>
    <row r="28" spans="1:6" s="11" customFormat="1" ht="45.75" customHeight="1">
      <c r="A28" s="21" t="s">
        <v>27</v>
      </c>
      <c r="B28" s="23" t="s">
        <v>56</v>
      </c>
      <c r="C28" s="23" t="s">
        <v>57</v>
      </c>
      <c r="D28" s="18">
        <v>4378000</v>
      </c>
      <c r="E28" s="20" t="s">
        <v>37</v>
      </c>
      <c r="F28" s="22" t="s">
        <v>55</v>
      </c>
    </row>
    <row r="29" spans="1:6" s="40" customFormat="1" ht="45.75" customHeight="1">
      <c r="A29" s="43" t="s">
        <v>27</v>
      </c>
      <c r="B29" s="44" t="s">
        <v>108</v>
      </c>
      <c r="C29" s="44" t="s">
        <v>58</v>
      </c>
      <c r="D29" s="45">
        <v>407703</v>
      </c>
      <c r="E29" s="46" t="s">
        <v>6</v>
      </c>
      <c r="F29" s="47"/>
    </row>
    <row r="30" spans="1:6" s="11" customFormat="1" ht="45.75" customHeight="1">
      <c r="A30" s="21" t="s">
        <v>27</v>
      </c>
      <c r="B30" s="23" t="s">
        <v>59</v>
      </c>
      <c r="C30" s="23" t="s">
        <v>60</v>
      </c>
      <c r="D30" s="18">
        <v>4409000</v>
      </c>
      <c r="E30" s="20" t="s">
        <v>37</v>
      </c>
      <c r="F30" s="22" t="s">
        <v>44</v>
      </c>
    </row>
    <row r="31" spans="1:6" s="11" customFormat="1" ht="45.75" customHeight="1">
      <c r="A31" s="21" t="s">
        <v>27</v>
      </c>
      <c r="B31" s="23" t="s">
        <v>61</v>
      </c>
      <c r="C31" s="23" t="s">
        <v>57</v>
      </c>
      <c r="D31" s="18">
        <v>15719550</v>
      </c>
      <c r="E31" s="20" t="s">
        <v>37</v>
      </c>
      <c r="F31" s="22" t="s">
        <v>44</v>
      </c>
    </row>
    <row r="32" spans="1:6" s="11" customFormat="1" ht="45.75" customHeight="1">
      <c r="A32" s="21" t="s">
        <v>27</v>
      </c>
      <c r="B32" s="23" t="s">
        <v>62</v>
      </c>
      <c r="C32" s="23" t="s">
        <v>63</v>
      </c>
      <c r="D32" s="18">
        <v>11337373</v>
      </c>
      <c r="E32" s="20" t="s">
        <v>37</v>
      </c>
      <c r="F32" s="22" t="s">
        <v>44</v>
      </c>
    </row>
    <row r="33" spans="1:6" s="11" customFormat="1" ht="45.75" customHeight="1">
      <c r="A33" s="21" t="s">
        <v>27</v>
      </c>
      <c r="B33" s="23" t="s">
        <v>64</v>
      </c>
      <c r="C33" s="23" t="s">
        <v>57</v>
      </c>
      <c r="D33" s="18">
        <v>11036850</v>
      </c>
      <c r="E33" s="20" t="s">
        <v>37</v>
      </c>
      <c r="F33" s="22" t="s">
        <v>44</v>
      </c>
    </row>
    <row r="34" spans="1:6" s="11" customFormat="1" ht="45.75" customHeight="1">
      <c r="A34" s="21" t="s">
        <v>27</v>
      </c>
      <c r="B34" s="23" t="s">
        <v>65</v>
      </c>
      <c r="C34" s="23" t="s">
        <v>66</v>
      </c>
      <c r="D34" s="18">
        <v>428120</v>
      </c>
      <c r="E34" s="20" t="s">
        <v>7</v>
      </c>
      <c r="F34" s="22"/>
    </row>
    <row r="35" spans="1:6" s="40" customFormat="1" ht="45.75" customHeight="1">
      <c r="A35" s="43" t="s">
        <v>27</v>
      </c>
      <c r="B35" s="44" t="s">
        <v>68</v>
      </c>
      <c r="C35" s="44" t="s">
        <v>69</v>
      </c>
      <c r="D35" s="45">
        <v>4534</v>
      </c>
      <c r="E35" s="46" t="s">
        <v>70</v>
      </c>
      <c r="F35" s="47"/>
    </row>
    <row r="36" spans="1:6" s="11" customFormat="1" ht="45.75" customHeight="1">
      <c r="A36" s="21" t="s">
        <v>27</v>
      </c>
      <c r="B36" s="23" t="s">
        <v>71</v>
      </c>
      <c r="C36" s="23" t="s">
        <v>72</v>
      </c>
      <c r="D36" s="18">
        <v>9124561</v>
      </c>
      <c r="E36" s="20" t="s">
        <v>37</v>
      </c>
      <c r="F36" s="22" t="s">
        <v>55</v>
      </c>
    </row>
    <row r="37" spans="1:6" s="11" customFormat="1" ht="45.75" customHeight="1">
      <c r="A37" s="21" t="s">
        <v>27</v>
      </c>
      <c r="B37" s="23" t="s">
        <v>67</v>
      </c>
      <c r="C37" s="23" t="s">
        <v>30</v>
      </c>
      <c r="D37" s="18">
        <v>1256112</v>
      </c>
      <c r="E37" s="20" t="s">
        <v>37</v>
      </c>
      <c r="F37" s="22"/>
    </row>
    <row r="38" spans="1:6" s="11" customFormat="1" ht="45.75" customHeight="1">
      <c r="A38" s="21" t="s">
        <v>27</v>
      </c>
      <c r="B38" s="23" t="s">
        <v>73</v>
      </c>
      <c r="C38" s="23" t="s">
        <v>74</v>
      </c>
      <c r="D38" s="18">
        <v>15519900</v>
      </c>
      <c r="E38" s="20" t="s">
        <v>6</v>
      </c>
      <c r="F38" s="22"/>
    </row>
    <row r="39" spans="1:6" s="11" customFormat="1" ht="45.75" customHeight="1">
      <c r="A39" s="21" t="s">
        <v>27</v>
      </c>
      <c r="B39" s="23" t="s">
        <v>75</v>
      </c>
      <c r="C39" s="23" t="s">
        <v>54</v>
      </c>
      <c r="D39" s="18">
        <v>2046000</v>
      </c>
      <c r="E39" s="20" t="s">
        <v>37</v>
      </c>
      <c r="F39" s="22"/>
    </row>
    <row r="40" spans="1:6" s="11" customFormat="1" ht="45.75" customHeight="1">
      <c r="A40" s="21" t="s">
        <v>27</v>
      </c>
      <c r="B40" s="23" t="s">
        <v>76</v>
      </c>
      <c r="C40" s="23" t="s">
        <v>77</v>
      </c>
      <c r="D40" s="18">
        <v>990000</v>
      </c>
      <c r="E40" s="20" t="s">
        <v>37</v>
      </c>
      <c r="F40" s="22"/>
    </row>
    <row r="41" spans="1:6" s="11" customFormat="1" ht="45.75" customHeight="1">
      <c r="A41" s="21" t="s">
        <v>27</v>
      </c>
      <c r="B41" s="23" t="s">
        <v>78</v>
      </c>
      <c r="C41" s="23" t="s">
        <v>77</v>
      </c>
      <c r="D41" s="18">
        <v>935000</v>
      </c>
      <c r="E41" s="20" t="s">
        <v>37</v>
      </c>
      <c r="F41" s="22"/>
    </row>
    <row r="42" spans="1:6" s="11" customFormat="1" ht="45.75" customHeight="1">
      <c r="A42" s="21" t="s">
        <v>27</v>
      </c>
      <c r="B42" s="23" t="s">
        <v>127</v>
      </c>
      <c r="C42" s="23" t="s">
        <v>72</v>
      </c>
      <c r="D42" s="18">
        <v>45655843</v>
      </c>
      <c r="E42" s="20" t="s">
        <v>70</v>
      </c>
      <c r="F42" s="22" t="s">
        <v>55</v>
      </c>
    </row>
    <row r="43" spans="1:6" s="40" customFormat="1" ht="45.75" customHeight="1">
      <c r="A43" s="43" t="s">
        <v>27</v>
      </c>
      <c r="B43" s="44" t="s">
        <v>122</v>
      </c>
      <c r="C43" s="44" t="s">
        <v>79</v>
      </c>
      <c r="D43" s="45">
        <v>363114</v>
      </c>
      <c r="E43" s="46" t="s">
        <v>6</v>
      </c>
      <c r="F43" s="47"/>
    </row>
    <row r="44" spans="1:6" s="40" customFormat="1" ht="45.75" customHeight="1">
      <c r="A44" s="43" t="s">
        <v>27</v>
      </c>
      <c r="B44" s="44" t="s">
        <v>121</v>
      </c>
      <c r="C44" s="44" t="s">
        <v>80</v>
      </c>
      <c r="D44" s="45">
        <v>121038</v>
      </c>
      <c r="E44" s="46" t="s">
        <v>37</v>
      </c>
      <c r="F44" s="47"/>
    </row>
    <row r="45" spans="1:6" s="11" customFormat="1" ht="45.75" customHeight="1">
      <c r="A45" s="43" t="s">
        <v>27</v>
      </c>
      <c r="B45" s="44" t="s">
        <v>81</v>
      </c>
      <c r="C45" s="44" t="s">
        <v>82</v>
      </c>
      <c r="D45" s="45">
        <v>327924</v>
      </c>
      <c r="E45" s="46" t="s">
        <v>6</v>
      </c>
      <c r="F45" s="47"/>
    </row>
    <row r="46" spans="1:6" s="11" customFormat="1" ht="45.75" customHeight="1">
      <c r="A46" s="43" t="s">
        <v>27</v>
      </c>
      <c r="B46" s="44" t="s">
        <v>126</v>
      </c>
      <c r="C46" s="44" t="s">
        <v>82</v>
      </c>
      <c r="D46" s="45">
        <v>109308</v>
      </c>
      <c r="E46" s="46" t="s">
        <v>37</v>
      </c>
      <c r="F46" s="47"/>
    </row>
    <row r="47" spans="1:6" s="11" customFormat="1" ht="45.75" customHeight="1">
      <c r="A47" s="43" t="s">
        <v>27</v>
      </c>
      <c r="B47" s="44" t="s">
        <v>109</v>
      </c>
      <c r="C47" s="44" t="s">
        <v>83</v>
      </c>
      <c r="D47" s="45">
        <v>105248</v>
      </c>
      <c r="E47" s="46" t="s">
        <v>37</v>
      </c>
      <c r="F47" s="47" t="s">
        <v>44</v>
      </c>
    </row>
    <row r="48" spans="1:6" s="11" customFormat="1" ht="45.75" customHeight="1">
      <c r="A48" s="43" t="s">
        <v>27</v>
      </c>
      <c r="B48" s="44" t="s">
        <v>110</v>
      </c>
      <c r="C48" s="44" t="s">
        <v>84</v>
      </c>
      <c r="D48" s="45">
        <v>202400</v>
      </c>
      <c r="E48" s="46" t="s">
        <v>37</v>
      </c>
      <c r="F48" s="47" t="s">
        <v>85</v>
      </c>
    </row>
    <row r="49" spans="1:6" s="11" customFormat="1" ht="45.75" customHeight="1">
      <c r="A49" s="21" t="s">
        <v>27</v>
      </c>
      <c r="B49" s="23" t="s">
        <v>119</v>
      </c>
      <c r="C49" s="23" t="s">
        <v>88</v>
      </c>
      <c r="D49" s="18">
        <v>2416700</v>
      </c>
      <c r="E49" s="20" t="s">
        <v>37</v>
      </c>
      <c r="F49" s="22"/>
    </row>
    <row r="50" spans="1:6" s="11" customFormat="1" ht="45.75" customHeight="1">
      <c r="A50" s="21" t="s">
        <v>27</v>
      </c>
      <c r="B50" s="23" t="s">
        <v>120</v>
      </c>
      <c r="C50" s="23" t="s">
        <v>89</v>
      </c>
      <c r="D50" s="18">
        <v>5246124</v>
      </c>
      <c r="E50" s="20" t="s">
        <v>37</v>
      </c>
      <c r="F50" s="22"/>
    </row>
    <row r="51" spans="1:6" s="11" customFormat="1" ht="45.75" customHeight="1">
      <c r="A51" s="21" t="s">
        <v>27</v>
      </c>
      <c r="B51" s="23" t="s">
        <v>118</v>
      </c>
      <c r="C51" s="23" t="s">
        <v>90</v>
      </c>
      <c r="D51" s="18">
        <v>659934</v>
      </c>
      <c r="E51" s="20" t="s">
        <v>37</v>
      </c>
      <c r="F51" s="22"/>
    </row>
    <row r="52" spans="1:6" s="39" customFormat="1" ht="45.75" customHeight="1">
      <c r="A52" s="21" t="s">
        <v>27</v>
      </c>
      <c r="B52" s="23" t="s">
        <v>91</v>
      </c>
      <c r="C52" s="23" t="s">
        <v>92</v>
      </c>
      <c r="D52" s="18">
        <v>4640900</v>
      </c>
      <c r="E52" s="20" t="s">
        <v>37</v>
      </c>
      <c r="F52" s="22"/>
    </row>
    <row r="53" spans="1:6" s="11" customFormat="1" ht="45.75" customHeight="1">
      <c r="A53" s="21" t="s">
        <v>27</v>
      </c>
      <c r="B53" s="23" t="s">
        <v>86</v>
      </c>
      <c r="C53" s="23" t="s">
        <v>87</v>
      </c>
      <c r="D53" s="18">
        <v>297000</v>
      </c>
      <c r="E53" s="20" t="s">
        <v>7</v>
      </c>
      <c r="F53" s="22"/>
    </row>
    <row r="54" spans="1:6" s="11" customFormat="1" ht="45.75" customHeight="1">
      <c r="A54" s="21" t="s">
        <v>27</v>
      </c>
      <c r="B54" s="23" t="s">
        <v>128</v>
      </c>
      <c r="C54" s="23" t="s">
        <v>101</v>
      </c>
      <c r="D54" s="18">
        <v>67488952</v>
      </c>
      <c r="E54" s="20" t="s">
        <v>37</v>
      </c>
      <c r="F54" s="22"/>
    </row>
    <row r="55" spans="1:6" s="11" customFormat="1" ht="45.75" customHeight="1">
      <c r="A55" s="21" t="s">
        <v>27</v>
      </c>
      <c r="B55" s="23" t="s">
        <v>129</v>
      </c>
      <c r="C55" s="23" t="s">
        <v>101</v>
      </c>
      <c r="D55" s="18">
        <v>4886988</v>
      </c>
      <c r="E55" s="20" t="s">
        <v>37</v>
      </c>
      <c r="F55" s="22"/>
    </row>
    <row r="56" spans="1:6" s="11" customFormat="1" ht="45.75" customHeight="1">
      <c r="A56" s="21" t="s">
        <v>27</v>
      </c>
      <c r="B56" s="44" t="s">
        <v>102</v>
      </c>
      <c r="C56" s="44" t="s">
        <v>103</v>
      </c>
      <c r="D56" s="45">
        <v>873312</v>
      </c>
      <c r="E56" s="46" t="s">
        <v>37</v>
      </c>
      <c r="F56" s="42"/>
    </row>
    <row r="57" spans="1:6" s="11" customFormat="1" ht="45.75" customHeight="1">
      <c r="A57" s="21" t="s">
        <v>27</v>
      </c>
      <c r="B57" s="44" t="s">
        <v>130</v>
      </c>
      <c r="C57" s="44" t="s">
        <v>104</v>
      </c>
      <c r="D57" s="45">
        <v>145200</v>
      </c>
      <c r="E57" s="46" t="s">
        <v>37</v>
      </c>
      <c r="F57" s="42"/>
    </row>
    <row r="58" spans="1:6" ht="45.75" customHeight="1">
      <c r="A58" s="21" t="s">
        <v>27</v>
      </c>
      <c r="B58" s="44" t="s">
        <v>131</v>
      </c>
      <c r="C58" s="44" t="s">
        <v>104</v>
      </c>
      <c r="D58" s="45">
        <v>23760</v>
      </c>
      <c r="E58" s="46" t="s">
        <v>6</v>
      </c>
      <c r="F58" s="22"/>
    </row>
    <row r="59" spans="1:6" ht="45" customHeight="1">
      <c r="A59" s="21" t="s">
        <v>27</v>
      </c>
      <c r="B59" s="23" t="s">
        <v>99</v>
      </c>
      <c r="C59" s="23" t="s">
        <v>100</v>
      </c>
      <c r="D59" s="18">
        <v>33028600</v>
      </c>
      <c r="E59" s="20" t="s">
        <v>37</v>
      </c>
      <c r="F59" s="22"/>
    </row>
    <row r="60" spans="1:6" ht="45" customHeight="1">
      <c r="A60" s="21" t="s">
        <v>27</v>
      </c>
      <c r="B60" s="23" t="s">
        <v>93</v>
      </c>
      <c r="C60" s="23" t="s">
        <v>125</v>
      </c>
      <c r="D60" s="18">
        <v>35196224</v>
      </c>
      <c r="E60" s="20" t="s">
        <v>37</v>
      </c>
      <c r="F60" s="22"/>
    </row>
    <row r="61" spans="1:6" ht="45" customHeight="1">
      <c r="A61" s="21" t="s">
        <v>27</v>
      </c>
      <c r="B61" s="23" t="s">
        <v>94</v>
      </c>
      <c r="C61" s="23" t="s">
        <v>95</v>
      </c>
      <c r="D61" s="18">
        <v>3470940</v>
      </c>
      <c r="E61" s="20" t="s">
        <v>37</v>
      </c>
      <c r="F61" s="22"/>
    </row>
    <row r="62" spans="1:6" ht="45" customHeight="1">
      <c r="A62" s="21" t="s">
        <v>27</v>
      </c>
      <c r="B62" s="23" t="s">
        <v>96</v>
      </c>
      <c r="C62" s="23" t="s">
        <v>97</v>
      </c>
      <c r="D62" s="18">
        <v>3851100</v>
      </c>
      <c r="E62" s="20" t="s">
        <v>37</v>
      </c>
      <c r="F62" s="22"/>
    </row>
    <row r="63" spans="1:6" ht="45" customHeight="1">
      <c r="A63" s="21" t="s">
        <v>27</v>
      </c>
      <c r="B63" s="23" t="s">
        <v>117</v>
      </c>
      <c r="C63" s="23" t="s">
        <v>98</v>
      </c>
      <c r="D63" s="18">
        <v>435000</v>
      </c>
      <c r="E63" s="20" t="s">
        <v>7</v>
      </c>
      <c r="F63" s="22"/>
    </row>
    <row r="64" spans="1:6" ht="45" customHeight="1">
      <c r="A64" s="56" t="s">
        <v>9</v>
      </c>
      <c r="B64" s="57"/>
      <c r="C64" s="58"/>
      <c r="D64" s="12">
        <f>SUM(D5:D63)</f>
        <v>343458785</v>
      </c>
      <c r="E64" s="50"/>
      <c r="F64" s="51"/>
    </row>
    <row r="65" spans="1:6" ht="28.2" customHeight="1">
      <c r="A65" s="29"/>
      <c r="B65" s="30"/>
      <c r="C65" s="48" t="s">
        <v>10</v>
      </c>
      <c r="D65" s="49"/>
      <c r="E65" s="27"/>
      <c r="F65" s="28"/>
    </row>
    <row r="66" spans="1:6" ht="37.200000000000003" customHeight="1">
      <c r="A66" s="29"/>
      <c r="B66" s="30"/>
      <c r="C66" s="31" t="s">
        <v>11</v>
      </c>
      <c r="D66" s="32">
        <f t="shared" ref="D66:D72" si="0">SUMIF(E$5:E$63,E66,D$5:D$63)</f>
        <v>37371896</v>
      </c>
      <c r="E66" s="20" t="s">
        <v>6</v>
      </c>
      <c r="F66" s="28"/>
    </row>
    <row r="67" spans="1:6" ht="37.200000000000003" customHeight="1">
      <c r="A67" s="29"/>
      <c r="B67" s="30"/>
      <c r="C67" s="31" t="s">
        <v>12</v>
      </c>
      <c r="D67" s="32">
        <f t="shared" si="0"/>
        <v>0</v>
      </c>
      <c r="E67" s="33" t="s">
        <v>13</v>
      </c>
      <c r="F67" s="28"/>
    </row>
    <row r="68" spans="1:6" ht="37.200000000000003" customHeight="1">
      <c r="A68" s="29"/>
      <c r="B68" s="30"/>
      <c r="C68" s="31" t="s">
        <v>14</v>
      </c>
      <c r="D68" s="32">
        <f t="shared" si="0"/>
        <v>0</v>
      </c>
      <c r="E68" s="20" t="s">
        <v>15</v>
      </c>
      <c r="F68" s="28"/>
    </row>
    <row r="69" spans="1:6" ht="37.200000000000003" customHeight="1">
      <c r="A69" s="29"/>
      <c r="B69" s="30"/>
      <c r="C69" s="31" t="s">
        <v>20</v>
      </c>
      <c r="D69" s="32">
        <f t="shared" si="0"/>
        <v>45660377</v>
      </c>
      <c r="E69" s="20" t="s">
        <v>16</v>
      </c>
      <c r="F69" s="28"/>
    </row>
    <row r="70" spans="1:6" ht="37.200000000000003" customHeight="1">
      <c r="A70" s="29"/>
      <c r="B70" s="30"/>
      <c r="C70" s="31" t="s">
        <v>21</v>
      </c>
      <c r="D70" s="32">
        <f t="shared" si="0"/>
        <v>0</v>
      </c>
      <c r="E70" s="20" t="s">
        <v>17</v>
      </c>
      <c r="F70" s="28"/>
    </row>
    <row r="71" spans="1:6" ht="37.200000000000003" customHeight="1">
      <c r="A71" s="29"/>
      <c r="B71" s="30"/>
      <c r="C71" s="31" t="s">
        <v>22</v>
      </c>
      <c r="D71" s="32">
        <f t="shared" si="0"/>
        <v>4923206</v>
      </c>
      <c r="E71" s="20" t="s">
        <v>7</v>
      </c>
      <c r="F71" s="34"/>
    </row>
    <row r="72" spans="1:6" ht="37.200000000000003" customHeight="1">
      <c r="A72" s="29"/>
      <c r="B72" s="30"/>
      <c r="C72" s="31" t="s">
        <v>23</v>
      </c>
      <c r="D72" s="32">
        <f t="shared" si="0"/>
        <v>255503306</v>
      </c>
      <c r="E72" s="20" t="s">
        <v>18</v>
      </c>
      <c r="F72" s="28"/>
    </row>
    <row r="73" spans="1:6" ht="37.200000000000003" customHeight="1">
      <c r="A73" s="29"/>
      <c r="B73" s="30"/>
      <c r="C73" s="31" t="s">
        <v>24</v>
      </c>
      <c r="D73" s="35">
        <f>IFERROR(D72/D74,"")</f>
        <v>0.74391256581193577</v>
      </c>
      <c r="E73" s="36"/>
      <c r="F73" s="28"/>
    </row>
    <row r="74" spans="1:6" ht="37.200000000000003" customHeight="1">
      <c r="A74" s="29"/>
      <c r="B74" s="30"/>
      <c r="C74" s="31" t="s">
        <v>19</v>
      </c>
      <c r="D74" s="32">
        <f>SUM(D66:D72)</f>
        <v>343458785</v>
      </c>
      <c r="E74" s="37"/>
      <c r="F74" s="28"/>
    </row>
    <row r="75" spans="1:6">
      <c r="A75" s="29"/>
      <c r="B75" s="30"/>
      <c r="C75" s="30"/>
      <c r="D75" s="38"/>
      <c r="E75" s="27"/>
      <c r="F75" s="28"/>
    </row>
    <row r="76" spans="1:6">
      <c r="E76" s="25"/>
      <c r="F76" s="26"/>
    </row>
  </sheetData>
  <autoFilter ref="A4:F74" xr:uid="{00000000-0001-0000-0000-000000000000}"/>
  <mergeCells count="4">
    <mergeCell ref="E64:F64"/>
    <mergeCell ref="E1:F1"/>
    <mergeCell ref="A2:F2"/>
    <mergeCell ref="A64:C64"/>
  </mergeCells>
  <phoneticPr fontId="6"/>
  <dataValidations count="2">
    <dataValidation type="list" allowBlank="1" showInputMessage="1" showErrorMessage="1" sqref="E5" xr:uid="{00000000-0002-0000-0000-000001000000}">
      <formula1>$E$66:$E$72</formula1>
    </dataValidation>
    <dataValidation type="list" allowBlank="1" showInputMessage="1" showErrorMessage="1" sqref="E6:E63"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rowBreaks count="1" manualBreakCount="1">
    <brk id="4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2026-10-07T06:41:45Z</dcterms:created>
  <dcterms:modified xsi:type="dcterms:W3CDTF">2026-10-07T08:09:35Z</dcterms:modified>
</cp:coreProperties>
</file>