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(☆)子育て支援担当\一時・休日保育事業\一時預かり事業（H27~）\5年度\HP関係\R5.4.1\添付ファイル\"/>
    </mc:Choice>
  </mc:AlternateContent>
  <bookViews>
    <workbookView xWindow="0" yWindow="0" windowWidth="15345" windowHeight="4455"/>
  </bookViews>
  <sheets>
    <sheet name="一時預かり実施状況" sheetId="1" r:id="rId1"/>
    <sheet name="印刷用" sheetId="2" state="hidden" r:id="rId2"/>
  </sheets>
  <definedNames>
    <definedName name="_xlnm.Print_Area" localSheetId="0">一時預かり実施状況!$A$1:$U$74</definedName>
    <definedName name="_xlnm.Print_Area" localSheetId="1">印刷用!$A$1:$J$53</definedName>
    <definedName name="_xlnm.Print_Titles" localSheetId="0">一時預かり実施状況!$B:$B,一時預かり実施状況!$1:$2</definedName>
  </definedNames>
  <calcPr calcId="162913"/>
</workbook>
</file>

<file path=xl/calcChain.xml><?xml version="1.0" encoding="utf-8"?>
<calcChain xmlns="http://schemas.openxmlformats.org/spreadsheetml/2006/main">
  <c r="C50" i="2" l="1"/>
  <c r="C48" i="2"/>
  <c r="B48" i="2"/>
  <c r="F44" i="2"/>
  <c r="B44" i="2"/>
  <c r="C40" i="2"/>
  <c r="C39" i="2"/>
  <c r="B38" i="2"/>
  <c r="C33" i="2"/>
  <c r="C31" i="2"/>
  <c r="C30" i="2"/>
  <c r="C28" i="2"/>
  <c r="B28" i="2"/>
  <c r="B24" i="2"/>
  <c r="C21" i="2"/>
  <c r="B21" i="2"/>
  <c r="F17" i="2"/>
  <c r="C18" i="2"/>
  <c r="C17" i="2"/>
  <c r="F14" i="2"/>
  <c r="B14" i="2"/>
  <c r="B11" i="2" l="1"/>
  <c r="E45" i="2"/>
  <c r="D45" i="2"/>
  <c r="C45" i="2"/>
  <c r="B45" i="2"/>
  <c r="E44" i="2"/>
  <c r="D44" i="2"/>
  <c r="C44" i="2"/>
  <c r="J18" i="2" l="1"/>
  <c r="I18" i="2"/>
  <c r="H18" i="2"/>
  <c r="G18" i="2"/>
  <c r="F18" i="2"/>
  <c r="J17" i="2"/>
  <c r="I17" i="2"/>
  <c r="H17" i="2"/>
  <c r="G17" i="2"/>
  <c r="J15" i="2"/>
  <c r="I15" i="2"/>
  <c r="H15" i="2"/>
  <c r="G15" i="2"/>
  <c r="F15" i="2"/>
  <c r="J14" i="2"/>
  <c r="I14" i="2"/>
  <c r="H14" i="2"/>
  <c r="G14" i="2"/>
  <c r="E15" i="2"/>
  <c r="D15" i="2"/>
  <c r="C15" i="2"/>
  <c r="B15" i="2"/>
  <c r="E14" i="2"/>
  <c r="D14" i="2"/>
  <c r="C14" i="2"/>
  <c r="H7" i="2" l="1"/>
</calcChain>
</file>

<file path=xl/sharedStrings.xml><?xml version="1.0" encoding="utf-8"?>
<sst xmlns="http://schemas.openxmlformats.org/spreadsheetml/2006/main" count="1098" uniqueCount="471">
  <si>
    <t>1日あたり従事する保育士数</t>
    <rPh sb="1" eb="2">
      <t>ニチ</t>
    </rPh>
    <rPh sb="5" eb="7">
      <t>ジュウジ</t>
    </rPh>
    <rPh sb="9" eb="12">
      <t>ホイクシ</t>
    </rPh>
    <rPh sb="12" eb="13">
      <t>スウ</t>
    </rPh>
    <phoneticPr fontId="2"/>
  </si>
  <si>
    <t>0歳児の受入可能月齢</t>
    <rPh sb="1" eb="2">
      <t>サイ</t>
    </rPh>
    <rPh sb="2" eb="3">
      <t>ジ</t>
    </rPh>
    <rPh sb="4" eb="6">
      <t>ウケイレ</t>
    </rPh>
    <rPh sb="6" eb="8">
      <t>カノウ</t>
    </rPh>
    <rPh sb="8" eb="10">
      <t>ゲツレイ</t>
    </rPh>
    <phoneticPr fontId="2"/>
  </si>
  <si>
    <t>備考</t>
    <rPh sb="0" eb="2">
      <t>ビコウ</t>
    </rPh>
    <phoneticPr fontId="2"/>
  </si>
  <si>
    <t>1日の時間</t>
    <rPh sb="1" eb="2">
      <t>ニチ</t>
    </rPh>
    <rPh sb="3" eb="5">
      <t>ジカン</t>
    </rPh>
    <phoneticPr fontId="2"/>
  </si>
  <si>
    <t>時間帯</t>
    <rPh sb="0" eb="3">
      <t>ジカンタイ</t>
    </rPh>
    <phoneticPr fontId="2"/>
  </si>
  <si>
    <t>延長等実施</t>
    <rPh sb="0" eb="2">
      <t>エンチョウ</t>
    </rPh>
    <rPh sb="2" eb="3">
      <t>トウ</t>
    </rPh>
    <rPh sb="3" eb="5">
      <t>ジッシ</t>
    </rPh>
    <phoneticPr fontId="2"/>
  </si>
  <si>
    <t>有無</t>
    <rPh sb="0" eb="2">
      <t>ウム</t>
    </rPh>
    <phoneticPr fontId="2"/>
  </si>
  <si>
    <t>時間</t>
    <rPh sb="0" eb="2">
      <t>ジカン</t>
    </rPh>
    <phoneticPr fontId="2"/>
  </si>
  <si>
    <t>追加料金</t>
    <rPh sb="0" eb="2">
      <t>ツイカ</t>
    </rPh>
    <rPh sb="2" eb="4">
      <t>リョウキン</t>
    </rPh>
    <phoneticPr fontId="2"/>
  </si>
  <si>
    <t>土曜日の実施</t>
    <rPh sb="0" eb="3">
      <t>ドヨウビ</t>
    </rPh>
    <rPh sb="4" eb="6">
      <t>ジッシ</t>
    </rPh>
    <phoneticPr fontId="2"/>
  </si>
  <si>
    <t>標準時間</t>
    <rPh sb="0" eb="2">
      <t>ヒョウジュン</t>
    </rPh>
    <rPh sb="2" eb="4">
      <t>ジカン</t>
    </rPh>
    <phoneticPr fontId="2"/>
  </si>
  <si>
    <t>延長時間</t>
    <rPh sb="0" eb="2">
      <t>エンチョウ</t>
    </rPh>
    <rPh sb="2" eb="4">
      <t>ジカン</t>
    </rPh>
    <phoneticPr fontId="2"/>
  </si>
  <si>
    <t>申込期限</t>
    <rPh sb="0" eb="2">
      <t>モウシコミ</t>
    </rPh>
    <rPh sb="2" eb="4">
      <t>キゲン</t>
    </rPh>
    <phoneticPr fontId="2"/>
  </si>
  <si>
    <t>期限</t>
    <rPh sb="0" eb="2">
      <t>キゲン</t>
    </rPh>
    <phoneticPr fontId="2"/>
  </si>
  <si>
    <t>きたの旭ヶ丘学園</t>
    <rPh sb="3" eb="6">
      <t>アサヒガオカ</t>
    </rPh>
    <phoneticPr fontId="1"/>
  </si>
  <si>
    <t>さつき保育園</t>
    <rPh sb="3" eb="6">
      <t>ホイクエン</t>
    </rPh>
    <phoneticPr fontId="1"/>
  </si>
  <si>
    <t>都島第2乳児保育センター</t>
  </si>
  <si>
    <t>認定こども園　東野田ちどり保育園</t>
    <rPh sb="0" eb="2">
      <t>ニンテイ</t>
    </rPh>
    <rPh sb="5" eb="6">
      <t>エン</t>
    </rPh>
    <rPh sb="7" eb="10">
      <t>ヒガシノダ</t>
    </rPh>
    <rPh sb="13" eb="16">
      <t>ホイクエン</t>
    </rPh>
    <phoneticPr fontId="1"/>
  </si>
  <si>
    <t>ひばり保育園</t>
  </si>
  <si>
    <t>秀野保育園</t>
  </si>
  <si>
    <t>ソフィア南堀江保育園</t>
    <rPh sb="4" eb="5">
      <t>ミナミ</t>
    </rPh>
    <rPh sb="5" eb="7">
      <t>ホリエ</t>
    </rPh>
    <rPh sb="7" eb="10">
      <t>ホイクエン</t>
    </rPh>
    <phoneticPr fontId="1"/>
  </si>
  <si>
    <t>うつぼほんまち保育園</t>
    <rPh sb="7" eb="10">
      <t>ホイクエン</t>
    </rPh>
    <phoneticPr fontId="1"/>
  </si>
  <si>
    <t>ポプラ保育園</t>
  </si>
  <si>
    <t>善児園</t>
  </si>
  <si>
    <t>波除学園</t>
  </si>
  <si>
    <t>認定こども園　ファミリー</t>
    <rPh sb="0" eb="2">
      <t>ニンテイ</t>
    </rPh>
    <rPh sb="5" eb="6">
      <t>エン</t>
    </rPh>
    <phoneticPr fontId="1"/>
  </si>
  <si>
    <t>すくすく保育園</t>
  </si>
  <si>
    <t>青空保育園</t>
  </si>
  <si>
    <t>よどっこ保育園</t>
  </si>
  <si>
    <t>博愛社保育園</t>
  </si>
  <si>
    <t>十三保育園</t>
    <rPh sb="0" eb="2">
      <t>ジュウソウ</t>
    </rPh>
    <phoneticPr fontId="1"/>
  </si>
  <si>
    <t>徳蔵寺保育園</t>
  </si>
  <si>
    <t>ぽっかぽか保育ルーム・上新庄</t>
    <rPh sb="5" eb="7">
      <t>ホイク</t>
    </rPh>
    <rPh sb="11" eb="12">
      <t>ウエ</t>
    </rPh>
    <rPh sb="12" eb="14">
      <t>シンジョウ</t>
    </rPh>
    <phoneticPr fontId="1"/>
  </si>
  <si>
    <t>つみき保育園</t>
  </si>
  <si>
    <t>日の出巽西園</t>
  </si>
  <si>
    <t>大阪YWCA大宮保育園</t>
  </si>
  <si>
    <t>諏訪保育園</t>
  </si>
  <si>
    <t>今福保育園</t>
  </si>
  <si>
    <t>野江まつのはな保育園</t>
    <rPh sb="0" eb="2">
      <t>ノエ</t>
    </rPh>
    <rPh sb="7" eb="10">
      <t>ホイクエン</t>
    </rPh>
    <phoneticPr fontId="1"/>
  </si>
  <si>
    <t>鶴見はとぽっぽ保育園</t>
    <rPh sb="0" eb="2">
      <t>ツルミ</t>
    </rPh>
    <rPh sb="7" eb="10">
      <t>ホイクエン</t>
    </rPh>
    <phoneticPr fontId="1"/>
  </si>
  <si>
    <t>トレジャーキッズよこづつみ保育園</t>
    <rPh sb="13" eb="16">
      <t>ホイクエン</t>
    </rPh>
    <phoneticPr fontId="1"/>
  </si>
  <si>
    <t>つどいの広場ソフィア</t>
  </si>
  <si>
    <t>望之門保育園</t>
  </si>
  <si>
    <t>きのみ保育園</t>
  </si>
  <si>
    <t>きのみむすび保育園</t>
  </si>
  <si>
    <t>やまと保育園</t>
  </si>
  <si>
    <t>藤保育園</t>
  </si>
  <si>
    <t>四恩るり保育園</t>
  </si>
  <si>
    <t>第2めばえ保育園</t>
  </si>
  <si>
    <t>認定こども園　育和学園幼稚園</t>
    <rPh sb="7" eb="9">
      <t>イクワ</t>
    </rPh>
    <rPh sb="9" eb="11">
      <t>ガクエン</t>
    </rPh>
    <rPh sb="11" eb="14">
      <t>ヨウチエン</t>
    </rPh>
    <phoneticPr fontId="1"/>
  </si>
  <si>
    <t>湯里保育園</t>
  </si>
  <si>
    <t>平野愛和学園</t>
  </si>
  <si>
    <t>長吉六反保育園</t>
  </si>
  <si>
    <t>玉出東保育園</t>
  </si>
  <si>
    <t>天使保育園</t>
    <phoneticPr fontId="2"/>
  </si>
  <si>
    <t>大阪聖和保育園</t>
    <phoneticPr fontId="2"/>
  </si>
  <si>
    <t>認定こども園　城東ちどり保育園</t>
    <rPh sb="7" eb="9">
      <t>ジョウトウ</t>
    </rPh>
    <rPh sb="12" eb="15">
      <t>ホイクエン</t>
    </rPh>
    <phoneticPr fontId="1"/>
  </si>
  <si>
    <t>末次保育園</t>
    <phoneticPr fontId="2"/>
  </si>
  <si>
    <t>御幸保育所（公立）</t>
    <rPh sb="0" eb="2">
      <t>ミユキ</t>
    </rPh>
    <rPh sb="2" eb="4">
      <t>ホイク</t>
    </rPh>
    <rPh sb="4" eb="5">
      <t>ショ</t>
    </rPh>
    <rPh sb="6" eb="8">
      <t>コウリツ</t>
    </rPh>
    <phoneticPr fontId="2"/>
  </si>
  <si>
    <t>南大江保育所（公立）</t>
    <rPh sb="0" eb="1">
      <t>ミナミ</t>
    </rPh>
    <rPh sb="1" eb="3">
      <t>オオエ</t>
    </rPh>
    <rPh sb="3" eb="5">
      <t>ホイク</t>
    </rPh>
    <rPh sb="5" eb="6">
      <t>ショ</t>
    </rPh>
    <rPh sb="7" eb="9">
      <t>コウリツ</t>
    </rPh>
    <phoneticPr fontId="2"/>
  </si>
  <si>
    <t>八幡屋保育所（公立）</t>
    <rPh sb="0" eb="3">
      <t>ヤハタヤ</t>
    </rPh>
    <rPh sb="3" eb="5">
      <t>ホイク</t>
    </rPh>
    <rPh sb="5" eb="6">
      <t>ショ</t>
    </rPh>
    <rPh sb="7" eb="9">
      <t>コウリツ</t>
    </rPh>
    <phoneticPr fontId="2"/>
  </si>
  <si>
    <t>味原保育所（公立）</t>
    <rPh sb="0" eb="2">
      <t>アジハラ</t>
    </rPh>
    <rPh sb="2" eb="4">
      <t>ホイク</t>
    </rPh>
    <rPh sb="4" eb="5">
      <t>ショ</t>
    </rPh>
    <rPh sb="6" eb="8">
      <t>コウリツ</t>
    </rPh>
    <phoneticPr fontId="2"/>
  </si>
  <si>
    <t>小田町保育所（公立）</t>
    <rPh sb="0" eb="2">
      <t>オダ</t>
    </rPh>
    <rPh sb="2" eb="3">
      <t>マチ</t>
    </rPh>
    <rPh sb="3" eb="5">
      <t>ホイク</t>
    </rPh>
    <rPh sb="5" eb="6">
      <t>ショ</t>
    </rPh>
    <rPh sb="7" eb="9">
      <t>コウリツ</t>
    </rPh>
    <phoneticPr fontId="2"/>
  </si>
  <si>
    <t>佃保育所（公立）</t>
    <rPh sb="0" eb="1">
      <t>ツクダ</t>
    </rPh>
    <rPh sb="1" eb="3">
      <t>ホイク</t>
    </rPh>
    <rPh sb="3" eb="4">
      <t>ショ</t>
    </rPh>
    <rPh sb="5" eb="7">
      <t>コウリツ</t>
    </rPh>
    <phoneticPr fontId="2"/>
  </si>
  <si>
    <t>豊里第１保育所（公立）</t>
    <rPh sb="0" eb="2">
      <t>トヨサト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</si>
  <si>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鴫野保育所（公立）</t>
    <rPh sb="0" eb="2">
      <t>シギノ</t>
    </rPh>
    <rPh sb="2" eb="4">
      <t>ホイク</t>
    </rPh>
    <rPh sb="4" eb="5">
      <t>ショ</t>
    </rPh>
    <rPh sb="6" eb="8">
      <t>コウリツ</t>
    </rPh>
    <phoneticPr fontId="2"/>
  </si>
  <si>
    <t>御崎保育所（公立）</t>
    <rPh sb="0" eb="2">
      <t>ミサキ</t>
    </rPh>
    <rPh sb="2" eb="4">
      <t>ホイク</t>
    </rPh>
    <rPh sb="4" eb="5">
      <t>ショ</t>
    </rPh>
    <rPh sb="6" eb="8">
      <t>コウリツ</t>
    </rPh>
    <phoneticPr fontId="2"/>
  </si>
  <si>
    <t>喜連保育所（公立）</t>
    <rPh sb="0" eb="2">
      <t>キレ</t>
    </rPh>
    <rPh sb="2" eb="4">
      <t>ホイク</t>
    </rPh>
    <rPh sb="4" eb="5">
      <t>ショ</t>
    </rPh>
    <rPh sb="6" eb="8">
      <t>コウリツ</t>
    </rPh>
    <phoneticPr fontId="2"/>
  </si>
  <si>
    <t>加美第２保育所（公立）</t>
    <rPh sb="0" eb="2">
      <t>カミ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</si>
  <si>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松之宮保育所（公立）</t>
    <rPh sb="0" eb="1">
      <t>マツ</t>
    </rPh>
    <rPh sb="1" eb="2">
      <t>ノ</t>
    </rPh>
    <rPh sb="2" eb="3">
      <t>ミヤ</t>
    </rPh>
    <rPh sb="3" eb="5">
      <t>ホイク</t>
    </rPh>
    <rPh sb="5" eb="6">
      <t>ショ</t>
    </rPh>
    <rPh sb="7" eb="9">
      <t>コウリツ</t>
    </rPh>
    <phoneticPr fontId="2"/>
  </si>
  <si>
    <t>概ね月齢</t>
    <rPh sb="0" eb="1">
      <t>オオム</t>
    </rPh>
    <rPh sb="2" eb="4">
      <t>ゲツレイ</t>
    </rPh>
    <phoneticPr fontId="2"/>
  </si>
  <si>
    <t>9時～16時</t>
    <rPh sb="1" eb="2">
      <t>ジ</t>
    </rPh>
    <rPh sb="5" eb="6">
      <t>ジ</t>
    </rPh>
    <phoneticPr fontId="2"/>
  </si>
  <si>
    <t>あり</t>
  </si>
  <si>
    <t>16時～18時</t>
    <rPh sb="2" eb="3">
      <t>ジ</t>
    </rPh>
    <rPh sb="6" eb="7">
      <t>ジ</t>
    </rPh>
    <phoneticPr fontId="2"/>
  </si>
  <si>
    <t>利用希望日7日前まで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</si>
  <si>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概ね生後11か月</t>
    <rPh sb="0" eb="1">
      <t>オオム</t>
    </rPh>
    <rPh sb="2" eb="4">
      <t>セイゴ</t>
    </rPh>
    <rPh sb="7" eb="8">
      <t>ゲツ</t>
    </rPh>
    <phoneticPr fontId="2"/>
  </si>
  <si>
    <t>概ね生後6か月</t>
    <rPh sb="0" eb="1">
      <t>オオム</t>
    </rPh>
    <rPh sb="2" eb="4">
      <t>セイゴ</t>
    </rPh>
    <rPh sb="6" eb="7">
      <t>ツキ</t>
    </rPh>
    <phoneticPr fontId="2"/>
  </si>
  <si>
    <t>8時～16時</t>
    <rPh sb="1" eb="2">
      <t>ジ</t>
    </rPh>
    <rPh sb="5" eb="6">
      <t>ジ</t>
    </rPh>
    <phoneticPr fontId="2"/>
  </si>
  <si>
    <t>60分につき600円</t>
    <rPh sb="2" eb="3">
      <t>フン</t>
    </rPh>
    <rPh sb="9" eb="10">
      <t>エン</t>
    </rPh>
    <phoneticPr fontId="2"/>
  </si>
  <si>
    <t>概ね生後4か月</t>
    <rPh sb="0" eb="1">
      <t>オオム</t>
    </rPh>
    <rPh sb="2" eb="4">
      <t>セイゴ</t>
    </rPh>
    <rPh sb="6" eb="7">
      <t>ゲツ</t>
    </rPh>
    <phoneticPr fontId="2"/>
  </si>
  <si>
    <t>前月15日まで</t>
    <rPh sb="0" eb="2">
      <t>ゼンゲツ</t>
    </rPh>
    <rPh sb="4" eb="5">
      <t>ニチ</t>
    </rPh>
    <phoneticPr fontId="2"/>
  </si>
  <si>
    <t>9時～17時</t>
    <rPh sb="1" eb="2">
      <t>ジ</t>
    </rPh>
    <rPh sb="5" eb="6">
      <t>ジ</t>
    </rPh>
    <phoneticPr fontId="2"/>
  </si>
  <si>
    <t>なし</t>
  </si>
  <si>
    <t>1回につき500円</t>
    <rPh sb="1" eb="2">
      <t>カイ</t>
    </rPh>
    <rPh sb="8" eb="9">
      <t>エン</t>
    </rPh>
    <phoneticPr fontId="2"/>
  </si>
  <si>
    <t>1回につき300円</t>
    <rPh sb="8" eb="9">
      <t>エン</t>
    </rPh>
    <phoneticPr fontId="2"/>
  </si>
  <si>
    <t>概ね生後10か月</t>
    <rPh sb="0" eb="1">
      <t>オオム</t>
    </rPh>
    <rPh sb="2" eb="4">
      <t>セイゴ</t>
    </rPh>
    <rPh sb="7" eb="8">
      <t>ツキ</t>
    </rPh>
    <phoneticPr fontId="2"/>
  </si>
  <si>
    <t>備考</t>
    <rPh sb="0" eb="2">
      <t>ビコウ</t>
    </rPh>
    <phoneticPr fontId="2"/>
  </si>
  <si>
    <t>概ね生後2か月</t>
    <rPh sb="0" eb="1">
      <t>オオム</t>
    </rPh>
    <rPh sb="2" eb="4">
      <t>セイゴ</t>
    </rPh>
    <rPh sb="6" eb="7">
      <t>ゲツ</t>
    </rPh>
    <phoneticPr fontId="2"/>
  </si>
  <si>
    <t>30分につき200円</t>
    <rPh sb="2" eb="3">
      <t>フン</t>
    </rPh>
    <rPh sb="9" eb="10">
      <t>エン</t>
    </rPh>
    <phoneticPr fontId="2"/>
  </si>
  <si>
    <t>満1歳になった時</t>
    <rPh sb="0" eb="1">
      <t>マン</t>
    </rPh>
    <rPh sb="2" eb="3">
      <t>サイ</t>
    </rPh>
    <rPh sb="7" eb="8">
      <t>トキ</t>
    </rPh>
    <phoneticPr fontId="2"/>
  </si>
  <si>
    <t>8時30分～16時30分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</si>
  <si>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17時～17時30分</t>
    <rPh sb="2" eb="3">
      <t>ジ</t>
    </rPh>
    <rPh sb="6" eb="7">
      <t>ジ</t>
    </rPh>
    <rPh sb="9" eb="10">
      <t>フン</t>
    </rPh>
    <phoneticPr fontId="2"/>
  </si>
  <si>
    <t>前月20日まで</t>
    <rPh sb="0" eb="2">
      <t>ゼンゲツ</t>
    </rPh>
    <rPh sb="4" eb="5">
      <t>ニチ</t>
    </rPh>
    <phoneticPr fontId="2"/>
  </si>
  <si>
    <t>10分につき200円、17時30分を超過した場合は、追加で1,000円徴収（合計1,600円）</t>
    <rPh sb="2" eb="3">
      <t>フン</t>
    </rPh>
    <rPh sb="9" eb="10">
      <t>エン</t>
    </rPh>
    <rPh sb="13" eb="14">
      <t>ジ</t>
    </rPh>
    <rPh sb="16" eb="17">
      <t>フン</t>
    </rPh>
    <rPh sb="18" eb="20">
      <t>チョウカ</t>
    </rPh>
    <rPh sb="22" eb="24">
      <t>バアイ</t>
    </rPh>
    <rPh sb="26" eb="28">
      <t>ツイカ</t>
    </rPh>
    <rPh sb="34" eb="35">
      <t>エン</t>
    </rPh>
    <rPh sb="35" eb="37">
      <t>チョウシュウ</t>
    </rPh>
    <rPh sb="38" eb="39">
      <t>ゴウ</t>
    </rPh>
    <rPh sb="39" eb="40">
      <t>ケイ</t>
    </rPh>
    <rPh sb="45" eb="46">
      <t>エン</t>
    </rPh>
    <phoneticPr fontId="2"/>
  </si>
  <si>
    <t>8時～17時</t>
    <rPh sb="1" eb="2">
      <t>ジ</t>
    </rPh>
    <rPh sb="5" eb="6">
      <t>ジ</t>
    </rPh>
    <phoneticPr fontId="2"/>
  </si>
  <si>
    <t>30分につき200円</t>
    <rPh sb="2" eb="3">
      <t>フン</t>
    </rPh>
    <rPh sb="9" eb="10">
      <t>エン</t>
    </rPh>
    <phoneticPr fontId="2"/>
  </si>
  <si>
    <t>8時～9時、17時～18時</t>
    <rPh sb="1" eb="2">
      <t>ジ</t>
    </rPh>
    <rPh sb="4" eb="5">
      <t>ジ</t>
    </rPh>
    <rPh sb="8" eb="9">
      <t>ジ</t>
    </rPh>
    <rPh sb="12" eb="13">
      <t>ジ</t>
    </rPh>
    <phoneticPr fontId="2"/>
  </si>
  <si>
    <t>30分につき250円</t>
    <rPh sb="2" eb="3">
      <t>フン</t>
    </rPh>
    <rPh sb="9" eb="10">
      <t>エン</t>
    </rPh>
    <phoneticPr fontId="2"/>
  </si>
  <si>
    <t>7時30分～8時30分、16時30分～18時30分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phoneticPr fontId="2"/>
  </si>
  <si>
    <t>60分につき500円</t>
    <rPh sb="2" eb="3">
      <t>フン</t>
    </rPh>
    <rPh sb="9" eb="10">
      <t>エン</t>
    </rPh>
    <phoneticPr fontId="2"/>
  </si>
  <si>
    <t>利用希望日前日まで</t>
    <rPh sb="0" eb="2">
      <t>リヨウ</t>
    </rPh>
    <rPh sb="2" eb="5">
      <t>キボウビ</t>
    </rPh>
    <rPh sb="5" eb="7">
      <t>ゼンジツ</t>
    </rPh>
    <phoneticPr fontId="2"/>
  </si>
  <si>
    <t>利用希望日10日前まで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</si>
  <si>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30分につき200円</t>
    <rPh sb="2" eb="3">
      <t>フン</t>
    </rPh>
    <rPh sb="9" eb="10">
      <t>エン</t>
    </rPh>
    <phoneticPr fontId="2"/>
  </si>
  <si>
    <t>前月20日まで</t>
    <rPh sb="0" eb="2">
      <t>ゼンゲツ</t>
    </rPh>
    <rPh sb="4" eb="5">
      <t>ニチ</t>
    </rPh>
    <phoneticPr fontId="2"/>
  </si>
  <si>
    <t>概ね生後10か月</t>
    <rPh sb="0" eb="1">
      <t>オオム</t>
    </rPh>
    <rPh sb="2" eb="4">
      <t>セイゴ</t>
    </rPh>
    <rPh sb="7" eb="8">
      <t>ゲツ</t>
    </rPh>
    <phoneticPr fontId="2"/>
  </si>
  <si>
    <t>前月25日まで</t>
    <rPh sb="0" eb="2">
      <t>ゼンゲツ</t>
    </rPh>
    <rPh sb="4" eb="5">
      <t>ニチ</t>
    </rPh>
    <phoneticPr fontId="2"/>
  </si>
  <si>
    <t>概ね生後7か月</t>
    <rPh sb="0" eb="1">
      <t>オオム</t>
    </rPh>
    <rPh sb="2" eb="4">
      <t>セイゴ</t>
    </rPh>
    <rPh sb="6" eb="7">
      <t>ツキ</t>
    </rPh>
    <phoneticPr fontId="2"/>
  </si>
  <si>
    <t>実施施設名</t>
    <rPh sb="0" eb="2">
      <t>ジッシ</t>
    </rPh>
    <rPh sb="2" eb="4">
      <t>シセツ</t>
    </rPh>
    <rPh sb="4" eb="5">
      <t>メイ</t>
    </rPh>
    <phoneticPr fontId="5"/>
  </si>
  <si>
    <t>　②★0歳児の受け入れ可能月齢</t>
    <rPh sb="4" eb="5">
      <t>サイ</t>
    </rPh>
    <rPh sb="5" eb="6">
      <t>ジ</t>
    </rPh>
    <rPh sb="7" eb="8">
      <t>ウ</t>
    </rPh>
    <rPh sb="9" eb="10">
      <t>イ</t>
    </rPh>
    <rPh sb="11" eb="13">
      <t>カノウ</t>
    </rPh>
    <rPh sb="13" eb="15">
      <t>ゲツレイ</t>
    </rPh>
    <phoneticPr fontId="5"/>
  </si>
  <si>
    <t>　③★一時預かり事業の標準実施時間</t>
    <rPh sb="3" eb="5">
      <t>イチジ</t>
    </rPh>
    <rPh sb="5" eb="6">
      <t>アズ</t>
    </rPh>
    <rPh sb="8" eb="10">
      <t>ジギョウ</t>
    </rPh>
    <rPh sb="11" eb="13">
      <t>ヒョウジュン</t>
    </rPh>
    <rPh sb="13" eb="15">
      <t>ジッシ</t>
    </rPh>
    <rPh sb="15" eb="17">
      <t>ジカン</t>
    </rPh>
    <phoneticPr fontId="5"/>
  </si>
  <si>
    <t>　④☆上記③以外の時間帯の保育実施（延長等）の有無</t>
    <rPh sb="3" eb="5">
      <t>ジョウキ</t>
    </rPh>
    <rPh sb="6" eb="8">
      <t>イガイ</t>
    </rPh>
    <rPh sb="9" eb="12">
      <t>ジカンタイ</t>
    </rPh>
    <rPh sb="13" eb="15">
      <t>ホイク</t>
    </rPh>
    <rPh sb="15" eb="17">
      <t>ジッシ</t>
    </rPh>
    <rPh sb="18" eb="20">
      <t>エンチョウ</t>
    </rPh>
    <rPh sb="20" eb="21">
      <t>トウ</t>
    </rPh>
    <rPh sb="23" eb="25">
      <t>ウム</t>
    </rPh>
    <phoneticPr fontId="5"/>
  </si>
  <si>
    <r>
      <t>　⑤☆土曜日の一時預かりの実施の有無</t>
    </r>
    <r>
      <rPr>
        <b/>
        <u/>
        <sz val="11"/>
        <rFont val="ＭＳ Ｐゴシック"/>
        <family val="3"/>
        <charset val="128"/>
      </rPr>
      <t>（基幹型施設は回答不要です）</t>
    </r>
    <rPh sb="3" eb="6">
      <t>ドヨウビ</t>
    </rPh>
    <rPh sb="7" eb="9">
      <t>イチジ</t>
    </rPh>
    <rPh sb="9" eb="10">
      <t>アズ</t>
    </rPh>
    <rPh sb="13" eb="15">
      <t>ジッシ</t>
    </rPh>
    <rPh sb="16" eb="18">
      <t>ウム</t>
    </rPh>
    <rPh sb="19" eb="21">
      <t>キカン</t>
    </rPh>
    <rPh sb="21" eb="22">
      <t>ガタ</t>
    </rPh>
    <rPh sb="22" eb="24">
      <t>シセツ</t>
    </rPh>
    <rPh sb="25" eb="27">
      <t>カイトウ</t>
    </rPh>
    <rPh sb="27" eb="29">
      <t>フヨウ</t>
    </rPh>
    <phoneticPr fontId="5"/>
  </si>
  <si>
    <t>　⑥実費徴収について</t>
    <rPh sb="2" eb="4">
      <t>ジッピ</t>
    </rPh>
    <rPh sb="4" eb="6">
      <t>チョウシュウ</t>
    </rPh>
    <phoneticPr fontId="5"/>
  </si>
  <si>
    <t>　⑦食物アレルギーのある児童の食事提供について</t>
    <rPh sb="2" eb="4">
      <t>ショクモツ</t>
    </rPh>
    <rPh sb="12" eb="14">
      <t>ジドウ</t>
    </rPh>
    <rPh sb="15" eb="17">
      <t>ショクジ</t>
    </rPh>
    <rPh sb="17" eb="19">
      <t>テイキョウ</t>
    </rPh>
    <phoneticPr fontId="5"/>
  </si>
  <si>
    <t>　⑧★利用希望日の申込期限（傷病、冠婚葬祭等の緊急時を除く）</t>
    <rPh sb="3" eb="5">
      <t>リヨウ</t>
    </rPh>
    <rPh sb="5" eb="8">
      <t>キボウビ</t>
    </rPh>
    <rPh sb="9" eb="11">
      <t>モウシコミ</t>
    </rPh>
    <rPh sb="11" eb="13">
      <t>キゲン</t>
    </rPh>
    <rPh sb="14" eb="16">
      <t>ショウビョウ</t>
    </rPh>
    <rPh sb="17" eb="19">
      <t>カンコン</t>
    </rPh>
    <rPh sb="19" eb="22">
      <t>ソウサイナド</t>
    </rPh>
    <rPh sb="23" eb="26">
      <t>キンキュウジ</t>
    </rPh>
    <rPh sb="27" eb="28">
      <t>ノゾ</t>
    </rPh>
    <phoneticPr fontId="5"/>
  </si>
  <si>
    <t>施設番号</t>
    <rPh sb="0" eb="2">
      <t>シセツ</t>
    </rPh>
    <rPh sb="2" eb="4">
      <t>バンゴウ</t>
    </rPh>
    <phoneticPr fontId="2"/>
  </si>
  <si>
    <t>　①☆１日あたり従事する保育士数</t>
    <rPh sb="4" eb="5">
      <t>ニチ</t>
    </rPh>
    <rPh sb="8" eb="10">
      <t>ジュウジ</t>
    </rPh>
    <rPh sb="12" eb="15">
      <t>ホイクシ</t>
    </rPh>
    <rPh sb="15" eb="16">
      <t>スウ</t>
    </rPh>
    <phoneticPr fontId="5"/>
  </si>
  <si>
    <t>利用希望日2日前まで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</si>
  <si>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やむを得ない場合のみあり</t>
    <rPh sb="3" eb="4">
      <t>エ</t>
    </rPh>
    <rPh sb="6" eb="8">
      <t>バアイ</t>
    </rPh>
    <phoneticPr fontId="2"/>
  </si>
  <si>
    <t>8時30分～15時30分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</si>
  <si>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16時～</t>
    <rPh sb="2" eb="3">
      <t>ジ</t>
    </rPh>
    <phoneticPr fontId="2"/>
  </si>
  <si>
    <t>特別な理由があれば有</t>
    <rPh sb="0" eb="2">
      <t>トクベツ</t>
    </rPh>
    <rPh sb="3" eb="5">
      <t>リユウ</t>
    </rPh>
    <rPh sb="9" eb="10">
      <t>アリ</t>
    </rPh>
    <phoneticPr fontId="2"/>
  </si>
  <si>
    <t>7時～8時、16時～18時</t>
    <rPh sb="1" eb="2">
      <t>ジ</t>
    </rPh>
    <rPh sb="4" eb="5">
      <t>ジ</t>
    </rPh>
    <rPh sb="8" eb="9">
      <t>ジ</t>
    </rPh>
    <rPh sb="12" eb="13">
      <t>ジ</t>
    </rPh>
    <phoneticPr fontId="2"/>
  </si>
  <si>
    <t>利用希望日30日前まで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</si>
  <si>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前月末日まで</t>
    <rPh sb="0" eb="2">
      <t>ゼンゲツ</t>
    </rPh>
    <rPh sb="2" eb="4">
      <t>マツジツ</t>
    </rPh>
    <phoneticPr fontId="2"/>
  </si>
  <si>
    <t>7時～8時30分、16時30分～19時</t>
    <rPh sb="1" eb="2">
      <t>ジ</t>
    </rPh>
    <rPh sb="4" eb="5">
      <t>ジ</t>
    </rPh>
    <rPh sb="7" eb="8">
      <t>フン</t>
    </rPh>
    <rPh sb="11" eb="12">
      <t>ジ</t>
    </rPh>
    <rPh sb="14" eb="15">
      <t>フン</t>
    </rPh>
    <rPh sb="18" eb="19">
      <t>ジ</t>
    </rPh>
    <phoneticPr fontId="2"/>
  </si>
  <si>
    <t>その他</t>
    <rPh sb="2" eb="3">
      <t>タ</t>
    </rPh>
    <phoneticPr fontId="2"/>
  </si>
  <si>
    <t>概ね生後12か月</t>
    <rPh sb="0" eb="1">
      <t>オオム</t>
    </rPh>
    <rPh sb="2" eb="4">
      <t>セイゴ</t>
    </rPh>
    <rPh sb="7" eb="8">
      <t>ツキ</t>
    </rPh>
    <phoneticPr fontId="2"/>
  </si>
  <si>
    <t>8時～9時、17時～19時</t>
    <rPh sb="1" eb="2">
      <t>ジ</t>
    </rPh>
    <rPh sb="4" eb="5">
      <t>ジ</t>
    </rPh>
    <rPh sb="8" eb="9">
      <t>ジ</t>
    </rPh>
    <rPh sb="12" eb="13">
      <t>ジ</t>
    </rPh>
    <phoneticPr fontId="2"/>
  </si>
  <si>
    <t>30分につき200円～500円</t>
    <rPh sb="2" eb="3">
      <t>フン</t>
    </rPh>
    <rPh sb="9" eb="10">
      <t>エン</t>
    </rPh>
    <rPh sb="14" eb="15">
      <t>エン</t>
    </rPh>
    <phoneticPr fontId="2"/>
  </si>
  <si>
    <t>利用希望日14日前まで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</si>
  <si>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利用希望日1週間前まで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</si>
  <si>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9時30分～16時</t>
    <rPh sb="1" eb="2">
      <t>ジ</t>
    </rPh>
    <rPh sb="4" eb="5">
      <t>フン</t>
    </rPh>
    <rPh sb="8" eb="9">
      <t>ジ</t>
    </rPh>
    <phoneticPr fontId="2"/>
  </si>
  <si>
    <t>8時30分～9時30分、16時～17時30分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8" eb="19">
      <t>ジ</t>
    </rPh>
    <rPh sb="21" eb="22">
      <t>フン</t>
    </rPh>
    <phoneticPr fontId="2"/>
  </si>
  <si>
    <t>9時30分～16時</t>
    <rPh sb="1" eb="2">
      <t>ジ</t>
    </rPh>
    <rPh sb="4" eb="5">
      <t>フン</t>
    </rPh>
    <rPh sb="8" eb="9">
      <t>ジ</t>
    </rPh>
    <phoneticPr fontId="2"/>
  </si>
  <si>
    <t>7時30分～8時30分、17時～18時30分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8" eb="19">
      <t>ジ</t>
    </rPh>
    <rPh sb="21" eb="22">
      <t>フン</t>
    </rPh>
    <phoneticPr fontId="2"/>
  </si>
  <si>
    <t>概ね生後8か月</t>
    <rPh sb="0" eb="1">
      <t>オオム</t>
    </rPh>
    <rPh sb="2" eb="4">
      <t>セイゴ</t>
    </rPh>
    <rPh sb="6" eb="7">
      <t>ツキ</t>
    </rPh>
    <phoneticPr fontId="2"/>
  </si>
  <si>
    <t>利用希望日3日前まで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</si>
  <si>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原則延長実施していないが、延長する場合は15分につき300円。預かり時間は相談のうえ決定。</t>
    <rPh sb="0" eb="2">
      <t>ゲンソク</t>
    </rPh>
    <rPh sb="2" eb="4">
      <t>エンチョウ</t>
    </rPh>
    <rPh sb="4" eb="6">
      <t>ジッシ</t>
    </rPh>
    <rPh sb="13" eb="15">
      <t>エンチョウ</t>
    </rPh>
    <rPh sb="17" eb="19">
      <t>バアイ</t>
    </rPh>
    <rPh sb="22" eb="23">
      <t>フン</t>
    </rPh>
    <rPh sb="29" eb="30">
      <t>エン</t>
    </rPh>
    <rPh sb="31" eb="32">
      <t>アズ</t>
    </rPh>
    <rPh sb="34" eb="36">
      <t>ジカン</t>
    </rPh>
    <rPh sb="37" eb="39">
      <t>ソウダン</t>
    </rPh>
    <rPh sb="42" eb="44">
      <t>ケッテイ</t>
    </rPh>
    <phoneticPr fontId="2"/>
  </si>
  <si>
    <t>8時30分～9時、16時～16時30分</t>
    <rPh sb="1" eb="2">
      <t>ジ</t>
    </rPh>
    <rPh sb="4" eb="5">
      <t>フン</t>
    </rPh>
    <rPh sb="7" eb="8">
      <t>ジ</t>
    </rPh>
    <rPh sb="11" eb="12">
      <t>ジ</t>
    </rPh>
    <rPh sb="15" eb="16">
      <t>ジ</t>
    </rPh>
    <rPh sb="18" eb="19">
      <t>フン</t>
    </rPh>
    <phoneticPr fontId="2"/>
  </si>
  <si>
    <t>なし</t>
    <phoneticPr fontId="2"/>
  </si>
  <si>
    <t>　＜追加料金＞</t>
    <rPh sb="2" eb="4">
      <t>ツイカ</t>
    </rPh>
    <rPh sb="4" eb="6">
      <t>リョウキン</t>
    </rPh>
    <phoneticPr fontId="2"/>
  </si>
  <si>
    <t>　延長：</t>
    <rPh sb="1" eb="3">
      <t>エンチョウ</t>
    </rPh>
    <phoneticPr fontId="2"/>
  </si>
  <si>
    <t>　備考：</t>
    <rPh sb="1" eb="3">
      <t>ビコウ</t>
    </rPh>
    <phoneticPr fontId="2"/>
  </si>
  <si>
    <t>8時～9時、16時～18時</t>
    <rPh sb="1" eb="2">
      <t>ジ</t>
    </rPh>
    <rPh sb="4" eb="5">
      <t>ジ</t>
    </rPh>
    <rPh sb="8" eb="9">
      <t>ジ</t>
    </rPh>
    <rPh sb="12" eb="13">
      <t>ジ</t>
    </rPh>
    <phoneticPr fontId="2"/>
  </si>
  <si>
    <t>15分につき300円</t>
    <rPh sb="2" eb="3">
      <t>フン</t>
    </rPh>
    <rPh sb="9" eb="10">
      <t>エン</t>
    </rPh>
    <phoneticPr fontId="2"/>
  </si>
  <si>
    <t>　内訳：</t>
    <rPh sb="1" eb="3">
      <t>ウチワケ</t>
    </rPh>
    <phoneticPr fontId="5"/>
  </si>
  <si>
    <t>　備考：</t>
    <rPh sb="1" eb="3">
      <t>ビコウ</t>
    </rPh>
    <phoneticPr fontId="2"/>
  </si>
  <si>
    <t>基幹型施設</t>
    <rPh sb="0" eb="2">
      <t>キカン</t>
    </rPh>
    <rPh sb="2" eb="3">
      <t>カタ</t>
    </rPh>
    <rPh sb="3" eb="5">
      <t>シセツ</t>
    </rPh>
    <phoneticPr fontId="2"/>
  </si>
  <si>
    <t>　１日</t>
    <rPh sb="2" eb="3">
      <t>ニチ</t>
    </rPh>
    <phoneticPr fontId="5"/>
  </si>
  <si>
    <t>前月15日を含め3開設日まで</t>
    <rPh sb="0" eb="2">
      <t>ゼンゲツ</t>
    </rPh>
    <rPh sb="4" eb="5">
      <t>ニチ</t>
    </rPh>
    <rPh sb="6" eb="7">
      <t>フク</t>
    </rPh>
    <rPh sb="9" eb="12">
      <t>カイセツビ</t>
    </rPh>
    <phoneticPr fontId="2"/>
  </si>
  <si>
    <t>16時～17時30分</t>
    <rPh sb="2" eb="3">
      <t>ジ</t>
    </rPh>
    <rPh sb="6" eb="7">
      <t>ジ</t>
    </rPh>
    <rPh sb="9" eb="10">
      <t>フン</t>
    </rPh>
    <phoneticPr fontId="2"/>
  </si>
  <si>
    <t>【一時預かり事業実施状況　情報ご提供内容】</t>
    <rPh sb="1" eb="3">
      <t>イチジ</t>
    </rPh>
    <rPh sb="3" eb="4">
      <t>アズ</t>
    </rPh>
    <rPh sb="6" eb="8">
      <t>ジギョウ</t>
    </rPh>
    <rPh sb="8" eb="10">
      <t>ジッシ</t>
    </rPh>
    <rPh sb="10" eb="12">
      <t>ジョウキョウ</t>
    </rPh>
    <rPh sb="13" eb="15">
      <t>ジョウホウ</t>
    </rPh>
    <rPh sb="16" eb="18">
      <t>テイキョウ</t>
    </rPh>
    <rPh sb="18" eb="20">
      <t>ナイヨウ</t>
    </rPh>
    <phoneticPr fontId="5"/>
  </si>
  <si>
    <t>7時30分～8時30分、16時30分～19時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phoneticPr fontId="2"/>
  </si>
  <si>
    <t>60分につき利用料の4分の1</t>
    <rPh sb="2" eb="3">
      <t>フン</t>
    </rPh>
    <rPh sb="6" eb="9">
      <t>リヨウリョウ</t>
    </rPh>
    <rPh sb="11" eb="12">
      <t>ブン</t>
    </rPh>
    <phoneticPr fontId="2"/>
  </si>
  <si>
    <t>8時30分～16時</t>
    <rPh sb="1" eb="2">
      <t>ジ</t>
    </rPh>
    <rPh sb="4" eb="5">
      <t>フン</t>
    </rPh>
    <rPh sb="8" eb="9">
      <t>ジ</t>
    </rPh>
    <phoneticPr fontId="2"/>
  </si>
  <si>
    <t>7時30分～8時30分、16時～18時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8" eb="19">
      <t>ジ</t>
    </rPh>
    <phoneticPr fontId="2"/>
  </si>
  <si>
    <t>8時～8時30分、16時30分～19時</t>
    <rPh sb="1" eb="2">
      <t>ジ</t>
    </rPh>
    <rPh sb="4" eb="5">
      <t>ジ</t>
    </rPh>
    <rPh sb="7" eb="8">
      <t>フン</t>
    </rPh>
    <rPh sb="11" eb="12">
      <t>ジ</t>
    </rPh>
    <rPh sb="14" eb="15">
      <t>フン</t>
    </rPh>
    <rPh sb="18" eb="19">
      <t>ジ</t>
    </rPh>
    <phoneticPr fontId="2"/>
  </si>
  <si>
    <t>前月末日まで</t>
    <rPh sb="0" eb="2">
      <t>ゼンゲツ</t>
    </rPh>
    <rPh sb="2" eb="4">
      <t>マツジツ</t>
    </rPh>
    <phoneticPr fontId="2"/>
  </si>
  <si>
    <t>（別紙）</t>
    <rPh sb="1" eb="3">
      <t>ベッシ</t>
    </rPh>
    <phoneticPr fontId="2"/>
  </si>
  <si>
    <t>7時30分～8時30分、17時～19時30分</t>
    <rPh sb="1" eb="2">
      <t>ジ</t>
    </rPh>
    <rPh sb="4" eb="5">
      <t>フン</t>
    </rPh>
    <rPh sb="7" eb="8">
      <t>ジ</t>
    </rPh>
    <rPh sb="10" eb="11">
      <t>フン</t>
    </rPh>
    <rPh sb="14" eb="15">
      <t>ジ</t>
    </rPh>
    <rPh sb="18" eb="19">
      <t>ジ</t>
    </rPh>
    <rPh sb="21" eb="22">
      <t>フン</t>
    </rPh>
    <phoneticPr fontId="2"/>
  </si>
  <si>
    <t>前月第3週まで</t>
    <rPh sb="0" eb="2">
      <t>ゼンゲツ</t>
    </rPh>
    <rPh sb="2" eb="3">
      <t>ダイ</t>
    </rPh>
    <rPh sb="4" eb="5">
      <t>シュウ</t>
    </rPh>
    <phoneticPr fontId="2"/>
  </si>
  <si>
    <t>16時～17時</t>
    <rPh sb="2" eb="3">
      <t>ジ</t>
    </rPh>
    <rPh sb="6" eb="7">
      <t>ジ</t>
    </rPh>
    <phoneticPr fontId="2"/>
  </si>
  <si>
    <t>1回につき200円</t>
    <rPh sb="1" eb="2">
      <t>カイ</t>
    </rPh>
    <rPh sb="8" eb="9">
      <t>エン</t>
    </rPh>
    <phoneticPr fontId="2"/>
  </si>
  <si>
    <t>利用希望日2週間前まで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</si>
  <si>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あり</t>
    <phoneticPr fontId="2"/>
  </si>
  <si>
    <t>8時30分～9時、17時～1７時30分</t>
    <rPh sb="1" eb="2">
      <t>ジ</t>
    </rPh>
    <rPh sb="4" eb="5">
      <t>フン</t>
    </rPh>
    <rPh sb="7" eb="8">
      <t>ジ</t>
    </rPh>
    <rPh sb="11" eb="12">
      <t>ジ</t>
    </rPh>
    <rPh sb="15" eb="16">
      <t>ジ</t>
    </rPh>
    <rPh sb="18" eb="19">
      <t>フン</t>
    </rPh>
    <phoneticPr fontId="2"/>
  </si>
  <si>
    <t>かのん保育園（一時預かり）</t>
    <rPh sb="3" eb="6">
      <t>ホイクエン</t>
    </rPh>
    <rPh sb="7" eb="9">
      <t>イチジ</t>
    </rPh>
    <rPh sb="9" eb="10">
      <t>アズ</t>
    </rPh>
    <phoneticPr fontId="2"/>
  </si>
  <si>
    <t>一時預かり事業　まめっこ</t>
    <rPh sb="0" eb="2">
      <t>イチジ</t>
    </rPh>
    <rPh sb="2" eb="3">
      <t>アズ</t>
    </rPh>
    <rPh sb="5" eb="7">
      <t>ジギョウ</t>
    </rPh>
    <phoneticPr fontId="2"/>
  </si>
  <si>
    <t>16時30分～17時30分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</si>
  <si>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30分につき400円</t>
    <rPh sb="2" eb="3">
      <t>フン</t>
    </rPh>
    <rPh sb="9" eb="10">
      <t>エン</t>
    </rPh>
    <phoneticPr fontId="2"/>
  </si>
  <si>
    <t>天使保育園</t>
  </si>
  <si>
    <t>幼保連携型認定こども園　聖愛園</t>
  </si>
  <si>
    <t>大阪聖和保育園</t>
  </si>
  <si>
    <t>平和の子保育園</t>
  </si>
  <si>
    <t>茨田大宮保育所</t>
  </si>
  <si>
    <t>末次保育園</t>
  </si>
  <si>
    <r>
      <rPr>
        <sz val="11"/>
        <rFont val="ＭＳ Ｐゴシック"/>
        <family val="3"/>
        <charset val="128"/>
        <scheme val="minor"/>
      </rPr>
      <t>認定こども園　内代まつのはな保育園</t>
    </r>
    <rPh sb="0" eb="2">
      <t>ニンテイ</t>
    </rPh>
    <rPh sb="5" eb="6">
      <t>エン</t>
    </rPh>
    <rPh sb="7" eb="9">
      <t>ウチンダイ</t>
    </rPh>
    <rPh sb="14" eb="17">
      <t>ホイクエン</t>
    </rPh>
    <phoneticPr fontId="1"/>
  </si>
  <si>
    <r>
      <rPr>
        <sz val="11"/>
        <rFont val="ＭＳ Ｐゴシック"/>
        <family val="3"/>
        <charset val="128"/>
        <scheme val="minor"/>
      </rPr>
      <t>認定こども園　海西ひばり保育園</t>
    </r>
    <rPh sb="0" eb="2">
      <t>ニンテイ</t>
    </rPh>
    <rPh sb="5" eb="6">
      <t>エン</t>
    </rPh>
    <rPh sb="7" eb="8">
      <t>ウミ</t>
    </rPh>
    <rPh sb="8" eb="9">
      <t>セイ</t>
    </rPh>
    <rPh sb="12" eb="15">
      <t>ホイクエン</t>
    </rPh>
    <phoneticPr fontId="1"/>
  </si>
  <si>
    <r>
      <rPr>
        <sz val="11"/>
        <rFont val="ＭＳ Ｐゴシック"/>
        <family val="3"/>
        <charset val="128"/>
        <scheme val="minor"/>
      </rPr>
      <t>幼保連携型認定こども園　豊新聖愛園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ホウシン</t>
    </rPh>
    <rPh sb="14" eb="15">
      <t>セイ</t>
    </rPh>
    <rPh sb="15" eb="16">
      <t>アイ</t>
    </rPh>
    <rPh sb="16" eb="17">
      <t>エン</t>
    </rPh>
    <phoneticPr fontId="1"/>
  </si>
  <si>
    <t>あり</t>
    <phoneticPr fontId="2"/>
  </si>
  <si>
    <t>　（平成29年4月1日時点）</t>
    <rPh sb="2" eb="4">
      <t>ヘイセイ</t>
    </rPh>
    <rPh sb="6" eb="7">
      <t>ネン</t>
    </rPh>
    <rPh sb="8" eb="9">
      <t>ガツ</t>
    </rPh>
    <rPh sb="10" eb="11">
      <t>ニチ</t>
    </rPh>
    <rPh sb="11" eb="13">
      <t>ジテン</t>
    </rPh>
    <phoneticPr fontId="5"/>
  </si>
  <si>
    <t>一時預かり事業 まめっこ</t>
    <rPh sb="0" eb="2">
      <t>イチジ</t>
    </rPh>
    <rPh sb="2" eb="3">
      <t>アズ</t>
    </rPh>
    <rPh sb="5" eb="7">
      <t>ジギョウ</t>
    </rPh>
    <phoneticPr fontId="2"/>
  </si>
  <si>
    <t>認定こども園 内代まつのはな保育園</t>
    <rPh sb="0" eb="2">
      <t>ニンテイ</t>
    </rPh>
    <rPh sb="5" eb="6">
      <t>エン</t>
    </rPh>
    <rPh sb="7" eb="9">
      <t>ウチンダイ</t>
    </rPh>
    <rPh sb="14" eb="17">
      <t>ホイクエン</t>
    </rPh>
    <phoneticPr fontId="1"/>
  </si>
  <si>
    <t>認定こども園 ファミリー</t>
    <rPh sb="0" eb="2">
      <t>ニンテイ</t>
    </rPh>
    <rPh sb="5" eb="6">
      <t>エン</t>
    </rPh>
    <phoneticPr fontId="1"/>
  </si>
  <si>
    <t>幼保連携型認定こども園 聖愛園</t>
    <phoneticPr fontId="2"/>
  </si>
  <si>
    <t>認定こども園 育和学園幼稚園</t>
    <rPh sb="7" eb="9">
      <t>イクワ</t>
    </rPh>
    <rPh sb="9" eb="11">
      <t>ガクエン</t>
    </rPh>
    <rPh sb="11" eb="14">
      <t>ヨウチエン</t>
    </rPh>
    <phoneticPr fontId="1"/>
  </si>
  <si>
    <t>利用希望日3日前まで（土・日・祝日除く）</t>
    <rPh sb="0" eb="2">
      <t>リヨウ</t>
    </rPh>
    <rPh sb="2" eb="5">
      <t>キボウビ</t>
    </rPh>
    <rPh sb="6" eb="7">
      <t>ニチ</t>
    </rPh>
    <rPh sb="7" eb="8">
      <t>マエ</t>
    </rPh>
    <rPh sb="11" eb="12">
      <t>ド</t>
    </rPh>
    <rPh sb="13" eb="14">
      <t>ニチ</t>
    </rPh>
    <rPh sb="15" eb="17">
      <t>シュクジツ</t>
    </rPh>
    <rPh sb="17" eb="18">
      <t>ノゾ</t>
    </rPh>
    <phoneticPr fontId="2"/>
  </si>
  <si>
    <t>幼保連携型認定こども園 博愛社こども園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</si>
  <si>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らぽーる一時預かり託児ルーム</t>
    <rPh sb="4" eb="6">
      <t>イチジ</t>
    </rPh>
    <rPh sb="6" eb="7">
      <t>アズ</t>
    </rPh>
    <rPh sb="9" eb="11">
      <t>タクジ</t>
    </rPh>
    <phoneticPr fontId="2"/>
  </si>
  <si>
    <t>概ね生後2か月</t>
    <rPh sb="0" eb="1">
      <t>オオム</t>
    </rPh>
    <rPh sb="2" eb="4">
      <t>セイゴ</t>
    </rPh>
    <rPh sb="6" eb="7">
      <t>ツキ</t>
    </rPh>
    <phoneticPr fontId="2"/>
  </si>
  <si>
    <t>なし</t>
    <phoneticPr fontId="2"/>
  </si>
  <si>
    <t>認定こども園 波除学園</t>
    <rPh sb="0" eb="2">
      <t>ニンテイ</t>
    </rPh>
    <rPh sb="5" eb="6">
      <t>エン</t>
    </rPh>
    <phoneticPr fontId="2"/>
  </si>
  <si>
    <t>あおぞら保育園ファミリー</t>
    <rPh sb="4" eb="7">
      <t>ホイクエン</t>
    </rPh>
    <phoneticPr fontId="2"/>
  </si>
  <si>
    <t>利用希望日1日前まで</t>
    <rPh sb="0" eb="2">
      <t>リヨウ</t>
    </rPh>
    <rPh sb="2" eb="5">
      <t>キボウビ</t>
    </rPh>
    <rPh sb="6" eb="8">
      <t>ニチマエ</t>
    </rPh>
    <phoneticPr fontId="2"/>
  </si>
  <si>
    <t>海西ひばりこども園</t>
    <rPh sb="0" eb="1">
      <t>ウミ</t>
    </rPh>
    <rPh sb="1" eb="2">
      <t>セイ</t>
    </rPh>
    <rPh sb="8" eb="9">
      <t>エン</t>
    </rPh>
    <phoneticPr fontId="1"/>
  </si>
  <si>
    <t>佃保育所(（公立）委託）</t>
    <rPh sb="0" eb="1">
      <t>ツクダ</t>
    </rPh>
    <rPh sb="1" eb="3">
      <t>ホイク</t>
    </rPh>
    <rPh sb="3" eb="4">
      <t>ショ</t>
    </rPh>
    <rPh sb="6" eb="8">
      <t>コウリツ</t>
    </rPh>
    <rPh sb="9" eb="11">
      <t>イタク</t>
    </rPh>
    <phoneticPr fontId="2"/>
  </si>
  <si>
    <t>認定こども園 城東ちどり保育園</t>
    <rPh sb="0" eb="2">
      <t>ニンテイ</t>
    </rPh>
    <rPh sb="7" eb="9">
      <t>ジョウトウ</t>
    </rPh>
    <rPh sb="12" eb="15">
      <t>ホイクエン</t>
    </rPh>
    <phoneticPr fontId="1"/>
  </si>
  <si>
    <t>認定こども園 藤こども園</t>
    <rPh sb="0" eb="2">
      <t>ニンテイ</t>
    </rPh>
    <rPh sb="5" eb="6">
      <t>エン</t>
    </rPh>
    <phoneticPr fontId="2"/>
  </si>
  <si>
    <t>湯里保育園</t>
    <rPh sb="0" eb="2">
      <t>ユザト</t>
    </rPh>
    <phoneticPr fontId="2"/>
  </si>
  <si>
    <t>浅香東保育園</t>
    <rPh sb="0" eb="6">
      <t>アサカヒガシホイクエン</t>
    </rPh>
    <phoneticPr fontId="2"/>
  </si>
  <si>
    <t>諏訪こども学園</t>
    <rPh sb="5" eb="6">
      <t>ガク</t>
    </rPh>
    <phoneticPr fontId="2"/>
  </si>
  <si>
    <t>2～3人</t>
    <rPh sb="3" eb="4">
      <t>ニン</t>
    </rPh>
    <phoneticPr fontId="2"/>
  </si>
  <si>
    <t>前月15日まで</t>
    <rPh sb="0" eb="2">
      <t>ゼンゲツ</t>
    </rPh>
    <rPh sb="4" eb="5">
      <t>ヒ</t>
    </rPh>
    <phoneticPr fontId="2"/>
  </si>
  <si>
    <t>２〜３人</t>
    <rPh sb="3" eb="4">
      <t>ニn</t>
    </rPh>
    <phoneticPr fontId="2"/>
  </si>
  <si>
    <t>9時00分～17時00分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</si>
  <si>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8時00分～9時、17時00分～18時</t>
    <rPh sb="1" eb="2">
      <t>ジ</t>
    </rPh>
    <rPh sb="4" eb="5">
      <t>フン</t>
    </rPh>
    <rPh sb="7" eb="8">
      <t>ジ</t>
    </rPh>
    <rPh sb="11" eb="12">
      <t>ジ</t>
    </rPh>
    <rPh sb="14" eb="15">
      <t>フン</t>
    </rPh>
    <rPh sb="18" eb="19">
      <t>ジ</t>
    </rPh>
    <phoneticPr fontId="2"/>
  </si>
  <si>
    <t>休日保育休止中</t>
    <rPh sb="0" eb="2">
      <t>キュウジツ</t>
    </rPh>
    <rPh sb="2" eb="4">
      <t>ホイク</t>
    </rPh>
    <rPh sb="4" eb="7">
      <t>キュウシナカ</t>
    </rPh>
    <phoneticPr fontId="2"/>
  </si>
  <si>
    <t>利用希望日前日15時まで</t>
    <rPh sb="0" eb="2">
      <t>リヨウ</t>
    </rPh>
    <rPh sb="2" eb="5">
      <t>キボウビ</t>
    </rPh>
    <rPh sb="5" eb="7">
      <t>ゼンジツ</t>
    </rPh>
    <rPh sb="9" eb="10">
      <t>ジ</t>
    </rPh>
    <phoneticPr fontId="2"/>
  </si>
  <si>
    <t>利用希望日の1週間前まで</t>
    <rPh sb="0" eb="2">
      <t>リヨウ</t>
    </rPh>
    <rPh sb="2" eb="4">
      <t>キボウ</t>
    </rPh>
    <rPh sb="4" eb="5">
      <t>ヒ</t>
    </rPh>
    <rPh sb="7" eb="10">
      <t>シュウカンマエ</t>
    </rPh>
    <phoneticPr fontId="2"/>
  </si>
  <si>
    <t>子育ち温泉ねっこ</t>
    <rPh sb="0" eb="2">
      <t>コソダ</t>
    </rPh>
    <rPh sb="3" eb="5">
      <t>オンセン</t>
    </rPh>
    <phoneticPr fontId="2"/>
  </si>
  <si>
    <t>前月15日まで
20日以降は随時</t>
    <rPh sb="0" eb="2">
      <t>ゼンゲツ</t>
    </rPh>
    <rPh sb="4" eb="5">
      <t>ニチ</t>
    </rPh>
    <rPh sb="10" eb="11">
      <t>ニチ</t>
    </rPh>
    <rPh sb="11" eb="13">
      <t>イコウ</t>
    </rPh>
    <rPh sb="14" eb="16">
      <t>ズイジ</t>
    </rPh>
    <phoneticPr fontId="2"/>
  </si>
  <si>
    <t>阿倍野保育園</t>
    <rPh sb="0" eb="6">
      <t>アベノホイクエン</t>
    </rPh>
    <phoneticPr fontId="2"/>
  </si>
  <si>
    <t>原則実施しないが、相談のうえ決定</t>
    <rPh sb="0" eb="4">
      <t>ゲンソクジッシ</t>
    </rPh>
    <rPh sb="9" eb="11">
      <t>ソウダン</t>
    </rPh>
    <rPh sb="14" eb="16">
      <t>ケッテイ</t>
    </rPh>
    <phoneticPr fontId="2"/>
  </si>
  <si>
    <t>都島第二乳児保育センター</t>
    <rPh sb="3" eb="4">
      <t>ニ</t>
    </rPh>
    <phoneticPr fontId="2"/>
  </si>
  <si>
    <t>離乳食が完了しており、歩行が確立していること。</t>
    <rPh sb="0" eb="3">
      <t>リニュウショク</t>
    </rPh>
    <rPh sb="4" eb="6">
      <t>カンリョウ</t>
    </rPh>
    <rPh sb="11" eb="13">
      <t>ホコウ</t>
    </rPh>
    <rPh sb="14" eb="16">
      <t>カクリツ</t>
    </rPh>
    <phoneticPr fontId="2"/>
  </si>
  <si>
    <t>離乳食から普通食への移行期間の方。</t>
    <rPh sb="0" eb="3">
      <t>リニュウショク</t>
    </rPh>
    <rPh sb="5" eb="7">
      <t>フツウ</t>
    </rPh>
    <rPh sb="7" eb="8">
      <t>ショク</t>
    </rPh>
    <rPh sb="10" eb="12">
      <t>イコウ</t>
    </rPh>
    <rPh sb="12" eb="14">
      <t>キカン</t>
    </rPh>
    <rPh sb="15" eb="16">
      <t>カタ</t>
    </rPh>
    <phoneticPr fontId="2"/>
  </si>
  <si>
    <t>満1歳以上※</t>
    <rPh sb="0" eb="1">
      <t>マン</t>
    </rPh>
    <rPh sb="2" eb="3">
      <t>サイ</t>
    </rPh>
    <rPh sb="3" eb="5">
      <t>イジョウ</t>
    </rPh>
    <phoneticPr fontId="2"/>
  </si>
  <si>
    <t>らうらうベビーぷらす</t>
    <phoneticPr fontId="2"/>
  </si>
  <si>
    <t>認定こども園 東野田ちどり保育園</t>
    <rPh sb="0" eb="2">
      <t>ニンテイ</t>
    </rPh>
    <rPh sb="5" eb="6">
      <t>エン</t>
    </rPh>
    <rPh sb="7" eb="10">
      <t>ヒガシノダ</t>
    </rPh>
    <rPh sb="13" eb="16">
      <t>ホイクエン</t>
    </rPh>
    <phoneticPr fontId="1"/>
  </si>
  <si>
    <t>施設名称</t>
    <rPh sb="0" eb="4">
      <t>シセツメイショウ</t>
    </rPh>
    <phoneticPr fontId="2"/>
  </si>
  <si>
    <t>前月15日まで</t>
    <rPh sb="0" eb="1">
      <t>マエ</t>
    </rPh>
    <rPh sb="1" eb="2">
      <t>ゲツ</t>
    </rPh>
    <rPh sb="4" eb="5">
      <t>ニチ</t>
    </rPh>
    <phoneticPr fontId="2"/>
  </si>
  <si>
    <t>認定こども園　なのはなこども園</t>
    <rPh sb="0" eb="2">
      <t>ニンテイ</t>
    </rPh>
    <rPh sb="5" eb="6">
      <t>エン</t>
    </rPh>
    <rPh sb="14" eb="15">
      <t>エン</t>
    </rPh>
    <phoneticPr fontId="2"/>
  </si>
  <si>
    <t>7時間30分</t>
    <rPh sb="1" eb="3">
      <t>ジカン</t>
    </rPh>
    <rPh sb="5" eb="6">
      <t>フン</t>
    </rPh>
    <phoneticPr fontId="2"/>
  </si>
  <si>
    <t>1回につき400円</t>
    <rPh sb="1" eb="2">
      <t>カイ</t>
    </rPh>
    <rPh sb="8" eb="9">
      <t>エン</t>
    </rPh>
    <phoneticPr fontId="2"/>
  </si>
  <si>
    <t>9時～1６時</t>
    <rPh sb="1" eb="2">
      <t>ジ</t>
    </rPh>
    <rPh sb="5" eb="6">
      <t>ジ</t>
    </rPh>
    <phoneticPr fontId="2"/>
  </si>
  <si>
    <t>※ただし、本体と合同保育になり、担当もいないので、保育園に十分に慣れている</t>
    <rPh sb="5" eb="7">
      <t>ホンタイ</t>
    </rPh>
    <rPh sb="8" eb="10">
      <t>ゴウドウ</t>
    </rPh>
    <rPh sb="10" eb="12">
      <t>ホイク</t>
    </rPh>
    <rPh sb="16" eb="18">
      <t>タントウ</t>
    </rPh>
    <rPh sb="25" eb="28">
      <t>ホイクエン</t>
    </rPh>
    <rPh sb="29" eb="31">
      <t>ジュウブン</t>
    </rPh>
    <rPh sb="32" eb="33">
      <t>ナ</t>
    </rPh>
    <phoneticPr fontId="2"/>
  </si>
  <si>
    <t>前月10日午前中まで</t>
    <rPh sb="0" eb="2">
      <t>ゼンゲツ</t>
    </rPh>
    <rPh sb="4" eb="5">
      <t>ニチ</t>
    </rPh>
    <phoneticPr fontId="2"/>
  </si>
  <si>
    <t>つくしんぼ保育園</t>
    <phoneticPr fontId="2"/>
  </si>
  <si>
    <t>概ね生後11か月</t>
    <rPh sb="0" eb="1">
      <t>オオム</t>
    </rPh>
    <rPh sb="2" eb="4">
      <t>セイゴ</t>
    </rPh>
    <rPh sb="7" eb="8">
      <t>ゲツ</t>
    </rPh>
    <phoneticPr fontId="2"/>
  </si>
  <si>
    <t>慣らし保育あり。2回3時間程度</t>
    <rPh sb="0" eb="1">
      <t>ナ</t>
    </rPh>
    <rPh sb="3" eb="5">
      <t>ホイク</t>
    </rPh>
    <rPh sb="9" eb="10">
      <t>カイ</t>
    </rPh>
    <rPh sb="11" eb="15">
      <t>ジカンテイド</t>
    </rPh>
    <phoneticPr fontId="2"/>
  </si>
  <si>
    <t>8時30分～9時、17時～17時30分</t>
    <rPh sb="1" eb="2">
      <t>ジ</t>
    </rPh>
    <rPh sb="4" eb="5">
      <t>フン</t>
    </rPh>
    <rPh sb="7" eb="8">
      <t>ジ</t>
    </rPh>
    <rPh sb="11" eb="12">
      <t>ジ</t>
    </rPh>
    <rPh sb="15" eb="16">
      <t>ジ</t>
    </rPh>
    <rPh sb="18" eb="19">
      <t>プン</t>
    </rPh>
    <phoneticPr fontId="2"/>
  </si>
  <si>
    <t>15分につき400円</t>
    <rPh sb="2" eb="3">
      <t>フン</t>
    </rPh>
    <rPh sb="9" eb="10">
      <t>エン</t>
    </rPh>
    <phoneticPr fontId="2"/>
  </si>
  <si>
    <t>空きがあれば利用前日12:00まで</t>
    <rPh sb="0" eb="1">
      <t>ア</t>
    </rPh>
    <rPh sb="6" eb="8">
      <t>リヨウ</t>
    </rPh>
    <rPh sb="8" eb="10">
      <t>ゼンジツ</t>
    </rPh>
    <phoneticPr fontId="2"/>
  </si>
  <si>
    <t>四恩るり保育園</t>
    <phoneticPr fontId="2"/>
  </si>
  <si>
    <t>すくすく保育園（一時休止中）</t>
    <phoneticPr fontId="2"/>
  </si>
  <si>
    <t>利用希望日20日前まで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</si>
  <si>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水分・食事がとれない状況の際には保育時間の短縮あり</t>
    <rPh sb="0" eb="2">
      <t>スイブン</t>
    </rPh>
    <rPh sb="3" eb="5">
      <t>ショクジ</t>
    </rPh>
    <rPh sb="10" eb="12">
      <t>ジョウキョウ</t>
    </rPh>
    <rPh sb="13" eb="14">
      <t>サイ</t>
    </rPh>
    <rPh sb="16" eb="18">
      <t>ホイク</t>
    </rPh>
    <rPh sb="18" eb="20">
      <t>ジカン</t>
    </rPh>
    <rPh sb="21" eb="23">
      <t>タンシュク</t>
    </rPh>
    <phoneticPr fontId="2"/>
  </si>
  <si>
    <t>初日は13:00頃までの利用。緊急児は応相談</t>
    <rPh sb="0" eb="2">
      <t>ショニチ</t>
    </rPh>
    <rPh sb="8" eb="9">
      <t>ゴロ</t>
    </rPh>
    <rPh sb="12" eb="14">
      <t>リヨウ</t>
    </rPh>
    <rPh sb="15" eb="17">
      <t>キンキュウ</t>
    </rPh>
    <rPh sb="17" eb="18">
      <t>ジ</t>
    </rPh>
    <rPh sb="19" eb="20">
      <t>オウ</t>
    </rPh>
    <rPh sb="20" eb="22">
      <t>ソウダン</t>
    </rPh>
    <phoneticPr fontId="2"/>
  </si>
  <si>
    <t>30分につき1000円（日曜日・祝日でやむを得ず標準時間を超過した場合も同様）</t>
    <rPh sb="2" eb="3">
      <t>フン</t>
    </rPh>
    <rPh sb="10" eb="11">
      <t>エン</t>
    </rPh>
    <rPh sb="12" eb="13">
      <t>ニチ</t>
    </rPh>
    <rPh sb="13" eb="15">
      <t>ヨウビ</t>
    </rPh>
    <rPh sb="16" eb="18">
      <t>シュクジツ</t>
    </rPh>
    <rPh sb="22" eb="23">
      <t>エ</t>
    </rPh>
    <rPh sb="24" eb="26">
      <t>ヒョウジュン</t>
    </rPh>
    <rPh sb="26" eb="28">
      <t>ジカン</t>
    </rPh>
    <rPh sb="29" eb="31">
      <t>チョウカ</t>
    </rPh>
    <rPh sb="33" eb="35">
      <t>バアイ</t>
    </rPh>
    <rPh sb="36" eb="38">
      <t>ドウヨウ</t>
    </rPh>
    <phoneticPr fontId="2"/>
  </si>
  <si>
    <t>休日の一時預かりは公立全施設で18時30分まで</t>
    <rPh sb="0" eb="2">
      <t>キュウジツ</t>
    </rPh>
    <rPh sb="3" eb="5">
      <t>イチジ</t>
    </rPh>
    <rPh sb="5" eb="6">
      <t>アズ</t>
    </rPh>
    <rPh sb="9" eb="11">
      <t>コウリツ</t>
    </rPh>
    <rPh sb="11" eb="12">
      <t>ゼン</t>
    </rPh>
    <rPh sb="12" eb="14">
      <t>シセツ</t>
    </rPh>
    <rPh sb="17" eb="18">
      <t>ジ</t>
    </rPh>
    <rPh sb="20" eb="21">
      <t>フン</t>
    </rPh>
    <phoneticPr fontId="2"/>
  </si>
  <si>
    <t>休日の一時預かりは料金が異なる</t>
    <rPh sb="0" eb="2">
      <t>キュウジツ</t>
    </rPh>
    <rPh sb="3" eb="5">
      <t>イチジ</t>
    </rPh>
    <rPh sb="5" eb="6">
      <t>アズ</t>
    </rPh>
    <rPh sb="9" eb="11">
      <t>リョウキン</t>
    </rPh>
    <rPh sb="12" eb="13">
      <t>コト</t>
    </rPh>
    <phoneticPr fontId="2"/>
  </si>
  <si>
    <t>やむを得ない場合のみ延長可</t>
    <rPh sb="3" eb="4">
      <t>エ</t>
    </rPh>
    <rPh sb="6" eb="8">
      <t>バアイ</t>
    </rPh>
    <rPh sb="10" eb="12">
      <t>エンチョウ</t>
    </rPh>
    <rPh sb="12" eb="13">
      <t>カ</t>
    </rPh>
    <phoneticPr fontId="2"/>
  </si>
  <si>
    <t>児童の状況により判断</t>
    <rPh sb="0" eb="2">
      <t>ジドウ</t>
    </rPh>
    <rPh sb="3" eb="5">
      <t>ジョウキョウ</t>
    </rPh>
    <rPh sb="8" eb="10">
      <t>ハンダン</t>
    </rPh>
    <phoneticPr fontId="2"/>
  </si>
  <si>
    <t>離乳食が完了しており、歩行が確立していること</t>
    <phoneticPr fontId="2"/>
  </si>
  <si>
    <t>歩行が確立していること、普通食に進んでいることが望ましい。緊急時には応相談</t>
    <rPh sb="3" eb="5">
      <t>カクリツ</t>
    </rPh>
    <rPh sb="34" eb="35">
      <t>オウ</t>
    </rPh>
    <phoneticPr fontId="2"/>
  </si>
  <si>
    <t>生後3か月～6か月未満の児童については要相談</t>
    <rPh sb="0" eb="2">
      <t>セイゴ</t>
    </rPh>
    <rPh sb="4" eb="5">
      <t>ゲツ</t>
    </rPh>
    <rPh sb="8" eb="9">
      <t>ゲツ</t>
    </rPh>
    <rPh sb="9" eb="11">
      <t>ミマン</t>
    </rPh>
    <rPh sb="12" eb="14">
      <t>ジドウ</t>
    </rPh>
    <rPh sb="19" eb="20">
      <t>ヨウ</t>
    </rPh>
    <rPh sb="20" eb="22">
      <t>ソウダン</t>
    </rPh>
    <phoneticPr fontId="2"/>
  </si>
  <si>
    <t>生後3か月～7か月未満の児童については要相談</t>
    <rPh sb="0" eb="2">
      <t>セイゴ</t>
    </rPh>
    <rPh sb="4" eb="5">
      <t>ゲツ</t>
    </rPh>
    <rPh sb="8" eb="9">
      <t>ゲツ</t>
    </rPh>
    <rPh sb="9" eb="11">
      <t>ミマン</t>
    </rPh>
    <rPh sb="12" eb="14">
      <t>ジドウ</t>
    </rPh>
    <rPh sb="19" eb="20">
      <t>ヨウ</t>
    </rPh>
    <rPh sb="20" eb="22">
      <t>ソウダン</t>
    </rPh>
    <phoneticPr fontId="2"/>
  </si>
  <si>
    <t>当日の受入人数は児童の年齢等によって変動</t>
    <rPh sb="0" eb="2">
      <t>トウジツ</t>
    </rPh>
    <rPh sb="3" eb="5">
      <t>ウケイレ</t>
    </rPh>
    <rPh sb="5" eb="7">
      <t>ニンズウ</t>
    </rPh>
    <rPh sb="8" eb="10">
      <t>ジドウ</t>
    </rPh>
    <rPh sb="11" eb="13">
      <t>ネンレイ</t>
    </rPh>
    <rPh sb="13" eb="14">
      <t>トウ</t>
    </rPh>
    <rPh sb="18" eb="20">
      <t>ヘンドウ</t>
    </rPh>
    <phoneticPr fontId="2"/>
  </si>
  <si>
    <t>児童の状態（食事、ミルク）に応じて判断</t>
    <rPh sb="0" eb="2">
      <t>ジドウ</t>
    </rPh>
    <rPh sb="3" eb="5">
      <t>ジョウタイ</t>
    </rPh>
    <rPh sb="6" eb="8">
      <t>ショクジ</t>
    </rPh>
    <rPh sb="14" eb="15">
      <t>オウ</t>
    </rPh>
    <rPh sb="17" eb="19">
      <t>ハンダン</t>
    </rPh>
    <phoneticPr fontId="2"/>
  </si>
  <si>
    <t>食事の状況とアレルギーの確認有</t>
    <rPh sb="0" eb="2">
      <t>ショクジ</t>
    </rPh>
    <rPh sb="3" eb="5">
      <t>ジョウキョウ</t>
    </rPh>
    <rPh sb="12" eb="14">
      <t>カクニン</t>
    </rPh>
    <rPh sb="14" eb="15">
      <t>アリ</t>
    </rPh>
    <phoneticPr fontId="2"/>
  </si>
  <si>
    <t>※卒乳していること</t>
    <rPh sb="1" eb="3">
      <t>ソツニュウ</t>
    </rPh>
    <phoneticPr fontId="2"/>
  </si>
  <si>
    <t>日中調乳が必要でないこと</t>
    <rPh sb="0" eb="2">
      <t>ニッチュウ</t>
    </rPh>
    <rPh sb="2" eb="4">
      <t>チョウニュウ</t>
    </rPh>
    <rPh sb="5" eb="7">
      <t>ヒツヨウ</t>
    </rPh>
    <phoneticPr fontId="2"/>
  </si>
  <si>
    <t>初日は、３時間程度の利用</t>
    <rPh sb="0" eb="2">
      <t>ショニチ</t>
    </rPh>
    <rPh sb="5" eb="9">
      <t>ジカンテイド</t>
    </rPh>
    <rPh sb="10" eb="12">
      <t>リヨウ</t>
    </rPh>
    <phoneticPr fontId="2"/>
  </si>
  <si>
    <t>事前に電話にて要連絡・要相談。上限に達した場合は、キャンセル待ち</t>
    <rPh sb="0" eb="2">
      <t>ジゼン</t>
    </rPh>
    <rPh sb="3" eb="5">
      <t>デンワ</t>
    </rPh>
    <rPh sb="7" eb="8">
      <t>ヨウ</t>
    </rPh>
    <rPh sb="8" eb="10">
      <t>レンラク</t>
    </rPh>
    <rPh sb="11" eb="12">
      <t>ヨウ</t>
    </rPh>
    <rPh sb="12" eb="14">
      <t>ソウダン</t>
    </rPh>
    <rPh sb="15" eb="17">
      <t>ジョウゲン</t>
    </rPh>
    <rPh sb="18" eb="19">
      <t>タッ</t>
    </rPh>
    <rPh sb="21" eb="23">
      <t>バアイ</t>
    </rPh>
    <rPh sb="30" eb="31">
      <t>マ</t>
    </rPh>
    <phoneticPr fontId="2"/>
  </si>
  <si>
    <t>事前に電話にて要連絡</t>
    <rPh sb="0" eb="2">
      <t>ジゼン</t>
    </rPh>
    <rPh sb="3" eb="5">
      <t>デンワ</t>
    </rPh>
    <rPh sb="7" eb="8">
      <t>ヨウ</t>
    </rPh>
    <rPh sb="8" eb="10">
      <t>レンラク</t>
    </rPh>
    <phoneticPr fontId="2"/>
  </si>
  <si>
    <t>出会い保育（慣らし）有</t>
    <rPh sb="10" eb="11">
      <t>アリ</t>
    </rPh>
    <phoneticPr fontId="2"/>
  </si>
  <si>
    <t>・事前に電話連絡を頂き、面談。
・利用希望日の定員がいっぱいの場合は予約をストップ</t>
    <rPh sb="1" eb="3">
      <t>ジゼン</t>
    </rPh>
    <rPh sb="4" eb="6">
      <t>デンワ</t>
    </rPh>
    <rPh sb="6" eb="8">
      <t>レンラク</t>
    </rPh>
    <rPh sb="9" eb="10">
      <t>イタダ</t>
    </rPh>
    <rPh sb="12" eb="14">
      <t>メンダン</t>
    </rPh>
    <rPh sb="17" eb="19">
      <t>リヨウ</t>
    </rPh>
    <rPh sb="19" eb="22">
      <t>キボウビ</t>
    </rPh>
    <rPh sb="23" eb="25">
      <t>テイイン</t>
    </rPh>
    <rPh sb="31" eb="33">
      <t>バアイ</t>
    </rPh>
    <rPh sb="34" eb="36">
      <t>ヨヤク</t>
    </rPh>
    <phoneticPr fontId="2"/>
  </si>
  <si>
    <t>直近の場合は応相談</t>
    <rPh sb="0" eb="2">
      <t>チョッキン</t>
    </rPh>
    <rPh sb="3" eb="5">
      <t>バアイ</t>
    </rPh>
    <rPh sb="6" eb="7">
      <t>オウ</t>
    </rPh>
    <rPh sb="7" eb="9">
      <t>ソウダン</t>
    </rPh>
    <phoneticPr fontId="2"/>
  </si>
  <si>
    <t>事前登録後、慣らし保育有</t>
    <rPh sb="11" eb="12">
      <t>アリ</t>
    </rPh>
    <phoneticPr fontId="2"/>
  </si>
  <si>
    <t>慣らし保育有。1回2時間程度</t>
    <rPh sb="0" eb="1">
      <t>ナ</t>
    </rPh>
    <rPh sb="3" eb="5">
      <t>ホイク</t>
    </rPh>
    <rPh sb="5" eb="6">
      <t>アリ</t>
    </rPh>
    <rPh sb="8" eb="9">
      <t>カイ</t>
    </rPh>
    <rPh sb="10" eb="14">
      <t>ジカンテイド</t>
    </rPh>
    <phoneticPr fontId="2"/>
  </si>
  <si>
    <t>一時預かり実施時間</t>
    <rPh sb="0" eb="3">
      <t>イチジアズ</t>
    </rPh>
    <rPh sb="5" eb="7">
      <t>ジッシ</t>
    </rPh>
    <rPh sb="7" eb="9">
      <t>ジカン</t>
    </rPh>
    <phoneticPr fontId="2"/>
  </si>
  <si>
    <t>前月の第３月曜日（祝日の場合は翌日）メールにて予約開始。受入上限に達した場合はキャンセル待ち</t>
    <rPh sb="0" eb="2">
      <t>ゼンゲツ</t>
    </rPh>
    <rPh sb="3" eb="4">
      <t>ダイ</t>
    </rPh>
    <rPh sb="5" eb="8">
      <t>ゲツヨウビ</t>
    </rPh>
    <rPh sb="9" eb="11">
      <t>シュクジツ</t>
    </rPh>
    <rPh sb="12" eb="14">
      <t>バアイ</t>
    </rPh>
    <rPh sb="15" eb="16">
      <t>ヨク</t>
    </rPh>
    <rPh sb="23" eb="25">
      <t>ヨヤク</t>
    </rPh>
    <rPh sb="25" eb="27">
      <t>カイシ</t>
    </rPh>
    <rPh sb="28" eb="30">
      <t>ウケイレ</t>
    </rPh>
    <rPh sb="30" eb="32">
      <t>ジョウゲン</t>
    </rPh>
    <rPh sb="33" eb="34">
      <t>タッ</t>
    </rPh>
    <rPh sb="36" eb="38">
      <t>バアイ</t>
    </rPh>
    <rPh sb="44" eb="45">
      <t>マ</t>
    </rPh>
    <phoneticPr fontId="2"/>
  </si>
  <si>
    <t>事前登録の際に、利用事由や希望の曜日等を確認し利用日の調整</t>
    <rPh sb="0" eb="2">
      <t>ジゼン</t>
    </rPh>
    <rPh sb="2" eb="4">
      <t>トウロク</t>
    </rPh>
    <rPh sb="5" eb="6">
      <t>サイ</t>
    </rPh>
    <rPh sb="8" eb="12">
      <t>リヨウジユウ</t>
    </rPh>
    <rPh sb="13" eb="15">
      <t>キボウ</t>
    </rPh>
    <rPh sb="16" eb="18">
      <t>ヨウビ</t>
    </rPh>
    <rPh sb="18" eb="19">
      <t>トウ</t>
    </rPh>
    <rPh sb="20" eb="22">
      <t>カクニン</t>
    </rPh>
    <rPh sb="23" eb="26">
      <t>リヨウビ</t>
    </rPh>
    <rPh sb="27" eb="29">
      <t>チョウセイ</t>
    </rPh>
    <phoneticPr fontId="2"/>
  </si>
  <si>
    <t>前月第3木曜日までに希望を聞き、4週目以降に利用可能日をお知らせ</t>
    <rPh sb="0" eb="2">
      <t>ゼンゲツ</t>
    </rPh>
    <rPh sb="2" eb="3">
      <t>ダイ</t>
    </rPh>
    <rPh sb="4" eb="7">
      <t>モクヨウビ</t>
    </rPh>
    <rPh sb="10" eb="12">
      <t>キボウ</t>
    </rPh>
    <rPh sb="13" eb="14">
      <t>キ</t>
    </rPh>
    <rPh sb="17" eb="18">
      <t>シュウ</t>
    </rPh>
    <rPh sb="18" eb="19">
      <t>メ</t>
    </rPh>
    <rPh sb="19" eb="21">
      <t>イコウ</t>
    </rPh>
    <rPh sb="22" eb="24">
      <t>リヨウ</t>
    </rPh>
    <rPh sb="24" eb="26">
      <t>カノウ</t>
    </rPh>
    <rPh sb="26" eb="27">
      <t>ビ</t>
    </rPh>
    <rPh sb="29" eb="30">
      <t>シ</t>
    </rPh>
    <phoneticPr fontId="2"/>
  </si>
  <si>
    <t>前月15日までに希望を聞き、20日に利用可能日をお知らせ</t>
    <rPh sb="0" eb="2">
      <t>ゼンゲツ</t>
    </rPh>
    <rPh sb="4" eb="5">
      <t>ヒ</t>
    </rPh>
    <rPh sb="8" eb="10">
      <t>キボウ</t>
    </rPh>
    <rPh sb="11" eb="12">
      <t>キ</t>
    </rPh>
    <rPh sb="16" eb="17">
      <t>ヒ</t>
    </rPh>
    <rPh sb="18" eb="20">
      <t>リヨウ</t>
    </rPh>
    <rPh sb="20" eb="22">
      <t>カノウ</t>
    </rPh>
    <rPh sb="22" eb="23">
      <t>ビ</t>
    </rPh>
    <rPh sb="25" eb="26">
      <t>シ</t>
    </rPh>
    <phoneticPr fontId="2"/>
  </si>
  <si>
    <t>15日が土・日・祝日の場合は、翌開設日を含め3開設日が受付期間</t>
    <rPh sb="2" eb="3">
      <t>ニチ</t>
    </rPh>
    <rPh sb="4" eb="5">
      <t>ド</t>
    </rPh>
    <rPh sb="6" eb="7">
      <t>ニチ</t>
    </rPh>
    <rPh sb="8" eb="10">
      <t>シュクジツ</t>
    </rPh>
    <rPh sb="11" eb="13">
      <t>バアイ</t>
    </rPh>
    <rPh sb="15" eb="16">
      <t>ヨク</t>
    </rPh>
    <rPh sb="16" eb="19">
      <t>カイセツビ</t>
    </rPh>
    <rPh sb="20" eb="21">
      <t>フク</t>
    </rPh>
    <rPh sb="23" eb="25">
      <t>カイセツ</t>
    </rPh>
    <rPh sb="25" eb="26">
      <t>ビ</t>
    </rPh>
    <rPh sb="27" eb="29">
      <t>ウケツケ</t>
    </rPh>
    <rPh sb="29" eb="31">
      <t>キカン</t>
    </rPh>
    <phoneticPr fontId="2"/>
  </si>
  <si>
    <t>電話申し込み後、利用可否の調整。「健康診断書」提出</t>
    <rPh sb="0" eb="2">
      <t>デンワ</t>
    </rPh>
    <rPh sb="2" eb="3">
      <t>モウ</t>
    </rPh>
    <rPh sb="4" eb="5">
      <t>コ</t>
    </rPh>
    <rPh sb="6" eb="7">
      <t>ゴ</t>
    </rPh>
    <rPh sb="8" eb="10">
      <t>リヨウ</t>
    </rPh>
    <rPh sb="10" eb="12">
      <t>カヒ</t>
    </rPh>
    <rPh sb="13" eb="15">
      <t>チョウセイ</t>
    </rPh>
    <rPh sb="17" eb="19">
      <t>ケンコウ</t>
    </rPh>
    <rPh sb="19" eb="22">
      <t>シンダンショ</t>
    </rPh>
    <rPh sb="23" eb="25">
      <t>テイシュツ</t>
    </rPh>
    <phoneticPr fontId="2"/>
  </si>
  <si>
    <t>慣らし保育有</t>
    <phoneticPr fontId="2"/>
  </si>
  <si>
    <t>初回は事前に面談を行い、ヒアリングの上、予約。登録後は、保育者の配置状況により、前日申込みも受け付け</t>
    <rPh sb="0" eb="2">
      <t>ショカイ</t>
    </rPh>
    <rPh sb="3" eb="5">
      <t>ジゼン</t>
    </rPh>
    <rPh sb="6" eb="8">
      <t>メンダン</t>
    </rPh>
    <rPh sb="9" eb="10">
      <t>オコナ</t>
    </rPh>
    <rPh sb="18" eb="19">
      <t>ウエ</t>
    </rPh>
    <rPh sb="20" eb="22">
      <t>ヨヤク</t>
    </rPh>
    <rPh sb="23" eb="26">
      <t>トウロクゴ</t>
    </rPh>
    <rPh sb="28" eb="30">
      <t>ホイク</t>
    </rPh>
    <rPh sb="30" eb="31">
      <t>シャ</t>
    </rPh>
    <rPh sb="32" eb="34">
      <t>ハイチ</t>
    </rPh>
    <rPh sb="34" eb="36">
      <t>ジョウキョウ</t>
    </rPh>
    <phoneticPr fontId="2"/>
  </si>
  <si>
    <t>空きがあれば随時受入可</t>
    <rPh sb="0" eb="1">
      <t>ア</t>
    </rPh>
    <rPh sb="6" eb="8">
      <t>ズイジ</t>
    </rPh>
    <rPh sb="8" eb="10">
      <t>ウケイレ</t>
    </rPh>
    <rPh sb="10" eb="11">
      <t>カ</t>
    </rPh>
    <phoneticPr fontId="2"/>
  </si>
  <si>
    <t>1週間前の予約は要相談</t>
    <rPh sb="1" eb="3">
      <t>シュウカン</t>
    </rPh>
    <rPh sb="3" eb="4">
      <t>マエ</t>
    </rPh>
    <rPh sb="5" eb="7">
      <t>ヨヤク</t>
    </rPh>
    <rPh sb="8" eb="9">
      <t>ヨウ</t>
    </rPh>
    <rPh sb="9" eb="11">
      <t>ソウダン</t>
    </rPh>
    <phoneticPr fontId="2"/>
  </si>
  <si>
    <t>前月15日（15日が土曜日・日曜日・祝日の場合は翌月曜日）予約開始。予約申込は電話で受け付け。受入上限に達した以降の申し込みについてはキャンセル待ち</t>
    <rPh sb="0" eb="2">
      <t>ゼンゲツ</t>
    </rPh>
    <rPh sb="4" eb="5">
      <t>ニチ</t>
    </rPh>
    <rPh sb="8" eb="9">
      <t>ニチ</t>
    </rPh>
    <rPh sb="10" eb="13">
      <t>ドヨウビ</t>
    </rPh>
    <rPh sb="14" eb="17">
      <t>ニチヨウビ</t>
    </rPh>
    <rPh sb="18" eb="20">
      <t>シュクジツ</t>
    </rPh>
    <rPh sb="21" eb="23">
      <t>バアイ</t>
    </rPh>
    <rPh sb="24" eb="25">
      <t>ヨク</t>
    </rPh>
    <rPh sb="25" eb="28">
      <t>ゲツヨウビ</t>
    </rPh>
    <rPh sb="29" eb="31">
      <t>ヨヤク</t>
    </rPh>
    <rPh sb="31" eb="33">
      <t>カイシ</t>
    </rPh>
    <rPh sb="34" eb="36">
      <t>ヨヤク</t>
    </rPh>
    <rPh sb="36" eb="38">
      <t>モウシコミ</t>
    </rPh>
    <rPh sb="39" eb="41">
      <t>デンワ</t>
    </rPh>
    <rPh sb="42" eb="43">
      <t>ウ</t>
    </rPh>
    <rPh sb="44" eb="45">
      <t>ツ</t>
    </rPh>
    <rPh sb="47" eb="49">
      <t>ウケイレ</t>
    </rPh>
    <rPh sb="49" eb="51">
      <t>ジョウゲン</t>
    </rPh>
    <rPh sb="52" eb="53">
      <t>タッ</t>
    </rPh>
    <rPh sb="55" eb="57">
      <t>イコウ</t>
    </rPh>
    <rPh sb="58" eb="59">
      <t>モウ</t>
    </rPh>
    <rPh sb="60" eb="61">
      <t>コ</t>
    </rPh>
    <rPh sb="72" eb="73">
      <t>マ</t>
    </rPh>
    <phoneticPr fontId="2"/>
  </si>
  <si>
    <t>利用日は希望を確認のうえ調整をして決定</t>
    <rPh sb="0" eb="3">
      <t>リヨウビ</t>
    </rPh>
    <rPh sb="4" eb="6">
      <t>キボウ</t>
    </rPh>
    <rPh sb="7" eb="9">
      <t>カクニン</t>
    </rPh>
    <rPh sb="12" eb="14">
      <t>チョウセイ</t>
    </rPh>
    <rPh sb="17" eb="19">
      <t>ケッテイ</t>
    </rPh>
    <phoneticPr fontId="2"/>
  </si>
  <si>
    <t>区</t>
    <rPh sb="0" eb="1">
      <t>ク</t>
    </rPh>
    <phoneticPr fontId="2"/>
  </si>
  <si>
    <t>幼保連携型認定こども園 玉川ひばりこども園</t>
    <rPh sb="12" eb="14">
      <t>タマガワ</t>
    </rPh>
    <phoneticPr fontId="2"/>
  </si>
  <si>
    <t>施設所在地</t>
    <rPh sb="0" eb="5">
      <t>シセツショザイチ</t>
    </rPh>
    <phoneticPr fontId="2"/>
  </si>
  <si>
    <t>北区兎我野町3-10</t>
  </si>
  <si>
    <t>北区本庄西3-13-5</t>
  </si>
  <si>
    <t>北区大淀中1-16-13みつる会館1階</t>
    <rPh sb="0" eb="2">
      <t>キタク</t>
    </rPh>
    <rPh sb="2" eb="4">
      <t>オオヨド</t>
    </rPh>
    <rPh sb="4" eb="5">
      <t>ナカ</t>
    </rPh>
    <rPh sb="15" eb="17">
      <t>カイカン</t>
    </rPh>
    <rPh sb="18" eb="19">
      <t>カイ</t>
    </rPh>
    <phoneticPr fontId="2"/>
  </si>
  <si>
    <t>北区同心2-14-3-102</t>
    <rPh sb="0" eb="2">
      <t>キタク</t>
    </rPh>
    <rPh sb="2" eb="4">
      <t>ドウシン</t>
    </rPh>
    <phoneticPr fontId="2"/>
  </si>
  <si>
    <t>都島区都島本通3-16-10</t>
  </si>
  <si>
    <t>都島区御幸町2-7-13</t>
  </si>
  <si>
    <t>都島区東野田町4-15-20</t>
  </si>
  <si>
    <t>都島区都島北通2-9-16</t>
  </si>
  <si>
    <t>都島区都島南通1-9-1</t>
    <rPh sb="0" eb="3">
      <t>ミヤコジマク</t>
    </rPh>
    <rPh sb="3" eb="7">
      <t>ミヤコジマミナミドオリ</t>
    </rPh>
    <phoneticPr fontId="2"/>
  </si>
  <si>
    <t>福島区海老江8-13-21</t>
  </si>
  <si>
    <t>福島区玉川1-6-2</t>
  </si>
  <si>
    <t>福島区鷺洲3-10-13ハイツニチカン103号</t>
    <rPh sb="0" eb="3">
      <t>フクシマク</t>
    </rPh>
    <rPh sb="3" eb="5">
      <t>サギス</t>
    </rPh>
    <rPh sb="22" eb="23">
      <t>ゴウ</t>
    </rPh>
    <phoneticPr fontId="2"/>
  </si>
  <si>
    <t>此花区酉島1-5-1-100</t>
  </si>
  <si>
    <t>此花区春日出中1-15-13</t>
  </si>
  <si>
    <t>中央区農人橋1-1-2</t>
  </si>
  <si>
    <t>西区南堀江3-13-5-201</t>
  </si>
  <si>
    <t>西区靭本町1-19-13</t>
  </si>
  <si>
    <t>西区京町堀2-1-19</t>
  </si>
  <si>
    <t>西区南堀江4-25-5</t>
    <rPh sb="2" eb="5">
      <t>ミナミホリエ</t>
    </rPh>
    <phoneticPr fontId="2"/>
  </si>
  <si>
    <t>港区港晴3-16-6</t>
  </si>
  <si>
    <t>港区波除5-4-7</t>
  </si>
  <si>
    <t>港区八幡屋3-11-6</t>
  </si>
  <si>
    <t>大正区三軒家東5-7-14</t>
  </si>
  <si>
    <t>天王寺区味原町9-6</t>
  </si>
  <si>
    <t>天王寺区国分町18-3</t>
  </si>
  <si>
    <t>天王寺区清水谷町8-19-202</t>
    <rPh sb="0" eb="4">
      <t>テンノウジク</t>
    </rPh>
    <rPh sb="4" eb="7">
      <t>シミズダニ</t>
    </rPh>
    <rPh sb="7" eb="8">
      <t>マチ</t>
    </rPh>
    <phoneticPr fontId="2"/>
  </si>
  <si>
    <t>浪速区塩草2-1-12</t>
  </si>
  <si>
    <t>西淀川区中島1-14-5</t>
  </si>
  <si>
    <t>西淀川区佃2－2－51</t>
  </si>
  <si>
    <t>西淀川区千舟3-9-30</t>
  </si>
  <si>
    <t>淀川区野中南2-2-6</t>
  </si>
  <si>
    <t>淀川区十三元今里3-1-72</t>
  </si>
  <si>
    <t>06-6398-6691</t>
    <phoneticPr fontId="2"/>
  </si>
  <si>
    <t>淀川区東三国6-3-46</t>
    <rPh sb="0" eb="3">
      <t>ヨドガワク</t>
    </rPh>
    <rPh sb="3" eb="6">
      <t>ヒガシミクニ</t>
    </rPh>
    <phoneticPr fontId="2"/>
  </si>
  <si>
    <t>東淀川区東中島1-5-5</t>
  </si>
  <si>
    <t>東淀川区東淡路2-7-5</t>
  </si>
  <si>
    <t>東淀川区豊新3-25-5</t>
  </si>
  <si>
    <t>東淀川区上新庄2-11-20-101</t>
  </si>
  <si>
    <t>東淀川区豊里7-21-23</t>
  </si>
  <si>
    <t>東成区大今里南3-5-24</t>
  </si>
  <si>
    <t>東成区東小橋1-10-2</t>
    <rPh sb="3" eb="4">
      <t>ヒガシ</t>
    </rPh>
    <rPh sb="4" eb="5">
      <t>ショウ</t>
    </rPh>
    <rPh sb="5" eb="6">
      <t>ハシ</t>
    </rPh>
    <phoneticPr fontId="2"/>
  </si>
  <si>
    <t>生野区巽西4-2-6</t>
  </si>
  <si>
    <t>旭区大宮5-7-15</t>
  </si>
  <si>
    <t>旭区新森7-1-5</t>
  </si>
  <si>
    <t>鶴見区横堤5-8-9</t>
    <phoneticPr fontId="2"/>
  </si>
  <si>
    <t>鶴見区茨田大宮3-1-43</t>
    <phoneticPr fontId="2"/>
  </si>
  <si>
    <t>鶴見区緑1-11-3-201</t>
    <phoneticPr fontId="2"/>
  </si>
  <si>
    <t>阿倍野区阿倍野筋5-13-17 </t>
    <phoneticPr fontId="2"/>
  </si>
  <si>
    <t>阿倍野区美章園2-19-20</t>
    <phoneticPr fontId="2"/>
  </si>
  <si>
    <t>阿倍野区文の里3-6-10</t>
    <rPh sb="4" eb="5">
      <t>フミ</t>
    </rPh>
    <rPh sb="6" eb="7">
      <t>サト</t>
    </rPh>
    <phoneticPr fontId="2"/>
  </si>
  <si>
    <t>城東区今福南2-21-14</t>
  </si>
  <si>
    <t>城東区鴫野西5-3-3-100</t>
  </si>
  <si>
    <t>城東区野江2-12-15</t>
  </si>
  <si>
    <t>城東区諏訪1-8-5</t>
  </si>
  <si>
    <t>城東区諏訪3-6-33</t>
  </si>
  <si>
    <t>住之江区南港中4-2-30</t>
  </si>
  <si>
    <t>住之江区西加賀屋4-4-10</t>
  </si>
  <si>
    <t>住之江区御崎7-2-4</t>
  </si>
  <si>
    <t>住之江区北島3-17-1 </t>
  </si>
  <si>
    <t>住吉区苅田4-3-15</t>
  </si>
  <si>
    <t>住吉区山之内元町6-2 </t>
  </si>
  <si>
    <t>住吉区浅香1-1-38</t>
    <rPh sb="3" eb="5">
      <t>アサカ</t>
    </rPh>
    <phoneticPr fontId="2"/>
  </si>
  <si>
    <t>東住吉区西今川1-5-28 </t>
  </si>
  <si>
    <t>東住吉区西今川1-19-2</t>
  </si>
  <si>
    <t>東住吉区中野4-14-6 </t>
  </si>
  <si>
    <t>平野区喜連6-7-44</t>
  </si>
  <si>
    <t>平野区加美南1-9-45</t>
  </si>
  <si>
    <t>平野区加美北5-4-15</t>
  </si>
  <si>
    <t>平野区長吉六反1-7-17</t>
  </si>
  <si>
    <t>平野区平野東4-2-13</t>
  </si>
  <si>
    <t>西成区玉出東1-6-6</t>
  </si>
  <si>
    <t>西成区旭2-7-17 </t>
  </si>
  <si>
    <t>電話番号</t>
    <rPh sb="0" eb="4">
      <t>デンワバンゴウ</t>
    </rPh>
    <phoneticPr fontId="2"/>
  </si>
  <si>
    <t>06-6792-6455</t>
    <phoneticPr fontId="2"/>
  </si>
  <si>
    <t>06-6707-8536</t>
    <phoneticPr fontId="2"/>
  </si>
  <si>
    <t>06-6791-7251</t>
    <phoneticPr fontId="2"/>
  </si>
  <si>
    <t>06-6653-6700</t>
    <phoneticPr fontId="2"/>
  </si>
  <si>
    <t>06-6790-2800</t>
    <phoneticPr fontId="2"/>
  </si>
  <si>
    <t>06-4303-8528</t>
    <phoneticPr fontId="2"/>
  </si>
  <si>
    <t>06-6357-3800</t>
  </si>
  <si>
    <t>06-6361-8344</t>
    <phoneticPr fontId="2"/>
  </si>
  <si>
    <t>06-6374-2537</t>
    <phoneticPr fontId="2"/>
  </si>
  <si>
    <t>06-6453-1112</t>
    <phoneticPr fontId="2"/>
  </si>
  <si>
    <t>06-6921-7221</t>
    <phoneticPr fontId="2"/>
  </si>
  <si>
    <t>06-6922-2000</t>
    <phoneticPr fontId="2"/>
  </si>
  <si>
    <t>06-6358-1415</t>
    <phoneticPr fontId="2"/>
  </si>
  <si>
    <t>06-6921-6818</t>
    <phoneticPr fontId="2"/>
  </si>
  <si>
    <t>06-6921-5515</t>
    <phoneticPr fontId="2"/>
  </si>
  <si>
    <t>06-6455-6005</t>
    <phoneticPr fontId="2"/>
  </si>
  <si>
    <t>06-6444-1225</t>
    <phoneticPr fontId="2"/>
  </si>
  <si>
    <t>06-7176-2778</t>
    <phoneticPr fontId="2"/>
  </si>
  <si>
    <t>06-6464-1045</t>
    <phoneticPr fontId="2"/>
  </si>
  <si>
    <t>06-6461-3713</t>
    <phoneticPr fontId="2"/>
  </si>
  <si>
    <t>06-6920-0280</t>
    <phoneticPr fontId="2"/>
  </si>
  <si>
    <t>ソフィア南堀江保育園（一時休止中）</t>
    <rPh sb="4" eb="5">
      <t>ミナミ</t>
    </rPh>
    <rPh sb="5" eb="7">
      <t>ホリエ</t>
    </rPh>
    <rPh sb="7" eb="10">
      <t>ホイクエン</t>
    </rPh>
    <rPh sb="11" eb="16">
      <t>イチジキュウシチュウ</t>
    </rPh>
    <phoneticPr fontId="1"/>
  </si>
  <si>
    <t>うつぼほんまち保育園（一時休止中）</t>
    <rPh sb="7" eb="10">
      <t>ホイクエン</t>
    </rPh>
    <phoneticPr fontId="1"/>
  </si>
  <si>
    <t>徳蔵寺保育園（一時休止中）</t>
    <phoneticPr fontId="2"/>
  </si>
  <si>
    <t>たまつくりランド（一時休止中）</t>
    <phoneticPr fontId="2"/>
  </si>
  <si>
    <t>つみき保育園（一時休止中）</t>
    <phoneticPr fontId="2"/>
  </si>
  <si>
    <t>大阪YWCA大宮保育園（一時休止中）</t>
    <phoneticPr fontId="2"/>
  </si>
  <si>
    <t>日の出巽西園（一時休止中）</t>
    <phoneticPr fontId="2"/>
  </si>
  <si>
    <t>平和の子保育園（一時休止中）</t>
    <phoneticPr fontId="2"/>
  </si>
  <si>
    <t>望之門保育園（一時休止中）</t>
    <phoneticPr fontId="2"/>
  </si>
  <si>
    <t>基幹型施設
休日一時休止中</t>
    <rPh sb="0" eb="2">
      <t>キカン</t>
    </rPh>
    <rPh sb="2" eb="3">
      <t>カタ</t>
    </rPh>
    <rPh sb="3" eb="5">
      <t>シセツ</t>
    </rPh>
    <rPh sb="6" eb="8">
      <t>キュウジツ</t>
    </rPh>
    <rPh sb="8" eb="13">
      <t>イチジキュウシチュウ</t>
    </rPh>
    <phoneticPr fontId="2"/>
  </si>
  <si>
    <t>利用前にヒアリング。、「健康診断書」「就労証明書（必要な場合）」の提出が必要</t>
    <rPh sb="0" eb="2">
      <t>リヨウ</t>
    </rPh>
    <rPh sb="2" eb="3">
      <t>マエ</t>
    </rPh>
    <rPh sb="12" eb="14">
      <t>ケンコウ</t>
    </rPh>
    <rPh sb="14" eb="17">
      <t>シンダンショ</t>
    </rPh>
    <rPh sb="19" eb="21">
      <t>シュウロウ</t>
    </rPh>
    <rPh sb="21" eb="23">
      <t>ショウメイ</t>
    </rPh>
    <rPh sb="23" eb="24">
      <t>ショ</t>
    </rPh>
    <rPh sb="25" eb="27">
      <t>ヒツヨウ</t>
    </rPh>
    <rPh sb="28" eb="30">
      <t>バアイ</t>
    </rPh>
    <rPh sb="33" eb="35">
      <t>テイシュツ</t>
    </rPh>
    <rPh sb="36" eb="38">
      <t>ヒツヨウ</t>
    </rPh>
    <phoneticPr fontId="2"/>
  </si>
  <si>
    <t>予約受付は、事前登録のうえ前月1日より受付開始。人数に余裕があれば、前日申込みも受け付け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rPh sb="24" eb="26">
      <t>ニンズウ</t>
    </rPh>
    <rPh sb="27" eb="29">
      <t>ヨユウ</t>
    </rPh>
    <rPh sb="34" eb="35">
      <t>ゼン</t>
    </rPh>
    <rPh sb="35" eb="36">
      <t>ニチ</t>
    </rPh>
    <rPh sb="36" eb="38">
      <t>モウシコ</t>
    </rPh>
    <rPh sb="40" eb="41">
      <t>ウ</t>
    </rPh>
    <rPh sb="42" eb="43">
      <t>ツ</t>
    </rPh>
    <phoneticPr fontId="2"/>
  </si>
  <si>
    <t>予約受付は、事前登録のうえ前月1日より受付開始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phoneticPr fontId="2"/>
  </si>
  <si>
    <t>070-7401-7457</t>
  </si>
  <si>
    <t>06-6532-3017</t>
    <phoneticPr fontId="2"/>
  </si>
  <si>
    <t>06-6446-2003</t>
    <phoneticPr fontId="2"/>
  </si>
  <si>
    <t>06-6447-0067</t>
    <phoneticPr fontId="2"/>
  </si>
  <si>
    <t>06-6571-0258</t>
    <phoneticPr fontId="2"/>
  </si>
  <si>
    <t>06-6585-3392</t>
    <phoneticPr fontId="2"/>
  </si>
  <si>
    <t>06-6576-4320</t>
    <phoneticPr fontId="2"/>
  </si>
  <si>
    <t>06-6553-9898</t>
    <phoneticPr fontId="2"/>
  </si>
  <si>
    <t>06-6762-0150</t>
    <phoneticPr fontId="2"/>
  </si>
  <si>
    <t>06-6771-2590</t>
    <phoneticPr fontId="2"/>
  </si>
  <si>
    <t>06-4303-3550</t>
    <phoneticPr fontId="2"/>
  </si>
  <si>
    <t>06-6562-0008</t>
    <phoneticPr fontId="2"/>
  </si>
  <si>
    <t>06-6472-7008</t>
    <phoneticPr fontId="2"/>
  </si>
  <si>
    <t>06-6473-9596</t>
    <phoneticPr fontId="2"/>
  </si>
  <si>
    <t>06-6474-6698</t>
    <phoneticPr fontId="2"/>
  </si>
  <si>
    <t>4～5人</t>
    <rPh sb="3" eb="4">
      <t>ニン</t>
    </rPh>
    <phoneticPr fontId="2"/>
  </si>
  <si>
    <t>06-6301-6479</t>
    <phoneticPr fontId="2"/>
  </si>
  <si>
    <t>06-6302-3405</t>
    <phoneticPr fontId="2"/>
  </si>
  <si>
    <t>06-6323-0640</t>
    <phoneticPr fontId="2"/>
  </si>
  <si>
    <t>06-6321-3201</t>
    <phoneticPr fontId="2"/>
  </si>
  <si>
    <t>06-6325-2405</t>
    <phoneticPr fontId="2"/>
  </si>
  <si>
    <t>06-6370-4138</t>
    <phoneticPr fontId="2"/>
  </si>
  <si>
    <t>06-6328-5200</t>
    <phoneticPr fontId="2"/>
  </si>
  <si>
    <t>06-6976-0350</t>
    <phoneticPr fontId="2"/>
  </si>
  <si>
    <t>06-6972-1151</t>
    <phoneticPr fontId="2"/>
  </si>
  <si>
    <t>06-6777-2580</t>
    <phoneticPr fontId="2"/>
  </si>
  <si>
    <t>06-6757-4151</t>
    <phoneticPr fontId="2"/>
  </si>
  <si>
    <t>06-6955-5931</t>
    <phoneticPr fontId="2"/>
  </si>
  <si>
    <t>06-6954-0524</t>
    <phoneticPr fontId="2"/>
  </si>
  <si>
    <t>06-6931-2890</t>
    <phoneticPr fontId="2"/>
  </si>
  <si>
    <t>06-6965-7121</t>
    <phoneticPr fontId="2"/>
  </si>
  <si>
    <t>06-6934-1101</t>
    <phoneticPr fontId="2"/>
  </si>
  <si>
    <t>06-6961-0820</t>
    <phoneticPr fontId="2"/>
  </si>
  <si>
    <t>06-6167-3755</t>
    <phoneticPr fontId="2"/>
  </si>
  <si>
    <t>06-6780-4871</t>
    <phoneticPr fontId="2"/>
  </si>
  <si>
    <t>06-6911-0101</t>
    <phoneticPr fontId="2"/>
  </si>
  <si>
    <t>06-6180-3550</t>
    <phoneticPr fontId="2"/>
  </si>
  <si>
    <t>06-6651-7741</t>
    <phoneticPr fontId="2"/>
  </si>
  <si>
    <t>080-3828-1920</t>
    <phoneticPr fontId="2"/>
  </si>
  <si>
    <t>06-6621-2903</t>
    <phoneticPr fontId="2"/>
  </si>
  <si>
    <t>06-6612-2800</t>
    <phoneticPr fontId="2"/>
  </si>
  <si>
    <t>06-6682-3001</t>
    <phoneticPr fontId="2"/>
  </si>
  <si>
    <t>06-6685-6693</t>
    <phoneticPr fontId="2"/>
  </si>
  <si>
    <t>06-6682-1741</t>
    <phoneticPr fontId="2"/>
  </si>
  <si>
    <t>06-6692-5071</t>
    <phoneticPr fontId="2"/>
  </si>
  <si>
    <t>06-6697-2131</t>
    <phoneticPr fontId="2"/>
  </si>
  <si>
    <t>06-6697-5987</t>
    <phoneticPr fontId="2"/>
  </si>
  <si>
    <t>06-6713-1558</t>
    <phoneticPr fontId="2"/>
  </si>
  <si>
    <t>06-6713-0552</t>
    <phoneticPr fontId="2"/>
  </si>
  <si>
    <t>06-6705-0595</t>
    <phoneticPr fontId="2"/>
  </si>
  <si>
    <t>北区</t>
    <rPh sb="0" eb="2">
      <t>キタク</t>
    </rPh>
    <phoneticPr fontId="2"/>
  </si>
  <si>
    <t>都島区</t>
    <rPh sb="0" eb="3">
      <t>ミヤコジマク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</si>
  <si>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</si>
  <si>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</si>
  <si>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</si>
  <si>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06-6567-3460</t>
    <phoneticPr fontId="2"/>
  </si>
  <si>
    <t>西区</t>
    <rPh sb="0" eb="2">
      <t>ニシク</t>
    </rPh>
    <phoneticPr fontId="2"/>
  </si>
  <si>
    <t>浪速区</t>
    <rPh sb="0" eb="3">
      <t>ナニワク</t>
    </rPh>
    <phoneticPr fontId="2"/>
  </si>
  <si>
    <t>港区</t>
    <rPh sb="0" eb="2">
      <t>ミナトク</t>
    </rPh>
    <phoneticPr fontId="2"/>
  </si>
  <si>
    <t>大正区</t>
    <rPh sb="0" eb="3">
      <t>タイショウク</t>
    </rPh>
    <phoneticPr fontId="2"/>
  </si>
  <si>
    <t>天王寺区</t>
    <rPh sb="0" eb="4">
      <t>テンノウジク</t>
    </rPh>
    <phoneticPr fontId="2"/>
  </si>
  <si>
    <t>西淀川区</t>
    <rPh sb="0" eb="4">
      <t>ニシヨドガワク</t>
    </rPh>
    <phoneticPr fontId="2"/>
  </si>
  <si>
    <t>淀川区</t>
    <rPh sb="0" eb="3">
      <t>ヨドガワク</t>
    </rPh>
    <phoneticPr fontId="2"/>
  </si>
  <si>
    <t>東淀川区</t>
    <rPh sb="0" eb="4">
      <t>ヒガシヨドガワク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</si>
  <si>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</si>
  <si>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</si>
  <si>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2">
      <t>アサヒク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</si>
  <si>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</si>
  <si>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</si>
  <si>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</si>
  <si>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</si>
  <si>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</si>
  <si>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東住吉区</t>
    <rPh sb="0" eb="4">
      <t>ヒガシスミヨシク</t>
    </rPh>
    <phoneticPr fontId="2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</si>
  <si>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</si>
  <si>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</si>
  <si>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状況により利用できない事がある為、要相談</t>
    <phoneticPr fontId="2"/>
  </si>
  <si>
    <t>前月20日まで</t>
    <phoneticPr fontId="2"/>
  </si>
  <si>
    <t>幼保連携型認定こども園 豊新聖愛園（一時休止中）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ホウシン</t>
    </rPh>
    <rPh sb="14" eb="15">
      <t>セイ</t>
    </rPh>
    <rPh sb="15" eb="16">
      <t>アイ</t>
    </rPh>
    <rPh sb="16" eb="17">
      <t>エン</t>
    </rPh>
    <phoneticPr fontId="1"/>
  </si>
  <si>
    <t>生野区桃谷5-5-37</t>
    <phoneticPr fontId="2"/>
  </si>
  <si>
    <t>保育所型認定こども園 十三保育園（休日一時休止中）</t>
    <rPh sb="0" eb="3">
      <t>ホイクショ</t>
    </rPh>
    <rPh sb="3" eb="4">
      <t>ガタ</t>
    </rPh>
    <rPh sb="4" eb="6">
      <t>ニンテイ</t>
    </rPh>
    <rPh sb="9" eb="10">
      <t>エン</t>
    </rPh>
    <rPh sb="11" eb="13">
      <t>ジュウソウ</t>
    </rPh>
    <rPh sb="17" eb="19">
      <t>キュウジツ</t>
    </rPh>
    <phoneticPr fontId="1"/>
  </si>
  <si>
    <t>幼保連携型認定こども園 茨田大宮こども園（休日一時休止中）</t>
    <rPh sb="0" eb="2">
      <t>ヨウホ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2"/>
  </si>
  <si>
    <t>-</t>
    <phoneticPr fontId="2"/>
  </si>
  <si>
    <t>-</t>
    <phoneticPr fontId="2"/>
  </si>
  <si>
    <t>16時～16時半は230円、16時半～17時は230円、
17時～18時は570円、7～8時は570円</t>
    <rPh sb="2" eb="3">
      <t>ジ</t>
    </rPh>
    <rPh sb="6" eb="7">
      <t>ジ</t>
    </rPh>
    <rPh sb="7" eb="8">
      <t>ハン</t>
    </rPh>
    <rPh sb="12" eb="13">
      <t>エン</t>
    </rPh>
    <rPh sb="16" eb="17">
      <t>ジ</t>
    </rPh>
    <rPh sb="17" eb="18">
      <t>ハン</t>
    </rPh>
    <rPh sb="21" eb="22">
      <t>ジ</t>
    </rPh>
    <rPh sb="26" eb="27">
      <t>エン</t>
    </rPh>
    <rPh sb="31" eb="32">
      <t>ジ</t>
    </rPh>
    <rPh sb="35" eb="36">
      <t>ジ</t>
    </rPh>
    <rPh sb="40" eb="41">
      <t>エン</t>
    </rPh>
    <rPh sb="50" eb="51">
      <t>エン</t>
    </rPh>
    <phoneticPr fontId="2"/>
  </si>
  <si>
    <t>最初の1時間は30分：200円
1時間を超えると15分：200円</t>
    <phoneticPr fontId="2"/>
  </si>
  <si>
    <t>利用希望月の1か月前の調整期間に申し込み。利用決定後、面接と登録</t>
    <rPh sb="0" eb="4">
      <t>リヨウキボウ</t>
    </rPh>
    <rPh sb="4" eb="5">
      <t>ツキ</t>
    </rPh>
    <rPh sb="8" eb="10">
      <t>ゲツマエ</t>
    </rPh>
    <rPh sb="11" eb="15">
      <t>チョウセイキカン</t>
    </rPh>
    <rPh sb="16" eb="17">
      <t>モウ</t>
    </rPh>
    <rPh sb="18" eb="19">
      <t>コ</t>
    </rPh>
    <rPh sb="21" eb="23">
      <t>リヨウ</t>
    </rPh>
    <rPh sb="23" eb="25">
      <t>ケッテイ</t>
    </rPh>
    <rPh sb="25" eb="26">
      <t>ゴ</t>
    </rPh>
    <rPh sb="27" eb="29">
      <t>メンセツ</t>
    </rPh>
    <rPh sb="30" eb="32">
      <t>トウロク</t>
    </rPh>
    <phoneticPr fontId="2"/>
  </si>
  <si>
    <t>基本は第一月曜・火曜（㏋に受付日を掲載）</t>
    <rPh sb="0" eb="2">
      <t>キホン</t>
    </rPh>
    <rPh sb="3" eb="5">
      <t>ダイイチ</t>
    </rPh>
    <rPh sb="5" eb="7">
      <t>ゲツヨウ</t>
    </rPh>
    <rPh sb="8" eb="10">
      <t>カヨウ</t>
    </rPh>
    <rPh sb="13" eb="16">
      <t>ウケツケビ</t>
    </rPh>
    <rPh sb="17" eb="19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</si>
</sst>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時間&quot;"/>
    <numFmt numFmtId="177" formatCode="0&quot;人&quot;"/>
    <numFmt numFmtId="178" formatCode="0.0&quot;時間&quot;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7" fillId="0" borderId="2" xfId="0" applyFont="1" applyBorder="1" applyAlignment="1"/>
    <xf numFmtId="0" fontId="8" fillId="0" borderId="2" xfId="0" applyFont="1" applyBorder="1" applyAlignment="1"/>
    <xf numFmtId="0" fontId="7" fillId="0" borderId="7" xfId="0" applyFont="1" applyBorder="1" applyAlignment="1">
      <alignment shrinkToFit="1"/>
    </xf>
    <xf numFmtId="0" fontId="0" fillId="0" borderId="1" xfId="0" applyBorder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12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7" xfId="0" applyFont="1" applyBorder="1" applyAlignment="1"/>
    <xf numFmtId="0" fontId="4" fillId="0" borderId="17" xfId="0" applyFont="1" applyBorder="1" applyAlignment="1"/>
    <xf numFmtId="0" fontId="4" fillId="0" borderId="11" xfId="0" applyFont="1" applyBorder="1" applyAlignment="1"/>
    <xf numFmtId="0" fontId="4" fillId="0" borderId="13" xfId="0" applyFont="1" applyBorder="1" applyAlignment="1"/>
    <xf numFmtId="0" fontId="4" fillId="0" borderId="19" xfId="0" applyFont="1" applyBorder="1" applyAlignment="1"/>
    <xf numFmtId="0" fontId="4" fillId="0" borderId="18" xfId="0" applyFont="1" applyBorder="1" applyAlignment="1"/>
    <xf numFmtId="0" fontId="10" fillId="0" borderId="19" xfId="0" applyFont="1" applyBorder="1" applyAlignment="1"/>
    <xf numFmtId="0" fontId="4" fillId="0" borderId="19" xfId="0" applyFont="1" applyBorder="1" applyAlignment="1">
      <alignment shrinkToFit="1"/>
    </xf>
    <xf numFmtId="0" fontId="4" fillId="0" borderId="0" xfId="0" applyFont="1" applyBorder="1" applyAlignment="1">
      <alignment horizontal="right"/>
    </xf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0" fillId="0" borderId="0" xfId="0" applyFill="1" applyAlignment="1"/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 applyAlignment="1"/>
    <xf numFmtId="0" fontId="3" fillId="0" borderId="0" xfId="0" applyFont="1" applyFill="1" applyAlignment="1">
      <alignment vertical="center" wrapText="1"/>
    </xf>
    <xf numFmtId="178" fontId="4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shrinkToFi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</cellXfs>
  <cellStyles count="1">
    <cellStyle name="標準" xfId="0" builtinId="0"/>
  </cellStyles>
  <dxfs count="14"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4</xdr:row>
      <xdr:rowOff>95251</xdr:rowOff>
    </xdr:from>
    <xdr:to>
      <xdr:col>13</xdr:col>
      <xdr:colOff>647700</xdr:colOff>
      <xdr:row>8</xdr:row>
      <xdr:rowOff>19051</xdr:rowOff>
    </xdr:to>
    <xdr:sp macro="" textlink="">
      <xdr:nvSpPr>
        <xdr:cNvPr id="2" name="四角形吹き出し 1"/>
        <xdr:cNvSpPr/>
      </xdr:nvSpPr>
      <xdr:spPr>
        <a:xfrm>
          <a:off x="7172325" y="800101"/>
          <a:ext cx="1752600" cy="819150"/>
        </a:xfrm>
        <a:prstGeom prst="wedgeRectCallout">
          <a:avLst>
            <a:gd name="adj1" fmla="val -17572"/>
            <a:gd name="adj2" fmla="val -973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「集約（全体）シートの左端に記載されている番号を入力してください。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view="pageBreakPreview" zoomScale="90" zoomScaleNormal="100" zoomScaleSheetLayoutView="90" workbookViewId="0">
      <pane xSplit="2" ySplit="2" topLeftCell="D3" activePane="bottomRight" state="frozen"/>
      <selection pane="topRight" activeCell="B1" sqref="B1"/>
      <selection pane="bottomLeft" activeCell="A3" sqref="A3"/>
      <selection pane="bottomRight" activeCell="G71" sqref="G71"/>
    </sheetView>
  </sheetViews>
  <sheetFormatPr defaultRowHeight="13.5" x14ac:dyDescent="0.15"/>
  <cols>
    <col min="1" max="1" width="9.5" style="58" customWidth="1"/>
    <col min="2" max="2" width="45" style="51" customWidth="1"/>
    <col min="3" max="3" width="30" style="51" customWidth="1"/>
    <col min="4" max="4" width="21.25" style="51" customWidth="1"/>
    <col min="5" max="5" width="18.625" style="51" customWidth="1"/>
    <col min="6" max="6" width="18.75" style="51" customWidth="1"/>
    <col min="7" max="7" width="42.5" style="41" customWidth="1"/>
    <col min="8" max="8" width="12.125" style="51" customWidth="1"/>
    <col min="9" max="9" width="18.75" style="51" bestFit="1" customWidth="1"/>
    <col min="10" max="10" width="37.5" style="41" customWidth="1"/>
    <col min="11" max="11" width="10.625" style="51" customWidth="1"/>
    <col min="12" max="12" width="36.25" style="51" customWidth="1"/>
    <col min="13" max="13" width="52.5" style="51" customWidth="1"/>
    <col min="14" max="14" width="11.5" style="51" customWidth="1"/>
    <col min="15" max="15" width="16.125" style="51" customWidth="1"/>
    <col min="16" max="16" width="17.625" style="51" customWidth="1"/>
    <col min="17" max="17" width="16" style="51" bestFit="1" customWidth="1"/>
    <col min="18" max="18" width="35.5" style="51" customWidth="1"/>
    <col min="19" max="19" width="9" style="51"/>
    <col min="20" max="20" width="17.5" style="41" customWidth="1"/>
    <col min="21" max="21" width="47" style="41" customWidth="1"/>
    <col min="22" max="16384" width="9" style="51"/>
  </cols>
  <sheetData>
    <row r="1" spans="1:21" s="41" customFormat="1" ht="61.5" customHeight="1" x14ac:dyDescent="0.15">
      <c r="A1" s="63" t="s">
        <v>274</v>
      </c>
      <c r="B1" s="67" t="s">
        <v>220</v>
      </c>
      <c r="C1" s="63" t="s">
        <v>276</v>
      </c>
      <c r="D1" s="63" t="s">
        <v>349</v>
      </c>
      <c r="E1" s="65" t="s">
        <v>0</v>
      </c>
      <c r="F1" s="60" t="s">
        <v>1</v>
      </c>
      <c r="G1" s="62"/>
      <c r="H1" s="60" t="s">
        <v>261</v>
      </c>
      <c r="I1" s="61"/>
      <c r="J1" s="62"/>
      <c r="K1" s="60" t="s">
        <v>5</v>
      </c>
      <c r="L1" s="61"/>
      <c r="M1" s="62"/>
      <c r="N1" s="60" t="s">
        <v>9</v>
      </c>
      <c r="O1" s="61"/>
      <c r="P1" s="61"/>
      <c r="Q1" s="61"/>
      <c r="R1" s="62"/>
      <c r="S1" s="60" t="s">
        <v>12</v>
      </c>
      <c r="T1" s="61"/>
      <c r="U1" s="62"/>
    </row>
    <row r="2" spans="1:21" x14ac:dyDescent="0.15">
      <c r="A2" s="64"/>
      <c r="B2" s="67"/>
      <c r="C2" s="64"/>
      <c r="D2" s="64"/>
      <c r="E2" s="66"/>
      <c r="F2" s="45" t="s">
        <v>70</v>
      </c>
      <c r="G2" s="46" t="s">
        <v>2</v>
      </c>
      <c r="H2" s="45" t="s">
        <v>3</v>
      </c>
      <c r="I2" s="45" t="s">
        <v>4</v>
      </c>
      <c r="J2" s="46" t="s">
        <v>86</v>
      </c>
      <c r="K2" s="45" t="s">
        <v>6</v>
      </c>
      <c r="L2" s="45" t="s">
        <v>7</v>
      </c>
      <c r="M2" s="45" t="s">
        <v>8</v>
      </c>
      <c r="N2" s="45" t="s">
        <v>6</v>
      </c>
      <c r="O2" s="45" t="s">
        <v>10</v>
      </c>
      <c r="P2" s="45" t="s">
        <v>11</v>
      </c>
      <c r="Q2" s="45" t="s">
        <v>8</v>
      </c>
      <c r="R2" s="45" t="s">
        <v>2</v>
      </c>
      <c r="S2" s="45" t="s">
        <v>6</v>
      </c>
      <c r="T2" s="46" t="s">
        <v>13</v>
      </c>
      <c r="U2" s="46" t="s">
        <v>2</v>
      </c>
    </row>
    <row r="3" spans="1:21" ht="49.5" customHeight="1" x14ac:dyDescent="0.15">
      <c r="A3" s="55" t="s">
        <v>434</v>
      </c>
      <c r="B3" s="45" t="s">
        <v>14</v>
      </c>
      <c r="C3" s="45" t="s">
        <v>277</v>
      </c>
      <c r="D3" s="55" t="s">
        <v>357</v>
      </c>
      <c r="E3" s="47">
        <v>1</v>
      </c>
      <c r="F3" s="45" t="s">
        <v>76</v>
      </c>
      <c r="G3" s="54"/>
      <c r="H3" s="48">
        <v>8</v>
      </c>
      <c r="I3" s="45" t="s">
        <v>90</v>
      </c>
      <c r="J3" s="54"/>
      <c r="K3" s="45" t="s">
        <v>82</v>
      </c>
      <c r="L3" s="45"/>
      <c r="M3" s="45"/>
      <c r="N3" s="45" t="s">
        <v>82</v>
      </c>
      <c r="O3" s="45"/>
      <c r="P3" s="45"/>
      <c r="Q3" s="45"/>
      <c r="R3" s="46"/>
      <c r="S3" s="45" t="s">
        <v>72</v>
      </c>
      <c r="T3" s="46" t="s">
        <v>131</v>
      </c>
      <c r="U3" s="46" t="s">
        <v>381</v>
      </c>
    </row>
    <row r="4" spans="1:21" ht="49.5" customHeight="1" x14ac:dyDescent="0.15">
      <c r="A4" s="55" t="s">
        <v>434</v>
      </c>
      <c r="B4" s="45" t="s">
        <v>15</v>
      </c>
      <c r="C4" s="45" t="s">
        <v>278</v>
      </c>
      <c r="D4" s="55" t="s">
        <v>358</v>
      </c>
      <c r="E4" s="47">
        <v>2</v>
      </c>
      <c r="F4" s="45" t="s">
        <v>76</v>
      </c>
      <c r="G4" s="54"/>
      <c r="H4" s="48">
        <v>8</v>
      </c>
      <c r="I4" s="45" t="s">
        <v>81</v>
      </c>
      <c r="J4" s="54" t="s">
        <v>268</v>
      </c>
      <c r="K4" s="45" t="s">
        <v>82</v>
      </c>
      <c r="L4" s="45"/>
      <c r="M4" s="45"/>
      <c r="N4" s="45" t="s">
        <v>82</v>
      </c>
      <c r="O4" s="45"/>
      <c r="P4" s="45"/>
      <c r="Q4" s="45"/>
      <c r="R4" s="46"/>
      <c r="S4" s="45" t="s">
        <v>72</v>
      </c>
      <c r="T4" s="46" t="s">
        <v>117</v>
      </c>
      <c r="U4" s="46" t="s">
        <v>267</v>
      </c>
    </row>
    <row r="5" spans="1:21" ht="49.5" customHeight="1" x14ac:dyDescent="0.15">
      <c r="A5" s="55" t="s">
        <v>434</v>
      </c>
      <c r="B5" s="45" t="s">
        <v>182</v>
      </c>
      <c r="C5" s="45" t="s">
        <v>279</v>
      </c>
      <c r="D5" s="55" t="s">
        <v>359</v>
      </c>
      <c r="E5" s="47">
        <v>2</v>
      </c>
      <c r="F5" s="45" t="s">
        <v>76</v>
      </c>
      <c r="G5" s="54"/>
      <c r="H5" s="48">
        <v>8</v>
      </c>
      <c r="I5" s="45" t="s">
        <v>90</v>
      </c>
      <c r="J5" s="54"/>
      <c r="K5" s="45" t="s">
        <v>180</v>
      </c>
      <c r="L5" s="46" t="s">
        <v>169</v>
      </c>
      <c r="M5" s="45" t="s">
        <v>170</v>
      </c>
      <c r="N5" s="45" t="s">
        <v>82</v>
      </c>
      <c r="O5" s="45"/>
      <c r="P5" s="45"/>
      <c r="Q5" s="45"/>
      <c r="R5" s="46"/>
      <c r="S5" s="45" t="s">
        <v>72</v>
      </c>
      <c r="T5" s="46" t="s">
        <v>92</v>
      </c>
      <c r="U5" s="46" t="s">
        <v>382</v>
      </c>
    </row>
    <row r="6" spans="1:21" ht="49.5" customHeight="1" x14ac:dyDescent="0.15">
      <c r="A6" s="55" t="s">
        <v>434</v>
      </c>
      <c r="B6" s="45" t="s">
        <v>218</v>
      </c>
      <c r="C6" s="45" t="s">
        <v>280</v>
      </c>
      <c r="D6" s="55" t="s">
        <v>356</v>
      </c>
      <c r="E6" s="47">
        <v>3</v>
      </c>
      <c r="F6" s="45" t="s">
        <v>190</v>
      </c>
      <c r="G6" s="54"/>
      <c r="H6" s="48">
        <v>8</v>
      </c>
      <c r="I6" s="45" t="s">
        <v>81</v>
      </c>
      <c r="J6" s="54"/>
      <c r="K6" s="45" t="s">
        <v>82</v>
      </c>
      <c r="L6" s="46"/>
      <c r="M6" s="45"/>
      <c r="N6" s="45" t="s">
        <v>82</v>
      </c>
      <c r="O6" s="45"/>
      <c r="P6" s="45"/>
      <c r="Q6" s="45"/>
      <c r="R6" s="46"/>
      <c r="S6" s="45" t="s">
        <v>72</v>
      </c>
      <c r="T6" s="46" t="s">
        <v>221</v>
      </c>
      <c r="U6" s="52" t="s">
        <v>269</v>
      </c>
    </row>
    <row r="7" spans="1:21" ht="49.5" customHeight="1" x14ac:dyDescent="0.15">
      <c r="A7" s="55" t="s">
        <v>435</v>
      </c>
      <c r="B7" s="45" t="s">
        <v>214</v>
      </c>
      <c r="C7" s="45" t="s">
        <v>281</v>
      </c>
      <c r="D7" s="55" t="s">
        <v>360</v>
      </c>
      <c r="E7" s="49" t="s">
        <v>202</v>
      </c>
      <c r="F7" s="45" t="s">
        <v>76</v>
      </c>
      <c r="G7" s="54"/>
      <c r="H7" s="48">
        <v>8</v>
      </c>
      <c r="I7" s="45" t="s">
        <v>81</v>
      </c>
      <c r="J7" s="54" t="s">
        <v>253</v>
      </c>
      <c r="K7" s="45" t="s">
        <v>82</v>
      </c>
      <c r="L7" s="45"/>
      <c r="M7" s="45"/>
      <c r="N7" s="45" t="s">
        <v>82</v>
      </c>
      <c r="O7" s="45"/>
      <c r="P7" s="45"/>
      <c r="Q7" s="45"/>
      <c r="R7" s="46"/>
      <c r="S7" s="45" t="s">
        <v>72</v>
      </c>
      <c r="T7" s="46" t="s">
        <v>470</v>
      </c>
      <c r="U7" s="46" t="s">
        <v>469</v>
      </c>
    </row>
    <row r="8" spans="1:21" ht="49.5" customHeight="1" x14ac:dyDescent="0.15">
      <c r="A8" s="55" t="s">
        <v>435</v>
      </c>
      <c r="B8" s="45" t="s">
        <v>58</v>
      </c>
      <c r="C8" s="45" t="s">
        <v>282</v>
      </c>
      <c r="D8" s="55" t="s">
        <v>361</v>
      </c>
      <c r="E8" s="47">
        <v>2</v>
      </c>
      <c r="F8" s="45" t="s">
        <v>76</v>
      </c>
      <c r="G8" s="54"/>
      <c r="H8" s="48">
        <v>8</v>
      </c>
      <c r="I8" s="45" t="s">
        <v>81</v>
      </c>
      <c r="J8" s="54"/>
      <c r="K8" s="45" t="s">
        <v>72</v>
      </c>
      <c r="L8" s="46" t="s">
        <v>135</v>
      </c>
      <c r="M8" s="45" t="s">
        <v>102</v>
      </c>
      <c r="N8" s="45" t="s">
        <v>72</v>
      </c>
      <c r="O8" s="46" t="s">
        <v>148</v>
      </c>
      <c r="P8" s="45"/>
      <c r="Q8" s="45"/>
      <c r="R8" s="46" t="s">
        <v>240</v>
      </c>
      <c r="S8" s="45" t="s">
        <v>72</v>
      </c>
      <c r="T8" s="46" t="s">
        <v>103</v>
      </c>
      <c r="U8" s="46"/>
    </row>
    <row r="9" spans="1:21" ht="49.5" customHeight="1" x14ac:dyDescent="0.15">
      <c r="A9" s="55" t="s">
        <v>435</v>
      </c>
      <c r="B9" s="46" t="s">
        <v>219</v>
      </c>
      <c r="C9" s="46" t="s">
        <v>283</v>
      </c>
      <c r="D9" s="57" t="s">
        <v>362</v>
      </c>
      <c r="E9" s="47">
        <v>2</v>
      </c>
      <c r="F9" s="45" t="s">
        <v>76</v>
      </c>
      <c r="G9" s="54" t="s">
        <v>252</v>
      </c>
      <c r="H9" s="48">
        <v>8</v>
      </c>
      <c r="I9" s="45" t="s">
        <v>81</v>
      </c>
      <c r="J9" s="54"/>
      <c r="K9" s="45" t="s">
        <v>72</v>
      </c>
      <c r="L9" s="45" t="s">
        <v>91</v>
      </c>
      <c r="M9" s="54" t="s">
        <v>93</v>
      </c>
      <c r="N9" s="45" t="s">
        <v>82</v>
      </c>
      <c r="O9" s="45"/>
      <c r="P9" s="45"/>
      <c r="Q9" s="45"/>
      <c r="R9" s="46"/>
      <c r="S9" s="45" t="s">
        <v>72</v>
      </c>
      <c r="T9" s="46" t="s">
        <v>150</v>
      </c>
      <c r="U9" s="46" t="s">
        <v>266</v>
      </c>
    </row>
    <row r="10" spans="1:21" ht="49.5" customHeight="1" x14ac:dyDescent="0.15">
      <c r="A10" s="55" t="s">
        <v>435</v>
      </c>
      <c r="B10" s="45" t="s">
        <v>183</v>
      </c>
      <c r="C10" s="45" t="s">
        <v>284</v>
      </c>
      <c r="D10" s="55" t="s">
        <v>364</v>
      </c>
      <c r="E10" s="47">
        <v>2</v>
      </c>
      <c r="F10" s="45" t="s">
        <v>76</v>
      </c>
      <c r="G10" s="54"/>
      <c r="H10" s="48">
        <v>8</v>
      </c>
      <c r="I10" s="45" t="s">
        <v>81</v>
      </c>
      <c r="J10" s="54"/>
      <c r="K10" s="45" t="s">
        <v>82</v>
      </c>
      <c r="L10" s="45"/>
      <c r="M10" s="45"/>
      <c r="N10" s="45" t="s">
        <v>82</v>
      </c>
      <c r="O10" s="45"/>
      <c r="P10" s="45"/>
      <c r="Q10" s="45"/>
      <c r="R10" s="46"/>
      <c r="S10" s="45" t="s">
        <v>72</v>
      </c>
      <c r="T10" s="46" t="s">
        <v>203</v>
      </c>
      <c r="U10" s="46" t="s">
        <v>265</v>
      </c>
    </row>
    <row r="11" spans="1:21" ht="49.5" customHeight="1" x14ac:dyDescent="0.15">
      <c r="A11" s="55" t="s">
        <v>435</v>
      </c>
      <c r="B11" s="45" t="s">
        <v>222</v>
      </c>
      <c r="C11" s="45" t="s">
        <v>285</v>
      </c>
      <c r="D11" s="55" t="s">
        <v>363</v>
      </c>
      <c r="E11" s="47">
        <v>2</v>
      </c>
      <c r="F11" s="45" t="s">
        <v>76</v>
      </c>
      <c r="G11" s="54"/>
      <c r="H11" s="48">
        <v>8</v>
      </c>
      <c r="I11" s="45" t="s">
        <v>81</v>
      </c>
      <c r="J11" s="54"/>
      <c r="K11" s="45" t="s">
        <v>82</v>
      </c>
      <c r="L11" s="45"/>
      <c r="M11" s="45"/>
      <c r="N11" s="45" t="s">
        <v>82</v>
      </c>
      <c r="O11" s="45"/>
      <c r="P11" s="45"/>
      <c r="Q11" s="45"/>
      <c r="R11" s="46"/>
      <c r="S11" s="45" t="s">
        <v>72</v>
      </c>
      <c r="T11" s="46" t="s">
        <v>187</v>
      </c>
      <c r="U11" s="46" t="s">
        <v>264</v>
      </c>
    </row>
    <row r="12" spans="1:21" ht="49.5" customHeight="1" x14ac:dyDescent="0.15">
      <c r="A12" s="55" t="s">
        <v>436</v>
      </c>
      <c r="B12" s="46" t="s">
        <v>195</v>
      </c>
      <c r="C12" s="46" t="s">
        <v>286</v>
      </c>
      <c r="D12" s="57" t="s">
        <v>365</v>
      </c>
      <c r="E12" s="47">
        <v>2</v>
      </c>
      <c r="F12" s="45" t="s">
        <v>79</v>
      </c>
      <c r="G12" s="54"/>
      <c r="H12" s="48">
        <v>8</v>
      </c>
      <c r="I12" s="45" t="s">
        <v>77</v>
      </c>
      <c r="J12" s="54"/>
      <c r="K12" s="45" t="s">
        <v>72</v>
      </c>
      <c r="L12" s="45" t="s">
        <v>73</v>
      </c>
      <c r="M12" s="45" t="s">
        <v>78</v>
      </c>
      <c r="N12" s="45" t="s">
        <v>72</v>
      </c>
      <c r="O12" s="45" t="s">
        <v>77</v>
      </c>
      <c r="P12" s="45" t="s">
        <v>73</v>
      </c>
      <c r="Q12" s="45" t="s">
        <v>78</v>
      </c>
      <c r="R12" s="46"/>
      <c r="S12" s="45" t="s">
        <v>72</v>
      </c>
      <c r="T12" s="46" t="s">
        <v>80</v>
      </c>
      <c r="U12" s="46"/>
    </row>
    <row r="13" spans="1:21" ht="49.5" customHeight="1" x14ac:dyDescent="0.15">
      <c r="A13" s="55" t="s">
        <v>436</v>
      </c>
      <c r="B13" s="46" t="s">
        <v>275</v>
      </c>
      <c r="C13" s="46" t="s">
        <v>287</v>
      </c>
      <c r="D13" s="57" t="s">
        <v>366</v>
      </c>
      <c r="E13" s="47">
        <v>2</v>
      </c>
      <c r="F13" s="45" t="s">
        <v>76</v>
      </c>
      <c r="G13" s="54"/>
      <c r="H13" s="48">
        <v>8</v>
      </c>
      <c r="I13" s="45" t="s">
        <v>77</v>
      </c>
      <c r="J13" s="54"/>
      <c r="K13" s="45" t="s">
        <v>72</v>
      </c>
      <c r="L13" s="45" t="s">
        <v>73</v>
      </c>
      <c r="M13" s="45" t="s">
        <v>78</v>
      </c>
      <c r="N13" s="45" t="s">
        <v>72</v>
      </c>
      <c r="O13" s="45" t="s">
        <v>77</v>
      </c>
      <c r="P13" s="45" t="s">
        <v>73</v>
      </c>
      <c r="Q13" s="45" t="s">
        <v>78</v>
      </c>
      <c r="R13" s="46"/>
      <c r="S13" s="45" t="s">
        <v>72</v>
      </c>
      <c r="T13" s="46" t="s">
        <v>92</v>
      </c>
      <c r="U13" s="46"/>
    </row>
    <row r="14" spans="1:21" ht="49.5" customHeight="1" x14ac:dyDescent="0.15">
      <c r="A14" s="55" t="s">
        <v>436</v>
      </c>
      <c r="B14" s="45" t="s">
        <v>189</v>
      </c>
      <c r="C14" s="45" t="s">
        <v>288</v>
      </c>
      <c r="D14" s="55" t="s">
        <v>367</v>
      </c>
      <c r="E14" s="49" t="s">
        <v>204</v>
      </c>
      <c r="F14" s="45" t="s">
        <v>190</v>
      </c>
      <c r="G14" s="54"/>
      <c r="H14" s="48">
        <v>8</v>
      </c>
      <c r="I14" s="45" t="s">
        <v>81</v>
      </c>
      <c r="J14" s="54"/>
      <c r="K14" s="45" t="s">
        <v>82</v>
      </c>
      <c r="L14" s="45"/>
      <c r="M14" s="45"/>
      <c r="N14" s="50" t="s">
        <v>165</v>
      </c>
      <c r="O14" s="45" t="s">
        <v>81</v>
      </c>
      <c r="P14" s="45" t="s">
        <v>191</v>
      </c>
      <c r="Q14" s="45" t="s">
        <v>191</v>
      </c>
      <c r="R14" s="46"/>
      <c r="S14" s="45" t="s">
        <v>82</v>
      </c>
      <c r="T14" s="46"/>
      <c r="U14" s="46"/>
    </row>
    <row r="15" spans="1:21" ht="49.5" customHeight="1" x14ac:dyDescent="0.15">
      <c r="A15" s="55" t="s">
        <v>437</v>
      </c>
      <c r="B15" s="45" t="s">
        <v>19</v>
      </c>
      <c r="C15" s="45" t="s">
        <v>289</v>
      </c>
      <c r="D15" s="55" t="s">
        <v>368</v>
      </c>
      <c r="E15" s="47">
        <v>2</v>
      </c>
      <c r="F15" s="45" t="s">
        <v>76</v>
      </c>
      <c r="G15" s="54"/>
      <c r="H15" s="48">
        <v>7</v>
      </c>
      <c r="I15" s="45" t="s">
        <v>71</v>
      </c>
      <c r="J15" s="54"/>
      <c r="K15" s="45" t="s">
        <v>72</v>
      </c>
      <c r="L15" s="46" t="s">
        <v>144</v>
      </c>
      <c r="M15" s="45" t="s">
        <v>145</v>
      </c>
      <c r="N15" s="45" t="s">
        <v>82</v>
      </c>
      <c r="O15" s="45"/>
      <c r="P15" s="45"/>
      <c r="Q15" s="45"/>
      <c r="R15" s="46"/>
      <c r="S15" s="45" t="s">
        <v>82</v>
      </c>
      <c r="T15" s="46"/>
      <c r="U15" s="46" t="s">
        <v>263</v>
      </c>
    </row>
    <row r="16" spans="1:21" ht="49.5" customHeight="1" x14ac:dyDescent="0.15">
      <c r="A16" s="55" t="s">
        <v>437</v>
      </c>
      <c r="B16" s="45" t="s">
        <v>54</v>
      </c>
      <c r="C16" s="45" t="s">
        <v>290</v>
      </c>
      <c r="D16" s="55" t="s">
        <v>369</v>
      </c>
      <c r="E16" s="47">
        <v>3</v>
      </c>
      <c r="F16" s="45" t="s">
        <v>76</v>
      </c>
      <c r="G16" s="54"/>
      <c r="H16" s="53" t="s">
        <v>223</v>
      </c>
      <c r="I16" s="45" t="s">
        <v>155</v>
      </c>
      <c r="J16" s="54"/>
      <c r="K16" s="45" t="s">
        <v>72</v>
      </c>
      <c r="L16" s="45" t="s">
        <v>73</v>
      </c>
      <c r="M16" s="45" t="s">
        <v>224</v>
      </c>
      <c r="N16" s="45" t="s">
        <v>72</v>
      </c>
      <c r="O16" s="46" t="s">
        <v>148</v>
      </c>
      <c r="P16" s="45" t="s">
        <v>151</v>
      </c>
      <c r="Q16" s="45" t="s">
        <v>83</v>
      </c>
      <c r="R16" s="46"/>
      <c r="S16" s="45" t="s">
        <v>72</v>
      </c>
      <c r="T16" s="46" t="s">
        <v>158</v>
      </c>
      <c r="U16" s="46"/>
    </row>
    <row r="17" spans="1:21" ht="49.5" customHeight="1" x14ac:dyDescent="0.15">
      <c r="A17" s="55" t="s">
        <v>438</v>
      </c>
      <c r="B17" s="45" t="s">
        <v>59</v>
      </c>
      <c r="C17" s="45" t="s">
        <v>291</v>
      </c>
      <c r="D17" s="55" t="s">
        <v>370</v>
      </c>
      <c r="E17" s="47">
        <v>2</v>
      </c>
      <c r="F17" s="45" t="s">
        <v>76</v>
      </c>
      <c r="G17" s="54"/>
      <c r="H17" s="48">
        <v>8</v>
      </c>
      <c r="I17" s="45" t="s">
        <v>81</v>
      </c>
      <c r="J17" s="54"/>
      <c r="K17" s="45" t="s">
        <v>72</v>
      </c>
      <c r="L17" s="46" t="s">
        <v>160</v>
      </c>
      <c r="M17" s="45" t="s">
        <v>102</v>
      </c>
      <c r="N17" s="45" t="s">
        <v>72</v>
      </c>
      <c r="O17" s="46" t="s">
        <v>148</v>
      </c>
      <c r="P17" s="45"/>
      <c r="Q17" s="45"/>
      <c r="R17" s="46" t="s">
        <v>240</v>
      </c>
      <c r="S17" s="45" t="s">
        <v>72</v>
      </c>
      <c r="T17" s="46" t="s">
        <v>103</v>
      </c>
      <c r="U17" s="46"/>
    </row>
    <row r="18" spans="1:21" ht="49.5" customHeight="1" x14ac:dyDescent="0.15">
      <c r="A18" s="55" t="s">
        <v>440</v>
      </c>
      <c r="B18" s="45" t="s">
        <v>371</v>
      </c>
      <c r="C18" s="45" t="s">
        <v>292</v>
      </c>
      <c r="D18" s="55" t="s">
        <v>385</v>
      </c>
      <c r="E18" s="49" t="s">
        <v>466</v>
      </c>
      <c r="F18" s="49" t="s">
        <v>466</v>
      </c>
      <c r="G18" s="49" t="s">
        <v>466</v>
      </c>
      <c r="H18" s="49" t="s">
        <v>466</v>
      </c>
      <c r="I18" s="49" t="s">
        <v>466</v>
      </c>
      <c r="J18" s="49" t="s">
        <v>466</v>
      </c>
      <c r="K18" s="49" t="s">
        <v>466</v>
      </c>
      <c r="L18" s="49" t="s">
        <v>466</v>
      </c>
      <c r="M18" s="49" t="s">
        <v>466</v>
      </c>
      <c r="N18" s="49" t="s">
        <v>466</v>
      </c>
      <c r="O18" s="49" t="s">
        <v>466</v>
      </c>
      <c r="P18" s="49" t="s">
        <v>466</v>
      </c>
      <c r="Q18" s="49" t="s">
        <v>466</v>
      </c>
      <c r="R18" s="49" t="s">
        <v>466</v>
      </c>
      <c r="S18" s="45"/>
      <c r="T18" s="46" t="s">
        <v>466</v>
      </c>
      <c r="U18" s="46" t="s">
        <v>465</v>
      </c>
    </row>
    <row r="19" spans="1:21" ht="49.5" customHeight="1" x14ac:dyDescent="0.15">
      <c r="A19" s="55" t="s">
        <v>440</v>
      </c>
      <c r="B19" s="45" t="s">
        <v>372</v>
      </c>
      <c r="C19" s="45" t="s">
        <v>293</v>
      </c>
      <c r="D19" s="55" t="s">
        <v>386</v>
      </c>
      <c r="E19" s="49" t="s">
        <v>466</v>
      </c>
      <c r="F19" s="49" t="s">
        <v>466</v>
      </c>
      <c r="G19" s="49" t="s">
        <v>466</v>
      </c>
      <c r="H19" s="49" t="s">
        <v>466</v>
      </c>
      <c r="I19" s="49" t="s">
        <v>466</v>
      </c>
      <c r="J19" s="49" t="s">
        <v>466</v>
      </c>
      <c r="K19" s="49" t="s">
        <v>466</v>
      </c>
      <c r="L19" s="49" t="s">
        <v>466</v>
      </c>
      <c r="M19" s="49" t="s">
        <v>466</v>
      </c>
      <c r="N19" s="49" t="s">
        <v>466</v>
      </c>
      <c r="O19" s="49" t="s">
        <v>466</v>
      </c>
      <c r="P19" s="49" t="s">
        <v>466</v>
      </c>
      <c r="Q19" s="49" t="s">
        <v>466</v>
      </c>
      <c r="R19" s="49" t="s">
        <v>466</v>
      </c>
      <c r="S19" s="45"/>
      <c r="T19" s="46" t="s">
        <v>466</v>
      </c>
      <c r="U19" s="46" t="s">
        <v>466</v>
      </c>
    </row>
    <row r="20" spans="1:21" ht="49.5" customHeight="1" x14ac:dyDescent="0.15">
      <c r="A20" s="55" t="s">
        <v>440</v>
      </c>
      <c r="B20" s="45" t="s">
        <v>22</v>
      </c>
      <c r="C20" s="45" t="s">
        <v>294</v>
      </c>
      <c r="D20" s="55" t="s">
        <v>387</v>
      </c>
      <c r="E20" s="47">
        <v>1</v>
      </c>
      <c r="F20" s="45" t="s">
        <v>136</v>
      </c>
      <c r="G20" s="54" t="s">
        <v>237</v>
      </c>
      <c r="H20" s="48">
        <v>8</v>
      </c>
      <c r="I20" s="45" t="s">
        <v>81</v>
      </c>
      <c r="J20" s="54"/>
      <c r="K20" s="45" t="s">
        <v>82</v>
      </c>
      <c r="L20" s="45"/>
      <c r="M20" s="45"/>
      <c r="N20" s="45" t="s">
        <v>82</v>
      </c>
      <c r="O20" s="45"/>
      <c r="P20" s="45"/>
      <c r="Q20" s="45"/>
      <c r="R20" s="46"/>
      <c r="S20" s="45" t="s">
        <v>72</v>
      </c>
      <c r="T20" s="46" t="s">
        <v>161</v>
      </c>
      <c r="U20" s="46"/>
    </row>
    <row r="21" spans="1:21" ht="49.5" customHeight="1" x14ac:dyDescent="0.15">
      <c r="A21" s="55" t="s">
        <v>440</v>
      </c>
      <c r="B21" s="45" t="s">
        <v>210</v>
      </c>
      <c r="C21" s="45" t="s">
        <v>295</v>
      </c>
      <c r="D21" s="55" t="s">
        <v>384</v>
      </c>
      <c r="E21" s="47">
        <v>4</v>
      </c>
      <c r="F21" s="45" t="s">
        <v>76</v>
      </c>
      <c r="G21" s="54"/>
      <c r="H21" s="48">
        <v>8</v>
      </c>
      <c r="I21" s="45" t="s">
        <v>90</v>
      </c>
      <c r="J21" s="54"/>
      <c r="K21" s="45" t="s">
        <v>82</v>
      </c>
      <c r="L21" s="45"/>
      <c r="M21" s="45"/>
      <c r="N21" s="45" t="s">
        <v>82</v>
      </c>
      <c r="O21" s="45"/>
      <c r="P21" s="45"/>
      <c r="Q21" s="45"/>
      <c r="R21" s="46"/>
      <c r="S21" s="45" t="s">
        <v>72</v>
      </c>
      <c r="T21" s="46" t="s">
        <v>211</v>
      </c>
      <c r="U21" s="46"/>
    </row>
    <row r="22" spans="1:21" ht="49.5" customHeight="1" x14ac:dyDescent="0.15">
      <c r="A22" s="55" t="s">
        <v>442</v>
      </c>
      <c r="B22" s="45" t="s">
        <v>23</v>
      </c>
      <c r="C22" s="45" t="s">
        <v>296</v>
      </c>
      <c r="D22" s="55" t="s">
        <v>388</v>
      </c>
      <c r="E22" s="47">
        <v>1</v>
      </c>
      <c r="F22" s="45" t="s">
        <v>106</v>
      </c>
      <c r="G22" s="54"/>
      <c r="H22" s="48">
        <v>7</v>
      </c>
      <c r="I22" s="45" t="s">
        <v>71</v>
      </c>
      <c r="J22" s="54"/>
      <c r="K22" s="45" t="s">
        <v>82</v>
      </c>
      <c r="L22" s="45"/>
      <c r="M22" s="45"/>
      <c r="N22" s="45" t="s">
        <v>82</v>
      </c>
      <c r="O22" s="45"/>
      <c r="P22" s="45"/>
      <c r="Q22" s="45"/>
      <c r="R22" s="46"/>
      <c r="S22" s="45" t="s">
        <v>82</v>
      </c>
      <c r="T22" s="46"/>
      <c r="U22" s="46"/>
    </row>
    <row r="23" spans="1:21" ht="49.5" customHeight="1" x14ac:dyDescent="0.15">
      <c r="A23" s="55" t="s">
        <v>442</v>
      </c>
      <c r="B23" s="45" t="s">
        <v>192</v>
      </c>
      <c r="C23" s="45" t="s">
        <v>297</v>
      </c>
      <c r="D23" s="55" t="s">
        <v>389</v>
      </c>
      <c r="E23" s="47">
        <v>2</v>
      </c>
      <c r="F23" s="45" t="s">
        <v>127</v>
      </c>
      <c r="G23" s="54"/>
      <c r="H23" s="42">
        <v>6.5</v>
      </c>
      <c r="I23" s="45" t="s">
        <v>132</v>
      </c>
      <c r="J23" s="54"/>
      <c r="K23" s="45" t="s">
        <v>72</v>
      </c>
      <c r="L23" s="46" t="s">
        <v>133</v>
      </c>
      <c r="M23" s="45" t="s">
        <v>88</v>
      </c>
      <c r="N23" s="45" t="s">
        <v>72</v>
      </c>
      <c r="O23" s="46" t="s">
        <v>134</v>
      </c>
      <c r="P23" s="46" t="s">
        <v>133</v>
      </c>
      <c r="Q23" s="45" t="s">
        <v>88</v>
      </c>
      <c r="R23" s="46" t="s">
        <v>459</v>
      </c>
      <c r="S23" s="45" t="s">
        <v>82</v>
      </c>
      <c r="T23" s="46"/>
      <c r="U23" s="46" t="s">
        <v>383</v>
      </c>
    </row>
    <row r="24" spans="1:21" ht="49.5" customHeight="1" x14ac:dyDescent="0.15">
      <c r="A24" s="55" t="s">
        <v>442</v>
      </c>
      <c r="B24" s="45" t="s">
        <v>60</v>
      </c>
      <c r="C24" s="45" t="s">
        <v>298</v>
      </c>
      <c r="D24" s="55" t="s">
        <v>390</v>
      </c>
      <c r="E24" s="47">
        <v>2</v>
      </c>
      <c r="F24" s="45" t="s">
        <v>76</v>
      </c>
      <c r="G24" s="54"/>
      <c r="H24" s="48">
        <v>8</v>
      </c>
      <c r="I24" s="45" t="s">
        <v>81</v>
      </c>
      <c r="J24" s="54"/>
      <c r="K24" s="45" t="s">
        <v>72</v>
      </c>
      <c r="L24" s="46" t="s">
        <v>135</v>
      </c>
      <c r="M24" s="45" t="s">
        <v>102</v>
      </c>
      <c r="N24" s="45" t="s">
        <v>72</v>
      </c>
      <c r="O24" s="46" t="s">
        <v>148</v>
      </c>
      <c r="P24" s="45"/>
      <c r="Q24" s="45"/>
      <c r="R24" s="46" t="s">
        <v>240</v>
      </c>
      <c r="S24" s="45" t="s">
        <v>72</v>
      </c>
      <c r="T24" s="46" t="s">
        <v>103</v>
      </c>
      <c r="U24" s="46"/>
    </row>
    <row r="25" spans="1:21" ht="49.5" customHeight="1" x14ac:dyDescent="0.15">
      <c r="A25" s="55" t="s">
        <v>443</v>
      </c>
      <c r="B25" s="45" t="s">
        <v>184</v>
      </c>
      <c r="C25" s="45" t="s">
        <v>299</v>
      </c>
      <c r="D25" s="55" t="s">
        <v>391</v>
      </c>
      <c r="E25" s="47">
        <v>2</v>
      </c>
      <c r="F25" s="45" t="s">
        <v>85</v>
      </c>
      <c r="G25" s="54"/>
      <c r="H25" s="48">
        <v>8</v>
      </c>
      <c r="I25" s="45" t="s">
        <v>77</v>
      </c>
      <c r="J25" s="54"/>
      <c r="K25" s="45" t="s">
        <v>72</v>
      </c>
      <c r="L25" s="45" t="s">
        <v>162</v>
      </c>
      <c r="M25" s="45" t="s">
        <v>163</v>
      </c>
      <c r="N25" s="45" t="s">
        <v>82</v>
      </c>
      <c r="O25" s="45"/>
      <c r="P25" s="45"/>
      <c r="Q25" s="45"/>
      <c r="R25" s="46"/>
      <c r="S25" s="45" t="s">
        <v>72</v>
      </c>
      <c r="T25" s="46" t="s">
        <v>164</v>
      </c>
      <c r="U25" s="46"/>
    </row>
    <row r="26" spans="1:21" ht="49.5" customHeight="1" x14ac:dyDescent="0.15">
      <c r="A26" s="55" t="s">
        <v>444</v>
      </c>
      <c r="B26" s="45" t="s">
        <v>61</v>
      </c>
      <c r="C26" s="45" t="s">
        <v>300</v>
      </c>
      <c r="D26" s="55" t="s">
        <v>392</v>
      </c>
      <c r="E26" s="47">
        <v>2</v>
      </c>
      <c r="F26" s="45" t="s">
        <v>76</v>
      </c>
      <c r="G26" s="54"/>
      <c r="H26" s="48">
        <v>8</v>
      </c>
      <c r="I26" s="45" t="s">
        <v>81</v>
      </c>
      <c r="J26" s="54"/>
      <c r="K26" s="45" t="s">
        <v>72</v>
      </c>
      <c r="L26" s="46" t="s">
        <v>160</v>
      </c>
      <c r="M26" s="45" t="s">
        <v>88</v>
      </c>
      <c r="N26" s="45" t="s">
        <v>82</v>
      </c>
      <c r="O26" s="45"/>
      <c r="P26" s="45"/>
      <c r="Q26" s="45"/>
      <c r="R26" s="46"/>
      <c r="S26" s="45" t="s">
        <v>72</v>
      </c>
      <c r="T26" s="46" t="s">
        <v>103</v>
      </c>
      <c r="U26" s="46"/>
    </row>
    <row r="27" spans="1:21" ht="49.5" customHeight="1" x14ac:dyDescent="0.15">
      <c r="A27" s="55" t="s">
        <v>444</v>
      </c>
      <c r="B27" s="45" t="s">
        <v>235</v>
      </c>
      <c r="C27" s="45" t="s">
        <v>301</v>
      </c>
      <c r="D27" s="55" t="s">
        <v>393</v>
      </c>
      <c r="E27" s="49" t="s">
        <v>466</v>
      </c>
      <c r="F27" s="49" t="s">
        <v>466</v>
      </c>
      <c r="G27" s="49" t="s">
        <v>466</v>
      </c>
      <c r="H27" s="49" t="s">
        <v>466</v>
      </c>
      <c r="I27" s="49" t="s">
        <v>466</v>
      </c>
      <c r="J27" s="49" t="s">
        <v>466</v>
      </c>
      <c r="K27" s="49" t="s">
        <v>466</v>
      </c>
      <c r="L27" s="49" t="s">
        <v>466</v>
      </c>
      <c r="M27" s="49" t="s">
        <v>466</v>
      </c>
      <c r="N27" s="49" t="s">
        <v>466</v>
      </c>
      <c r="O27" s="49" t="s">
        <v>466</v>
      </c>
      <c r="P27" s="49" t="s">
        <v>466</v>
      </c>
      <c r="Q27" s="49" t="s">
        <v>466</v>
      </c>
      <c r="R27" s="49" t="s">
        <v>466</v>
      </c>
      <c r="S27" s="45"/>
      <c r="T27" s="46" t="s">
        <v>466</v>
      </c>
      <c r="U27" s="46" t="s">
        <v>466</v>
      </c>
    </row>
    <row r="28" spans="1:21" ht="49.5" customHeight="1" x14ac:dyDescent="0.15">
      <c r="A28" s="55" t="s">
        <v>444</v>
      </c>
      <c r="B28" s="45" t="s">
        <v>167</v>
      </c>
      <c r="C28" s="45" t="s">
        <v>302</v>
      </c>
      <c r="D28" s="55" t="s">
        <v>394</v>
      </c>
      <c r="E28" s="47">
        <v>4</v>
      </c>
      <c r="F28" s="45" t="s">
        <v>76</v>
      </c>
      <c r="G28" s="54"/>
      <c r="H28" s="48">
        <v>8</v>
      </c>
      <c r="I28" s="45" t="s">
        <v>81</v>
      </c>
      <c r="J28" s="54"/>
      <c r="K28" s="45" t="s">
        <v>82</v>
      </c>
      <c r="L28" s="46"/>
      <c r="M28" s="45"/>
      <c r="N28" s="45" t="s">
        <v>82</v>
      </c>
      <c r="O28" s="45"/>
      <c r="P28" s="45"/>
      <c r="Q28" s="45"/>
      <c r="R28" s="46"/>
      <c r="S28" s="45" t="s">
        <v>72</v>
      </c>
      <c r="T28" s="46" t="s">
        <v>92</v>
      </c>
      <c r="U28" s="46"/>
    </row>
    <row r="29" spans="1:21" ht="49.5" customHeight="1" x14ac:dyDescent="0.15">
      <c r="A29" s="55" t="s">
        <v>441</v>
      </c>
      <c r="B29" s="45" t="s">
        <v>62</v>
      </c>
      <c r="C29" s="45" t="s">
        <v>303</v>
      </c>
      <c r="D29" s="55" t="s">
        <v>395</v>
      </c>
      <c r="E29" s="47">
        <v>2</v>
      </c>
      <c r="F29" s="45" t="s">
        <v>76</v>
      </c>
      <c r="G29" s="54"/>
      <c r="H29" s="48">
        <v>8</v>
      </c>
      <c r="I29" s="45" t="s">
        <v>81</v>
      </c>
      <c r="J29" s="54"/>
      <c r="K29" s="45" t="s">
        <v>72</v>
      </c>
      <c r="L29" s="46" t="s">
        <v>160</v>
      </c>
      <c r="M29" s="45" t="s">
        <v>102</v>
      </c>
      <c r="N29" s="45" t="s">
        <v>72</v>
      </c>
      <c r="O29" s="46" t="s">
        <v>148</v>
      </c>
      <c r="P29" s="45"/>
      <c r="Q29" s="45"/>
      <c r="R29" s="46" t="s">
        <v>240</v>
      </c>
      <c r="S29" s="45" t="s">
        <v>72</v>
      </c>
      <c r="T29" s="46" t="s">
        <v>103</v>
      </c>
      <c r="U29" s="46"/>
    </row>
    <row r="30" spans="1:21" ht="49.5" customHeight="1" x14ac:dyDescent="0.15">
      <c r="A30" s="55" t="s">
        <v>445</v>
      </c>
      <c r="B30" s="45" t="s">
        <v>27</v>
      </c>
      <c r="C30" s="45" t="s">
        <v>304</v>
      </c>
      <c r="D30" s="55" t="s">
        <v>396</v>
      </c>
      <c r="E30" s="47">
        <v>1</v>
      </c>
      <c r="F30" s="45" t="s">
        <v>76</v>
      </c>
      <c r="G30" s="54"/>
      <c r="H30" s="48">
        <v>7</v>
      </c>
      <c r="I30" s="45" t="s">
        <v>71</v>
      </c>
      <c r="J30" s="54"/>
      <c r="K30" s="45" t="s">
        <v>82</v>
      </c>
      <c r="L30" s="45"/>
      <c r="M30" s="45"/>
      <c r="N30" s="45" t="s">
        <v>82</v>
      </c>
      <c r="O30" s="45"/>
      <c r="P30" s="45"/>
      <c r="Q30" s="45"/>
      <c r="R30" s="46"/>
      <c r="S30" s="45" t="s">
        <v>72</v>
      </c>
      <c r="T30" s="46" t="s">
        <v>137</v>
      </c>
      <c r="U30" s="46"/>
    </row>
    <row r="31" spans="1:21" ht="49.5" customHeight="1" x14ac:dyDescent="0.15">
      <c r="A31" s="55" t="s">
        <v>445</v>
      </c>
      <c r="B31" s="45" t="s">
        <v>196</v>
      </c>
      <c r="C31" s="45" t="s">
        <v>305</v>
      </c>
      <c r="D31" s="55" t="s">
        <v>397</v>
      </c>
      <c r="E31" s="47">
        <v>2</v>
      </c>
      <c r="F31" s="45" t="s">
        <v>76</v>
      </c>
      <c r="G31" s="54"/>
      <c r="H31" s="48">
        <v>8</v>
      </c>
      <c r="I31" s="45" t="s">
        <v>81</v>
      </c>
      <c r="J31" s="54"/>
      <c r="K31" s="45" t="s">
        <v>72</v>
      </c>
      <c r="L31" s="46" t="s">
        <v>160</v>
      </c>
      <c r="M31" s="45" t="s">
        <v>102</v>
      </c>
      <c r="N31" s="45" t="s">
        <v>82</v>
      </c>
      <c r="O31" s="43"/>
      <c r="P31" s="45"/>
      <c r="Q31" s="45"/>
      <c r="R31" s="43"/>
      <c r="S31" s="45" t="s">
        <v>72</v>
      </c>
      <c r="T31" s="46" t="s">
        <v>103</v>
      </c>
      <c r="U31" s="46"/>
    </row>
    <row r="32" spans="1:21" ht="49.5" customHeight="1" x14ac:dyDescent="0.15">
      <c r="A32" s="55" t="s">
        <v>445</v>
      </c>
      <c r="B32" s="45" t="s">
        <v>28</v>
      </c>
      <c r="C32" s="45" t="s">
        <v>306</v>
      </c>
      <c r="D32" s="55" t="s">
        <v>398</v>
      </c>
      <c r="E32" s="47">
        <v>1</v>
      </c>
      <c r="F32" s="45" t="s">
        <v>127</v>
      </c>
      <c r="G32" s="54"/>
      <c r="H32" s="48">
        <v>8</v>
      </c>
      <c r="I32" s="45" t="s">
        <v>81</v>
      </c>
      <c r="J32" s="54"/>
      <c r="K32" s="45" t="s">
        <v>72</v>
      </c>
      <c r="L32" s="46" t="s">
        <v>96</v>
      </c>
      <c r="M32" s="45" t="s">
        <v>88</v>
      </c>
      <c r="N32" s="45" t="s">
        <v>82</v>
      </c>
      <c r="O32" s="45"/>
      <c r="P32" s="45"/>
      <c r="Q32" s="45"/>
      <c r="R32" s="46"/>
      <c r="S32" s="45" t="s">
        <v>72</v>
      </c>
      <c r="T32" s="46" t="s">
        <v>130</v>
      </c>
      <c r="U32" s="46"/>
    </row>
    <row r="33" spans="1:21" ht="49.5" customHeight="1" x14ac:dyDescent="0.15">
      <c r="A33" s="55" t="s">
        <v>446</v>
      </c>
      <c r="B33" s="54" t="s">
        <v>463</v>
      </c>
      <c r="C33" s="45" t="s">
        <v>307</v>
      </c>
      <c r="D33" s="55" t="s">
        <v>400</v>
      </c>
      <c r="E33" s="47">
        <v>2</v>
      </c>
      <c r="F33" s="45" t="s">
        <v>217</v>
      </c>
      <c r="G33" s="54" t="s">
        <v>251</v>
      </c>
      <c r="H33" s="48">
        <v>7</v>
      </c>
      <c r="I33" s="45" t="s">
        <v>225</v>
      </c>
      <c r="J33" s="54"/>
      <c r="K33" s="45" t="s">
        <v>140</v>
      </c>
      <c r="L33" s="46"/>
      <c r="M33" s="46"/>
      <c r="N33" s="45" t="s">
        <v>72</v>
      </c>
      <c r="O33" s="46"/>
      <c r="P33" s="45" t="s">
        <v>225</v>
      </c>
      <c r="Q33" s="45" t="s">
        <v>140</v>
      </c>
      <c r="R33" s="46" t="s">
        <v>226</v>
      </c>
      <c r="S33" s="45" t="s">
        <v>72</v>
      </c>
      <c r="T33" s="46" t="s">
        <v>227</v>
      </c>
      <c r="U33" s="46"/>
    </row>
    <row r="34" spans="1:21" ht="49.5" customHeight="1" x14ac:dyDescent="0.15">
      <c r="A34" s="55" t="s">
        <v>446</v>
      </c>
      <c r="B34" s="45" t="s">
        <v>188</v>
      </c>
      <c r="C34" s="45" t="s">
        <v>308</v>
      </c>
      <c r="D34" s="55" t="s">
        <v>401</v>
      </c>
      <c r="E34" s="47">
        <v>3</v>
      </c>
      <c r="F34" s="45" t="s">
        <v>89</v>
      </c>
      <c r="G34" s="54"/>
      <c r="H34" s="48">
        <v>7</v>
      </c>
      <c r="I34" s="45" t="s">
        <v>71</v>
      </c>
      <c r="J34" s="54"/>
      <c r="K34" s="45" t="s">
        <v>82</v>
      </c>
      <c r="L34" s="45"/>
      <c r="M34" s="45"/>
      <c r="N34" s="45" t="s">
        <v>82</v>
      </c>
      <c r="O34" s="45"/>
      <c r="P34" s="45"/>
      <c r="Q34" s="45"/>
      <c r="R34" s="46"/>
      <c r="S34" s="45" t="s">
        <v>72</v>
      </c>
      <c r="T34" s="46" t="s">
        <v>124</v>
      </c>
      <c r="U34" s="46"/>
    </row>
    <row r="35" spans="1:21" ht="49.5" customHeight="1" x14ac:dyDescent="0.15">
      <c r="A35" s="55" t="s">
        <v>446</v>
      </c>
      <c r="B35" s="45" t="s">
        <v>228</v>
      </c>
      <c r="C35" s="45" t="s">
        <v>310</v>
      </c>
      <c r="D35" s="55" t="s">
        <v>309</v>
      </c>
      <c r="E35" s="47">
        <v>1</v>
      </c>
      <c r="F35" s="45" t="s">
        <v>229</v>
      </c>
      <c r="G35" s="54"/>
      <c r="H35" s="48">
        <v>8</v>
      </c>
      <c r="I35" s="45" t="s">
        <v>81</v>
      </c>
      <c r="J35" s="54" t="s">
        <v>230</v>
      </c>
      <c r="K35" s="45" t="s">
        <v>82</v>
      </c>
      <c r="L35" s="45"/>
      <c r="M35" s="45"/>
      <c r="N35" s="45" t="s">
        <v>82</v>
      </c>
      <c r="O35" s="45"/>
      <c r="P35" s="45"/>
      <c r="Q35" s="45"/>
      <c r="R35" s="46"/>
      <c r="S35" s="45" t="s">
        <v>72</v>
      </c>
      <c r="T35" s="46" t="s">
        <v>460</v>
      </c>
      <c r="U35" s="46"/>
    </row>
    <row r="36" spans="1:21" ht="49.5" customHeight="1" x14ac:dyDescent="0.15">
      <c r="A36" s="55" t="s">
        <v>447</v>
      </c>
      <c r="B36" s="45" t="s">
        <v>373</v>
      </c>
      <c r="C36" s="45" t="s">
        <v>311</v>
      </c>
      <c r="D36" s="55" t="s">
        <v>402</v>
      </c>
      <c r="E36" s="49" t="s">
        <v>466</v>
      </c>
      <c r="F36" s="49" t="s">
        <v>466</v>
      </c>
      <c r="G36" s="49" t="s">
        <v>466</v>
      </c>
      <c r="H36" s="49" t="s">
        <v>466</v>
      </c>
      <c r="I36" s="49" t="s">
        <v>466</v>
      </c>
      <c r="J36" s="49" t="s">
        <v>466</v>
      </c>
      <c r="K36" s="49" t="s">
        <v>466</v>
      </c>
      <c r="L36" s="49" t="s">
        <v>466</v>
      </c>
      <c r="M36" s="49" t="s">
        <v>466</v>
      </c>
      <c r="N36" s="49" t="s">
        <v>466</v>
      </c>
      <c r="O36" s="49" t="s">
        <v>466</v>
      </c>
      <c r="P36" s="49" t="s">
        <v>466</v>
      </c>
      <c r="Q36" s="49" t="s">
        <v>466</v>
      </c>
      <c r="R36" s="49" t="s">
        <v>466</v>
      </c>
      <c r="S36" s="45"/>
      <c r="T36" s="46" t="s">
        <v>466</v>
      </c>
      <c r="U36" s="46" t="s">
        <v>465</v>
      </c>
    </row>
    <row r="37" spans="1:21" ht="49.5" customHeight="1" x14ac:dyDescent="0.15">
      <c r="A37" s="55" t="s">
        <v>447</v>
      </c>
      <c r="B37" s="45" t="s">
        <v>185</v>
      </c>
      <c r="C37" s="45" t="s">
        <v>312</v>
      </c>
      <c r="D37" s="55" t="s">
        <v>403</v>
      </c>
      <c r="E37" s="49" t="s">
        <v>399</v>
      </c>
      <c r="F37" s="45" t="s">
        <v>127</v>
      </c>
      <c r="G37" s="54"/>
      <c r="H37" s="48">
        <v>8</v>
      </c>
      <c r="I37" s="45" t="s">
        <v>81</v>
      </c>
      <c r="J37" s="54"/>
      <c r="K37" s="45" t="s">
        <v>72</v>
      </c>
      <c r="L37" s="46" t="s">
        <v>128</v>
      </c>
      <c r="M37" s="46" t="s">
        <v>129</v>
      </c>
      <c r="N37" s="45" t="s">
        <v>72</v>
      </c>
      <c r="O37" s="46" t="s">
        <v>148</v>
      </c>
      <c r="P37" s="45"/>
      <c r="Q37" s="45"/>
      <c r="R37" s="46" t="s">
        <v>241</v>
      </c>
      <c r="S37" s="45" t="s">
        <v>72</v>
      </c>
      <c r="T37" s="46" t="s">
        <v>100</v>
      </c>
      <c r="U37" s="46"/>
    </row>
    <row r="38" spans="1:21" ht="49.5" customHeight="1" x14ac:dyDescent="0.15">
      <c r="A38" s="55" t="s">
        <v>447</v>
      </c>
      <c r="B38" s="54" t="s">
        <v>461</v>
      </c>
      <c r="C38" s="45" t="s">
        <v>313</v>
      </c>
      <c r="D38" s="55" t="s">
        <v>404</v>
      </c>
      <c r="E38" s="49" t="s">
        <v>466</v>
      </c>
      <c r="F38" s="49" t="s">
        <v>466</v>
      </c>
      <c r="G38" s="49" t="s">
        <v>466</v>
      </c>
      <c r="H38" s="49" t="s">
        <v>466</v>
      </c>
      <c r="I38" s="49" t="s">
        <v>466</v>
      </c>
      <c r="J38" s="49" t="s">
        <v>466</v>
      </c>
      <c r="K38" s="49" t="s">
        <v>466</v>
      </c>
      <c r="L38" s="49" t="s">
        <v>466</v>
      </c>
      <c r="M38" s="49" t="s">
        <v>466</v>
      </c>
      <c r="N38" s="49" t="s">
        <v>466</v>
      </c>
      <c r="O38" s="49" t="s">
        <v>466</v>
      </c>
      <c r="P38" s="49" t="s">
        <v>466</v>
      </c>
      <c r="Q38" s="49" t="s">
        <v>466</v>
      </c>
      <c r="R38" s="49" t="s">
        <v>466</v>
      </c>
      <c r="S38" s="45"/>
      <c r="T38" s="46" t="s">
        <v>466</v>
      </c>
      <c r="U38" s="46" t="s">
        <v>465</v>
      </c>
    </row>
    <row r="39" spans="1:21" ht="49.5" customHeight="1" x14ac:dyDescent="0.15">
      <c r="A39" s="55" t="s">
        <v>447</v>
      </c>
      <c r="B39" s="45" t="s">
        <v>32</v>
      </c>
      <c r="C39" s="45" t="s">
        <v>314</v>
      </c>
      <c r="D39" s="55" t="s">
        <v>405</v>
      </c>
      <c r="E39" s="47">
        <v>4</v>
      </c>
      <c r="F39" s="45" t="s">
        <v>76</v>
      </c>
      <c r="G39" s="54" t="s">
        <v>248</v>
      </c>
      <c r="H39" s="48">
        <v>8</v>
      </c>
      <c r="I39" s="45" t="s">
        <v>81</v>
      </c>
      <c r="J39" s="54" t="s">
        <v>238</v>
      </c>
      <c r="K39" s="45" t="s">
        <v>72</v>
      </c>
      <c r="L39" s="46" t="s">
        <v>231</v>
      </c>
      <c r="M39" s="45" t="s">
        <v>232</v>
      </c>
      <c r="N39" s="45" t="s">
        <v>82</v>
      </c>
      <c r="O39" s="45"/>
      <c r="P39" s="45"/>
      <c r="Q39" s="45"/>
      <c r="R39" s="46"/>
      <c r="S39" s="45" t="s">
        <v>72</v>
      </c>
      <c r="T39" s="46" t="s">
        <v>233</v>
      </c>
      <c r="U39" s="46" t="s">
        <v>262</v>
      </c>
    </row>
    <row r="40" spans="1:21" ht="49.5" customHeight="1" x14ac:dyDescent="0.15">
      <c r="A40" s="55" t="s">
        <v>447</v>
      </c>
      <c r="B40" s="45" t="s">
        <v>64</v>
      </c>
      <c r="C40" s="45" t="s">
        <v>315</v>
      </c>
      <c r="D40" s="55" t="s">
        <v>406</v>
      </c>
      <c r="E40" s="47">
        <v>2</v>
      </c>
      <c r="F40" s="45" t="s">
        <v>76</v>
      </c>
      <c r="G40" s="54"/>
      <c r="H40" s="48">
        <v>8</v>
      </c>
      <c r="I40" s="45" t="s">
        <v>81</v>
      </c>
      <c r="J40" s="54"/>
      <c r="K40" s="45" t="s">
        <v>72</v>
      </c>
      <c r="L40" s="46" t="s">
        <v>135</v>
      </c>
      <c r="M40" s="45" t="s">
        <v>102</v>
      </c>
      <c r="N40" s="45" t="s">
        <v>82</v>
      </c>
      <c r="O40" s="45"/>
      <c r="P40" s="45"/>
      <c r="Q40" s="45"/>
      <c r="R40" s="46"/>
      <c r="S40" s="45" t="s">
        <v>72</v>
      </c>
      <c r="T40" s="46" t="s">
        <v>103</v>
      </c>
      <c r="U40" s="46"/>
    </row>
    <row r="41" spans="1:21" ht="49.5" customHeight="1" x14ac:dyDescent="0.15">
      <c r="A41" s="55" t="s">
        <v>448</v>
      </c>
      <c r="B41" s="45" t="s">
        <v>375</v>
      </c>
      <c r="C41" s="45" t="s">
        <v>316</v>
      </c>
      <c r="D41" s="55" t="s">
        <v>407</v>
      </c>
      <c r="E41" s="49" t="s">
        <v>466</v>
      </c>
      <c r="F41" s="49" t="s">
        <v>466</v>
      </c>
      <c r="G41" s="49" t="s">
        <v>466</v>
      </c>
      <c r="H41" s="49" t="s">
        <v>466</v>
      </c>
      <c r="I41" s="49" t="s">
        <v>466</v>
      </c>
      <c r="J41" s="49" t="s">
        <v>466</v>
      </c>
      <c r="K41" s="49" t="s">
        <v>466</v>
      </c>
      <c r="L41" s="49" t="s">
        <v>466</v>
      </c>
      <c r="M41" s="49" t="s">
        <v>466</v>
      </c>
      <c r="N41" s="49" t="s">
        <v>466</v>
      </c>
      <c r="O41" s="49" t="s">
        <v>466</v>
      </c>
      <c r="P41" s="49" t="s">
        <v>466</v>
      </c>
      <c r="Q41" s="49" t="s">
        <v>466</v>
      </c>
      <c r="R41" s="49" t="s">
        <v>466</v>
      </c>
      <c r="S41" s="45"/>
      <c r="T41" s="46" t="s">
        <v>466</v>
      </c>
      <c r="U41" s="46" t="s">
        <v>465</v>
      </c>
    </row>
    <row r="42" spans="1:21" ht="49.5" customHeight="1" x14ac:dyDescent="0.15">
      <c r="A42" s="55" t="s">
        <v>448</v>
      </c>
      <c r="B42" s="45" t="s">
        <v>374</v>
      </c>
      <c r="C42" s="45" t="s">
        <v>317</v>
      </c>
      <c r="D42" s="55" t="s">
        <v>408</v>
      </c>
      <c r="E42" s="49" t="s">
        <v>466</v>
      </c>
      <c r="F42" s="49" t="s">
        <v>466</v>
      </c>
      <c r="G42" s="49" t="s">
        <v>466</v>
      </c>
      <c r="H42" s="49" t="s">
        <v>466</v>
      </c>
      <c r="I42" s="49" t="s">
        <v>466</v>
      </c>
      <c r="J42" s="49" t="s">
        <v>466</v>
      </c>
      <c r="K42" s="49" t="s">
        <v>466</v>
      </c>
      <c r="L42" s="49" t="s">
        <v>466</v>
      </c>
      <c r="M42" s="49" t="s">
        <v>466</v>
      </c>
      <c r="N42" s="49" t="s">
        <v>466</v>
      </c>
      <c r="O42" s="49" t="s">
        <v>466</v>
      </c>
      <c r="P42" s="49" t="s">
        <v>466</v>
      </c>
      <c r="Q42" s="49" t="s">
        <v>466</v>
      </c>
      <c r="R42" s="49" t="s">
        <v>466</v>
      </c>
      <c r="S42" s="45"/>
      <c r="T42" s="46" t="s">
        <v>466</v>
      </c>
      <c r="U42" s="46" t="s">
        <v>465</v>
      </c>
    </row>
    <row r="43" spans="1:21" ht="49.5" customHeight="1" x14ac:dyDescent="0.15">
      <c r="A43" s="55" t="s">
        <v>449</v>
      </c>
      <c r="B43" s="45" t="s">
        <v>55</v>
      </c>
      <c r="C43" s="45" t="s">
        <v>462</v>
      </c>
      <c r="D43" s="55" t="s">
        <v>409</v>
      </c>
      <c r="E43" s="47">
        <v>5</v>
      </c>
      <c r="F43" s="45" t="s">
        <v>87</v>
      </c>
      <c r="G43" s="54"/>
      <c r="H43" s="48">
        <v>8</v>
      </c>
      <c r="I43" s="45" t="s">
        <v>205</v>
      </c>
      <c r="J43" s="54"/>
      <c r="K43" s="45" t="s">
        <v>72</v>
      </c>
      <c r="L43" s="46" t="s">
        <v>206</v>
      </c>
      <c r="M43" s="46" t="s">
        <v>468</v>
      </c>
      <c r="N43" s="45" t="s">
        <v>72</v>
      </c>
      <c r="O43" s="46" t="s">
        <v>148</v>
      </c>
      <c r="P43" s="45"/>
      <c r="Q43" s="45"/>
      <c r="R43" s="46"/>
      <c r="S43" s="45" t="s">
        <v>82</v>
      </c>
      <c r="T43" s="46"/>
      <c r="U43" s="46"/>
    </row>
    <row r="44" spans="1:21" ht="49.5" customHeight="1" x14ac:dyDescent="0.15">
      <c r="A44" s="55" t="s">
        <v>449</v>
      </c>
      <c r="B44" s="45" t="s">
        <v>377</v>
      </c>
      <c r="C44" s="45" t="s">
        <v>318</v>
      </c>
      <c r="D44" s="55" t="s">
        <v>410</v>
      </c>
      <c r="E44" s="49" t="s">
        <v>466</v>
      </c>
      <c r="F44" s="49" t="s">
        <v>466</v>
      </c>
      <c r="G44" s="49" t="s">
        <v>466</v>
      </c>
      <c r="H44" s="49" t="s">
        <v>466</v>
      </c>
      <c r="I44" s="49" t="s">
        <v>466</v>
      </c>
      <c r="J44" s="49" t="s">
        <v>466</v>
      </c>
      <c r="K44" s="49" t="s">
        <v>466</v>
      </c>
      <c r="L44" s="49" t="s">
        <v>466</v>
      </c>
      <c r="M44" s="49" t="s">
        <v>466</v>
      </c>
      <c r="N44" s="49" t="s">
        <v>466</v>
      </c>
      <c r="O44" s="49" t="s">
        <v>466</v>
      </c>
      <c r="P44" s="49" t="s">
        <v>466</v>
      </c>
      <c r="Q44" s="49" t="s">
        <v>466</v>
      </c>
      <c r="R44" s="49" t="s">
        <v>466</v>
      </c>
      <c r="S44" s="45"/>
      <c r="T44" s="46" t="s">
        <v>466</v>
      </c>
      <c r="U44" s="46" t="s">
        <v>465</v>
      </c>
    </row>
    <row r="45" spans="1:21" ht="49.5" customHeight="1" x14ac:dyDescent="0.15">
      <c r="A45" s="55" t="s">
        <v>450</v>
      </c>
      <c r="B45" s="45" t="s">
        <v>376</v>
      </c>
      <c r="C45" s="45" t="s">
        <v>319</v>
      </c>
      <c r="D45" s="55" t="s">
        <v>411</v>
      </c>
      <c r="E45" s="49" t="s">
        <v>466</v>
      </c>
      <c r="F45" s="49" t="s">
        <v>466</v>
      </c>
      <c r="G45" s="49" t="s">
        <v>466</v>
      </c>
      <c r="H45" s="49" t="s">
        <v>466</v>
      </c>
      <c r="I45" s="49" t="s">
        <v>466</v>
      </c>
      <c r="J45" s="49" t="s">
        <v>466</v>
      </c>
      <c r="K45" s="49" t="s">
        <v>466</v>
      </c>
      <c r="L45" s="49" t="s">
        <v>466</v>
      </c>
      <c r="M45" s="49" t="s">
        <v>466</v>
      </c>
      <c r="N45" s="49" t="s">
        <v>466</v>
      </c>
      <c r="O45" s="49" t="s">
        <v>466</v>
      </c>
      <c r="P45" s="49" t="s">
        <v>466</v>
      </c>
      <c r="Q45" s="49" t="s">
        <v>466</v>
      </c>
      <c r="R45" s="49" t="s">
        <v>466</v>
      </c>
      <c r="S45" s="45"/>
      <c r="T45" s="46" t="s">
        <v>466</v>
      </c>
      <c r="U45" s="46" t="s">
        <v>465</v>
      </c>
    </row>
    <row r="46" spans="1:21" ht="49.5" customHeight="1" x14ac:dyDescent="0.15">
      <c r="A46" s="55" t="s">
        <v>450</v>
      </c>
      <c r="B46" s="45" t="s">
        <v>378</v>
      </c>
      <c r="C46" s="45" t="s">
        <v>320</v>
      </c>
      <c r="D46" s="55" t="s">
        <v>412</v>
      </c>
      <c r="E46" s="49" t="s">
        <v>466</v>
      </c>
      <c r="F46" s="49" t="s">
        <v>466</v>
      </c>
      <c r="G46" s="49" t="s">
        <v>466</v>
      </c>
      <c r="H46" s="49" t="s">
        <v>466</v>
      </c>
      <c r="I46" s="49" t="s">
        <v>466</v>
      </c>
      <c r="J46" s="49" t="s">
        <v>466</v>
      </c>
      <c r="K46" s="49" t="s">
        <v>466</v>
      </c>
      <c r="L46" s="49" t="s">
        <v>466</v>
      </c>
      <c r="M46" s="49" t="s">
        <v>466</v>
      </c>
      <c r="N46" s="49" t="s">
        <v>466</v>
      </c>
      <c r="O46" s="49" t="s">
        <v>466</v>
      </c>
      <c r="P46" s="49" t="s">
        <v>466</v>
      </c>
      <c r="Q46" s="49" t="s">
        <v>466</v>
      </c>
      <c r="R46" s="49" t="s">
        <v>466</v>
      </c>
      <c r="S46" s="45"/>
      <c r="T46" s="46" t="s">
        <v>466</v>
      </c>
      <c r="U46" s="46" t="s">
        <v>465</v>
      </c>
    </row>
    <row r="47" spans="1:21" ht="49.5" customHeight="1" x14ac:dyDescent="0.15">
      <c r="A47" s="55" t="s">
        <v>451</v>
      </c>
      <c r="B47" s="45" t="s">
        <v>37</v>
      </c>
      <c r="C47" s="45" t="s">
        <v>327</v>
      </c>
      <c r="D47" s="55" t="s">
        <v>413</v>
      </c>
      <c r="E47" s="47">
        <v>2</v>
      </c>
      <c r="F47" s="45" t="s">
        <v>76</v>
      </c>
      <c r="G47" s="54"/>
      <c r="H47" s="48">
        <v>7</v>
      </c>
      <c r="I47" s="45" t="s">
        <v>71</v>
      </c>
      <c r="J47" s="54"/>
      <c r="K47" s="45" t="s">
        <v>72</v>
      </c>
      <c r="L47" s="46" t="s">
        <v>139</v>
      </c>
      <c r="M47" s="45" t="s">
        <v>140</v>
      </c>
      <c r="N47" s="45" t="s">
        <v>82</v>
      </c>
      <c r="O47" s="45"/>
      <c r="P47" s="45"/>
      <c r="Q47" s="45"/>
      <c r="R47" s="46"/>
      <c r="S47" s="45" t="s">
        <v>72</v>
      </c>
      <c r="T47" s="46" t="s">
        <v>92</v>
      </c>
      <c r="U47" s="46"/>
    </row>
    <row r="48" spans="1:21" ht="49.5" customHeight="1" x14ac:dyDescent="0.15">
      <c r="A48" s="55" t="s">
        <v>451</v>
      </c>
      <c r="B48" s="45" t="s">
        <v>65</v>
      </c>
      <c r="C48" s="45" t="s">
        <v>328</v>
      </c>
      <c r="D48" s="55" t="s">
        <v>414</v>
      </c>
      <c r="E48" s="47">
        <v>2</v>
      </c>
      <c r="F48" s="45" t="s">
        <v>76</v>
      </c>
      <c r="G48" s="54"/>
      <c r="H48" s="48">
        <v>8</v>
      </c>
      <c r="I48" s="45" t="s">
        <v>81</v>
      </c>
      <c r="J48" s="54"/>
      <c r="K48" s="45" t="s">
        <v>72</v>
      </c>
      <c r="L48" s="46" t="s">
        <v>160</v>
      </c>
      <c r="M48" s="45" t="s">
        <v>102</v>
      </c>
      <c r="N48" s="45" t="s">
        <v>82</v>
      </c>
      <c r="O48" s="45"/>
      <c r="P48" s="45"/>
      <c r="Q48" s="45"/>
      <c r="R48" s="46"/>
      <c r="S48" s="45" t="s">
        <v>72</v>
      </c>
      <c r="T48" s="46" t="s">
        <v>103</v>
      </c>
      <c r="U48" s="46"/>
    </row>
    <row r="49" spans="1:21" ht="49.5" customHeight="1" x14ac:dyDescent="0.15">
      <c r="A49" s="55" t="s">
        <v>451</v>
      </c>
      <c r="B49" s="45" t="s">
        <v>38</v>
      </c>
      <c r="C49" s="45" t="s">
        <v>329</v>
      </c>
      <c r="D49" s="55" t="s">
        <v>415</v>
      </c>
      <c r="E49" s="47">
        <v>2</v>
      </c>
      <c r="F49" s="45" t="s">
        <v>76</v>
      </c>
      <c r="G49" s="54" t="s">
        <v>250</v>
      </c>
      <c r="H49" s="48">
        <v>8</v>
      </c>
      <c r="I49" s="45" t="s">
        <v>81</v>
      </c>
      <c r="J49" s="54"/>
      <c r="K49" s="45" t="s">
        <v>82</v>
      </c>
      <c r="L49" s="45"/>
      <c r="M49" s="45"/>
      <c r="N49" s="45" t="s">
        <v>82</v>
      </c>
      <c r="O49" s="45"/>
      <c r="P49" s="45"/>
      <c r="Q49" s="45"/>
      <c r="R49" s="46"/>
      <c r="S49" s="45" t="s">
        <v>72</v>
      </c>
      <c r="T49" s="46" t="s">
        <v>80</v>
      </c>
      <c r="U49" s="46" t="s">
        <v>270</v>
      </c>
    </row>
    <row r="50" spans="1:21" ht="49.5" customHeight="1" x14ac:dyDescent="0.15">
      <c r="A50" s="55" t="s">
        <v>451</v>
      </c>
      <c r="B50" s="45" t="s">
        <v>201</v>
      </c>
      <c r="C50" s="45" t="s">
        <v>330</v>
      </c>
      <c r="D50" s="55" t="s">
        <v>416</v>
      </c>
      <c r="E50" s="47">
        <v>2</v>
      </c>
      <c r="F50" s="45" t="s">
        <v>76</v>
      </c>
      <c r="G50" s="54"/>
      <c r="H50" s="48">
        <v>8</v>
      </c>
      <c r="I50" s="45" t="s">
        <v>77</v>
      </c>
      <c r="J50" s="54"/>
      <c r="K50" s="45" t="s">
        <v>72</v>
      </c>
      <c r="L50" s="45" t="s">
        <v>120</v>
      </c>
      <c r="M50" s="45" t="s">
        <v>88</v>
      </c>
      <c r="N50" s="45" t="s">
        <v>82</v>
      </c>
      <c r="O50" s="45"/>
      <c r="P50" s="45"/>
      <c r="Q50" s="45"/>
      <c r="R50" s="46" t="s">
        <v>121</v>
      </c>
      <c r="S50" s="45" t="s">
        <v>72</v>
      </c>
      <c r="T50" s="46" t="s">
        <v>74</v>
      </c>
      <c r="U50" s="46"/>
    </row>
    <row r="51" spans="1:21" ht="49.5" customHeight="1" x14ac:dyDescent="0.15">
      <c r="A51" s="55" t="s">
        <v>451</v>
      </c>
      <c r="B51" s="46" t="s">
        <v>197</v>
      </c>
      <c r="C51" s="46" t="s">
        <v>331</v>
      </c>
      <c r="D51" s="57" t="s">
        <v>417</v>
      </c>
      <c r="E51" s="56">
        <v>2</v>
      </c>
      <c r="F51" s="45" t="s">
        <v>76</v>
      </c>
      <c r="G51" s="54"/>
      <c r="H51" s="48">
        <v>9</v>
      </c>
      <c r="I51" s="45" t="s">
        <v>94</v>
      </c>
      <c r="J51" s="54"/>
      <c r="K51" s="45" t="s">
        <v>72</v>
      </c>
      <c r="L51" s="45" t="s">
        <v>91</v>
      </c>
      <c r="M51" s="54" t="s">
        <v>239</v>
      </c>
      <c r="N51" s="45" t="s">
        <v>72</v>
      </c>
      <c r="O51" s="46" t="s">
        <v>148</v>
      </c>
      <c r="P51" s="45"/>
      <c r="Q51" s="45"/>
      <c r="R51" s="46"/>
      <c r="S51" s="45" t="s">
        <v>82</v>
      </c>
      <c r="T51" s="46"/>
      <c r="U51" s="46" t="s">
        <v>272</v>
      </c>
    </row>
    <row r="52" spans="1:21" ht="49.5" customHeight="1" x14ac:dyDescent="0.15">
      <c r="A52" s="55" t="s">
        <v>452</v>
      </c>
      <c r="B52" s="45" t="s">
        <v>40</v>
      </c>
      <c r="C52" s="45" t="s">
        <v>321</v>
      </c>
      <c r="D52" s="55" t="s">
        <v>418</v>
      </c>
      <c r="E52" s="47">
        <v>2</v>
      </c>
      <c r="F52" s="45" t="s">
        <v>75</v>
      </c>
      <c r="G52" s="54" t="s">
        <v>249</v>
      </c>
      <c r="H52" s="48">
        <v>8</v>
      </c>
      <c r="I52" s="45" t="s">
        <v>81</v>
      </c>
      <c r="J52" s="54"/>
      <c r="K52" s="45" t="s">
        <v>82</v>
      </c>
      <c r="L52" s="45"/>
      <c r="M52" s="45"/>
      <c r="N52" s="45" t="s">
        <v>82</v>
      </c>
      <c r="O52" s="45"/>
      <c r="P52" s="45"/>
      <c r="Q52" s="45"/>
      <c r="R52" s="46"/>
      <c r="S52" s="45" t="s">
        <v>72</v>
      </c>
      <c r="T52" s="46" t="s">
        <v>92</v>
      </c>
      <c r="U52" s="46" t="s">
        <v>271</v>
      </c>
    </row>
    <row r="53" spans="1:21" ht="49.5" customHeight="1" x14ac:dyDescent="0.15">
      <c r="A53" s="55" t="s">
        <v>452</v>
      </c>
      <c r="B53" s="59" t="s">
        <v>464</v>
      </c>
      <c r="C53" s="44" t="s">
        <v>322</v>
      </c>
      <c r="D53" s="55" t="s">
        <v>419</v>
      </c>
      <c r="E53" s="47">
        <v>1</v>
      </c>
      <c r="F53" s="45" t="s">
        <v>76</v>
      </c>
      <c r="G53" s="54"/>
      <c r="H53" s="48">
        <v>8</v>
      </c>
      <c r="I53" s="45" t="s">
        <v>81</v>
      </c>
      <c r="J53" s="54"/>
      <c r="K53" s="45" t="s">
        <v>72</v>
      </c>
      <c r="L53" s="46" t="s">
        <v>166</v>
      </c>
      <c r="M53" s="45" t="s">
        <v>95</v>
      </c>
      <c r="N53" s="45" t="s">
        <v>72</v>
      </c>
      <c r="O53" s="46" t="s">
        <v>380</v>
      </c>
      <c r="P53" s="45"/>
      <c r="Q53" s="45"/>
      <c r="R53" s="46" t="s">
        <v>207</v>
      </c>
      <c r="S53" s="45" t="s">
        <v>72</v>
      </c>
      <c r="T53" s="46" t="s">
        <v>92</v>
      </c>
      <c r="U53" s="46"/>
    </row>
    <row r="54" spans="1:21" ht="49.5" customHeight="1" x14ac:dyDescent="0.15">
      <c r="A54" s="55" t="s">
        <v>452</v>
      </c>
      <c r="B54" s="45" t="s">
        <v>41</v>
      </c>
      <c r="C54" s="45" t="s">
        <v>323</v>
      </c>
      <c r="D54" s="55" t="s">
        <v>420</v>
      </c>
      <c r="E54" s="47">
        <v>2</v>
      </c>
      <c r="F54" s="45" t="s">
        <v>76</v>
      </c>
      <c r="G54" s="54" t="s">
        <v>248</v>
      </c>
      <c r="H54" s="48">
        <v>7</v>
      </c>
      <c r="I54" s="45" t="s">
        <v>71</v>
      </c>
      <c r="J54" s="54"/>
      <c r="K54" s="45" t="s">
        <v>82</v>
      </c>
      <c r="L54" s="45"/>
      <c r="M54" s="45"/>
      <c r="N54" s="45" t="s">
        <v>82</v>
      </c>
      <c r="O54" s="45"/>
      <c r="P54" s="45"/>
      <c r="Q54" s="45"/>
      <c r="R54" s="46"/>
      <c r="S54" s="45" t="s">
        <v>72</v>
      </c>
      <c r="T54" s="46" t="s">
        <v>208</v>
      </c>
      <c r="U54" s="46"/>
    </row>
    <row r="55" spans="1:21" ht="49.5" customHeight="1" x14ac:dyDescent="0.15">
      <c r="A55" s="55" t="s">
        <v>453</v>
      </c>
      <c r="B55" s="45" t="s">
        <v>379</v>
      </c>
      <c r="C55" s="45" t="s">
        <v>324</v>
      </c>
      <c r="D55" s="55" t="s">
        <v>421</v>
      </c>
      <c r="E55" s="49" t="s">
        <v>466</v>
      </c>
      <c r="F55" s="49" t="s">
        <v>466</v>
      </c>
      <c r="G55" s="49" t="s">
        <v>466</v>
      </c>
      <c r="H55" s="49" t="s">
        <v>466</v>
      </c>
      <c r="I55" s="49" t="s">
        <v>466</v>
      </c>
      <c r="J55" s="49" t="s">
        <v>466</v>
      </c>
      <c r="K55" s="49" t="s">
        <v>466</v>
      </c>
      <c r="L55" s="49" t="s">
        <v>466</v>
      </c>
      <c r="M55" s="49" t="s">
        <v>466</v>
      </c>
      <c r="N55" s="49" t="s">
        <v>466</v>
      </c>
      <c r="O55" s="49" t="s">
        <v>466</v>
      </c>
      <c r="P55" s="49" t="s">
        <v>466</v>
      </c>
      <c r="Q55" s="49" t="s">
        <v>466</v>
      </c>
      <c r="R55" s="49" t="s">
        <v>466</v>
      </c>
      <c r="S55" s="45"/>
      <c r="T55" s="46" t="s">
        <v>466</v>
      </c>
      <c r="U55" s="46" t="s">
        <v>465</v>
      </c>
    </row>
    <row r="56" spans="1:21" ht="49.5" customHeight="1" x14ac:dyDescent="0.15">
      <c r="A56" s="55" t="s">
        <v>453</v>
      </c>
      <c r="B56" s="45" t="s">
        <v>193</v>
      </c>
      <c r="C56" s="45" t="s">
        <v>325</v>
      </c>
      <c r="D56" s="55" t="s">
        <v>422</v>
      </c>
      <c r="E56" s="47">
        <v>2</v>
      </c>
      <c r="F56" s="45" t="s">
        <v>76</v>
      </c>
      <c r="G56" s="54"/>
      <c r="H56" s="48">
        <v>8</v>
      </c>
      <c r="I56" s="45" t="s">
        <v>81</v>
      </c>
      <c r="J56" s="54"/>
      <c r="K56" s="45" t="s">
        <v>82</v>
      </c>
      <c r="L56" s="46"/>
      <c r="M56" s="45"/>
      <c r="N56" s="45" t="s">
        <v>82</v>
      </c>
      <c r="O56" s="45"/>
      <c r="P56" s="45"/>
      <c r="Q56" s="45"/>
      <c r="R56" s="46"/>
      <c r="S56" s="45" t="s">
        <v>72</v>
      </c>
      <c r="T56" s="46" t="s">
        <v>194</v>
      </c>
      <c r="U56" s="46"/>
    </row>
    <row r="57" spans="1:21" ht="49.5" customHeight="1" x14ac:dyDescent="0.15">
      <c r="A57" s="55" t="s">
        <v>453</v>
      </c>
      <c r="B57" s="45" t="s">
        <v>212</v>
      </c>
      <c r="C57" s="45" t="s">
        <v>326</v>
      </c>
      <c r="D57" s="55" t="s">
        <v>423</v>
      </c>
      <c r="E57" s="47">
        <v>2</v>
      </c>
      <c r="F57" s="45" t="s">
        <v>85</v>
      </c>
      <c r="G57" s="54"/>
      <c r="H57" s="48">
        <v>8</v>
      </c>
      <c r="I57" s="45" t="s">
        <v>81</v>
      </c>
      <c r="J57" s="54"/>
      <c r="K57" s="45" t="s">
        <v>82</v>
      </c>
      <c r="L57" s="46" t="s">
        <v>213</v>
      </c>
      <c r="M57" s="45" t="s">
        <v>145</v>
      </c>
      <c r="N57" s="45" t="s">
        <v>82</v>
      </c>
      <c r="O57" s="45"/>
      <c r="P57" s="45"/>
      <c r="Q57" s="45"/>
      <c r="R57" s="46"/>
      <c r="S57" s="45" t="s">
        <v>72</v>
      </c>
      <c r="T57" s="46" t="s">
        <v>92</v>
      </c>
      <c r="U57" s="46"/>
    </row>
    <row r="58" spans="1:21" ht="49.5" customHeight="1" x14ac:dyDescent="0.15">
      <c r="A58" s="55" t="s">
        <v>454</v>
      </c>
      <c r="B58" s="45" t="s">
        <v>43</v>
      </c>
      <c r="C58" s="45" t="s">
        <v>332</v>
      </c>
      <c r="D58" s="55" t="s">
        <v>424</v>
      </c>
      <c r="E58" s="47">
        <v>1</v>
      </c>
      <c r="F58" s="45" t="s">
        <v>76</v>
      </c>
      <c r="G58" s="54" t="s">
        <v>246</v>
      </c>
      <c r="H58" s="48">
        <v>8</v>
      </c>
      <c r="I58" s="45" t="s">
        <v>90</v>
      </c>
      <c r="J58" s="54"/>
      <c r="K58" s="45" t="s">
        <v>72</v>
      </c>
      <c r="L58" s="46" t="s">
        <v>153</v>
      </c>
      <c r="M58" s="46" t="s">
        <v>154</v>
      </c>
      <c r="N58" s="45" t="s">
        <v>72</v>
      </c>
      <c r="O58" s="46" t="s">
        <v>155</v>
      </c>
      <c r="P58" s="46" t="s">
        <v>156</v>
      </c>
      <c r="Q58" s="46" t="s">
        <v>154</v>
      </c>
      <c r="R58" s="46"/>
      <c r="S58" s="45" t="s">
        <v>72</v>
      </c>
      <c r="T58" s="46" t="s">
        <v>100</v>
      </c>
      <c r="U58" s="46"/>
    </row>
    <row r="59" spans="1:21" ht="49.5" customHeight="1" x14ac:dyDescent="0.15">
      <c r="A59" s="55" t="s">
        <v>454</v>
      </c>
      <c r="B59" s="45" t="s">
        <v>44</v>
      </c>
      <c r="C59" s="45" t="s">
        <v>333</v>
      </c>
      <c r="D59" s="55" t="s">
        <v>425</v>
      </c>
      <c r="E59" s="47">
        <v>1</v>
      </c>
      <c r="F59" s="45" t="s">
        <v>76</v>
      </c>
      <c r="G59" s="54" t="s">
        <v>247</v>
      </c>
      <c r="H59" s="48">
        <v>8</v>
      </c>
      <c r="I59" s="45" t="s">
        <v>90</v>
      </c>
      <c r="J59" s="54"/>
      <c r="K59" s="45" t="s">
        <v>72</v>
      </c>
      <c r="L59" s="46" t="s">
        <v>157</v>
      </c>
      <c r="M59" s="46" t="s">
        <v>154</v>
      </c>
      <c r="N59" s="45" t="s">
        <v>72</v>
      </c>
      <c r="O59" s="46" t="s">
        <v>155</v>
      </c>
      <c r="P59" s="46" t="s">
        <v>156</v>
      </c>
      <c r="Q59" s="46" t="s">
        <v>154</v>
      </c>
      <c r="R59" s="46"/>
      <c r="S59" s="45" t="s">
        <v>72</v>
      </c>
      <c r="T59" s="46" t="s">
        <v>100</v>
      </c>
      <c r="U59" s="46"/>
    </row>
    <row r="60" spans="1:21" ht="49.5" customHeight="1" x14ac:dyDescent="0.15">
      <c r="A60" s="55" t="s">
        <v>454</v>
      </c>
      <c r="B60" s="45" t="s">
        <v>66</v>
      </c>
      <c r="C60" s="45" t="s">
        <v>334</v>
      </c>
      <c r="D60" s="55" t="s">
        <v>426</v>
      </c>
      <c r="E60" s="47">
        <v>2</v>
      </c>
      <c r="F60" s="45" t="s">
        <v>76</v>
      </c>
      <c r="G60" s="54"/>
      <c r="H60" s="48">
        <v>8</v>
      </c>
      <c r="I60" s="45" t="s">
        <v>81</v>
      </c>
      <c r="J60" s="54"/>
      <c r="K60" s="45" t="s">
        <v>72</v>
      </c>
      <c r="L60" s="46" t="s">
        <v>160</v>
      </c>
      <c r="M60" s="45" t="s">
        <v>102</v>
      </c>
      <c r="N60" s="45" t="s">
        <v>82</v>
      </c>
      <c r="O60" s="45"/>
      <c r="P60" s="45"/>
      <c r="Q60" s="45"/>
      <c r="R60" s="46"/>
      <c r="S60" s="45" t="s">
        <v>72</v>
      </c>
      <c r="T60" s="46" t="s">
        <v>103</v>
      </c>
      <c r="U60" s="46"/>
    </row>
    <row r="61" spans="1:21" ht="49.5" customHeight="1" x14ac:dyDescent="0.15">
      <c r="A61" s="55" t="s">
        <v>454</v>
      </c>
      <c r="B61" s="45" t="s">
        <v>45</v>
      </c>
      <c r="C61" s="45" t="s">
        <v>335</v>
      </c>
      <c r="D61" s="55" t="s">
        <v>427</v>
      </c>
      <c r="E61" s="47">
        <v>1</v>
      </c>
      <c r="F61" s="45" t="s">
        <v>104</v>
      </c>
      <c r="G61" s="54"/>
      <c r="H61" s="48">
        <v>8</v>
      </c>
      <c r="I61" s="45" t="s">
        <v>90</v>
      </c>
      <c r="J61" s="54" t="s">
        <v>259</v>
      </c>
      <c r="K61" s="45" t="s">
        <v>72</v>
      </c>
      <c r="L61" s="46" t="s">
        <v>125</v>
      </c>
      <c r="M61" s="45" t="s">
        <v>97</v>
      </c>
      <c r="N61" s="45" t="s">
        <v>82</v>
      </c>
      <c r="O61" s="45"/>
      <c r="P61" s="45"/>
      <c r="Q61" s="45"/>
      <c r="R61" s="46"/>
      <c r="S61" s="45" t="s">
        <v>72</v>
      </c>
      <c r="T61" s="46" t="s">
        <v>126</v>
      </c>
      <c r="U61" s="46" t="s">
        <v>273</v>
      </c>
    </row>
    <row r="62" spans="1:21" ht="49.5" customHeight="1" x14ac:dyDescent="0.15">
      <c r="A62" s="55" t="s">
        <v>455</v>
      </c>
      <c r="B62" s="45" t="s">
        <v>234</v>
      </c>
      <c r="C62" s="45" t="s">
        <v>336</v>
      </c>
      <c r="D62" s="55" t="s">
        <v>428</v>
      </c>
      <c r="E62" s="47">
        <v>2</v>
      </c>
      <c r="F62" s="45" t="s">
        <v>127</v>
      </c>
      <c r="G62" s="54"/>
      <c r="H62" s="48">
        <v>8</v>
      </c>
      <c r="I62" s="45" t="s">
        <v>81</v>
      </c>
      <c r="J62" s="54" t="s">
        <v>260</v>
      </c>
      <c r="K62" s="45" t="s">
        <v>82</v>
      </c>
      <c r="L62" s="45"/>
      <c r="M62" s="45"/>
      <c r="N62" s="45" t="s">
        <v>82</v>
      </c>
      <c r="O62" s="45"/>
      <c r="P62" s="45"/>
      <c r="Q62" s="45"/>
      <c r="R62" s="46"/>
      <c r="S62" s="45" t="s">
        <v>72</v>
      </c>
      <c r="T62" s="46" t="s">
        <v>236</v>
      </c>
      <c r="U62" s="46"/>
    </row>
    <row r="63" spans="1:21" ht="49.5" customHeight="1" x14ac:dyDescent="0.15">
      <c r="A63" s="55" t="s">
        <v>455</v>
      </c>
      <c r="B63" s="45" t="s">
        <v>198</v>
      </c>
      <c r="C63" s="45" t="s">
        <v>337</v>
      </c>
      <c r="D63" s="55" t="s">
        <v>429</v>
      </c>
      <c r="E63" s="47">
        <v>2</v>
      </c>
      <c r="F63" s="45" t="s">
        <v>75</v>
      </c>
      <c r="G63" s="54" t="s">
        <v>245</v>
      </c>
      <c r="H63" s="48">
        <v>7</v>
      </c>
      <c r="I63" s="45" t="s">
        <v>71</v>
      </c>
      <c r="J63" s="54" t="s">
        <v>256</v>
      </c>
      <c r="K63" s="45" t="s">
        <v>72</v>
      </c>
      <c r="L63" s="45" t="s">
        <v>162</v>
      </c>
      <c r="M63" s="45" t="s">
        <v>84</v>
      </c>
      <c r="N63" s="45" t="s">
        <v>82</v>
      </c>
      <c r="O63" s="45"/>
      <c r="P63" s="45"/>
      <c r="Q63" s="45"/>
      <c r="R63" s="46"/>
      <c r="S63" s="45" t="s">
        <v>72</v>
      </c>
      <c r="T63" s="46" t="s">
        <v>130</v>
      </c>
      <c r="U63" s="46"/>
    </row>
    <row r="64" spans="1:21" ht="49.5" customHeight="1" x14ac:dyDescent="0.15">
      <c r="A64" s="55" t="s">
        <v>455</v>
      </c>
      <c r="B64" s="45" t="s">
        <v>200</v>
      </c>
      <c r="C64" s="45" t="s">
        <v>338</v>
      </c>
      <c r="D64" s="55" t="s">
        <v>430</v>
      </c>
      <c r="E64" s="47">
        <v>2</v>
      </c>
      <c r="F64" s="45" t="s">
        <v>76</v>
      </c>
      <c r="G64" s="54"/>
      <c r="H64" s="48">
        <v>8</v>
      </c>
      <c r="I64" s="45" t="s">
        <v>81</v>
      </c>
      <c r="J64" s="54"/>
      <c r="K64" s="45" t="s">
        <v>82</v>
      </c>
      <c r="L64" s="45"/>
      <c r="M64" s="45"/>
      <c r="N64" s="45" t="s">
        <v>82</v>
      </c>
      <c r="O64" s="45"/>
      <c r="P64" s="45"/>
      <c r="Q64" s="45"/>
      <c r="R64" s="46"/>
      <c r="S64" s="45" t="s">
        <v>72</v>
      </c>
      <c r="T64" s="46" t="s">
        <v>130</v>
      </c>
      <c r="U64" s="46"/>
    </row>
    <row r="65" spans="1:21" ht="49.5" customHeight="1" x14ac:dyDescent="0.15">
      <c r="A65" s="55" t="s">
        <v>456</v>
      </c>
      <c r="B65" s="45" t="s">
        <v>48</v>
      </c>
      <c r="C65" s="45" t="s">
        <v>339</v>
      </c>
      <c r="D65" s="55" t="s">
        <v>431</v>
      </c>
      <c r="E65" s="47">
        <v>2</v>
      </c>
      <c r="F65" s="45" t="s">
        <v>104</v>
      </c>
      <c r="G65" s="54" t="s">
        <v>215</v>
      </c>
      <c r="H65" s="48">
        <v>8</v>
      </c>
      <c r="I65" s="45" t="s">
        <v>81</v>
      </c>
      <c r="J65" s="54"/>
      <c r="K65" s="45" t="s">
        <v>82</v>
      </c>
      <c r="L65" s="45"/>
      <c r="M65" s="45"/>
      <c r="N65" s="45" t="s">
        <v>82</v>
      </c>
      <c r="O65" s="45"/>
      <c r="P65" s="45"/>
      <c r="Q65" s="45"/>
      <c r="R65" s="46"/>
      <c r="S65" s="45" t="s">
        <v>72</v>
      </c>
      <c r="T65" s="46" t="s">
        <v>105</v>
      </c>
      <c r="U65" s="46"/>
    </row>
    <row r="66" spans="1:21" ht="49.5" customHeight="1" x14ac:dyDescent="0.15">
      <c r="A66" s="55" t="s">
        <v>456</v>
      </c>
      <c r="B66" s="45" t="s">
        <v>186</v>
      </c>
      <c r="C66" s="45" t="s">
        <v>340</v>
      </c>
      <c r="D66" s="55" t="s">
        <v>432</v>
      </c>
      <c r="E66" s="47">
        <v>2</v>
      </c>
      <c r="F66" s="45" t="s">
        <v>104</v>
      </c>
      <c r="G66" s="54" t="s">
        <v>216</v>
      </c>
      <c r="H66" s="48">
        <v>8</v>
      </c>
      <c r="I66" s="45" t="s">
        <v>77</v>
      </c>
      <c r="J66" s="54"/>
      <c r="K66" s="45" t="s">
        <v>82</v>
      </c>
      <c r="L66" s="45"/>
      <c r="M66" s="45"/>
      <c r="N66" s="45" t="s">
        <v>82</v>
      </c>
      <c r="O66" s="45"/>
      <c r="P66" s="45"/>
      <c r="Q66" s="45"/>
      <c r="R66" s="46"/>
      <c r="S66" s="45" t="s">
        <v>72</v>
      </c>
      <c r="T66" s="46" t="s">
        <v>209</v>
      </c>
      <c r="U66" s="46" t="s">
        <v>254</v>
      </c>
    </row>
    <row r="67" spans="1:21" ht="49.5" customHeight="1" x14ac:dyDescent="0.15">
      <c r="A67" s="55" t="s">
        <v>456</v>
      </c>
      <c r="B67" s="45" t="s">
        <v>199</v>
      </c>
      <c r="C67" s="45" t="s">
        <v>341</v>
      </c>
      <c r="D67" s="55" t="s">
        <v>433</v>
      </c>
      <c r="E67" s="47">
        <v>2</v>
      </c>
      <c r="F67" s="45" t="s">
        <v>104</v>
      </c>
      <c r="G67" s="54"/>
      <c r="H67" s="48">
        <v>8</v>
      </c>
      <c r="I67" s="45" t="s">
        <v>90</v>
      </c>
      <c r="J67" s="54"/>
      <c r="K67" s="45" t="s">
        <v>82</v>
      </c>
      <c r="L67" s="45"/>
      <c r="M67" s="54" t="s">
        <v>138</v>
      </c>
      <c r="N67" s="45" t="s">
        <v>82</v>
      </c>
      <c r="O67" s="45"/>
      <c r="P67" s="45"/>
      <c r="Q67" s="45"/>
      <c r="R67" s="46"/>
      <c r="S67" s="45" t="s">
        <v>82</v>
      </c>
      <c r="T67" s="46"/>
      <c r="U67" s="46" t="s">
        <v>255</v>
      </c>
    </row>
    <row r="68" spans="1:21" ht="49.5" customHeight="1" x14ac:dyDescent="0.15">
      <c r="A68" s="55" t="s">
        <v>457</v>
      </c>
      <c r="B68" s="45" t="s">
        <v>67</v>
      </c>
      <c r="C68" s="45" t="s">
        <v>342</v>
      </c>
      <c r="D68" s="55" t="s">
        <v>354</v>
      </c>
      <c r="E68" s="47">
        <v>2</v>
      </c>
      <c r="F68" s="45" t="s">
        <v>76</v>
      </c>
      <c r="G68" s="54"/>
      <c r="H68" s="48">
        <v>8</v>
      </c>
      <c r="I68" s="45" t="s">
        <v>81</v>
      </c>
      <c r="J68" s="54"/>
      <c r="K68" s="45" t="s">
        <v>72</v>
      </c>
      <c r="L68" s="46" t="s">
        <v>160</v>
      </c>
      <c r="M68" s="45" t="s">
        <v>102</v>
      </c>
      <c r="N68" s="45" t="s">
        <v>72</v>
      </c>
      <c r="O68" s="46" t="s">
        <v>148</v>
      </c>
      <c r="P68" s="45"/>
      <c r="Q68" s="45"/>
      <c r="R68" s="46" t="s">
        <v>240</v>
      </c>
      <c r="S68" s="45" t="s">
        <v>72</v>
      </c>
      <c r="T68" s="46" t="s">
        <v>103</v>
      </c>
      <c r="U68" s="46"/>
    </row>
    <row r="69" spans="1:21" ht="49.5" customHeight="1" x14ac:dyDescent="0.15">
      <c r="A69" s="55" t="s">
        <v>457</v>
      </c>
      <c r="B69" s="45" t="s">
        <v>68</v>
      </c>
      <c r="C69" s="45" t="s">
        <v>343</v>
      </c>
      <c r="D69" s="55" t="s">
        <v>355</v>
      </c>
      <c r="E69" s="47">
        <v>2</v>
      </c>
      <c r="F69" s="45" t="s">
        <v>76</v>
      </c>
      <c r="G69" s="54"/>
      <c r="H69" s="48">
        <v>8</v>
      </c>
      <c r="I69" s="45" t="s">
        <v>81</v>
      </c>
      <c r="J69" s="54"/>
      <c r="K69" s="45" t="s">
        <v>72</v>
      </c>
      <c r="L69" s="46" t="s">
        <v>135</v>
      </c>
      <c r="M69" s="45" t="s">
        <v>102</v>
      </c>
      <c r="N69" s="45" t="s">
        <v>82</v>
      </c>
      <c r="O69" s="45"/>
      <c r="P69" s="45"/>
      <c r="Q69" s="45"/>
      <c r="R69" s="46"/>
      <c r="S69" s="45" t="s">
        <v>72</v>
      </c>
      <c r="T69" s="46" t="s">
        <v>103</v>
      </c>
      <c r="U69" s="46"/>
    </row>
    <row r="70" spans="1:21" ht="49.5" customHeight="1" x14ac:dyDescent="0.15">
      <c r="A70" s="55" t="s">
        <v>457</v>
      </c>
      <c r="B70" s="45" t="s">
        <v>57</v>
      </c>
      <c r="C70" s="45" t="s">
        <v>344</v>
      </c>
      <c r="D70" s="55" t="s">
        <v>350</v>
      </c>
      <c r="E70" s="47">
        <v>1</v>
      </c>
      <c r="F70" s="45" t="s">
        <v>76</v>
      </c>
      <c r="G70" s="54"/>
      <c r="H70" s="48">
        <v>8</v>
      </c>
      <c r="I70" s="45" t="s">
        <v>77</v>
      </c>
      <c r="J70" s="54"/>
      <c r="K70" s="45" t="s">
        <v>72</v>
      </c>
      <c r="L70" s="46" t="s">
        <v>122</v>
      </c>
      <c r="M70" s="46" t="s">
        <v>467</v>
      </c>
      <c r="N70" s="45" t="s">
        <v>72</v>
      </c>
      <c r="O70" s="43"/>
      <c r="P70" s="45"/>
      <c r="Q70" s="45"/>
      <c r="R70" s="46"/>
      <c r="S70" s="45" t="s">
        <v>72</v>
      </c>
      <c r="T70" s="46" t="s">
        <v>123</v>
      </c>
      <c r="U70" s="46" t="s">
        <v>258</v>
      </c>
    </row>
    <row r="71" spans="1:21" ht="49.5" customHeight="1" x14ac:dyDescent="0.15">
      <c r="A71" s="55" t="s">
        <v>457</v>
      </c>
      <c r="B71" s="45" t="s">
        <v>52</v>
      </c>
      <c r="C71" s="45" t="s">
        <v>345</v>
      </c>
      <c r="D71" s="55" t="s">
        <v>351</v>
      </c>
      <c r="E71" s="47">
        <v>2</v>
      </c>
      <c r="F71" s="45" t="s">
        <v>85</v>
      </c>
      <c r="G71" s="54" t="s">
        <v>244</v>
      </c>
      <c r="H71" s="48">
        <v>8</v>
      </c>
      <c r="I71" s="45" t="s">
        <v>90</v>
      </c>
      <c r="J71" s="54"/>
      <c r="K71" s="46" t="s">
        <v>118</v>
      </c>
      <c r="L71" s="46" t="s">
        <v>98</v>
      </c>
      <c r="M71" s="45" t="s">
        <v>99</v>
      </c>
      <c r="N71" s="45" t="s">
        <v>82</v>
      </c>
      <c r="O71" s="46" t="s">
        <v>90</v>
      </c>
      <c r="P71" s="46" t="s">
        <v>98</v>
      </c>
      <c r="Q71" s="45" t="s">
        <v>99</v>
      </c>
      <c r="R71" s="46" t="s">
        <v>242</v>
      </c>
      <c r="S71" s="45" t="s">
        <v>72</v>
      </c>
      <c r="T71" s="46" t="s">
        <v>100</v>
      </c>
      <c r="U71" s="52" t="s">
        <v>257</v>
      </c>
    </row>
    <row r="72" spans="1:21" ht="49.5" customHeight="1" x14ac:dyDescent="0.15">
      <c r="A72" s="55" t="s">
        <v>457</v>
      </c>
      <c r="B72" s="45" t="s">
        <v>51</v>
      </c>
      <c r="C72" s="45" t="s">
        <v>346</v>
      </c>
      <c r="D72" s="55" t="s">
        <v>352</v>
      </c>
      <c r="E72" s="47">
        <v>2</v>
      </c>
      <c r="F72" s="45" t="s">
        <v>76</v>
      </c>
      <c r="G72" s="54"/>
      <c r="H72" s="48">
        <v>8</v>
      </c>
      <c r="I72" s="45" t="s">
        <v>90</v>
      </c>
      <c r="J72" s="54"/>
      <c r="K72" s="45" t="s">
        <v>82</v>
      </c>
      <c r="L72" s="45"/>
      <c r="M72" s="45"/>
      <c r="N72" s="45" t="s">
        <v>72</v>
      </c>
      <c r="O72" s="46" t="s">
        <v>119</v>
      </c>
      <c r="P72" s="45"/>
      <c r="Q72" s="45"/>
      <c r="R72" s="46"/>
      <c r="S72" s="45" t="s">
        <v>72</v>
      </c>
      <c r="T72" s="46" t="s">
        <v>74</v>
      </c>
      <c r="U72" s="46"/>
    </row>
    <row r="73" spans="1:21" ht="49.5" customHeight="1" x14ac:dyDescent="0.15">
      <c r="A73" s="55" t="s">
        <v>458</v>
      </c>
      <c r="B73" s="45" t="s">
        <v>53</v>
      </c>
      <c r="C73" s="45" t="s">
        <v>347</v>
      </c>
      <c r="D73" s="55" t="s">
        <v>353</v>
      </c>
      <c r="E73" s="47">
        <v>2</v>
      </c>
      <c r="F73" s="45" t="s">
        <v>85</v>
      </c>
      <c r="G73" s="54" t="s">
        <v>243</v>
      </c>
      <c r="H73" s="48">
        <v>7</v>
      </c>
      <c r="I73" s="45" t="s">
        <v>71</v>
      </c>
      <c r="J73" s="54"/>
      <c r="K73" s="45" t="s">
        <v>82</v>
      </c>
      <c r="L73" s="45"/>
      <c r="M73" s="45"/>
      <c r="N73" s="45" t="s">
        <v>82</v>
      </c>
      <c r="O73" s="45"/>
      <c r="P73" s="45"/>
      <c r="Q73" s="45"/>
      <c r="R73" s="46"/>
      <c r="S73" s="45" t="s">
        <v>72</v>
      </c>
      <c r="T73" s="46" t="s">
        <v>101</v>
      </c>
      <c r="U73" s="46" t="s">
        <v>255</v>
      </c>
    </row>
    <row r="74" spans="1:21" ht="49.5" customHeight="1" x14ac:dyDescent="0.15">
      <c r="A74" s="55" t="s">
        <v>458</v>
      </c>
      <c r="B74" s="45" t="s">
        <v>69</v>
      </c>
      <c r="C74" s="45" t="s">
        <v>348</v>
      </c>
      <c r="D74" s="55" t="s">
        <v>439</v>
      </c>
      <c r="E74" s="47">
        <v>2</v>
      </c>
      <c r="F74" s="45" t="s">
        <v>76</v>
      </c>
      <c r="G74" s="54"/>
      <c r="H74" s="48">
        <v>8</v>
      </c>
      <c r="I74" s="45" t="s">
        <v>81</v>
      </c>
      <c r="J74" s="54"/>
      <c r="K74" s="45" t="s">
        <v>72</v>
      </c>
      <c r="L74" s="46" t="s">
        <v>135</v>
      </c>
      <c r="M74" s="45" t="s">
        <v>102</v>
      </c>
      <c r="N74" s="45" t="s">
        <v>72</v>
      </c>
      <c r="O74" s="46" t="s">
        <v>148</v>
      </c>
      <c r="P74" s="45"/>
      <c r="Q74" s="45"/>
      <c r="R74" s="46" t="s">
        <v>240</v>
      </c>
      <c r="S74" s="45" t="s">
        <v>72</v>
      </c>
      <c r="T74" s="46" t="s">
        <v>103</v>
      </c>
      <c r="U74" s="46"/>
    </row>
  </sheetData>
  <mergeCells count="10">
    <mergeCell ref="S1:U1"/>
    <mergeCell ref="A1:A2"/>
    <mergeCell ref="C1:C2"/>
    <mergeCell ref="D1:D2"/>
    <mergeCell ref="E1:E2"/>
    <mergeCell ref="B1:B2"/>
    <mergeCell ref="H1:J1"/>
    <mergeCell ref="F1:G1"/>
    <mergeCell ref="K1:M1"/>
    <mergeCell ref="N1:R1"/>
  </mergeCells>
  <phoneticPr fontId="2"/>
  <dataValidations count="2">
    <dataValidation type="list" allowBlank="1" showInputMessage="1" showErrorMessage="1" sqref="Q33 K72:K74 K3:K17 K20:K26 K28:K35 K37 K43 K39:K40 S3:S74 K47:K54 K56:K70">
      <formula1>"あり,なし"</formula1>
    </dataValidation>
    <dataValidation type="list" allowBlank="1" showInputMessage="1" showErrorMessage="1" sqref="N3:N17 N20:N26 N28:N35 N37 N39:N40 N43 N47:N54 N56:N74">
      <formula1>"あり,なし,-"</formula1>
    </dataValidation>
  </dataValidations>
  <pageMargins left="0.70866141732283472" right="0.70866141732283472" top="0.74803149606299213" bottom="0.74803149606299213" header="0.31496062992125984" footer="0.31496062992125984"/>
  <pageSetup paperSize="8" scale="34" fitToHeight="0" orientation="landscape" r:id="rId1"/>
  <headerFooter>
    <oddHeader>&amp;C一時預かり事業実施状況</oddHeader>
  </headerFooter>
  <rowBreaks count="1" manualBreakCount="1">
    <brk id="46" max="20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75" zoomScaleNormal="75" workbookViewId="0">
      <selection activeCell="J53" sqref="A1:J53"/>
    </sheetView>
  </sheetViews>
  <sheetFormatPr defaultRowHeight="13.5" x14ac:dyDescent="0.15"/>
  <cols>
    <col min="1" max="1" width="1.25" style="1" customWidth="1"/>
    <col min="2" max="2" width="8" style="1" customWidth="1"/>
    <col min="3" max="4" width="9" style="1"/>
    <col min="5" max="5" width="11.75" style="1" customWidth="1"/>
    <col min="6" max="6" width="14.125" style="1" customWidth="1"/>
    <col min="7" max="9" width="9" style="1"/>
    <col min="10" max="10" width="8.875" style="1" customWidth="1"/>
    <col min="11" max="11" width="1.625" style="1" customWidth="1"/>
    <col min="12" max="14" width="9" style="1"/>
    <col min="15" max="15" width="9" style="37"/>
    <col min="16" max="16" width="31.625" style="37" bestFit="1" customWidth="1"/>
    <col min="17" max="256" width="9" style="1"/>
    <col min="257" max="257" width="1.25" style="1" customWidth="1"/>
    <col min="258" max="258" width="8" style="1" customWidth="1"/>
    <col min="259" max="260" width="9" style="1"/>
    <col min="261" max="261" width="11.75" style="1" customWidth="1"/>
    <col min="262" max="262" width="14.125" style="1" customWidth="1"/>
    <col min="263" max="265" width="9" style="1"/>
    <col min="266" max="266" width="8.875" style="1" customWidth="1"/>
    <col min="267" max="267" width="1.625" style="1" customWidth="1"/>
    <col min="268" max="512" width="9" style="1"/>
    <col min="513" max="513" width="1.25" style="1" customWidth="1"/>
    <col min="514" max="514" width="8" style="1" customWidth="1"/>
    <col min="515" max="516" width="9" style="1"/>
    <col min="517" max="517" width="11.75" style="1" customWidth="1"/>
    <col min="518" max="518" width="14.125" style="1" customWidth="1"/>
    <col min="519" max="521" width="9" style="1"/>
    <col min="522" max="522" width="8.875" style="1" customWidth="1"/>
    <col min="523" max="523" width="1.625" style="1" customWidth="1"/>
    <col min="524" max="768" width="9" style="1"/>
    <col min="769" max="769" width="1.25" style="1" customWidth="1"/>
    <col min="770" max="770" width="8" style="1" customWidth="1"/>
    <col min="771" max="772" width="9" style="1"/>
    <col min="773" max="773" width="11.75" style="1" customWidth="1"/>
    <col min="774" max="774" width="14.125" style="1" customWidth="1"/>
    <col min="775" max="777" width="9" style="1"/>
    <col min="778" max="778" width="8.875" style="1" customWidth="1"/>
    <col min="779" max="779" width="1.625" style="1" customWidth="1"/>
    <col min="780" max="1024" width="9" style="1"/>
    <col min="1025" max="1025" width="1.25" style="1" customWidth="1"/>
    <col min="1026" max="1026" width="8" style="1" customWidth="1"/>
    <col min="1027" max="1028" width="9" style="1"/>
    <col min="1029" max="1029" width="11.75" style="1" customWidth="1"/>
    <col min="1030" max="1030" width="14.125" style="1" customWidth="1"/>
    <col min="1031" max="1033" width="9" style="1"/>
    <col min="1034" max="1034" width="8.875" style="1" customWidth="1"/>
    <col min="1035" max="1035" width="1.625" style="1" customWidth="1"/>
    <col min="1036" max="1280" width="9" style="1"/>
    <col min="1281" max="1281" width="1.25" style="1" customWidth="1"/>
    <col min="1282" max="1282" width="8" style="1" customWidth="1"/>
    <col min="1283" max="1284" width="9" style="1"/>
    <col min="1285" max="1285" width="11.75" style="1" customWidth="1"/>
    <col min="1286" max="1286" width="14.125" style="1" customWidth="1"/>
    <col min="1287" max="1289" width="9" style="1"/>
    <col min="1290" max="1290" width="8.875" style="1" customWidth="1"/>
    <col min="1291" max="1291" width="1.625" style="1" customWidth="1"/>
    <col min="1292" max="1536" width="9" style="1"/>
    <col min="1537" max="1537" width="1.25" style="1" customWidth="1"/>
    <col min="1538" max="1538" width="8" style="1" customWidth="1"/>
    <col min="1539" max="1540" width="9" style="1"/>
    <col min="1541" max="1541" width="11.75" style="1" customWidth="1"/>
    <col min="1542" max="1542" width="14.125" style="1" customWidth="1"/>
    <col min="1543" max="1545" width="9" style="1"/>
    <col min="1546" max="1546" width="8.875" style="1" customWidth="1"/>
    <col min="1547" max="1547" width="1.625" style="1" customWidth="1"/>
    <col min="1548" max="1792" width="9" style="1"/>
    <col min="1793" max="1793" width="1.25" style="1" customWidth="1"/>
    <col min="1794" max="1794" width="8" style="1" customWidth="1"/>
    <col min="1795" max="1796" width="9" style="1"/>
    <col min="1797" max="1797" width="11.75" style="1" customWidth="1"/>
    <col min="1798" max="1798" width="14.125" style="1" customWidth="1"/>
    <col min="1799" max="1801" width="9" style="1"/>
    <col min="1802" max="1802" width="8.875" style="1" customWidth="1"/>
    <col min="1803" max="1803" width="1.625" style="1" customWidth="1"/>
    <col min="1804" max="2048" width="9" style="1"/>
    <col min="2049" max="2049" width="1.25" style="1" customWidth="1"/>
    <col min="2050" max="2050" width="8" style="1" customWidth="1"/>
    <col min="2051" max="2052" width="9" style="1"/>
    <col min="2053" max="2053" width="11.75" style="1" customWidth="1"/>
    <col min="2054" max="2054" width="14.125" style="1" customWidth="1"/>
    <col min="2055" max="2057" width="9" style="1"/>
    <col min="2058" max="2058" width="8.875" style="1" customWidth="1"/>
    <col min="2059" max="2059" width="1.625" style="1" customWidth="1"/>
    <col min="2060" max="2304" width="9" style="1"/>
    <col min="2305" max="2305" width="1.25" style="1" customWidth="1"/>
    <col min="2306" max="2306" width="8" style="1" customWidth="1"/>
    <col min="2307" max="2308" width="9" style="1"/>
    <col min="2309" max="2309" width="11.75" style="1" customWidth="1"/>
    <col min="2310" max="2310" width="14.125" style="1" customWidth="1"/>
    <col min="2311" max="2313" width="9" style="1"/>
    <col min="2314" max="2314" width="8.875" style="1" customWidth="1"/>
    <col min="2315" max="2315" width="1.625" style="1" customWidth="1"/>
    <col min="2316" max="2560" width="9" style="1"/>
    <col min="2561" max="2561" width="1.25" style="1" customWidth="1"/>
    <col min="2562" max="2562" width="8" style="1" customWidth="1"/>
    <col min="2563" max="2564" width="9" style="1"/>
    <col min="2565" max="2565" width="11.75" style="1" customWidth="1"/>
    <col min="2566" max="2566" width="14.125" style="1" customWidth="1"/>
    <col min="2567" max="2569" width="9" style="1"/>
    <col min="2570" max="2570" width="8.875" style="1" customWidth="1"/>
    <col min="2571" max="2571" width="1.625" style="1" customWidth="1"/>
    <col min="2572" max="2816" width="9" style="1"/>
    <col min="2817" max="2817" width="1.25" style="1" customWidth="1"/>
    <col min="2818" max="2818" width="8" style="1" customWidth="1"/>
    <col min="2819" max="2820" width="9" style="1"/>
    <col min="2821" max="2821" width="11.75" style="1" customWidth="1"/>
    <col min="2822" max="2822" width="14.125" style="1" customWidth="1"/>
    <col min="2823" max="2825" width="9" style="1"/>
    <col min="2826" max="2826" width="8.875" style="1" customWidth="1"/>
    <col min="2827" max="2827" width="1.625" style="1" customWidth="1"/>
    <col min="2828" max="3072" width="9" style="1"/>
    <col min="3073" max="3073" width="1.25" style="1" customWidth="1"/>
    <col min="3074" max="3074" width="8" style="1" customWidth="1"/>
    <col min="3075" max="3076" width="9" style="1"/>
    <col min="3077" max="3077" width="11.75" style="1" customWidth="1"/>
    <col min="3078" max="3078" width="14.125" style="1" customWidth="1"/>
    <col min="3079" max="3081" width="9" style="1"/>
    <col min="3082" max="3082" width="8.875" style="1" customWidth="1"/>
    <col min="3083" max="3083" width="1.625" style="1" customWidth="1"/>
    <col min="3084" max="3328" width="9" style="1"/>
    <col min="3329" max="3329" width="1.25" style="1" customWidth="1"/>
    <col min="3330" max="3330" width="8" style="1" customWidth="1"/>
    <col min="3331" max="3332" width="9" style="1"/>
    <col min="3333" max="3333" width="11.75" style="1" customWidth="1"/>
    <col min="3334" max="3334" width="14.125" style="1" customWidth="1"/>
    <col min="3335" max="3337" width="9" style="1"/>
    <col min="3338" max="3338" width="8.875" style="1" customWidth="1"/>
    <col min="3339" max="3339" width="1.625" style="1" customWidth="1"/>
    <col min="3340" max="3584" width="9" style="1"/>
    <col min="3585" max="3585" width="1.25" style="1" customWidth="1"/>
    <col min="3586" max="3586" width="8" style="1" customWidth="1"/>
    <col min="3587" max="3588" width="9" style="1"/>
    <col min="3589" max="3589" width="11.75" style="1" customWidth="1"/>
    <col min="3590" max="3590" width="14.125" style="1" customWidth="1"/>
    <col min="3591" max="3593" width="9" style="1"/>
    <col min="3594" max="3594" width="8.875" style="1" customWidth="1"/>
    <col min="3595" max="3595" width="1.625" style="1" customWidth="1"/>
    <col min="3596" max="3840" width="9" style="1"/>
    <col min="3841" max="3841" width="1.25" style="1" customWidth="1"/>
    <col min="3842" max="3842" width="8" style="1" customWidth="1"/>
    <col min="3843" max="3844" width="9" style="1"/>
    <col min="3845" max="3845" width="11.75" style="1" customWidth="1"/>
    <col min="3846" max="3846" width="14.125" style="1" customWidth="1"/>
    <col min="3847" max="3849" width="9" style="1"/>
    <col min="3850" max="3850" width="8.875" style="1" customWidth="1"/>
    <col min="3851" max="3851" width="1.625" style="1" customWidth="1"/>
    <col min="3852" max="4096" width="9" style="1"/>
    <col min="4097" max="4097" width="1.25" style="1" customWidth="1"/>
    <col min="4098" max="4098" width="8" style="1" customWidth="1"/>
    <col min="4099" max="4100" width="9" style="1"/>
    <col min="4101" max="4101" width="11.75" style="1" customWidth="1"/>
    <col min="4102" max="4102" width="14.125" style="1" customWidth="1"/>
    <col min="4103" max="4105" width="9" style="1"/>
    <col min="4106" max="4106" width="8.875" style="1" customWidth="1"/>
    <col min="4107" max="4107" width="1.625" style="1" customWidth="1"/>
    <col min="4108" max="4352" width="9" style="1"/>
    <col min="4353" max="4353" width="1.25" style="1" customWidth="1"/>
    <col min="4354" max="4354" width="8" style="1" customWidth="1"/>
    <col min="4355" max="4356" width="9" style="1"/>
    <col min="4357" max="4357" width="11.75" style="1" customWidth="1"/>
    <col min="4358" max="4358" width="14.125" style="1" customWidth="1"/>
    <col min="4359" max="4361" width="9" style="1"/>
    <col min="4362" max="4362" width="8.875" style="1" customWidth="1"/>
    <col min="4363" max="4363" width="1.625" style="1" customWidth="1"/>
    <col min="4364" max="4608" width="9" style="1"/>
    <col min="4609" max="4609" width="1.25" style="1" customWidth="1"/>
    <col min="4610" max="4610" width="8" style="1" customWidth="1"/>
    <col min="4611" max="4612" width="9" style="1"/>
    <col min="4613" max="4613" width="11.75" style="1" customWidth="1"/>
    <col min="4614" max="4614" width="14.125" style="1" customWidth="1"/>
    <col min="4615" max="4617" width="9" style="1"/>
    <col min="4618" max="4618" width="8.875" style="1" customWidth="1"/>
    <col min="4619" max="4619" width="1.625" style="1" customWidth="1"/>
    <col min="4620" max="4864" width="9" style="1"/>
    <col min="4865" max="4865" width="1.25" style="1" customWidth="1"/>
    <col min="4866" max="4866" width="8" style="1" customWidth="1"/>
    <col min="4867" max="4868" width="9" style="1"/>
    <col min="4869" max="4869" width="11.75" style="1" customWidth="1"/>
    <col min="4870" max="4870" width="14.125" style="1" customWidth="1"/>
    <col min="4871" max="4873" width="9" style="1"/>
    <col min="4874" max="4874" width="8.875" style="1" customWidth="1"/>
    <col min="4875" max="4875" width="1.625" style="1" customWidth="1"/>
    <col min="4876" max="5120" width="9" style="1"/>
    <col min="5121" max="5121" width="1.25" style="1" customWidth="1"/>
    <col min="5122" max="5122" width="8" style="1" customWidth="1"/>
    <col min="5123" max="5124" width="9" style="1"/>
    <col min="5125" max="5125" width="11.75" style="1" customWidth="1"/>
    <col min="5126" max="5126" width="14.125" style="1" customWidth="1"/>
    <col min="5127" max="5129" width="9" style="1"/>
    <col min="5130" max="5130" width="8.875" style="1" customWidth="1"/>
    <col min="5131" max="5131" width="1.625" style="1" customWidth="1"/>
    <col min="5132" max="5376" width="9" style="1"/>
    <col min="5377" max="5377" width="1.25" style="1" customWidth="1"/>
    <col min="5378" max="5378" width="8" style="1" customWidth="1"/>
    <col min="5379" max="5380" width="9" style="1"/>
    <col min="5381" max="5381" width="11.75" style="1" customWidth="1"/>
    <col min="5382" max="5382" width="14.125" style="1" customWidth="1"/>
    <col min="5383" max="5385" width="9" style="1"/>
    <col min="5386" max="5386" width="8.875" style="1" customWidth="1"/>
    <col min="5387" max="5387" width="1.625" style="1" customWidth="1"/>
    <col min="5388" max="5632" width="9" style="1"/>
    <col min="5633" max="5633" width="1.25" style="1" customWidth="1"/>
    <col min="5634" max="5634" width="8" style="1" customWidth="1"/>
    <col min="5635" max="5636" width="9" style="1"/>
    <col min="5637" max="5637" width="11.75" style="1" customWidth="1"/>
    <col min="5638" max="5638" width="14.125" style="1" customWidth="1"/>
    <col min="5639" max="5641" width="9" style="1"/>
    <col min="5642" max="5642" width="8.875" style="1" customWidth="1"/>
    <col min="5643" max="5643" width="1.625" style="1" customWidth="1"/>
    <col min="5644" max="5888" width="9" style="1"/>
    <col min="5889" max="5889" width="1.25" style="1" customWidth="1"/>
    <col min="5890" max="5890" width="8" style="1" customWidth="1"/>
    <col min="5891" max="5892" width="9" style="1"/>
    <col min="5893" max="5893" width="11.75" style="1" customWidth="1"/>
    <col min="5894" max="5894" width="14.125" style="1" customWidth="1"/>
    <col min="5895" max="5897" width="9" style="1"/>
    <col min="5898" max="5898" width="8.875" style="1" customWidth="1"/>
    <col min="5899" max="5899" width="1.625" style="1" customWidth="1"/>
    <col min="5900" max="6144" width="9" style="1"/>
    <col min="6145" max="6145" width="1.25" style="1" customWidth="1"/>
    <col min="6146" max="6146" width="8" style="1" customWidth="1"/>
    <col min="6147" max="6148" width="9" style="1"/>
    <col min="6149" max="6149" width="11.75" style="1" customWidth="1"/>
    <col min="6150" max="6150" width="14.125" style="1" customWidth="1"/>
    <col min="6151" max="6153" width="9" style="1"/>
    <col min="6154" max="6154" width="8.875" style="1" customWidth="1"/>
    <col min="6155" max="6155" width="1.625" style="1" customWidth="1"/>
    <col min="6156" max="6400" width="9" style="1"/>
    <col min="6401" max="6401" width="1.25" style="1" customWidth="1"/>
    <col min="6402" max="6402" width="8" style="1" customWidth="1"/>
    <col min="6403" max="6404" width="9" style="1"/>
    <col min="6405" max="6405" width="11.75" style="1" customWidth="1"/>
    <col min="6406" max="6406" width="14.125" style="1" customWidth="1"/>
    <col min="6407" max="6409" width="9" style="1"/>
    <col min="6410" max="6410" width="8.875" style="1" customWidth="1"/>
    <col min="6411" max="6411" width="1.625" style="1" customWidth="1"/>
    <col min="6412" max="6656" width="9" style="1"/>
    <col min="6657" max="6657" width="1.25" style="1" customWidth="1"/>
    <col min="6658" max="6658" width="8" style="1" customWidth="1"/>
    <col min="6659" max="6660" width="9" style="1"/>
    <col min="6661" max="6661" width="11.75" style="1" customWidth="1"/>
    <col min="6662" max="6662" width="14.125" style="1" customWidth="1"/>
    <col min="6663" max="6665" width="9" style="1"/>
    <col min="6666" max="6666" width="8.875" style="1" customWidth="1"/>
    <col min="6667" max="6667" width="1.625" style="1" customWidth="1"/>
    <col min="6668" max="6912" width="9" style="1"/>
    <col min="6913" max="6913" width="1.25" style="1" customWidth="1"/>
    <col min="6914" max="6914" width="8" style="1" customWidth="1"/>
    <col min="6915" max="6916" width="9" style="1"/>
    <col min="6917" max="6917" width="11.75" style="1" customWidth="1"/>
    <col min="6918" max="6918" width="14.125" style="1" customWidth="1"/>
    <col min="6919" max="6921" width="9" style="1"/>
    <col min="6922" max="6922" width="8.875" style="1" customWidth="1"/>
    <col min="6923" max="6923" width="1.625" style="1" customWidth="1"/>
    <col min="6924" max="7168" width="9" style="1"/>
    <col min="7169" max="7169" width="1.25" style="1" customWidth="1"/>
    <col min="7170" max="7170" width="8" style="1" customWidth="1"/>
    <col min="7171" max="7172" width="9" style="1"/>
    <col min="7173" max="7173" width="11.75" style="1" customWidth="1"/>
    <col min="7174" max="7174" width="14.125" style="1" customWidth="1"/>
    <col min="7175" max="7177" width="9" style="1"/>
    <col min="7178" max="7178" width="8.875" style="1" customWidth="1"/>
    <col min="7179" max="7179" width="1.625" style="1" customWidth="1"/>
    <col min="7180" max="7424" width="9" style="1"/>
    <col min="7425" max="7425" width="1.25" style="1" customWidth="1"/>
    <col min="7426" max="7426" width="8" style="1" customWidth="1"/>
    <col min="7427" max="7428" width="9" style="1"/>
    <col min="7429" max="7429" width="11.75" style="1" customWidth="1"/>
    <col min="7430" max="7430" width="14.125" style="1" customWidth="1"/>
    <col min="7431" max="7433" width="9" style="1"/>
    <col min="7434" max="7434" width="8.875" style="1" customWidth="1"/>
    <col min="7435" max="7435" width="1.625" style="1" customWidth="1"/>
    <col min="7436" max="7680" width="9" style="1"/>
    <col min="7681" max="7681" width="1.25" style="1" customWidth="1"/>
    <col min="7682" max="7682" width="8" style="1" customWidth="1"/>
    <col min="7683" max="7684" width="9" style="1"/>
    <col min="7685" max="7685" width="11.75" style="1" customWidth="1"/>
    <col min="7686" max="7686" width="14.125" style="1" customWidth="1"/>
    <col min="7687" max="7689" width="9" style="1"/>
    <col min="7690" max="7690" width="8.875" style="1" customWidth="1"/>
    <col min="7691" max="7691" width="1.625" style="1" customWidth="1"/>
    <col min="7692" max="7936" width="9" style="1"/>
    <col min="7937" max="7937" width="1.25" style="1" customWidth="1"/>
    <col min="7938" max="7938" width="8" style="1" customWidth="1"/>
    <col min="7939" max="7940" width="9" style="1"/>
    <col min="7941" max="7941" width="11.75" style="1" customWidth="1"/>
    <col min="7942" max="7942" width="14.125" style="1" customWidth="1"/>
    <col min="7943" max="7945" width="9" style="1"/>
    <col min="7946" max="7946" width="8.875" style="1" customWidth="1"/>
    <col min="7947" max="7947" width="1.625" style="1" customWidth="1"/>
    <col min="7948" max="8192" width="9" style="1"/>
    <col min="8193" max="8193" width="1.25" style="1" customWidth="1"/>
    <col min="8194" max="8194" width="8" style="1" customWidth="1"/>
    <col min="8195" max="8196" width="9" style="1"/>
    <col min="8197" max="8197" width="11.75" style="1" customWidth="1"/>
    <col min="8198" max="8198" width="14.125" style="1" customWidth="1"/>
    <col min="8199" max="8201" width="9" style="1"/>
    <col min="8202" max="8202" width="8.875" style="1" customWidth="1"/>
    <col min="8203" max="8203" width="1.625" style="1" customWidth="1"/>
    <col min="8204" max="8448" width="9" style="1"/>
    <col min="8449" max="8449" width="1.25" style="1" customWidth="1"/>
    <col min="8450" max="8450" width="8" style="1" customWidth="1"/>
    <col min="8451" max="8452" width="9" style="1"/>
    <col min="8453" max="8453" width="11.75" style="1" customWidth="1"/>
    <col min="8454" max="8454" width="14.125" style="1" customWidth="1"/>
    <col min="8455" max="8457" width="9" style="1"/>
    <col min="8458" max="8458" width="8.875" style="1" customWidth="1"/>
    <col min="8459" max="8459" width="1.625" style="1" customWidth="1"/>
    <col min="8460" max="8704" width="9" style="1"/>
    <col min="8705" max="8705" width="1.25" style="1" customWidth="1"/>
    <col min="8706" max="8706" width="8" style="1" customWidth="1"/>
    <col min="8707" max="8708" width="9" style="1"/>
    <col min="8709" max="8709" width="11.75" style="1" customWidth="1"/>
    <col min="8710" max="8710" width="14.125" style="1" customWidth="1"/>
    <col min="8711" max="8713" width="9" style="1"/>
    <col min="8714" max="8714" width="8.875" style="1" customWidth="1"/>
    <col min="8715" max="8715" width="1.625" style="1" customWidth="1"/>
    <col min="8716" max="8960" width="9" style="1"/>
    <col min="8961" max="8961" width="1.25" style="1" customWidth="1"/>
    <col min="8962" max="8962" width="8" style="1" customWidth="1"/>
    <col min="8963" max="8964" width="9" style="1"/>
    <col min="8965" max="8965" width="11.75" style="1" customWidth="1"/>
    <col min="8966" max="8966" width="14.125" style="1" customWidth="1"/>
    <col min="8967" max="8969" width="9" style="1"/>
    <col min="8970" max="8970" width="8.875" style="1" customWidth="1"/>
    <col min="8971" max="8971" width="1.625" style="1" customWidth="1"/>
    <col min="8972" max="9216" width="9" style="1"/>
    <col min="9217" max="9217" width="1.25" style="1" customWidth="1"/>
    <col min="9218" max="9218" width="8" style="1" customWidth="1"/>
    <col min="9219" max="9220" width="9" style="1"/>
    <col min="9221" max="9221" width="11.75" style="1" customWidth="1"/>
    <col min="9222" max="9222" width="14.125" style="1" customWidth="1"/>
    <col min="9223" max="9225" width="9" style="1"/>
    <col min="9226" max="9226" width="8.875" style="1" customWidth="1"/>
    <col min="9227" max="9227" width="1.625" style="1" customWidth="1"/>
    <col min="9228" max="9472" width="9" style="1"/>
    <col min="9473" max="9473" width="1.25" style="1" customWidth="1"/>
    <col min="9474" max="9474" width="8" style="1" customWidth="1"/>
    <col min="9475" max="9476" width="9" style="1"/>
    <col min="9477" max="9477" width="11.75" style="1" customWidth="1"/>
    <col min="9478" max="9478" width="14.125" style="1" customWidth="1"/>
    <col min="9479" max="9481" width="9" style="1"/>
    <col min="9482" max="9482" width="8.875" style="1" customWidth="1"/>
    <col min="9483" max="9483" width="1.625" style="1" customWidth="1"/>
    <col min="9484" max="9728" width="9" style="1"/>
    <col min="9729" max="9729" width="1.25" style="1" customWidth="1"/>
    <col min="9730" max="9730" width="8" style="1" customWidth="1"/>
    <col min="9731" max="9732" width="9" style="1"/>
    <col min="9733" max="9733" width="11.75" style="1" customWidth="1"/>
    <col min="9734" max="9734" width="14.125" style="1" customWidth="1"/>
    <col min="9735" max="9737" width="9" style="1"/>
    <col min="9738" max="9738" width="8.875" style="1" customWidth="1"/>
    <col min="9739" max="9739" width="1.625" style="1" customWidth="1"/>
    <col min="9740" max="9984" width="9" style="1"/>
    <col min="9985" max="9985" width="1.25" style="1" customWidth="1"/>
    <col min="9986" max="9986" width="8" style="1" customWidth="1"/>
    <col min="9987" max="9988" width="9" style="1"/>
    <col min="9989" max="9989" width="11.75" style="1" customWidth="1"/>
    <col min="9990" max="9990" width="14.125" style="1" customWidth="1"/>
    <col min="9991" max="9993" width="9" style="1"/>
    <col min="9994" max="9994" width="8.875" style="1" customWidth="1"/>
    <col min="9995" max="9995" width="1.625" style="1" customWidth="1"/>
    <col min="9996" max="10240" width="9" style="1"/>
    <col min="10241" max="10241" width="1.25" style="1" customWidth="1"/>
    <col min="10242" max="10242" width="8" style="1" customWidth="1"/>
    <col min="10243" max="10244" width="9" style="1"/>
    <col min="10245" max="10245" width="11.75" style="1" customWidth="1"/>
    <col min="10246" max="10246" width="14.125" style="1" customWidth="1"/>
    <col min="10247" max="10249" width="9" style="1"/>
    <col min="10250" max="10250" width="8.875" style="1" customWidth="1"/>
    <col min="10251" max="10251" width="1.625" style="1" customWidth="1"/>
    <col min="10252" max="10496" width="9" style="1"/>
    <col min="10497" max="10497" width="1.25" style="1" customWidth="1"/>
    <col min="10498" max="10498" width="8" style="1" customWidth="1"/>
    <col min="10499" max="10500" width="9" style="1"/>
    <col min="10501" max="10501" width="11.75" style="1" customWidth="1"/>
    <col min="10502" max="10502" width="14.125" style="1" customWidth="1"/>
    <col min="10503" max="10505" width="9" style="1"/>
    <col min="10506" max="10506" width="8.875" style="1" customWidth="1"/>
    <col min="10507" max="10507" width="1.625" style="1" customWidth="1"/>
    <col min="10508" max="10752" width="9" style="1"/>
    <col min="10753" max="10753" width="1.25" style="1" customWidth="1"/>
    <col min="10754" max="10754" width="8" style="1" customWidth="1"/>
    <col min="10755" max="10756" width="9" style="1"/>
    <col min="10757" max="10757" width="11.75" style="1" customWidth="1"/>
    <col min="10758" max="10758" width="14.125" style="1" customWidth="1"/>
    <col min="10759" max="10761" width="9" style="1"/>
    <col min="10762" max="10762" width="8.875" style="1" customWidth="1"/>
    <col min="10763" max="10763" width="1.625" style="1" customWidth="1"/>
    <col min="10764" max="11008" width="9" style="1"/>
    <col min="11009" max="11009" width="1.25" style="1" customWidth="1"/>
    <col min="11010" max="11010" width="8" style="1" customWidth="1"/>
    <col min="11011" max="11012" width="9" style="1"/>
    <col min="11013" max="11013" width="11.75" style="1" customWidth="1"/>
    <col min="11014" max="11014" width="14.125" style="1" customWidth="1"/>
    <col min="11015" max="11017" width="9" style="1"/>
    <col min="11018" max="11018" width="8.875" style="1" customWidth="1"/>
    <col min="11019" max="11019" width="1.625" style="1" customWidth="1"/>
    <col min="11020" max="11264" width="9" style="1"/>
    <col min="11265" max="11265" width="1.25" style="1" customWidth="1"/>
    <col min="11266" max="11266" width="8" style="1" customWidth="1"/>
    <col min="11267" max="11268" width="9" style="1"/>
    <col min="11269" max="11269" width="11.75" style="1" customWidth="1"/>
    <col min="11270" max="11270" width="14.125" style="1" customWidth="1"/>
    <col min="11271" max="11273" width="9" style="1"/>
    <col min="11274" max="11274" width="8.875" style="1" customWidth="1"/>
    <col min="11275" max="11275" width="1.625" style="1" customWidth="1"/>
    <col min="11276" max="11520" width="9" style="1"/>
    <col min="11521" max="11521" width="1.25" style="1" customWidth="1"/>
    <col min="11522" max="11522" width="8" style="1" customWidth="1"/>
    <col min="11523" max="11524" width="9" style="1"/>
    <col min="11525" max="11525" width="11.75" style="1" customWidth="1"/>
    <col min="11526" max="11526" width="14.125" style="1" customWidth="1"/>
    <col min="11527" max="11529" width="9" style="1"/>
    <col min="11530" max="11530" width="8.875" style="1" customWidth="1"/>
    <col min="11531" max="11531" width="1.625" style="1" customWidth="1"/>
    <col min="11532" max="11776" width="9" style="1"/>
    <col min="11777" max="11777" width="1.25" style="1" customWidth="1"/>
    <col min="11778" max="11778" width="8" style="1" customWidth="1"/>
    <col min="11779" max="11780" width="9" style="1"/>
    <col min="11781" max="11781" width="11.75" style="1" customWidth="1"/>
    <col min="11782" max="11782" width="14.125" style="1" customWidth="1"/>
    <col min="11783" max="11785" width="9" style="1"/>
    <col min="11786" max="11786" width="8.875" style="1" customWidth="1"/>
    <col min="11787" max="11787" width="1.625" style="1" customWidth="1"/>
    <col min="11788" max="12032" width="9" style="1"/>
    <col min="12033" max="12033" width="1.25" style="1" customWidth="1"/>
    <col min="12034" max="12034" width="8" style="1" customWidth="1"/>
    <col min="12035" max="12036" width="9" style="1"/>
    <col min="12037" max="12037" width="11.75" style="1" customWidth="1"/>
    <col min="12038" max="12038" width="14.125" style="1" customWidth="1"/>
    <col min="12039" max="12041" width="9" style="1"/>
    <col min="12042" max="12042" width="8.875" style="1" customWidth="1"/>
    <col min="12043" max="12043" width="1.625" style="1" customWidth="1"/>
    <col min="12044" max="12288" width="9" style="1"/>
    <col min="12289" max="12289" width="1.25" style="1" customWidth="1"/>
    <col min="12290" max="12290" width="8" style="1" customWidth="1"/>
    <col min="12291" max="12292" width="9" style="1"/>
    <col min="12293" max="12293" width="11.75" style="1" customWidth="1"/>
    <col min="12294" max="12294" width="14.125" style="1" customWidth="1"/>
    <col min="12295" max="12297" width="9" style="1"/>
    <col min="12298" max="12298" width="8.875" style="1" customWidth="1"/>
    <col min="12299" max="12299" width="1.625" style="1" customWidth="1"/>
    <col min="12300" max="12544" width="9" style="1"/>
    <col min="12545" max="12545" width="1.25" style="1" customWidth="1"/>
    <col min="12546" max="12546" width="8" style="1" customWidth="1"/>
    <col min="12547" max="12548" width="9" style="1"/>
    <col min="12549" max="12549" width="11.75" style="1" customWidth="1"/>
    <col min="12550" max="12550" width="14.125" style="1" customWidth="1"/>
    <col min="12551" max="12553" width="9" style="1"/>
    <col min="12554" max="12554" width="8.875" style="1" customWidth="1"/>
    <col min="12555" max="12555" width="1.625" style="1" customWidth="1"/>
    <col min="12556" max="12800" width="9" style="1"/>
    <col min="12801" max="12801" width="1.25" style="1" customWidth="1"/>
    <col min="12802" max="12802" width="8" style="1" customWidth="1"/>
    <col min="12803" max="12804" width="9" style="1"/>
    <col min="12805" max="12805" width="11.75" style="1" customWidth="1"/>
    <col min="12806" max="12806" width="14.125" style="1" customWidth="1"/>
    <col min="12807" max="12809" width="9" style="1"/>
    <col min="12810" max="12810" width="8.875" style="1" customWidth="1"/>
    <col min="12811" max="12811" width="1.625" style="1" customWidth="1"/>
    <col min="12812" max="13056" width="9" style="1"/>
    <col min="13057" max="13057" width="1.25" style="1" customWidth="1"/>
    <col min="13058" max="13058" width="8" style="1" customWidth="1"/>
    <col min="13059" max="13060" width="9" style="1"/>
    <col min="13061" max="13061" width="11.75" style="1" customWidth="1"/>
    <col min="13062" max="13062" width="14.125" style="1" customWidth="1"/>
    <col min="13063" max="13065" width="9" style="1"/>
    <col min="13066" max="13066" width="8.875" style="1" customWidth="1"/>
    <col min="13067" max="13067" width="1.625" style="1" customWidth="1"/>
    <col min="13068" max="13312" width="9" style="1"/>
    <col min="13313" max="13313" width="1.25" style="1" customWidth="1"/>
    <col min="13314" max="13314" width="8" style="1" customWidth="1"/>
    <col min="13315" max="13316" width="9" style="1"/>
    <col min="13317" max="13317" width="11.75" style="1" customWidth="1"/>
    <col min="13318" max="13318" width="14.125" style="1" customWidth="1"/>
    <col min="13319" max="13321" width="9" style="1"/>
    <col min="13322" max="13322" width="8.875" style="1" customWidth="1"/>
    <col min="13323" max="13323" width="1.625" style="1" customWidth="1"/>
    <col min="13324" max="13568" width="9" style="1"/>
    <col min="13569" max="13569" width="1.25" style="1" customWidth="1"/>
    <col min="13570" max="13570" width="8" style="1" customWidth="1"/>
    <col min="13571" max="13572" width="9" style="1"/>
    <col min="13573" max="13573" width="11.75" style="1" customWidth="1"/>
    <col min="13574" max="13574" width="14.125" style="1" customWidth="1"/>
    <col min="13575" max="13577" width="9" style="1"/>
    <col min="13578" max="13578" width="8.875" style="1" customWidth="1"/>
    <col min="13579" max="13579" width="1.625" style="1" customWidth="1"/>
    <col min="13580" max="13824" width="9" style="1"/>
    <col min="13825" max="13825" width="1.25" style="1" customWidth="1"/>
    <col min="13826" max="13826" width="8" style="1" customWidth="1"/>
    <col min="13827" max="13828" width="9" style="1"/>
    <col min="13829" max="13829" width="11.75" style="1" customWidth="1"/>
    <col min="13830" max="13830" width="14.125" style="1" customWidth="1"/>
    <col min="13831" max="13833" width="9" style="1"/>
    <col min="13834" max="13834" width="8.875" style="1" customWidth="1"/>
    <col min="13835" max="13835" width="1.625" style="1" customWidth="1"/>
    <col min="13836" max="14080" width="9" style="1"/>
    <col min="14081" max="14081" width="1.25" style="1" customWidth="1"/>
    <col min="14082" max="14082" width="8" style="1" customWidth="1"/>
    <col min="14083" max="14084" width="9" style="1"/>
    <col min="14085" max="14085" width="11.75" style="1" customWidth="1"/>
    <col min="14086" max="14086" width="14.125" style="1" customWidth="1"/>
    <col min="14087" max="14089" width="9" style="1"/>
    <col min="14090" max="14090" width="8.875" style="1" customWidth="1"/>
    <col min="14091" max="14091" width="1.625" style="1" customWidth="1"/>
    <col min="14092" max="14336" width="9" style="1"/>
    <col min="14337" max="14337" width="1.25" style="1" customWidth="1"/>
    <col min="14338" max="14338" width="8" style="1" customWidth="1"/>
    <col min="14339" max="14340" width="9" style="1"/>
    <col min="14341" max="14341" width="11.75" style="1" customWidth="1"/>
    <col min="14342" max="14342" width="14.125" style="1" customWidth="1"/>
    <col min="14343" max="14345" width="9" style="1"/>
    <col min="14346" max="14346" width="8.875" style="1" customWidth="1"/>
    <col min="14347" max="14347" width="1.625" style="1" customWidth="1"/>
    <col min="14348" max="14592" width="9" style="1"/>
    <col min="14593" max="14593" width="1.25" style="1" customWidth="1"/>
    <col min="14594" max="14594" width="8" style="1" customWidth="1"/>
    <col min="14595" max="14596" width="9" style="1"/>
    <col min="14597" max="14597" width="11.75" style="1" customWidth="1"/>
    <col min="14598" max="14598" width="14.125" style="1" customWidth="1"/>
    <col min="14599" max="14601" width="9" style="1"/>
    <col min="14602" max="14602" width="8.875" style="1" customWidth="1"/>
    <col min="14603" max="14603" width="1.625" style="1" customWidth="1"/>
    <col min="14604" max="14848" width="9" style="1"/>
    <col min="14849" max="14849" width="1.25" style="1" customWidth="1"/>
    <col min="14850" max="14850" width="8" style="1" customWidth="1"/>
    <col min="14851" max="14852" width="9" style="1"/>
    <col min="14853" max="14853" width="11.75" style="1" customWidth="1"/>
    <col min="14854" max="14854" width="14.125" style="1" customWidth="1"/>
    <col min="14855" max="14857" width="9" style="1"/>
    <col min="14858" max="14858" width="8.875" style="1" customWidth="1"/>
    <col min="14859" max="14859" width="1.625" style="1" customWidth="1"/>
    <col min="14860" max="15104" width="9" style="1"/>
    <col min="15105" max="15105" width="1.25" style="1" customWidth="1"/>
    <col min="15106" max="15106" width="8" style="1" customWidth="1"/>
    <col min="15107" max="15108" width="9" style="1"/>
    <col min="15109" max="15109" width="11.75" style="1" customWidth="1"/>
    <col min="15110" max="15110" width="14.125" style="1" customWidth="1"/>
    <col min="15111" max="15113" width="9" style="1"/>
    <col min="15114" max="15114" width="8.875" style="1" customWidth="1"/>
    <col min="15115" max="15115" width="1.625" style="1" customWidth="1"/>
    <col min="15116" max="15360" width="9" style="1"/>
    <col min="15361" max="15361" width="1.25" style="1" customWidth="1"/>
    <col min="15362" max="15362" width="8" style="1" customWidth="1"/>
    <col min="15363" max="15364" width="9" style="1"/>
    <col min="15365" max="15365" width="11.75" style="1" customWidth="1"/>
    <col min="15366" max="15366" width="14.125" style="1" customWidth="1"/>
    <col min="15367" max="15369" width="9" style="1"/>
    <col min="15370" max="15370" width="8.875" style="1" customWidth="1"/>
    <col min="15371" max="15371" width="1.625" style="1" customWidth="1"/>
    <col min="15372" max="15616" width="9" style="1"/>
    <col min="15617" max="15617" width="1.25" style="1" customWidth="1"/>
    <col min="15618" max="15618" width="8" style="1" customWidth="1"/>
    <col min="15619" max="15620" width="9" style="1"/>
    <col min="15621" max="15621" width="11.75" style="1" customWidth="1"/>
    <col min="15622" max="15622" width="14.125" style="1" customWidth="1"/>
    <col min="15623" max="15625" width="9" style="1"/>
    <col min="15626" max="15626" width="8.875" style="1" customWidth="1"/>
    <col min="15627" max="15627" width="1.625" style="1" customWidth="1"/>
    <col min="15628" max="15872" width="9" style="1"/>
    <col min="15873" max="15873" width="1.25" style="1" customWidth="1"/>
    <col min="15874" max="15874" width="8" style="1" customWidth="1"/>
    <col min="15875" max="15876" width="9" style="1"/>
    <col min="15877" max="15877" width="11.75" style="1" customWidth="1"/>
    <col min="15878" max="15878" width="14.125" style="1" customWidth="1"/>
    <col min="15879" max="15881" width="9" style="1"/>
    <col min="15882" max="15882" width="8.875" style="1" customWidth="1"/>
    <col min="15883" max="15883" width="1.625" style="1" customWidth="1"/>
    <col min="15884" max="16128" width="9" style="1"/>
    <col min="16129" max="16129" width="1.25" style="1" customWidth="1"/>
    <col min="16130" max="16130" width="8" style="1" customWidth="1"/>
    <col min="16131" max="16132" width="9" style="1"/>
    <col min="16133" max="16133" width="11.75" style="1" customWidth="1"/>
    <col min="16134" max="16134" width="14.125" style="1" customWidth="1"/>
    <col min="16135" max="16137" width="9" style="1"/>
    <col min="16138" max="16138" width="8.875" style="1" customWidth="1"/>
    <col min="16139" max="16139" width="1.625" style="1" customWidth="1"/>
    <col min="16140" max="16384" width="9" style="1"/>
  </cols>
  <sheetData>
    <row r="1" spans="1:16" x14ac:dyDescent="0.15">
      <c r="A1" s="10"/>
      <c r="B1" s="10"/>
      <c r="C1" s="10"/>
      <c r="D1" s="10"/>
      <c r="E1" s="10"/>
      <c r="F1" s="11"/>
      <c r="G1" s="10"/>
      <c r="H1" s="10"/>
      <c r="I1" s="10"/>
      <c r="J1" s="10" t="s">
        <v>159</v>
      </c>
      <c r="O1" s="38">
        <v>1</v>
      </c>
      <c r="P1" s="39" t="s">
        <v>14</v>
      </c>
    </row>
    <row r="2" spans="1:16" x14ac:dyDescent="0.15">
      <c r="A2" s="10"/>
      <c r="B2" s="10"/>
      <c r="C2" s="10"/>
      <c r="D2" s="10"/>
      <c r="E2" s="10"/>
      <c r="F2" s="10"/>
      <c r="G2" s="10"/>
      <c r="H2" s="10"/>
      <c r="I2" s="10"/>
      <c r="J2" s="12"/>
      <c r="K2" s="2"/>
      <c r="L2" s="1" t="s">
        <v>115</v>
      </c>
      <c r="M2" s="8">
        <v>22</v>
      </c>
      <c r="O2" s="38">
        <v>2</v>
      </c>
      <c r="P2" s="39" t="s">
        <v>15</v>
      </c>
    </row>
    <row r="3" spans="1:16" ht="10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O3" s="38">
        <v>3</v>
      </c>
      <c r="P3" s="39" t="s">
        <v>168</v>
      </c>
    </row>
    <row r="4" spans="1:16" ht="18" customHeight="1" x14ac:dyDescent="0.15">
      <c r="A4" s="70" t="s">
        <v>152</v>
      </c>
      <c r="B4" s="70"/>
      <c r="C4" s="70"/>
      <c r="D4" s="70"/>
      <c r="E4" s="70"/>
      <c r="F4" s="70"/>
      <c r="G4" s="70"/>
      <c r="H4" s="70"/>
      <c r="I4" s="70"/>
      <c r="J4" s="70"/>
      <c r="O4" s="38">
        <v>4</v>
      </c>
      <c r="P4" s="39" t="s">
        <v>16</v>
      </c>
    </row>
    <row r="5" spans="1:16" ht="18" customHeight="1" x14ac:dyDescent="0.15">
      <c r="A5" s="9"/>
      <c r="B5" s="9"/>
      <c r="C5" s="9"/>
      <c r="D5" s="9"/>
      <c r="E5" s="10" t="s">
        <v>181</v>
      </c>
      <c r="F5" s="9"/>
      <c r="G5" s="9"/>
      <c r="H5" s="9"/>
      <c r="I5" s="9"/>
      <c r="J5" s="9"/>
      <c r="O5" s="38">
        <v>5</v>
      </c>
      <c r="P5" s="39" t="s">
        <v>58</v>
      </c>
    </row>
    <row r="6" spans="1:16" x14ac:dyDescent="0.15">
      <c r="A6" s="10"/>
      <c r="B6" s="10"/>
      <c r="C6" s="10"/>
      <c r="D6" s="10"/>
      <c r="E6" s="10"/>
      <c r="F6" s="10"/>
      <c r="G6" s="3"/>
      <c r="H6" s="4"/>
      <c r="I6" s="4"/>
      <c r="J6" s="4"/>
      <c r="O6" s="38">
        <v>6</v>
      </c>
      <c r="P6" s="39" t="s">
        <v>17</v>
      </c>
    </row>
    <row r="7" spans="1:16" ht="19.5" customHeight="1" x14ac:dyDescent="0.15">
      <c r="A7" s="10"/>
      <c r="B7" s="10"/>
      <c r="C7" s="10"/>
      <c r="D7" s="10"/>
      <c r="E7" s="10"/>
      <c r="F7" s="10"/>
      <c r="G7" s="7" t="s">
        <v>107</v>
      </c>
      <c r="H7" s="79" t="e">
        <f>VLOOKUP($M$2,一時預かり実施状況!$B$1:$U$74,2,FALSE)</f>
        <v>#N/A</v>
      </c>
      <c r="I7" s="79"/>
      <c r="J7" s="79"/>
      <c r="O7" s="38">
        <v>7</v>
      </c>
      <c r="P7" s="39" t="s">
        <v>177</v>
      </c>
    </row>
    <row r="8" spans="1:16" ht="19.5" customHeight="1" x14ac:dyDescent="0.15">
      <c r="A8" s="10"/>
      <c r="B8" s="10"/>
      <c r="C8" s="10"/>
      <c r="D8" s="10"/>
      <c r="E8" s="10"/>
      <c r="F8" s="10"/>
      <c r="G8" s="5"/>
      <c r="H8" s="6"/>
      <c r="I8" s="6"/>
      <c r="J8" s="6"/>
      <c r="O8" s="38">
        <v>8</v>
      </c>
      <c r="P8" s="39" t="s">
        <v>178</v>
      </c>
    </row>
    <row r="9" spans="1:16" ht="13.5" customHeight="1" thickBo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O9" s="38">
        <v>9</v>
      </c>
      <c r="P9" s="39" t="s">
        <v>18</v>
      </c>
    </row>
    <row r="10" spans="1:16" x14ac:dyDescent="0.15">
      <c r="A10" s="10"/>
      <c r="B10" s="13" t="s">
        <v>116</v>
      </c>
      <c r="C10" s="14"/>
      <c r="D10" s="14"/>
      <c r="E10" s="14"/>
      <c r="F10" s="14"/>
      <c r="G10" s="14"/>
      <c r="H10" s="14"/>
      <c r="I10" s="14"/>
      <c r="J10" s="15"/>
      <c r="O10" s="38">
        <v>10</v>
      </c>
      <c r="P10" s="39" t="s">
        <v>19</v>
      </c>
    </row>
    <row r="11" spans="1:16" x14ac:dyDescent="0.15">
      <c r="A11" s="10"/>
      <c r="B11" s="71" t="e">
        <f>"　保育士数："&amp;VLOOKUP($M$2,一時預かり実施状況!$B$1:$U$74,3,FALSE)</f>
        <v>#N/A</v>
      </c>
      <c r="C11" s="72"/>
      <c r="D11" s="72"/>
      <c r="E11" s="72"/>
      <c r="F11" s="16"/>
      <c r="G11" s="17"/>
      <c r="H11" s="17"/>
      <c r="I11" s="17"/>
      <c r="J11" s="18"/>
      <c r="O11" s="38">
        <v>11</v>
      </c>
      <c r="P11" s="39" t="s">
        <v>171</v>
      </c>
    </row>
    <row r="12" spans="1:16" ht="14.25" thickBot="1" x14ac:dyDescent="0.2">
      <c r="A12" s="10"/>
      <c r="B12" s="73"/>
      <c r="C12" s="74"/>
      <c r="D12" s="74"/>
      <c r="E12" s="74"/>
      <c r="F12" s="19"/>
      <c r="G12" s="19"/>
      <c r="H12" s="19"/>
      <c r="I12" s="19"/>
      <c r="J12" s="20"/>
      <c r="O12" s="38">
        <v>12</v>
      </c>
      <c r="P12" s="39" t="s">
        <v>59</v>
      </c>
    </row>
    <row r="13" spans="1:16" ht="14.25" thickTop="1" x14ac:dyDescent="0.15">
      <c r="A13" s="10"/>
      <c r="B13" s="21" t="s">
        <v>108</v>
      </c>
      <c r="C13" s="22"/>
      <c r="D13" s="22"/>
      <c r="E13" s="22"/>
      <c r="F13" s="22"/>
      <c r="G13" s="22"/>
      <c r="H13" s="22"/>
      <c r="I13" s="22"/>
      <c r="J13" s="23"/>
      <c r="O13" s="38">
        <v>13</v>
      </c>
      <c r="P13" s="39" t="s">
        <v>20</v>
      </c>
    </row>
    <row r="14" spans="1:16" ht="21.75" customHeight="1" x14ac:dyDescent="0.15">
      <c r="A14" s="10"/>
      <c r="B14" s="71" t="e">
        <f>"　"&amp;VLOOKUP($M$2,一時預かり実施状況!$B$1:$U$74,4,FALSE)&amp;"～"</f>
        <v>#N/A</v>
      </c>
      <c r="C14" s="72" t="e">
        <f>VLOOKUP($M$2,一時預かり実施状況!$B$1:$U$74,3,FALSE)</f>
        <v>#N/A</v>
      </c>
      <c r="D14" s="72" t="e">
        <f>VLOOKUP($M$2,一時預かり実施状況!$B$1:$U$74,3,FALSE)</f>
        <v>#N/A</v>
      </c>
      <c r="E14" s="72" t="e">
        <f>VLOOKUP($M$2,一時預かり実施状況!$B$1:$U$74,3,FALSE)</f>
        <v>#N/A</v>
      </c>
      <c r="F14" s="75" t="e">
        <f>"（備考）　"&amp;VLOOKUP($M$2,一時預かり実施状況!$B$1:$U$74,5,FALSE)</f>
        <v>#N/A</v>
      </c>
      <c r="G14" s="75" t="e">
        <f>VLOOKUP($M$2,一時預かり実施状況!$B$1:$U$74,3,FALSE)</f>
        <v>#N/A</v>
      </c>
      <c r="H14" s="75" t="e">
        <f>VLOOKUP($M$2,一時預かり実施状況!$B$1:$U$74,3,FALSE)</f>
        <v>#N/A</v>
      </c>
      <c r="I14" s="75" t="e">
        <f>VLOOKUP($M$2,一時預かり実施状況!$B$1:$U$74,3,FALSE)</f>
        <v>#N/A</v>
      </c>
      <c r="J14" s="76" t="e">
        <f>VLOOKUP($M$2,一時預かり実施状況!$B$1:$U$74,3,FALSE)</f>
        <v>#N/A</v>
      </c>
      <c r="O14" s="38">
        <v>14</v>
      </c>
      <c r="P14" s="39" t="s">
        <v>21</v>
      </c>
    </row>
    <row r="15" spans="1:16" ht="21.75" customHeight="1" thickBot="1" x14ac:dyDescent="0.2">
      <c r="A15" s="10"/>
      <c r="B15" s="73" t="e">
        <f>VLOOKUP($M$2,一時預かり実施状況!$B$1:$U$74,3,FALSE)</f>
        <v>#N/A</v>
      </c>
      <c r="C15" s="74" t="e">
        <f>VLOOKUP($M$2,一時預かり実施状況!$B$1:$U$74,3,FALSE)</f>
        <v>#N/A</v>
      </c>
      <c r="D15" s="74" t="e">
        <f>VLOOKUP($M$2,一時預かり実施状況!$B$1:$U$74,3,FALSE)</f>
        <v>#N/A</v>
      </c>
      <c r="E15" s="74" t="e">
        <f>VLOOKUP($M$2,一時預かり実施状況!$B$1:$U$74,3,FALSE)</f>
        <v>#N/A</v>
      </c>
      <c r="F15" s="77" t="e">
        <f>VLOOKUP($M$2,一時預かり実施状況!$B$1:$U$74,3,FALSE)</f>
        <v>#N/A</v>
      </c>
      <c r="G15" s="77" t="e">
        <f>VLOOKUP($M$2,一時預かり実施状況!$B$1:$U$74,3,FALSE)</f>
        <v>#N/A</v>
      </c>
      <c r="H15" s="77" t="e">
        <f>VLOOKUP($M$2,一時預かり実施状況!$B$1:$U$74,3,FALSE)</f>
        <v>#N/A</v>
      </c>
      <c r="I15" s="77" t="e">
        <f>VLOOKUP($M$2,一時預かり実施状況!$B$1:$U$74,3,FALSE)</f>
        <v>#N/A</v>
      </c>
      <c r="J15" s="78" t="e">
        <f>VLOOKUP($M$2,一時預かり実施状況!$B$1:$U$74,3,FALSE)</f>
        <v>#N/A</v>
      </c>
      <c r="O15" s="38">
        <v>15</v>
      </c>
      <c r="P15" s="39" t="s">
        <v>22</v>
      </c>
    </row>
    <row r="16" spans="1:16" ht="14.25" thickTop="1" x14ac:dyDescent="0.15">
      <c r="A16" s="10"/>
      <c r="B16" s="21" t="s">
        <v>109</v>
      </c>
      <c r="C16" s="22"/>
      <c r="D16" s="22"/>
      <c r="E16" s="22"/>
      <c r="F16" s="22"/>
      <c r="G16" s="22"/>
      <c r="H16" s="22"/>
      <c r="I16" s="22"/>
      <c r="J16" s="23"/>
      <c r="O16" s="38">
        <v>16</v>
      </c>
      <c r="P16" s="39" t="s">
        <v>23</v>
      </c>
    </row>
    <row r="17" spans="1:16" x14ac:dyDescent="0.15">
      <c r="A17" s="10"/>
      <c r="B17" s="24" t="s">
        <v>149</v>
      </c>
      <c r="C17" s="16" t="e">
        <f>VLOOKUP($M$2,一時預かり実施状況!$B$1:$U$74,6,FALSE)&amp;"時間"</f>
        <v>#N/A</v>
      </c>
      <c r="D17" s="16"/>
      <c r="E17" s="16"/>
      <c r="F17" s="75" t="e">
        <f>"（備考）　"&amp;VLOOKUP($M$2,一時預かり実施状況!$B$1:$U$74,8,FALSE)</f>
        <v>#N/A</v>
      </c>
      <c r="G17" s="75" t="e">
        <f>VLOOKUP($M$2,一時預かり実施状況!$B$1:$U$74,3,FALSE)</f>
        <v>#N/A</v>
      </c>
      <c r="H17" s="75" t="e">
        <f>VLOOKUP($M$2,一時預かり実施状況!$B$1:$U$74,3,FALSE)</f>
        <v>#N/A</v>
      </c>
      <c r="I17" s="75" t="e">
        <f>VLOOKUP($M$2,一時預かり実施状況!$B$1:$U$74,3,FALSE)</f>
        <v>#N/A</v>
      </c>
      <c r="J17" s="76" t="e">
        <f>VLOOKUP($M$2,一時預かり実施状況!$B$1:$U$74,3,FALSE)</f>
        <v>#N/A</v>
      </c>
      <c r="O17" s="38">
        <v>17</v>
      </c>
      <c r="P17" s="39" t="s">
        <v>24</v>
      </c>
    </row>
    <row r="18" spans="1:16" ht="14.25" thickBot="1" x14ac:dyDescent="0.2">
      <c r="A18" s="10"/>
      <c r="B18" s="25"/>
      <c r="C18" s="19" t="e">
        <f>VLOOKUP($M$2,一時預かり実施状況!$B$1:$U$74,7,FALSE)</f>
        <v>#N/A</v>
      </c>
      <c r="D18" s="19"/>
      <c r="E18" s="19"/>
      <c r="F18" s="77" t="e">
        <f>VLOOKUP($M$2,一時預かり実施状況!$B$1:$U$74,3,FALSE)</f>
        <v>#N/A</v>
      </c>
      <c r="G18" s="77" t="e">
        <f>VLOOKUP($M$2,一時預かり実施状況!$B$1:$U$74,3,FALSE)</f>
        <v>#N/A</v>
      </c>
      <c r="H18" s="77" t="e">
        <f>VLOOKUP($M$2,一時預かり実施状況!$B$1:$U$74,3,FALSE)</f>
        <v>#N/A</v>
      </c>
      <c r="I18" s="77" t="e">
        <f>VLOOKUP($M$2,一時預かり実施状況!$B$1:$U$74,3,FALSE)</f>
        <v>#N/A</v>
      </c>
      <c r="J18" s="78" t="e">
        <f>VLOOKUP($M$2,一時預かり実施状況!$B$1:$U$74,3,FALSE)</f>
        <v>#N/A</v>
      </c>
      <c r="O18" s="38">
        <v>18</v>
      </c>
      <c r="P18" s="39" t="s">
        <v>60</v>
      </c>
    </row>
    <row r="19" spans="1:16" ht="14.25" thickTop="1" x14ac:dyDescent="0.15">
      <c r="A19" s="10"/>
      <c r="B19" s="26" t="s">
        <v>110</v>
      </c>
      <c r="C19" s="17"/>
      <c r="D19" s="17"/>
      <c r="E19" s="17"/>
      <c r="F19" s="17"/>
      <c r="G19" s="17"/>
      <c r="H19" s="17"/>
      <c r="I19" s="17"/>
      <c r="J19" s="18"/>
      <c r="O19" s="38">
        <v>19</v>
      </c>
      <c r="P19" s="39" t="s">
        <v>25</v>
      </c>
    </row>
    <row r="20" spans="1:16" x14ac:dyDescent="0.15">
      <c r="A20" s="10"/>
      <c r="B20" s="24"/>
      <c r="C20" s="16"/>
      <c r="D20" s="16"/>
      <c r="E20" s="16"/>
      <c r="F20" s="16"/>
      <c r="G20" s="16"/>
      <c r="H20" s="16"/>
      <c r="I20" s="16"/>
      <c r="J20" s="27"/>
      <c r="O20" s="38">
        <v>20</v>
      </c>
      <c r="P20" s="39" t="s">
        <v>61</v>
      </c>
    </row>
    <row r="21" spans="1:16" x14ac:dyDescent="0.15">
      <c r="A21" s="10"/>
      <c r="B21" s="26" t="e">
        <f>"　"&amp;VLOOKUP($M$2,一時預かり実施状況!$B$1:$U$74,9,FALSE)</f>
        <v>#N/A</v>
      </c>
      <c r="C21" s="17" t="e">
        <f>"（"&amp;VLOOKUP($M$2,一時預かり実施状況!$B$1:$U$74,10,FALSE)&amp;"）"</f>
        <v>#N/A</v>
      </c>
      <c r="D21" s="17"/>
      <c r="E21" s="17"/>
      <c r="F21" s="17"/>
      <c r="G21" s="17"/>
      <c r="H21" s="17"/>
      <c r="I21" s="17"/>
      <c r="J21" s="18"/>
      <c r="O21" s="38">
        <v>21</v>
      </c>
      <c r="P21" s="39" t="s">
        <v>26</v>
      </c>
    </row>
    <row r="22" spans="1:16" x14ac:dyDescent="0.15">
      <c r="A22" s="10"/>
      <c r="B22" s="26"/>
      <c r="C22" s="17"/>
      <c r="D22" s="17"/>
      <c r="E22" s="17"/>
      <c r="F22" s="17"/>
      <c r="G22" s="17"/>
      <c r="H22" s="17"/>
      <c r="I22" s="17"/>
      <c r="J22" s="18"/>
      <c r="O22" s="38">
        <v>22</v>
      </c>
      <c r="P22" s="39" t="s">
        <v>167</v>
      </c>
    </row>
    <row r="23" spans="1:16" x14ac:dyDescent="0.15">
      <c r="A23" s="10"/>
      <c r="B23" s="28" t="s">
        <v>141</v>
      </c>
      <c r="C23" s="17"/>
      <c r="D23" s="17"/>
      <c r="E23" s="17"/>
      <c r="F23" s="17"/>
      <c r="G23" s="17"/>
      <c r="H23" s="17"/>
      <c r="I23" s="17"/>
      <c r="J23" s="18"/>
      <c r="O23" s="38">
        <v>23</v>
      </c>
      <c r="P23" s="39" t="s">
        <v>62</v>
      </c>
    </row>
    <row r="24" spans="1:16" x14ac:dyDescent="0.15">
      <c r="A24" s="10"/>
      <c r="B24" s="90" t="e">
        <f>"　"&amp;VLOOKUP($M$2,一時預かり実施状況!$B$1:$U$74,11,FALSE)</f>
        <v>#N/A</v>
      </c>
      <c r="C24" s="88"/>
      <c r="D24" s="88"/>
      <c r="E24" s="88"/>
      <c r="F24" s="88"/>
      <c r="G24" s="88"/>
      <c r="H24" s="88"/>
      <c r="I24" s="88"/>
      <c r="J24" s="89"/>
      <c r="O24" s="38">
        <v>24</v>
      </c>
      <c r="P24" s="39" t="s">
        <v>27</v>
      </c>
    </row>
    <row r="25" spans="1:16" ht="14.25" thickBot="1" x14ac:dyDescent="0.2">
      <c r="A25" s="10"/>
      <c r="B25" s="91"/>
      <c r="C25" s="92"/>
      <c r="D25" s="92"/>
      <c r="E25" s="92"/>
      <c r="F25" s="92"/>
      <c r="G25" s="92"/>
      <c r="H25" s="92"/>
      <c r="I25" s="92"/>
      <c r="J25" s="93"/>
      <c r="O25" s="38">
        <v>25</v>
      </c>
      <c r="P25" s="39" t="s">
        <v>63</v>
      </c>
    </row>
    <row r="26" spans="1:16" ht="14.25" thickTop="1" x14ac:dyDescent="0.15">
      <c r="A26" s="10"/>
      <c r="B26" s="26" t="s">
        <v>111</v>
      </c>
      <c r="C26" s="17"/>
      <c r="D26" s="17"/>
      <c r="E26" s="17"/>
      <c r="F26" s="17"/>
      <c r="G26" s="17"/>
      <c r="H26" s="17"/>
      <c r="I26" s="17"/>
      <c r="J26" s="18"/>
      <c r="O26" s="38">
        <v>26</v>
      </c>
      <c r="P26" s="39" t="s">
        <v>28</v>
      </c>
    </row>
    <row r="27" spans="1:16" x14ac:dyDescent="0.15">
      <c r="A27" s="10"/>
      <c r="B27" s="24"/>
      <c r="C27" s="16"/>
      <c r="D27" s="16"/>
      <c r="E27" s="16"/>
      <c r="F27" s="16"/>
      <c r="G27" s="16"/>
      <c r="H27" s="16"/>
      <c r="I27" s="16"/>
      <c r="J27" s="27"/>
      <c r="O27" s="38">
        <v>27</v>
      </c>
      <c r="P27" s="39" t="s">
        <v>30</v>
      </c>
    </row>
    <row r="28" spans="1:16" x14ac:dyDescent="0.15">
      <c r="A28" s="10"/>
      <c r="B28" s="29" t="e">
        <f>"　"&amp;VLOOKUP($M$2,一時預かり実施状況!$B$1:$U$74,12,FALSE)</f>
        <v>#N/A</v>
      </c>
      <c r="C28" s="17" t="e">
        <f>"（"&amp;VLOOKUP($M$2,一時預かり実施状況!$B$1:$U$74,13,FALSE)&amp;"）"</f>
        <v>#N/A</v>
      </c>
      <c r="D28" s="17"/>
      <c r="E28" s="17"/>
      <c r="F28" s="17"/>
      <c r="G28" s="17"/>
      <c r="H28" s="17"/>
      <c r="I28" s="17"/>
      <c r="J28" s="18"/>
      <c r="O28" s="38">
        <v>28</v>
      </c>
      <c r="P28" s="39" t="s">
        <v>29</v>
      </c>
    </row>
    <row r="29" spans="1:16" x14ac:dyDescent="0.15">
      <c r="A29" s="10"/>
      <c r="B29" s="26"/>
      <c r="C29" s="17"/>
      <c r="D29" s="17"/>
      <c r="E29" s="17"/>
      <c r="F29" s="17"/>
      <c r="G29" s="17"/>
      <c r="H29" s="17"/>
      <c r="I29" s="17"/>
      <c r="J29" s="18"/>
      <c r="O29" s="38">
        <v>29</v>
      </c>
      <c r="P29" s="39" t="s">
        <v>31</v>
      </c>
    </row>
    <row r="30" spans="1:16" x14ac:dyDescent="0.15">
      <c r="A30" s="10"/>
      <c r="B30" s="26" t="s">
        <v>142</v>
      </c>
      <c r="C30" s="17" t="e">
        <f>VLOOKUP($M$2,一時預かり実施状況!$B$1:$U$74,14,FALSE)</f>
        <v>#N/A</v>
      </c>
      <c r="D30" s="17"/>
      <c r="E30" s="17"/>
      <c r="F30" s="17"/>
      <c r="G30" s="17"/>
      <c r="H30" s="17"/>
      <c r="I30" s="17"/>
      <c r="J30" s="18"/>
      <c r="O30" s="38">
        <v>30</v>
      </c>
      <c r="P30" s="39" t="s">
        <v>172</v>
      </c>
    </row>
    <row r="31" spans="1:16" x14ac:dyDescent="0.15">
      <c r="A31" s="10"/>
      <c r="B31" s="26"/>
      <c r="C31" s="17" t="e">
        <f>VLOOKUP($M$2,一時預かり実施状況!$B$1:$U$74,15,FALSE)</f>
        <v>#N/A</v>
      </c>
      <c r="D31" s="17"/>
      <c r="E31" s="17"/>
      <c r="F31" s="17"/>
      <c r="G31" s="17"/>
      <c r="H31" s="17"/>
      <c r="I31" s="17"/>
      <c r="J31" s="18"/>
      <c r="O31" s="38">
        <v>31</v>
      </c>
      <c r="P31" s="39" t="s">
        <v>179</v>
      </c>
    </row>
    <row r="32" spans="1:16" x14ac:dyDescent="0.15">
      <c r="A32" s="10"/>
      <c r="B32" s="26"/>
      <c r="C32" s="17"/>
      <c r="D32" s="17"/>
      <c r="E32" s="17"/>
      <c r="F32" s="17"/>
      <c r="G32" s="17"/>
      <c r="H32" s="17"/>
      <c r="I32" s="17"/>
      <c r="J32" s="18"/>
      <c r="O32" s="38">
        <v>32</v>
      </c>
      <c r="P32" s="39" t="s">
        <v>32</v>
      </c>
    </row>
    <row r="33" spans="1:16" x14ac:dyDescent="0.15">
      <c r="A33" s="10"/>
      <c r="B33" s="26" t="s">
        <v>143</v>
      </c>
      <c r="C33" s="88" t="e">
        <f>VLOOKUP($M$2,一時預かり実施状況!$B$1:$U$74,16,FALSE)</f>
        <v>#N/A</v>
      </c>
      <c r="D33" s="88"/>
      <c r="E33" s="88"/>
      <c r="F33" s="88"/>
      <c r="G33" s="88"/>
      <c r="H33" s="88"/>
      <c r="I33" s="88"/>
      <c r="J33" s="89"/>
      <c r="O33" s="38">
        <v>33</v>
      </c>
      <c r="P33" s="39" t="s">
        <v>64</v>
      </c>
    </row>
    <row r="34" spans="1:16" x14ac:dyDescent="0.15">
      <c r="A34" s="10"/>
      <c r="B34" s="26"/>
      <c r="C34" s="88"/>
      <c r="D34" s="88"/>
      <c r="E34" s="88"/>
      <c r="F34" s="88"/>
      <c r="G34" s="88"/>
      <c r="H34" s="88"/>
      <c r="I34" s="88"/>
      <c r="J34" s="89"/>
      <c r="O34" s="38">
        <v>34</v>
      </c>
      <c r="P34" s="39" t="s">
        <v>33</v>
      </c>
    </row>
    <row r="35" spans="1:16" ht="14.25" thickBot="1" x14ac:dyDescent="0.2">
      <c r="A35" s="10"/>
      <c r="B35" s="25"/>
      <c r="C35" s="19"/>
      <c r="D35" s="19"/>
      <c r="E35" s="19"/>
      <c r="F35" s="19"/>
      <c r="G35" s="19"/>
      <c r="H35" s="19"/>
      <c r="I35" s="19"/>
      <c r="J35" s="20"/>
      <c r="O35" s="38">
        <v>35</v>
      </c>
      <c r="P35" s="39" t="s">
        <v>173</v>
      </c>
    </row>
    <row r="36" spans="1:16" ht="14.25" thickTop="1" x14ac:dyDescent="0.15">
      <c r="A36" s="10"/>
      <c r="B36" s="26" t="s">
        <v>112</v>
      </c>
      <c r="C36" s="17"/>
      <c r="D36" s="17"/>
      <c r="E36" s="17"/>
      <c r="F36" s="17"/>
      <c r="G36" s="17"/>
      <c r="H36" s="17"/>
      <c r="I36" s="17"/>
      <c r="J36" s="18"/>
      <c r="O36" s="38">
        <v>36</v>
      </c>
      <c r="P36" s="39" t="s">
        <v>34</v>
      </c>
    </row>
    <row r="37" spans="1:16" x14ac:dyDescent="0.15">
      <c r="A37" s="10"/>
      <c r="B37" s="24"/>
      <c r="C37" s="16"/>
      <c r="D37" s="16"/>
      <c r="E37" s="16"/>
      <c r="F37" s="16"/>
      <c r="G37" s="16"/>
      <c r="H37" s="16"/>
      <c r="I37" s="16"/>
      <c r="J37" s="27"/>
      <c r="O37" s="38">
        <v>37</v>
      </c>
      <c r="P37" s="39" t="s">
        <v>35</v>
      </c>
    </row>
    <row r="38" spans="1:16" x14ac:dyDescent="0.15">
      <c r="A38" s="10"/>
      <c r="B38" s="84" t="e">
        <f>"　"&amp;VLOOKUP($M$2,一時預かり実施状況!$B$1:$U$74,17,FALSE)&amp;"円"</f>
        <v>#N/A</v>
      </c>
      <c r="C38" s="85"/>
      <c r="D38" s="85"/>
      <c r="E38" s="85"/>
      <c r="F38" s="30"/>
      <c r="G38" s="17"/>
      <c r="H38" s="17"/>
      <c r="I38" s="17"/>
      <c r="J38" s="18"/>
      <c r="O38" s="38">
        <v>38</v>
      </c>
      <c r="P38" s="39" t="s">
        <v>174</v>
      </c>
    </row>
    <row r="39" spans="1:16" x14ac:dyDescent="0.15">
      <c r="A39" s="10"/>
      <c r="B39" s="26" t="s">
        <v>146</v>
      </c>
      <c r="C39" s="17" t="e">
        <f>VLOOKUP($M$2,一時預かり実施状況!$B$1:$U$74,18,FALSE)</f>
        <v>#N/A</v>
      </c>
      <c r="D39" s="17"/>
      <c r="E39" s="17"/>
      <c r="F39" s="17"/>
      <c r="G39" s="17"/>
      <c r="H39" s="17"/>
      <c r="I39" s="17"/>
      <c r="J39" s="18"/>
      <c r="O39" s="38">
        <v>39</v>
      </c>
      <c r="P39" s="39" t="s">
        <v>37</v>
      </c>
    </row>
    <row r="40" spans="1:16" x14ac:dyDescent="0.15">
      <c r="A40" s="10"/>
      <c r="B40" s="26" t="s">
        <v>147</v>
      </c>
      <c r="C40" s="86" t="e">
        <f>VLOOKUP($M$2,一時預かり実施状況!$B$1:$U$74,19,FALSE)</f>
        <v>#N/A</v>
      </c>
      <c r="D40" s="86"/>
      <c r="E40" s="86"/>
      <c r="F40" s="86"/>
      <c r="G40" s="86"/>
      <c r="H40" s="86"/>
      <c r="I40" s="86"/>
      <c r="J40" s="87"/>
      <c r="O40" s="38">
        <v>40</v>
      </c>
      <c r="P40" s="39" t="s">
        <v>65</v>
      </c>
    </row>
    <row r="41" spans="1:16" x14ac:dyDescent="0.15">
      <c r="A41" s="10"/>
      <c r="B41" s="26"/>
      <c r="C41" s="86"/>
      <c r="D41" s="86"/>
      <c r="E41" s="86"/>
      <c r="F41" s="86"/>
      <c r="G41" s="86"/>
      <c r="H41" s="86"/>
      <c r="I41" s="86"/>
      <c r="J41" s="87"/>
      <c r="O41" s="38">
        <v>41</v>
      </c>
      <c r="P41" s="39" t="s">
        <v>38</v>
      </c>
    </row>
    <row r="42" spans="1:16" ht="14.25" thickBot="1" x14ac:dyDescent="0.2">
      <c r="A42" s="10"/>
      <c r="B42" s="25"/>
      <c r="C42" s="19"/>
      <c r="D42" s="19"/>
      <c r="E42" s="19"/>
      <c r="F42" s="19"/>
      <c r="G42" s="19"/>
      <c r="H42" s="19"/>
      <c r="I42" s="19"/>
      <c r="J42" s="20"/>
      <c r="O42" s="38">
        <v>42</v>
      </c>
      <c r="P42" s="39" t="s">
        <v>36</v>
      </c>
    </row>
    <row r="43" spans="1:16" ht="14.25" thickTop="1" x14ac:dyDescent="0.15">
      <c r="A43" s="10"/>
      <c r="B43" s="26" t="s">
        <v>113</v>
      </c>
      <c r="C43" s="17"/>
      <c r="D43" s="17"/>
      <c r="E43" s="17"/>
      <c r="F43" s="17"/>
      <c r="G43" s="17"/>
      <c r="H43" s="17"/>
      <c r="I43" s="17"/>
      <c r="J43" s="18"/>
      <c r="O43" s="38">
        <v>43</v>
      </c>
      <c r="P43" s="39" t="s">
        <v>56</v>
      </c>
    </row>
    <row r="44" spans="1:16" x14ac:dyDescent="0.15">
      <c r="A44" s="10"/>
      <c r="B44" s="80" t="e">
        <f>VLOOKUP($M$2,一時預かり実施状況!$B$1:$U$74,20,FALSE)</f>
        <v>#N/A</v>
      </c>
      <c r="C44" s="81" t="e">
        <f>VLOOKUP($M$2,一時預かり実施状況!$B$1:$U$74,19,FALSE)</f>
        <v>#N/A</v>
      </c>
      <c r="D44" s="81" t="e">
        <f>VLOOKUP($M$2,一時預かり実施状況!$B$1:$U$74,19,FALSE)</f>
        <v>#N/A</v>
      </c>
      <c r="E44" s="81" t="e">
        <f>VLOOKUP($M$2,一時預かり実施状況!$B$1:$U$74,19,FALSE)</f>
        <v>#N/A</v>
      </c>
      <c r="F44" s="75" t="e">
        <f>"（備考）　"&amp;VLOOKUP($M$2,一時預かり実施状況!$B$1:$U$74,21,FALSE)</f>
        <v>#N/A</v>
      </c>
      <c r="G44" s="75"/>
      <c r="H44" s="75"/>
      <c r="I44" s="75"/>
      <c r="J44" s="76"/>
      <c r="O44" s="38">
        <v>44</v>
      </c>
      <c r="P44" s="39" t="s">
        <v>39</v>
      </c>
    </row>
    <row r="45" spans="1:16" ht="14.25" thickBot="1" x14ac:dyDescent="0.2">
      <c r="A45" s="10"/>
      <c r="B45" s="82" t="e">
        <f>VLOOKUP($M$2,一時預かり実施状況!$B$1:$U$74,19,FALSE)</f>
        <v>#N/A</v>
      </c>
      <c r="C45" s="83" t="e">
        <f>VLOOKUP($M$2,一時預かり実施状況!$B$1:$U$74,19,FALSE)</f>
        <v>#N/A</v>
      </c>
      <c r="D45" s="83" t="e">
        <f>VLOOKUP($M$2,一時預かり実施状況!$B$1:$U$74,19,FALSE)</f>
        <v>#N/A</v>
      </c>
      <c r="E45" s="83" t="e">
        <f>VLOOKUP($M$2,一時預かり実施状況!$B$1:$U$74,19,FALSE)</f>
        <v>#N/A</v>
      </c>
      <c r="F45" s="77"/>
      <c r="G45" s="77"/>
      <c r="H45" s="77"/>
      <c r="I45" s="77"/>
      <c r="J45" s="78"/>
      <c r="O45" s="38">
        <v>45</v>
      </c>
      <c r="P45" s="39" t="s">
        <v>40</v>
      </c>
    </row>
    <row r="46" spans="1:16" ht="14.25" thickTop="1" x14ac:dyDescent="0.15">
      <c r="A46" s="10"/>
      <c r="B46" s="31" t="s">
        <v>114</v>
      </c>
      <c r="C46" s="32"/>
      <c r="D46" s="32"/>
      <c r="E46" s="32"/>
      <c r="F46" s="32"/>
      <c r="G46" s="32"/>
      <c r="H46" s="32"/>
      <c r="I46" s="32"/>
      <c r="J46" s="33"/>
      <c r="O46" s="38">
        <v>46</v>
      </c>
      <c r="P46" s="39" t="s">
        <v>175</v>
      </c>
    </row>
    <row r="47" spans="1:16" x14ac:dyDescent="0.15">
      <c r="A47" s="10"/>
      <c r="B47" s="24"/>
      <c r="C47" s="16"/>
      <c r="D47" s="16"/>
      <c r="E47" s="16"/>
      <c r="F47" s="16"/>
      <c r="G47" s="16"/>
      <c r="H47" s="16"/>
      <c r="I47" s="16"/>
      <c r="J47" s="27"/>
      <c r="O47" s="38">
        <v>47</v>
      </c>
      <c r="P47" s="39" t="s">
        <v>41</v>
      </c>
    </row>
    <row r="48" spans="1:16" x14ac:dyDescent="0.15">
      <c r="A48" s="10"/>
      <c r="B48" s="26" t="e">
        <f>"　"&amp;VLOOKUP($M$2,一時預かり実施状況!$B$1:$U$74,22,FALSE)</f>
        <v>#N/A</v>
      </c>
      <c r="C48" s="17" t="e">
        <f>"（"&amp;VLOOKUP($M$2,一時預かり実施状況!$B$1:$U$74,23,FALSE)&amp;"）"</f>
        <v>#N/A</v>
      </c>
      <c r="D48" s="17"/>
      <c r="E48" s="17"/>
      <c r="F48" s="17"/>
      <c r="G48" s="17"/>
      <c r="H48" s="17"/>
      <c r="I48" s="17"/>
      <c r="J48" s="18"/>
      <c r="O48" s="38">
        <v>48</v>
      </c>
      <c r="P48" s="39" t="s">
        <v>42</v>
      </c>
    </row>
    <row r="49" spans="1:16" x14ac:dyDescent="0.15">
      <c r="A49" s="10"/>
      <c r="B49" s="26"/>
      <c r="C49" s="17"/>
      <c r="D49" s="17"/>
      <c r="E49" s="17"/>
      <c r="F49" s="17"/>
      <c r="G49" s="17"/>
      <c r="H49" s="17"/>
      <c r="I49" s="17"/>
      <c r="J49" s="18"/>
      <c r="O49" s="38">
        <v>49</v>
      </c>
      <c r="P49" s="39" t="s">
        <v>43</v>
      </c>
    </row>
    <row r="50" spans="1:16" x14ac:dyDescent="0.15">
      <c r="A50" s="10"/>
      <c r="B50" s="26" t="s">
        <v>147</v>
      </c>
      <c r="C50" s="68" t="e">
        <f>VLOOKUP($M$2,一時預かり実施状況!$B$1:$U$74,24,FALSE)</f>
        <v>#N/A</v>
      </c>
      <c r="D50" s="68"/>
      <c r="E50" s="68"/>
      <c r="F50" s="68"/>
      <c r="G50" s="68"/>
      <c r="H50" s="68"/>
      <c r="I50" s="68"/>
      <c r="J50" s="69"/>
      <c r="O50" s="38">
        <v>50</v>
      </c>
      <c r="P50" s="39" t="s">
        <v>44</v>
      </c>
    </row>
    <row r="51" spans="1:16" x14ac:dyDescent="0.15">
      <c r="A51" s="10"/>
      <c r="B51" s="26"/>
      <c r="C51" s="68"/>
      <c r="D51" s="68"/>
      <c r="E51" s="68"/>
      <c r="F51" s="68"/>
      <c r="G51" s="68"/>
      <c r="H51" s="68"/>
      <c r="I51" s="68"/>
      <c r="J51" s="69"/>
      <c r="O51" s="38">
        <v>51</v>
      </c>
      <c r="P51" s="39" t="s">
        <v>66</v>
      </c>
    </row>
    <row r="52" spans="1:16" x14ac:dyDescent="0.15">
      <c r="A52" s="10"/>
      <c r="B52" s="26"/>
      <c r="C52" s="17"/>
      <c r="D52" s="17"/>
      <c r="E52" s="17"/>
      <c r="F52" s="17"/>
      <c r="G52" s="17"/>
      <c r="H52" s="17"/>
      <c r="I52" s="17"/>
      <c r="J52" s="18"/>
      <c r="O52" s="38">
        <v>52</v>
      </c>
      <c r="P52" s="39" t="s">
        <v>45</v>
      </c>
    </row>
    <row r="53" spans="1:16" ht="14.25" thickBot="1" x14ac:dyDescent="0.2">
      <c r="A53" s="10"/>
      <c r="B53" s="34"/>
      <c r="C53" s="35"/>
      <c r="D53" s="35"/>
      <c r="E53" s="35"/>
      <c r="F53" s="35"/>
      <c r="G53" s="35"/>
      <c r="H53" s="35"/>
      <c r="I53" s="35"/>
      <c r="J53" s="36"/>
      <c r="O53" s="38">
        <v>53</v>
      </c>
      <c r="P53" s="39" t="s">
        <v>47</v>
      </c>
    </row>
    <row r="54" spans="1:16" x14ac:dyDescent="0.15">
      <c r="O54" s="38">
        <v>54</v>
      </c>
      <c r="P54" s="39" t="s">
        <v>46</v>
      </c>
    </row>
    <row r="55" spans="1:16" x14ac:dyDescent="0.15">
      <c r="O55" s="38">
        <v>55</v>
      </c>
      <c r="P55" s="39" t="s">
        <v>48</v>
      </c>
    </row>
    <row r="56" spans="1:16" x14ac:dyDescent="0.15">
      <c r="O56" s="38">
        <v>56</v>
      </c>
      <c r="P56" s="39" t="s">
        <v>49</v>
      </c>
    </row>
    <row r="57" spans="1:16" x14ac:dyDescent="0.15">
      <c r="O57" s="38">
        <v>57</v>
      </c>
      <c r="P57" s="39" t="s">
        <v>50</v>
      </c>
    </row>
    <row r="58" spans="1:16" x14ac:dyDescent="0.15">
      <c r="O58" s="38">
        <v>58</v>
      </c>
      <c r="P58" s="39" t="s">
        <v>67</v>
      </c>
    </row>
    <row r="59" spans="1:16" x14ac:dyDescent="0.15">
      <c r="O59" s="38">
        <v>59</v>
      </c>
      <c r="P59" s="39" t="s">
        <v>68</v>
      </c>
    </row>
    <row r="60" spans="1:16" x14ac:dyDescent="0.15">
      <c r="O60" s="38">
        <v>60</v>
      </c>
      <c r="P60" s="39" t="s">
        <v>176</v>
      </c>
    </row>
    <row r="61" spans="1:16" x14ac:dyDescent="0.15">
      <c r="O61" s="38">
        <v>61</v>
      </c>
      <c r="P61" s="39" t="s">
        <v>51</v>
      </c>
    </row>
    <row r="62" spans="1:16" x14ac:dyDescent="0.15">
      <c r="O62" s="38">
        <v>62</v>
      </c>
      <c r="P62" s="39" t="s">
        <v>52</v>
      </c>
    </row>
    <row r="63" spans="1:16" x14ac:dyDescent="0.15">
      <c r="O63" s="38">
        <v>63</v>
      </c>
      <c r="P63" s="39" t="s">
        <v>53</v>
      </c>
    </row>
    <row r="64" spans="1:16" x14ac:dyDescent="0.15">
      <c r="O64" s="40">
        <v>64</v>
      </c>
      <c r="P64" s="40" t="s">
        <v>69</v>
      </c>
    </row>
  </sheetData>
  <mergeCells count="13">
    <mergeCell ref="C50:J51"/>
    <mergeCell ref="A4:J4"/>
    <mergeCell ref="B14:E15"/>
    <mergeCell ref="F14:J15"/>
    <mergeCell ref="H7:J7"/>
    <mergeCell ref="F17:J18"/>
    <mergeCell ref="B44:E45"/>
    <mergeCell ref="F44:J45"/>
    <mergeCell ref="B11:E12"/>
    <mergeCell ref="B38:E38"/>
    <mergeCell ref="C40:J41"/>
    <mergeCell ref="C33:J34"/>
    <mergeCell ref="B24:J25"/>
  </mergeCells>
  <phoneticPr fontId="2"/>
  <conditionalFormatting sqref="C21 B23:B24">
    <cfRule type="expression" dxfId="13" priority="14">
      <formula>$B$21="　なし"</formula>
    </cfRule>
  </conditionalFormatting>
  <conditionalFormatting sqref="D23">
    <cfRule type="expression" dxfId="12" priority="13">
      <formula>$B$21="　なし"</formula>
    </cfRule>
  </conditionalFormatting>
  <conditionalFormatting sqref="C23">
    <cfRule type="expression" dxfId="11" priority="12">
      <formula>$B$21="　なし"</formula>
    </cfRule>
  </conditionalFormatting>
  <conditionalFormatting sqref="B24">
    <cfRule type="cellIs" dxfId="10" priority="2" operator="notEqual">
      <formula>0</formula>
    </cfRule>
    <cfRule type="expression" dxfId="9" priority="11">
      <formula>$B$21="　なし"</formula>
    </cfRule>
  </conditionalFormatting>
  <conditionalFormatting sqref="C28 B30:C33">
    <cfRule type="expression" dxfId="8" priority="9">
      <formula>$B$28="　なし"</formula>
    </cfRule>
  </conditionalFormatting>
  <conditionalFormatting sqref="C28 B30:C31">
    <cfRule type="expression" dxfId="7" priority="8">
      <formula>$B$28="　原則なし"</formula>
    </cfRule>
  </conditionalFormatting>
  <conditionalFormatting sqref="C33">
    <cfRule type="cellIs" dxfId="6" priority="1" operator="notEqual">
      <formula>0</formula>
    </cfRule>
    <cfRule type="cellIs" dxfId="5" priority="5" operator="equal">
      <formula>0</formula>
    </cfRule>
  </conditionalFormatting>
  <conditionalFormatting sqref="C40">
    <cfRule type="cellIs" dxfId="4" priority="7" operator="equal">
      <formula>0</formula>
    </cfRule>
  </conditionalFormatting>
  <conditionalFormatting sqref="C50">
    <cfRule type="cellIs" dxfId="3" priority="6" operator="equal">
      <formula>0</formula>
    </cfRule>
  </conditionalFormatting>
  <conditionalFormatting sqref="B30:C33">
    <cfRule type="expression" dxfId="2" priority="10">
      <formula>$C$28="（基幹型施設）"</formula>
    </cfRule>
  </conditionalFormatting>
  <conditionalFormatting sqref="C48">
    <cfRule type="expression" dxfId="1" priority="4">
      <formula>$B$48="　なし"</formula>
    </cfRule>
  </conditionalFormatting>
  <conditionalFormatting sqref="B30:D31 B33">
    <cfRule type="cellIs" dxfId="0" priority="3" operator="not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一時預かり実施状況</vt:lpstr>
      <vt:lpstr>印刷用</vt:lpstr>
      <vt:lpstr>一時預かり実施状況!Print_Area</vt:lpstr>
      <vt:lpstr>印刷用!Print_Area</vt:lpstr>
      <vt:lpstr>一時預かり実施状況!Print_Titles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　久実</dc:creator>
  <cp:lastModifiedBy>山本　莉可</cp:lastModifiedBy>
  <cp:lastPrinted>2023-04-03T05:08:46Z</cp:lastPrinted>
  <dcterms:created xsi:type="dcterms:W3CDTF">2016-12-14T08:17:08Z</dcterms:created>
  <dcterms:modified xsi:type="dcterms:W3CDTF">2023-04-04T05:56:34Z</dcterms:modified>
</cp:coreProperties>
</file>