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i9353286\Desktop\"/>
    </mc:Choice>
  </mc:AlternateContent>
  <bookViews>
    <workbookView xWindow="0" yWindow="0" windowWidth="20490" windowHeight="7530" activeTab="1"/>
  </bookViews>
  <sheets>
    <sheet name="入力前にお読みください。" sheetId="52" r:id="rId1"/>
    <sheet name="①必要書類" sheetId="47" r:id="rId2"/>
    <sheet name="②確認変更申請書" sheetId="53" r:id="rId3"/>
    <sheet name="③申請書別添" sheetId="44" r:id="rId4"/>
    <sheet name="④付表１（施設・本園情報）" sheetId="2" r:id="rId5"/>
    <sheet name="⑤付表１（分園情報）" sheetId="40" r:id="rId6"/>
    <sheet name="⑥別紙１（職員体制計画書）" sheetId="32" r:id="rId7"/>
    <sheet name="⑦別紙１（職員体制計画書続き）" sheetId="34" r:id="rId8"/>
    <sheet name="⑧別紙２（各室面積表）" sheetId="37" r:id="rId9"/>
    <sheet name="⑨別紙３（特例措置調書）" sheetId="50" r:id="rId10"/>
  </sheets>
  <definedNames>
    <definedName name="_xlnm.Print_Area" localSheetId="1">①必要書類!$B$1:$Y$13</definedName>
    <definedName name="_xlnm.Print_Area" localSheetId="2">②確認変更申請書!$B$1:$AP$42</definedName>
    <definedName name="_xlnm.Print_Area" localSheetId="3">③申請書別添!$B$1:$AL$32</definedName>
    <definedName name="_xlnm.Print_Area" localSheetId="4">'④付表１（施設・本園情報）'!$B$1:$AQ$57</definedName>
    <definedName name="_xlnm.Print_Area" localSheetId="5">'⑤付表１（分園情報）'!$B$1:$AQ$39</definedName>
    <definedName name="_xlnm.Print_Area" localSheetId="6">'⑥別紙１（職員体制計画書）'!$B$1:$BS$84</definedName>
    <definedName name="_xlnm.Print_Area" localSheetId="7">'⑦別紙１（職員体制計画書続き）'!$B$1:$BR$93</definedName>
    <definedName name="_xlnm.Print_Area" localSheetId="8">'⑧別紙２（各室面積表）'!$B$1:$AG$69</definedName>
    <definedName name="_xlnm.Print_Area" localSheetId="9">'⑨別紙３（特例措置調書）'!$B$1:$AL$55</definedName>
    <definedName name="_xlnm.Print_Titles" localSheetId="7">'⑦別紙１（職員体制計画書続き）'!$2:$3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8" i="32" l="1"/>
  <c r="M10" i="32" l="1"/>
  <c r="M9" i="32"/>
  <c r="J30" i="40" l="1"/>
  <c r="AJ28" i="2"/>
  <c r="AA28" i="2"/>
  <c r="Q28" i="2"/>
  <c r="AJ22" i="2"/>
  <c r="AA22" i="2"/>
  <c r="Q22" i="2"/>
  <c r="AJ19" i="2"/>
  <c r="AA19" i="2"/>
  <c r="Q19" i="2"/>
  <c r="AJ16" i="2"/>
  <c r="AA16" i="2"/>
  <c r="Q16" i="2"/>
  <c r="AN24" i="2" l="1"/>
  <c r="AN21" i="2"/>
  <c r="AN18" i="2"/>
  <c r="AN30" i="2"/>
  <c r="J6" i="2"/>
  <c r="AK8" i="32"/>
  <c r="AD62" i="32"/>
  <c r="CB60" i="32"/>
  <c r="CC60" i="32"/>
  <c r="CC51" i="32"/>
  <c r="CC52" i="32"/>
  <c r="CC53" i="32"/>
  <c r="CC54" i="32"/>
  <c r="CC55" i="32"/>
  <c r="CC56" i="32"/>
  <c r="CC57" i="32"/>
  <c r="CC58" i="32"/>
  <c r="CC59" i="32"/>
  <c r="CC50" i="32"/>
  <c r="CB51" i="32"/>
  <c r="CB52" i="32"/>
  <c r="CB53" i="32"/>
  <c r="CB54" i="32"/>
  <c r="CB55" i="32"/>
  <c r="CB56" i="32"/>
  <c r="CB57" i="32"/>
  <c r="CB58" i="32"/>
  <c r="CB59" i="32"/>
  <c r="CB50" i="32"/>
  <c r="BW50" i="32"/>
  <c r="CH87" i="34"/>
  <c r="CI87" i="34" s="1"/>
  <c r="CG87" i="34"/>
  <c r="CF87" i="34"/>
  <c r="CH4" i="34"/>
  <c r="CG4" i="34"/>
  <c r="G110" i="34"/>
  <c r="H110" i="34"/>
  <c r="I110" i="34"/>
  <c r="J110" i="34"/>
  <c r="K110" i="34"/>
  <c r="AB2" i="50"/>
  <c r="AD2" i="40"/>
  <c r="AC3" i="2"/>
  <c r="AH54" i="2"/>
  <c r="AL54" i="2" s="1"/>
  <c r="N43" i="2"/>
  <c r="R43" i="2" s="1"/>
  <c r="N39" i="2"/>
  <c r="R39" i="2" s="1"/>
  <c r="N35" i="2"/>
  <c r="R35" i="2" s="1"/>
  <c r="AI43" i="2"/>
  <c r="AM43" i="2" s="1"/>
  <c r="AI39" i="2"/>
  <c r="AM39" i="2" s="1"/>
  <c r="AI35" i="2"/>
  <c r="AM35" i="2" s="1"/>
  <c r="AH20" i="53"/>
  <c r="AC20" i="53"/>
  <c r="AC18" i="53"/>
  <c r="AC17" i="53"/>
  <c r="AC16" i="53"/>
  <c r="AC15" i="53"/>
  <c r="M110" i="34" l="1"/>
  <c r="L110" i="34"/>
  <c r="N110" i="34"/>
  <c r="N31" i="53" l="1"/>
  <c r="S17" i="32"/>
  <c r="S16" i="32"/>
  <c r="S15" i="32"/>
  <c r="AK10" i="32"/>
  <c r="AK9" i="32"/>
  <c r="S10" i="32"/>
  <c r="S9" i="32"/>
  <c r="S8" i="32"/>
  <c r="J7" i="2"/>
  <c r="AH30" i="40"/>
  <c r="Y27" i="40"/>
  <c r="Y25" i="40"/>
  <c r="Y23" i="40"/>
  <c r="AI19" i="40"/>
  <c r="AM19" i="40" s="1"/>
  <c r="N19" i="40"/>
  <c r="R19" i="40" s="1"/>
  <c r="AI15" i="40"/>
  <c r="AM15" i="40" s="1"/>
  <c r="N15" i="40"/>
  <c r="R15" i="40" s="1"/>
  <c r="AJ10" i="40"/>
  <c r="T10" i="40"/>
  <c r="AN10" i="40" s="1"/>
  <c r="Y51" i="2"/>
  <c r="Y49" i="2"/>
  <c r="Y47" i="2"/>
  <c r="AL30" i="40" l="1"/>
  <c r="M17" i="32"/>
  <c r="M16" i="32"/>
  <c r="M15" i="32"/>
  <c r="AE10" i="32"/>
  <c r="AE9" i="32"/>
  <c r="AE8" i="32"/>
  <c r="AH22" i="37" l="1"/>
  <c r="AH23" i="37"/>
  <c r="AH24" i="37"/>
  <c r="AH25" i="37"/>
  <c r="AH26" i="37"/>
  <c r="AH27" i="37"/>
  <c r="AH28" i="37"/>
  <c r="AH29" i="37"/>
  <c r="AH30" i="37"/>
  <c r="AH31" i="37"/>
  <c r="AH32" i="37"/>
  <c r="AH33" i="37"/>
  <c r="AH34" i="37"/>
  <c r="AH35" i="37"/>
  <c r="AH38" i="37"/>
  <c r="AH39" i="37"/>
  <c r="AH40" i="37"/>
  <c r="AH41" i="37"/>
  <c r="AH42" i="37"/>
  <c r="AH43" i="37"/>
  <c r="AH44" i="37"/>
  <c r="AH45" i="37"/>
  <c r="AH46" i="37"/>
  <c r="AH47" i="37"/>
  <c r="AH48" i="37"/>
  <c r="AH49" i="37"/>
  <c r="AH50" i="37"/>
  <c r="AH51" i="37"/>
  <c r="AH52" i="37"/>
  <c r="AH53" i="37"/>
  <c r="AH54" i="37"/>
  <c r="AH55" i="37"/>
  <c r="AH56" i="37"/>
  <c r="AH57" i="37"/>
  <c r="AH58" i="37"/>
  <c r="AH59" i="37"/>
  <c r="AH60" i="37"/>
  <c r="AH61" i="37"/>
  <c r="AH62" i="37"/>
  <c r="AH21" i="37"/>
  <c r="X63" i="37"/>
  <c r="N63" i="37"/>
  <c r="U11" i="37"/>
  <c r="U12" i="37"/>
  <c r="U13" i="37"/>
  <c r="U14" i="37"/>
  <c r="U15" i="37"/>
  <c r="U10" i="37"/>
  <c r="Q11" i="37"/>
  <c r="Q12" i="37"/>
  <c r="Q13" i="37"/>
  <c r="Q14" i="37"/>
  <c r="Q15" i="37"/>
  <c r="Q10" i="37"/>
  <c r="M11" i="37"/>
  <c r="Y11" i="37" s="1"/>
  <c r="M12" i="37"/>
  <c r="M13" i="37"/>
  <c r="M14" i="37"/>
  <c r="M15" i="37"/>
  <c r="Y15" i="37" s="1"/>
  <c r="M10" i="37"/>
  <c r="Y10" i="37" l="1"/>
  <c r="Y12" i="37"/>
  <c r="U16" i="37"/>
  <c r="Y14" i="37"/>
  <c r="Y13" i="37"/>
  <c r="Q16" i="37"/>
  <c r="M16" i="37"/>
  <c r="CH5" i="34" l="1"/>
  <c r="CI5" i="34" s="1"/>
  <c r="CH6" i="34"/>
  <c r="CI6" i="34" s="1"/>
  <c r="CH7" i="34"/>
  <c r="CI7" i="34" s="1"/>
  <c r="CH8" i="34"/>
  <c r="CI8" i="34" s="1"/>
  <c r="CH9" i="34"/>
  <c r="CI9" i="34" s="1"/>
  <c r="CH10" i="34"/>
  <c r="CI10" i="34" s="1"/>
  <c r="CH11" i="34"/>
  <c r="CI11" i="34" s="1"/>
  <c r="CH12" i="34"/>
  <c r="CI12" i="34" s="1"/>
  <c r="CH13" i="34"/>
  <c r="CI13" i="34" s="1"/>
  <c r="CH14" i="34"/>
  <c r="CI14" i="34" s="1"/>
  <c r="CH15" i="34"/>
  <c r="CI15" i="34" s="1"/>
  <c r="CH16" i="34"/>
  <c r="CI16" i="34" s="1"/>
  <c r="CH17" i="34"/>
  <c r="CI17" i="34" s="1"/>
  <c r="CH18" i="34"/>
  <c r="CI18" i="34" s="1"/>
  <c r="CH19" i="34"/>
  <c r="CI19" i="34" s="1"/>
  <c r="CH20" i="34"/>
  <c r="CI20" i="34" s="1"/>
  <c r="CH21" i="34"/>
  <c r="CI21" i="34" s="1"/>
  <c r="CH22" i="34"/>
  <c r="CI22" i="34" s="1"/>
  <c r="CH23" i="34"/>
  <c r="CI23" i="34" s="1"/>
  <c r="CH24" i="34"/>
  <c r="CI24" i="34" s="1"/>
  <c r="CH25" i="34"/>
  <c r="CI25" i="34" s="1"/>
  <c r="CH26" i="34"/>
  <c r="CI26" i="34" s="1"/>
  <c r="CH27" i="34"/>
  <c r="CI27" i="34" s="1"/>
  <c r="CH28" i="34"/>
  <c r="CI28" i="34" s="1"/>
  <c r="CH29" i="34"/>
  <c r="CI29" i="34" s="1"/>
  <c r="CH30" i="34"/>
  <c r="CI30" i="34" s="1"/>
  <c r="CH31" i="34"/>
  <c r="CI31" i="34" s="1"/>
  <c r="CH32" i="34"/>
  <c r="CI32" i="34" s="1"/>
  <c r="CH33" i="34"/>
  <c r="CI33" i="34" s="1"/>
  <c r="CH34" i="34"/>
  <c r="CI34" i="34" s="1"/>
  <c r="CH35" i="34"/>
  <c r="CI35" i="34" s="1"/>
  <c r="CH36" i="34"/>
  <c r="CI36" i="34" s="1"/>
  <c r="CH37" i="34"/>
  <c r="CI37" i="34" s="1"/>
  <c r="CH38" i="34"/>
  <c r="CI38" i="34" s="1"/>
  <c r="CH39" i="34"/>
  <c r="CI39" i="34" s="1"/>
  <c r="CH40" i="34"/>
  <c r="CI40" i="34" s="1"/>
  <c r="CH41" i="34"/>
  <c r="CI41" i="34" s="1"/>
  <c r="CH42" i="34"/>
  <c r="CI42" i="34" s="1"/>
  <c r="CH43" i="34"/>
  <c r="CI43" i="34" s="1"/>
  <c r="CH44" i="34"/>
  <c r="CI44" i="34" s="1"/>
  <c r="CH45" i="34"/>
  <c r="CI45" i="34" s="1"/>
  <c r="CH46" i="34"/>
  <c r="CI46" i="34" s="1"/>
  <c r="CH47" i="34"/>
  <c r="CI47" i="34" s="1"/>
  <c r="CH48" i="34"/>
  <c r="CI48" i="34" s="1"/>
  <c r="CH49" i="34"/>
  <c r="CI49" i="34" s="1"/>
  <c r="CH50" i="34"/>
  <c r="CI50" i="34" s="1"/>
  <c r="CH51" i="34"/>
  <c r="CI51" i="34" s="1"/>
  <c r="CH52" i="34"/>
  <c r="CI52" i="34" s="1"/>
  <c r="CH53" i="34"/>
  <c r="CI53" i="34" s="1"/>
  <c r="CH54" i="34"/>
  <c r="CI54" i="34" s="1"/>
  <c r="CH55" i="34"/>
  <c r="CI55" i="34" s="1"/>
  <c r="CH56" i="34"/>
  <c r="CI56" i="34" s="1"/>
  <c r="CH57" i="34"/>
  <c r="CI57" i="34" s="1"/>
  <c r="CH58" i="34"/>
  <c r="CI58" i="34" s="1"/>
  <c r="CH59" i="34"/>
  <c r="CI59" i="34" s="1"/>
  <c r="CH60" i="34"/>
  <c r="CI60" i="34" s="1"/>
  <c r="CH61" i="34"/>
  <c r="CI61" i="34" s="1"/>
  <c r="CH62" i="34"/>
  <c r="CI62" i="34" s="1"/>
  <c r="CH63" i="34"/>
  <c r="CI63" i="34" s="1"/>
  <c r="CH64" i="34"/>
  <c r="CI64" i="34" s="1"/>
  <c r="CH65" i="34"/>
  <c r="CI65" i="34" s="1"/>
  <c r="CH66" i="34"/>
  <c r="CI66" i="34" s="1"/>
  <c r="CH67" i="34"/>
  <c r="CI67" i="34" s="1"/>
  <c r="CH68" i="34"/>
  <c r="CI68" i="34" s="1"/>
  <c r="CH69" i="34"/>
  <c r="CI69" i="34" s="1"/>
  <c r="CH70" i="34"/>
  <c r="CI70" i="34" s="1"/>
  <c r="CH71" i="34"/>
  <c r="CI71" i="34" s="1"/>
  <c r="CH72" i="34"/>
  <c r="CI72" i="34" s="1"/>
  <c r="CH73" i="34"/>
  <c r="CI73" i="34" s="1"/>
  <c r="CH74" i="34"/>
  <c r="CI74" i="34" s="1"/>
  <c r="CH75" i="34"/>
  <c r="CI75" i="34" s="1"/>
  <c r="CH76" i="34"/>
  <c r="CI76" i="34" s="1"/>
  <c r="CH77" i="34"/>
  <c r="CI77" i="34" s="1"/>
  <c r="CH78" i="34"/>
  <c r="CI78" i="34" s="1"/>
  <c r="CH79" i="34"/>
  <c r="CI79" i="34" s="1"/>
  <c r="CH80" i="34"/>
  <c r="CI80" i="34" s="1"/>
  <c r="CH81" i="34"/>
  <c r="CI81" i="34" s="1"/>
  <c r="CH82" i="34"/>
  <c r="CI82" i="34" s="1"/>
  <c r="CH83" i="34"/>
  <c r="CI83" i="34" s="1"/>
  <c r="CH84" i="34"/>
  <c r="CI84" i="34" s="1"/>
  <c r="CH85" i="34"/>
  <c r="CI85" i="34" s="1"/>
  <c r="CH86" i="34"/>
  <c r="CI86" i="34" s="1"/>
  <c r="CH88" i="34"/>
  <c r="CI88" i="34" s="1"/>
  <c r="CH89" i="34"/>
  <c r="CI89" i="34" s="1"/>
  <c r="CH90" i="34"/>
  <c r="CI90" i="34" s="1"/>
  <c r="CH91" i="34"/>
  <c r="CI91" i="34" s="1"/>
  <c r="CH92" i="34"/>
  <c r="CI92" i="34" s="1"/>
  <c r="CH93" i="34"/>
  <c r="CI93" i="34" s="1"/>
  <c r="CI4" i="34"/>
  <c r="H101" i="34"/>
  <c r="I101" i="34"/>
  <c r="J101" i="34"/>
  <c r="K101" i="34"/>
  <c r="H102" i="34"/>
  <c r="I102" i="34"/>
  <c r="J102" i="34"/>
  <c r="K102" i="34"/>
  <c r="H103" i="34"/>
  <c r="I103" i="34"/>
  <c r="J103" i="34"/>
  <c r="K103" i="34"/>
  <c r="H104" i="34"/>
  <c r="I104" i="34"/>
  <c r="J104" i="34"/>
  <c r="K104" i="34"/>
  <c r="H105" i="34"/>
  <c r="I105" i="34"/>
  <c r="J105" i="34"/>
  <c r="K105" i="34"/>
  <c r="H106" i="34"/>
  <c r="I106" i="34"/>
  <c r="J106" i="34"/>
  <c r="K106" i="34"/>
  <c r="H107" i="34"/>
  <c r="I107" i="34"/>
  <c r="J107" i="34"/>
  <c r="K107" i="34"/>
  <c r="H116" i="34"/>
  <c r="I116" i="34"/>
  <c r="J116" i="34"/>
  <c r="K116" i="34"/>
  <c r="H117" i="34"/>
  <c r="I117" i="34"/>
  <c r="J117" i="34"/>
  <c r="K117" i="34"/>
  <c r="H118" i="34"/>
  <c r="I118" i="34"/>
  <c r="J118" i="34"/>
  <c r="K118" i="34"/>
  <c r="H119" i="34"/>
  <c r="I119" i="34"/>
  <c r="J119" i="34"/>
  <c r="K119" i="34"/>
  <c r="H120" i="34"/>
  <c r="I120" i="34"/>
  <c r="J120" i="34"/>
  <c r="K120" i="34"/>
  <c r="H113" i="34"/>
  <c r="I113" i="34"/>
  <c r="J113" i="34"/>
  <c r="K113" i="34"/>
  <c r="H114" i="34"/>
  <c r="I114" i="34"/>
  <c r="J114" i="34"/>
  <c r="K114" i="34"/>
  <c r="H115" i="34"/>
  <c r="I115" i="34"/>
  <c r="J115" i="34"/>
  <c r="K115" i="34"/>
  <c r="H108" i="34"/>
  <c r="I108" i="34"/>
  <c r="J108" i="34"/>
  <c r="K108" i="34"/>
  <c r="H109" i="34"/>
  <c r="I109" i="34"/>
  <c r="J109" i="34"/>
  <c r="K109" i="34"/>
  <c r="H112" i="34"/>
  <c r="I112" i="34"/>
  <c r="J112" i="34"/>
  <c r="K112" i="34"/>
  <c r="H111" i="34"/>
  <c r="I111" i="34"/>
  <c r="J111" i="34"/>
  <c r="K111" i="34"/>
  <c r="H121" i="34"/>
  <c r="I121" i="34"/>
  <c r="J121" i="34"/>
  <c r="K121" i="34"/>
  <c r="H122" i="34"/>
  <c r="I122" i="34"/>
  <c r="J122" i="34"/>
  <c r="K122" i="34"/>
  <c r="H123" i="34"/>
  <c r="I123" i="34"/>
  <c r="J123" i="34"/>
  <c r="K123" i="34"/>
  <c r="K100" i="34"/>
  <c r="J100" i="34"/>
  <c r="I100" i="34"/>
  <c r="H100" i="34"/>
  <c r="G101" i="34"/>
  <c r="G102" i="34"/>
  <c r="G103" i="34"/>
  <c r="G104" i="34"/>
  <c r="G105" i="34"/>
  <c r="G106" i="34"/>
  <c r="G107" i="34"/>
  <c r="G116" i="34"/>
  <c r="M116" i="34" s="1"/>
  <c r="G117" i="34"/>
  <c r="G118" i="34"/>
  <c r="G119" i="34"/>
  <c r="L119" i="34" s="1"/>
  <c r="G120" i="34"/>
  <c r="G113" i="34"/>
  <c r="G114" i="34"/>
  <c r="G115" i="34"/>
  <c r="G108" i="34"/>
  <c r="L108" i="34" s="1"/>
  <c r="G109" i="34"/>
  <c r="G112" i="34"/>
  <c r="G111" i="34"/>
  <c r="G121" i="34"/>
  <c r="L121" i="34" s="1"/>
  <c r="G122" i="34"/>
  <c r="M122" i="34" s="1"/>
  <c r="G123" i="34"/>
  <c r="G100" i="34"/>
  <c r="M104" i="34" l="1"/>
  <c r="M109" i="34"/>
  <c r="M120" i="34"/>
  <c r="M123" i="34"/>
  <c r="M117" i="34"/>
  <c r="M121" i="34"/>
  <c r="L116" i="34"/>
  <c r="L113" i="34"/>
  <c r="L105" i="34"/>
  <c r="L101" i="34"/>
  <c r="N117" i="34"/>
  <c r="L120" i="34"/>
  <c r="N108" i="34"/>
  <c r="L117" i="34"/>
  <c r="M108" i="34"/>
  <c r="M119" i="34"/>
  <c r="M100" i="34"/>
  <c r="L111" i="34"/>
  <c r="L115" i="34"/>
  <c r="L107" i="34"/>
  <c r="L103" i="34"/>
  <c r="N100" i="34"/>
  <c r="N121" i="34"/>
  <c r="N119" i="34"/>
  <c r="M106" i="34"/>
  <c r="L106" i="34"/>
  <c r="N106" i="34"/>
  <c r="L123" i="34"/>
  <c r="G124" i="34"/>
  <c r="N123" i="34"/>
  <c r="M118" i="34"/>
  <c r="L118" i="34"/>
  <c r="N118" i="34"/>
  <c r="L102" i="34"/>
  <c r="M102" i="34"/>
  <c r="N102" i="34"/>
  <c r="L112" i="34"/>
  <c r="L114" i="34"/>
  <c r="L122" i="34"/>
  <c r="N111" i="34"/>
  <c r="N112" i="34"/>
  <c r="N115" i="34"/>
  <c r="N114" i="34"/>
  <c r="N113" i="34"/>
  <c r="N107" i="34"/>
  <c r="N105" i="34"/>
  <c r="N103" i="34"/>
  <c r="N101" i="34"/>
  <c r="N122" i="34"/>
  <c r="N109" i="34"/>
  <c r="N120" i="34"/>
  <c r="N116" i="34"/>
  <c r="N104" i="34"/>
  <c r="L100" i="34"/>
  <c r="M111" i="34"/>
  <c r="M112" i="34"/>
  <c r="M115" i="34"/>
  <c r="M114" i="34"/>
  <c r="M113" i="34"/>
  <c r="M107" i="34"/>
  <c r="M105" i="34"/>
  <c r="M103" i="34"/>
  <c r="M101" i="34"/>
  <c r="L109" i="34"/>
  <c r="L104" i="34"/>
  <c r="I124" i="34"/>
  <c r="J124" i="34"/>
  <c r="K124" i="34"/>
  <c r="H124" i="34"/>
  <c r="CG5" i="34" l="1"/>
  <c r="CG6" i="34"/>
  <c r="CG7" i="34"/>
  <c r="CG8" i="34"/>
  <c r="CG9" i="34"/>
  <c r="CG10" i="34"/>
  <c r="CG11" i="34"/>
  <c r="CG12" i="34"/>
  <c r="CG13" i="34"/>
  <c r="CG14" i="34"/>
  <c r="CG15" i="34"/>
  <c r="CG16" i="34"/>
  <c r="CG17" i="34"/>
  <c r="CG18" i="34"/>
  <c r="CG19" i="34"/>
  <c r="CG20" i="34"/>
  <c r="CG21" i="34"/>
  <c r="CG22" i="34"/>
  <c r="CG23" i="34"/>
  <c r="CG24" i="34"/>
  <c r="CG25" i="34"/>
  <c r="CG26" i="34"/>
  <c r="CG27" i="34"/>
  <c r="CG28" i="34"/>
  <c r="CG29" i="34"/>
  <c r="CG30" i="34"/>
  <c r="CG31" i="34"/>
  <c r="CG32" i="34"/>
  <c r="CG33" i="34"/>
  <c r="CG34" i="34"/>
  <c r="CG35" i="34"/>
  <c r="CG36" i="34"/>
  <c r="CG37" i="34"/>
  <c r="CG38" i="34"/>
  <c r="CG39" i="34"/>
  <c r="CG40" i="34"/>
  <c r="CG41" i="34"/>
  <c r="CG42" i="34"/>
  <c r="CG43" i="34"/>
  <c r="CG44" i="34"/>
  <c r="CG45" i="34"/>
  <c r="CG46" i="34"/>
  <c r="CG47" i="34"/>
  <c r="CG48" i="34"/>
  <c r="CG49" i="34"/>
  <c r="CG50" i="34"/>
  <c r="CG51" i="34"/>
  <c r="CG52" i="34"/>
  <c r="CG53" i="34"/>
  <c r="CG54" i="34"/>
  <c r="CG55" i="34"/>
  <c r="CG56" i="34"/>
  <c r="CG57" i="34"/>
  <c r="CG58" i="34"/>
  <c r="CG59" i="34"/>
  <c r="CG60" i="34"/>
  <c r="CG61" i="34"/>
  <c r="CG62" i="34"/>
  <c r="CG63" i="34"/>
  <c r="CG64" i="34"/>
  <c r="CG65" i="34"/>
  <c r="CG66" i="34"/>
  <c r="CG67" i="34"/>
  <c r="CG68" i="34"/>
  <c r="CG69" i="34"/>
  <c r="CG70" i="34"/>
  <c r="CG71" i="34"/>
  <c r="CG72" i="34"/>
  <c r="CG73" i="34"/>
  <c r="CG74" i="34"/>
  <c r="CG75" i="34"/>
  <c r="CG76" i="34"/>
  <c r="CG77" i="34"/>
  <c r="CG78" i="34"/>
  <c r="CG79" i="34"/>
  <c r="CG80" i="34"/>
  <c r="CG81" i="34"/>
  <c r="CG82" i="34"/>
  <c r="CG83" i="34"/>
  <c r="CG84" i="34"/>
  <c r="CG85" i="34"/>
  <c r="CG86" i="34"/>
  <c r="CG88" i="34"/>
  <c r="CG89" i="34"/>
  <c r="CG90" i="34"/>
  <c r="CG91" i="34"/>
  <c r="CG92" i="34"/>
  <c r="CG93" i="34"/>
  <c r="BB30" i="32"/>
  <c r="BN31" i="32"/>
  <c r="BH31" i="32"/>
  <c r="BB31" i="32"/>
  <c r="BN30" i="32"/>
  <c r="BH30" i="32"/>
  <c r="BM21" i="32"/>
  <c r="BF21" i="32"/>
  <c r="BW61" i="32"/>
  <c r="BW52" i="32" l="1"/>
  <c r="BX52" i="32"/>
  <c r="CF5" i="34"/>
  <c r="CF6" i="34"/>
  <c r="CF7" i="34"/>
  <c r="CF8" i="34"/>
  <c r="CF9" i="34"/>
  <c r="CF10" i="34"/>
  <c r="CF11" i="34"/>
  <c r="CF12" i="34"/>
  <c r="CF13" i="34"/>
  <c r="CF14" i="34"/>
  <c r="CF15" i="34"/>
  <c r="CF16" i="34"/>
  <c r="CF17" i="34"/>
  <c r="CF18" i="34"/>
  <c r="CF19" i="34"/>
  <c r="CF20" i="34"/>
  <c r="CF21" i="34"/>
  <c r="CF22" i="34"/>
  <c r="CF23" i="34"/>
  <c r="CF24" i="34"/>
  <c r="CF25" i="34"/>
  <c r="CF26" i="34"/>
  <c r="CF27" i="34"/>
  <c r="CF28" i="34"/>
  <c r="CF29" i="34"/>
  <c r="CF30" i="34"/>
  <c r="CF31" i="34"/>
  <c r="CF32" i="34"/>
  <c r="CF33" i="34"/>
  <c r="CF34" i="34"/>
  <c r="CF35" i="34"/>
  <c r="CF36" i="34"/>
  <c r="CF37" i="34"/>
  <c r="CF38" i="34"/>
  <c r="CF39" i="34"/>
  <c r="CF40" i="34"/>
  <c r="CF41" i="34"/>
  <c r="CF42" i="34"/>
  <c r="CF43" i="34"/>
  <c r="CF44" i="34"/>
  <c r="CF45" i="34"/>
  <c r="CF46" i="34"/>
  <c r="CF47" i="34"/>
  <c r="CF48" i="34"/>
  <c r="CF49" i="34"/>
  <c r="CF50" i="34"/>
  <c r="CF51" i="34"/>
  <c r="CF52" i="34"/>
  <c r="CF53" i="34"/>
  <c r="CF54" i="34"/>
  <c r="CF55" i="34"/>
  <c r="CF56" i="34"/>
  <c r="CF57" i="34"/>
  <c r="CF58" i="34"/>
  <c r="CF59" i="34"/>
  <c r="CF60" i="34"/>
  <c r="CF61" i="34"/>
  <c r="CF62" i="34"/>
  <c r="CF63" i="34"/>
  <c r="CF64" i="34"/>
  <c r="CF65" i="34"/>
  <c r="CF66" i="34"/>
  <c r="CF67" i="34"/>
  <c r="CF68" i="34"/>
  <c r="CF69" i="34"/>
  <c r="CF70" i="34"/>
  <c r="CF71" i="34"/>
  <c r="CF72" i="34"/>
  <c r="CF73" i="34"/>
  <c r="CF74" i="34"/>
  <c r="CF75" i="34"/>
  <c r="CF76" i="34"/>
  <c r="CF77" i="34"/>
  <c r="CF78" i="34"/>
  <c r="CF79" i="34"/>
  <c r="CF80" i="34"/>
  <c r="CF81" i="34"/>
  <c r="CF82" i="34"/>
  <c r="CF83" i="34"/>
  <c r="CF84" i="34"/>
  <c r="CF85" i="34"/>
  <c r="CF86" i="34"/>
  <c r="CF88" i="34"/>
  <c r="CF89" i="34"/>
  <c r="CF90" i="34"/>
  <c r="CF91" i="34"/>
  <c r="CF92" i="34"/>
  <c r="CF93" i="34"/>
  <c r="CF4" i="34"/>
  <c r="BW51" i="32"/>
  <c r="BX51" i="32"/>
  <c r="BW53" i="32"/>
  <c r="BX53" i="32"/>
  <c r="BW54" i="32"/>
  <c r="BX54" i="32"/>
  <c r="BW55" i="32"/>
  <c r="BX55" i="32"/>
  <c r="BW56" i="32"/>
  <c r="BX56" i="32"/>
  <c r="BW57" i="32"/>
  <c r="BX57" i="32"/>
  <c r="BW58" i="32"/>
  <c r="BX58" i="32"/>
  <c r="BW59" i="32"/>
  <c r="BX59" i="32"/>
  <c r="BW60" i="32"/>
  <c r="BX60" i="32"/>
  <c r="BX61" i="32"/>
  <c r="BW62" i="32"/>
  <c r="BX62" i="32"/>
  <c r="BX50" i="32"/>
  <c r="BB51" i="32" l="1"/>
  <c r="BB53" i="32"/>
  <c r="BB55" i="32"/>
  <c r="BB57" i="32"/>
  <c r="BB59" i="32"/>
  <c r="AW50" i="32"/>
  <c r="AW52" i="32"/>
  <c r="AW54" i="32"/>
  <c r="AW56" i="32"/>
  <c r="AW58" i="32"/>
  <c r="AW60" i="32"/>
  <c r="BB52" i="32"/>
  <c r="BB54" i="32"/>
  <c r="BB56" i="32"/>
  <c r="BB58" i="32"/>
  <c r="BB60" i="32"/>
  <c r="AW51" i="32"/>
  <c r="AW53" i="32"/>
  <c r="AW55" i="32"/>
  <c r="AW57" i="32"/>
  <c r="AW59" i="32"/>
  <c r="BB50" i="32"/>
  <c r="O50" i="32"/>
  <c r="O62" i="32"/>
  <c r="T60" i="32"/>
  <c r="T58" i="32"/>
  <c r="T57" i="32"/>
  <c r="T55" i="32"/>
  <c r="T53" i="32"/>
  <c r="T62" i="32"/>
  <c r="O60" i="32"/>
  <c r="O55" i="32"/>
  <c r="O53" i="32"/>
  <c r="O58" i="32"/>
  <c r="O57" i="32"/>
  <c r="O61" i="32"/>
  <c r="O52" i="32"/>
  <c r="T50" i="32"/>
  <c r="T52" i="32"/>
  <c r="T61" i="32"/>
  <c r="T59" i="32"/>
  <c r="T56" i="32"/>
  <c r="T54" i="32"/>
  <c r="T51" i="32"/>
  <c r="O59" i="32"/>
  <c r="O56" i="32"/>
  <c r="O54" i="32"/>
  <c r="O51" i="32"/>
  <c r="CB21" i="34"/>
  <c r="CE6" i="34"/>
  <c r="CE7" i="34"/>
  <c r="CE8" i="34"/>
  <c r="CE9" i="34"/>
  <c r="CE10" i="34"/>
  <c r="CE11" i="34"/>
  <c r="CE12" i="34"/>
  <c r="CE13" i="34"/>
  <c r="CE14" i="34"/>
  <c r="CE15" i="34"/>
  <c r="CE16" i="34"/>
  <c r="CE17" i="34"/>
  <c r="CE18" i="34"/>
  <c r="CE19" i="34"/>
  <c r="CE20" i="34"/>
  <c r="CE21" i="34"/>
  <c r="CE22" i="34"/>
  <c r="CE23" i="34"/>
  <c r="CE24" i="34"/>
  <c r="CE25" i="34"/>
  <c r="CE26" i="34"/>
  <c r="CE27" i="34"/>
  <c r="CE28" i="34"/>
  <c r="CE29" i="34"/>
  <c r="CE30" i="34"/>
  <c r="CE31" i="34"/>
  <c r="CE32" i="34"/>
  <c r="CE33" i="34"/>
  <c r="CE34" i="34"/>
  <c r="CE35" i="34"/>
  <c r="CE36" i="34"/>
  <c r="CE37" i="34"/>
  <c r="CE38" i="34"/>
  <c r="CE39" i="34"/>
  <c r="CE40" i="34"/>
  <c r="CE41" i="34"/>
  <c r="CE42" i="34"/>
  <c r="CE43" i="34"/>
  <c r="CE44" i="34"/>
  <c r="CE45" i="34"/>
  <c r="CE46" i="34"/>
  <c r="CE47" i="34"/>
  <c r="CE48" i="34"/>
  <c r="CE49" i="34"/>
  <c r="CE50" i="34"/>
  <c r="CE51" i="34"/>
  <c r="CE52" i="34"/>
  <c r="CE53" i="34"/>
  <c r="CE54" i="34"/>
  <c r="CE55" i="34"/>
  <c r="CE56" i="34"/>
  <c r="CE57" i="34"/>
  <c r="CE58" i="34"/>
  <c r="CE59" i="34"/>
  <c r="CE60" i="34"/>
  <c r="CE61" i="34"/>
  <c r="CE62" i="34"/>
  <c r="CE63" i="34"/>
  <c r="CE64" i="34"/>
  <c r="CE65" i="34"/>
  <c r="CE66" i="34"/>
  <c r="CE67" i="34"/>
  <c r="CE68" i="34"/>
  <c r="CE69" i="34"/>
  <c r="CE70" i="34"/>
  <c r="CE71" i="34"/>
  <c r="CE72" i="34"/>
  <c r="CE73" i="34"/>
  <c r="CE74" i="34"/>
  <c r="CE75" i="34"/>
  <c r="CE76" i="34"/>
  <c r="CE77" i="34"/>
  <c r="CE78" i="34"/>
  <c r="CE79" i="34"/>
  <c r="CE80" i="34"/>
  <c r="CE81" i="34"/>
  <c r="CE82" i="34"/>
  <c r="CE83" i="34"/>
  <c r="CE84" i="34"/>
  <c r="CE85" i="34"/>
  <c r="CE86" i="34"/>
  <c r="CE87" i="34"/>
  <c r="CE88" i="34"/>
  <c r="CE89" i="34"/>
  <c r="CE90" i="34"/>
  <c r="CE91" i="34"/>
  <c r="CE92" i="34"/>
  <c r="CE93" i="34"/>
  <c r="CE5" i="34"/>
  <c r="CE4" i="34"/>
  <c r="AU74" i="32"/>
  <c r="AZ74" i="32"/>
  <c r="BE74" i="32"/>
  <c r="AU75" i="32"/>
  <c r="AZ75" i="32"/>
  <c r="BE75" i="32"/>
  <c r="AU76" i="32"/>
  <c r="AZ76" i="32"/>
  <c r="BE76" i="32"/>
  <c r="AU77" i="32"/>
  <c r="AZ77" i="32"/>
  <c r="BE77" i="32"/>
  <c r="AU78" i="32"/>
  <c r="AZ78" i="32"/>
  <c r="BE78" i="32"/>
  <c r="AU79" i="32"/>
  <c r="AZ79" i="32"/>
  <c r="BE79" i="32"/>
  <c r="AU80" i="32"/>
  <c r="AZ80" i="32"/>
  <c r="BE80" i="32"/>
  <c r="AU81" i="32"/>
  <c r="AZ81" i="32"/>
  <c r="BE81" i="32"/>
  <c r="AU82" i="32"/>
  <c r="AZ82" i="32"/>
  <c r="BE82" i="32"/>
  <c r="CB5" i="34"/>
  <c r="CC5" i="34"/>
  <c r="CD5" i="34"/>
  <c r="CB6" i="34"/>
  <c r="CC6" i="34"/>
  <c r="CD6" i="34"/>
  <c r="CB7" i="34"/>
  <c r="CC7" i="34"/>
  <c r="CD7" i="34"/>
  <c r="CB8" i="34"/>
  <c r="CC8" i="34"/>
  <c r="CD8" i="34"/>
  <c r="CB9" i="34"/>
  <c r="CC9" i="34"/>
  <c r="CD9" i="34"/>
  <c r="CB10" i="34"/>
  <c r="CC10" i="34"/>
  <c r="CD10" i="34"/>
  <c r="CB11" i="34"/>
  <c r="CC11" i="34"/>
  <c r="CD11" i="34"/>
  <c r="CB12" i="34"/>
  <c r="CC12" i="34"/>
  <c r="CD12" i="34"/>
  <c r="CB13" i="34"/>
  <c r="CC13" i="34"/>
  <c r="CD13" i="34"/>
  <c r="CB14" i="34"/>
  <c r="CC14" i="34"/>
  <c r="CD14" i="34"/>
  <c r="CB15" i="34"/>
  <c r="CC15" i="34"/>
  <c r="CD15" i="34"/>
  <c r="CB16" i="34"/>
  <c r="CC16" i="34"/>
  <c r="CD16" i="34"/>
  <c r="CB17" i="34"/>
  <c r="CC17" i="34"/>
  <c r="CD17" i="34"/>
  <c r="CB18" i="34"/>
  <c r="CC18" i="34"/>
  <c r="CD18" i="34"/>
  <c r="CB19" i="34"/>
  <c r="CC19" i="34"/>
  <c r="CD19" i="34"/>
  <c r="CB20" i="34"/>
  <c r="CC20" i="34"/>
  <c r="CD20" i="34"/>
  <c r="CC21" i="34"/>
  <c r="CD21" i="34"/>
  <c r="CB22" i="34"/>
  <c r="CC22" i="34"/>
  <c r="CD22" i="34"/>
  <c r="CB23" i="34"/>
  <c r="CC23" i="34"/>
  <c r="CD23" i="34"/>
  <c r="CB24" i="34"/>
  <c r="CC24" i="34"/>
  <c r="CD24" i="34"/>
  <c r="CB25" i="34"/>
  <c r="CC25" i="34"/>
  <c r="CD25" i="34"/>
  <c r="CB26" i="34"/>
  <c r="CC26" i="34"/>
  <c r="CD26" i="34"/>
  <c r="CB27" i="34"/>
  <c r="CC27" i="34"/>
  <c r="CD27" i="34"/>
  <c r="CB28" i="34"/>
  <c r="CC28" i="34"/>
  <c r="CD28" i="34"/>
  <c r="CB29" i="34"/>
  <c r="CC29" i="34"/>
  <c r="CD29" i="34"/>
  <c r="CB30" i="34"/>
  <c r="CC30" i="34"/>
  <c r="CD30" i="34"/>
  <c r="CB31" i="34"/>
  <c r="CC31" i="34"/>
  <c r="CD31" i="34"/>
  <c r="CB32" i="34"/>
  <c r="CC32" i="34"/>
  <c r="CD32" i="34"/>
  <c r="CB33" i="34"/>
  <c r="CC33" i="34"/>
  <c r="CD33" i="34"/>
  <c r="CB34" i="34"/>
  <c r="CC34" i="34"/>
  <c r="CD34" i="34"/>
  <c r="CB35" i="34"/>
  <c r="CC35" i="34"/>
  <c r="CD35" i="34"/>
  <c r="CB36" i="34"/>
  <c r="CC36" i="34"/>
  <c r="CD36" i="34"/>
  <c r="CB37" i="34"/>
  <c r="CC37" i="34"/>
  <c r="CD37" i="34"/>
  <c r="CB38" i="34"/>
  <c r="CC38" i="34"/>
  <c r="CD38" i="34"/>
  <c r="CB39" i="34"/>
  <c r="CC39" i="34"/>
  <c r="CD39" i="34"/>
  <c r="CB40" i="34"/>
  <c r="CC40" i="34"/>
  <c r="CD40" i="34"/>
  <c r="CB41" i="34"/>
  <c r="CC41" i="34"/>
  <c r="CD41" i="34"/>
  <c r="CB42" i="34"/>
  <c r="CC42" i="34"/>
  <c r="CD42" i="34"/>
  <c r="CB43" i="34"/>
  <c r="CC43" i="34"/>
  <c r="CD43" i="34"/>
  <c r="CB44" i="34"/>
  <c r="CC44" i="34"/>
  <c r="CD44" i="34"/>
  <c r="CB45" i="34"/>
  <c r="CC45" i="34"/>
  <c r="CD45" i="34"/>
  <c r="CB46" i="34"/>
  <c r="CC46" i="34"/>
  <c r="CD46" i="34"/>
  <c r="CB47" i="34"/>
  <c r="CC47" i="34"/>
  <c r="CD47" i="34"/>
  <c r="CB48" i="34"/>
  <c r="CC48" i="34"/>
  <c r="CD48" i="34"/>
  <c r="CB49" i="34"/>
  <c r="CC49" i="34"/>
  <c r="CD49" i="34"/>
  <c r="CB50" i="34"/>
  <c r="CC50" i="34"/>
  <c r="CD50" i="34"/>
  <c r="CB51" i="34"/>
  <c r="CC51" i="34"/>
  <c r="CD51" i="34"/>
  <c r="CB52" i="34"/>
  <c r="CC52" i="34"/>
  <c r="CD52" i="34"/>
  <c r="CB53" i="34"/>
  <c r="CC53" i="34"/>
  <c r="CD53" i="34"/>
  <c r="CB54" i="34"/>
  <c r="CC54" i="34"/>
  <c r="CD54" i="34"/>
  <c r="CB55" i="34"/>
  <c r="CC55" i="34"/>
  <c r="CD55" i="34"/>
  <c r="CB56" i="34"/>
  <c r="CC56" i="34"/>
  <c r="CD56" i="34"/>
  <c r="CB57" i="34"/>
  <c r="CC57" i="34"/>
  <c r="CD57" i="34"/>
  <c r="CB58" i="34"/>
  <c r="CC58" i="34"/>
  <c r="CD58" i="34"/>
  <c r="CB59" i="34"/>
  <c r="CC59" i="34"/>
  <c r="CD59" i="34"/>
  <c r="CB60" i="34"/>
  <c r="CC60" i="34"/>
  <c r="CD60" i="34"/>
  <c r="CB61" i="34"/>
  <c r="CC61" i="34"/>
  <c r="CD61" i="34"/>
  <c r="CB62" i="34"/>
  <c r="CC62" i="34"/>
  <c r="CD62" i="34"/>
  <c r="CB63" i="34"/>
  <c r="CC63" i="34"/>
  <c r="CD63" i="34"/>
  <c r="CB64" i="34"/>
  <c r="CC64" i="34"/>
  <c r="CD64" i="34"/>
  <c r="CB65" i="34"/>
  <c r="CC65" i="34"/>
  <c r="CD65" i="34"/>
  <c r="CB66" i="34"/>
  <c r="CC66" i="34"/>
  <c r="CD66" i="34"/>
  <c r="CB67" i="34"/>
  <c r="CC67" i="34"/>
  <c r="CD67" i="34"/>
  <c r="CB68" i="34"/>
  <c r="CC68" i="34"/>
  <c r="CD68" i="34"/>
  <c r="CB69" i="34"/>
  <c r="CC69" i="34"/>
  <c r="CD69" i="34"/>
  <c r="CB70" i="34"/>
  <c r="CC70" i="34"/>
  <c r="CD70" i="34"/>
  <c r="CB71" i="34"/>
  <c r="CC71" i="34"/>
  <c r="CD71" i="34"/>
  <c r="CB72" i="34"/>
  <c r="CC72" i="34"/>
  <c r="CD72" i="34"/>
  <c r="CB73" i="34"/>
  <c r="CC73" i="34"/>
  <c r="CD73" i="34"/>
  <c r="CB74" i="34"/>
  <c r="CC74" i="34"/>
  <c r="CD74" i="34"/>
  <c r="CB75" i="34"/>
  <c r="CC75" i="34"/>
  <c r="CD75" i="34"/>
  <c r="CB76" i="34"/>
  <c r="CC76" i="34"/>
  <c r="CD76" i="34"/>
  <c r="CB77" i="34"/>
  <c r="CC77" i="34"/>
  <c r="CD77" i="34"/>
  <c r="CB78" i="34"/>
  <c r="CC78" i="34"/>
  <c r="CD78" i="34"/>
  <c r="CB79" i="34"/>
  <c r="CC79" i="34"/>
  <c r="CD79" i="34"/>
  <c r="CB80" i="34"/>
  <c r="CC80" i="34"/>
  <c r="CD80" i="34"/>
  <c r="CB81" i="34"/>
  <c r="CC81" i="34"/>
  <c r="CD81" i="34"/>
  <c r="CB82" i="34"/>
  <c r="CC82" i="34"/>
  <c r="CD82" i="34"/>
  <c r="CB83" i="34"/>
  <c r="CC83" i="34"/>
  <c r="CD83" i="34"/>
  <c r="CB84" i="34"/>
  <c r="CC84" i="34"/>
  <c r="CD84" i="34"/>
  <c r="CB85" i="34"/>
  <c r="CC85" i="34"/>
  <c r="CD85" i="34"/>
  <c r="CB86" i="34"/>
  <c r="CC86" i="34"/>
  <c r="CD86" i="34"/>
  <c r="CB87" i="34"/>
  <c r="CC87" i="34"/>
  <c r="CD87" i="34"/>
  <c r="CB88" i="34"/>
  <c r="CC88" i="34"/>
  <c r="CD88" i="34"/>
  <c r="CB89" i="34"/>
  <c r="CC89" i="34"/>
  <c r="CD89" i="34"/>
  <c r="CB90" i="34"/>
  <c r="CC90" i="34"/>
  <c r="CD90" i="34"/>
  <c r="CB91" i="34"/>
  <c r="CC91" i="34"/>
  <c r="CD91" i="34"/>
  <c r="CB92" i="34"/>
  <c r="CC92" i="34"/>
  <c r="CD92" i="34"/>
  <c r="CB93" i="34"/>
  <c r="CC93" i="34"/>
  <c r="CD93" i="34"/>
  <c r="CD4" i="34"/>
  <c r="CC4" i="34"/>
  <c r="CB4" i="34"/>
  <c r="AL87" i="32"/>
  <c r="AL88" i="32"/>
  <c r="AL89" i="32"/>
  <c r="AL90" i="32"/>
  <c r="AL91" i="32"/>
  <c r="AL92" i="32"/>
  <c r="AL93" i="32"/>
  <c r="AL94" i="32"/>
  <c r="AL95" i="32"/>
  <c r="AL96" i="32"/>
  <c r="AL97" i="32"/>
  <c r="AL98" i="32"/>
  <c r="AL99" i="32"/>
  <c r="AL100" i="32"/>
  <c r="AL101" i="32"/>
  <c r="AL102" i="32"/>
  <c r="AL103" i="32"/>
  <c r="AL104" i="32"/>
  <c r="AL105" i="32"/>
  <c r="AL106" i="32"/>
  <c r="AL107" i="32"/>
  <c r="AL108" i="32"/>
  <c r="AL109" i="32"/>
  <c r="AL110" i="32"/>
  <c r="AL111" i="32"/>
  <c r="AL112" i="32"/>
  <c r="AL113" i="32"/>
  <c r="AL114" i="32"/>
  <c r="AL115" i="32"/>
  <c r="AL116" i="32"/>
  <c r="AL117" i="32"/>
  <c r="AL118" i="32"/>
  <c r="AL119" i="32"/>
  <c r="AL120" i="32"/>
  <c r="AL121" i="32"/>
  <c r="AL122" i="32"/>
  <c r="AL123" i="32"/>
  <c r="AL124" i="32"/>
  <c r="AL125" i="32"/>
  <c r="AL126" i="32"/>
  <c r="AL127" i="32"/>
  <c r="AL128" i="32"/>
  <c r="AL129" i="32"/>
  <c r="AL130" i="32"/>
  <c r="AL131" i="32"/>
  <c r="AL132" i="32"/>
  <c r="AL133" i="32"/>
  <c r="AL134" i="32"/>
  <c r="AL135" i="32"/>
  <c r="AL136" i="32"/>
  <c r="AL137" i="32"/>
  <c r="AL138" i="32"/>
  <c r="AL139" i="32"/>
  <c r="AL140" i="32"/>
  <c r="AL141" i="32"/>
  <c r="AL142" i="32"/>
  <c r="AL143" i="32"/>
  <c r="AL144" i="32"/>
  <c r="AL145" i="32"/>
  <c r="AL146" i="32"/>
  <c r="AL147" i="32"/>
  <c r="AL148" i="32"/>
  <c r="AL149" i="32"/>
  <c r="AL150" i="32"/>
  <c r="AL151" i="32"/>
  <c r="AL152" i="32"/>
  <c r="AL153" i="32"/>
  <c r="AL154" i="32"/>
  <c r="AL155" i="32"/>
  <c r="AL156" i="32"/>
  <c r="AL157" i="32"/>
  <c r="AL158" i="32"/>
  <c r="AL159" i="32"/>
  <c r="AL160" i="32"/>
  <c r="AL161" i="32"/>
  <c r="AL162" i="32"/>
  <c r="AL163" i="32"/>
  <c r="AL164" i="32"/>
  <c r="AL165" i="32"/>
  <c r="AL166" i="32"/>
  <c r="AL167" i="32"/>
  <c r="AL168" i="32"/>
  <c r="AL169" i="32"/>
  <c r="AL170" i="32"/>
  <c r="AL171" i="32"/>
  <c r="AL172" i="32"/>
  <c r="AL173" i="32"/>
  <c r="AL174" i="32"/>
  <c r="AL175" i="32"/>
  <c r="AL86" i="32"/>
  <c r="AF83" i="32"/>
  <c r="Z83" i="32"/>
  <c r="T83" i="32"/>
  <c r="T63" i="32" l="1"/>
  <c r="O63" i="32"/>
  <c r="BG56" i="32"/>
  <c r="BG55" i="32"/>
  <c r="BG54" i="32"/>
  <c r="BG59" i="32"/>
  <c r="BG57" i="32"/>
  <c r="BG58" i="32"/>
  <c r="BG53" i="32"/>
  <c r="BB61" i="32"/>
  <c r="AW61" i="32"/>
  <c r="BG51" i="32"/>
  <c r="BG52" i="32"/>
  <c r="BG50" i="32"/>
  <c r="Y52" i="32"/>
  <c r="AZ69" i="32"/>
  <c r="BE71" i="32"/>
  <c r="AU69" i="32"/>
  <c r="BE72" i="32"/>
  <c r="AU70" i="32"/>
  <c r="AZ68" i="32"/>
  <c r="BE73" i="32"/>
  <c r="AZ72" i="32"/>
  <c r="AU71" i="32"/>
  <c r="BE69" i="32"/>
  <c r="AU73" i="32"/>
  <c r="AZ70" i="32"/>
  <c r="AU68" i="32"/>
  <c r="AZ71" i="32"/>
  <c r="BE68" i="32"/>
  <c r="AZ73" i="32"/>
  <c r="AU72" i="32"/>
  <c r="BE70" i="32"/>
  <c r="Y53" i="32"/>
  <c r="Y51" i="32"/>
  <c r="Y54" i="32"/>
  <c r="Y55" i="32"/>
  <c r="Y56" i="32"/>
  <c r="Y57" i="32"/>
  <c r="Y58" i="32"/>
  <c r="Y59" i="32"/>
  <c r="Y60" i="32"/>
  <c r="Y61" i="32"/>
  <c r="Y62" i="32"/>
  <c r="Y50" i="32"/>
  <c r="AW62" i="32" l="1"/>
  <c r="BB62" i="32"/>
  <c r="BG60" i="32"/>
  <c r="BG61" i="32" s="1"/>
  <c r="Y63" i="32"/>
  <c r="P26" i="32"/>
  <c r="V26" i="32"/>
  <c r="P27" i="32"/>
  <c r="V27" i="32"/>
  <c r="P28" i="32"/>
  <c r="V28" i="32"/>
  <c r="J28" i="32"/>
  <c r="J27" i="32"/>
  <c r="J26" i="32"/>
  <c r="Y18" i="32"/>
  <c r="S18" i="32"/>
  <c r="M18" i="32"/>
  <c r="H18" i="32"/>
  <c r="BC8" i="32"/>
  <c r="P23" i="32" s="1"/>
  <c r="BI8" i="32"/>
  <c r="V23" i="32" s="1"/>
  <c r="BC9" i="32"/>
  <c r="P24" i="32" s="1"/>
  <c r="BI9" i="32"/>
  <c r="V24" i="32" s="1"/>
  <c r="BC10" i="32"/>
  <c r="P25" i="32" s="1"/>
  <c r="BI10" i="32"/>
  <c r="V25" i="32" s="1"/>
  <c r="AW9" i="32"/>
  <c r="J24" i="32" s="1"/>
  <c r="AW10" i="32"/>
  <c r="J25" i="32" s="1"/>
  <c r="AW8" i="32"/>
  <c r="J23" i="32" s="1"/>
  <c r="S11" i="32"/>
  <c r="Y11" i="32"/>
  <c r="AE11" i="32"/>
  <c r="AK11" i="32"/>
  <c r="AQ11" i="32"/>
  <c r="M11" i="32"/>
  <c r="H11" i="32"/>
  <c r="BG62" i="32" l="1"/>
  <c r="CH32" i="32"/>
  <c r="BH40" i="32" s="1"/>
  <c r="AD61" i="32" s="1"/>
  <c r="BB29" i="32"/>
  <c r="P29" i="32"/>
  <c r="BH28" i="32" s="1"/>
  <c r="V29" i="32"/>
  <c r="BN28" i="32" s="1"/>
  <c r="J29" i="32"/>
  <c r="BB28" i="32" s="1"/>
  <c r="BI11" i="32"/>
  <c r="AR15" i="32" s="1"/>
  <c r="BC11" i="32"/>
  <c r="AL15" i="32" s="1"/>
  <c r="AW11" i="32"/>
  <c r="AF15" i="32" s="1"/>
  <c r="BB33" i="32" l="1"/>
  <c r="BN29" i="32"/>
  <c r="BN33" i="32" s="1"/>
  <c r="AD53" i="32" s="1"/>
  <c r="BH29" i="32"/>
  <c r="BH33" i="32" s="1"/>
</calcChain>
</file>

<file path=xl/sharedStrings.xml><?xml version="1.0" encoding="utf-8"?>
<sst xmlns="http://schemas.openxmlformats.org/spreadsheetml/2006/main" count="1031" uniqueCount="519">
  <si>
    <t>所在地</t>
    <rPh sb="0" eb="3">
      <t>ショザイチ</t>
    </rPh>
    <phoneticPr fontId="1"/>
  </si>
  <si>
    <t>名称</t>
    <rPh sb="0" eb="2">
      <t>メイショウ</t>
    </rPh>
    <phoneticPr fontId="1"/>
  </si>
  <si>
    <t>電話番号</t>
    <rPh sb="0" eb="2">
      <t>デンワ</t>
    </rPh>
    <rPh sb="2" eb="4">
      <t>バンゴウ</t>
    </rPh>
    <phoneticPr fontId="1"/>
  </si>
  <si>
    <t>FAX番号</t>
    <rPh sb="3" eb="5">
      <t>バンゴウ</t>
    </rPh>
    <phoneticPr fontId="1"/>
  </si>
  <si>
    <t>添付様式</t>
    <rPh sb="0" eb="2">
      <t>テンプ</t>
    </rPh>
    <rPh sb="2" eb="4">
      <t>ヨウシキ</t>
    </rPh>
    <phoneticPr fontId="1"/>
  </si>
  <si>
    <t>付表１</t>
    <rPh sb="0" eb="2">
      <t>フヒョウ</t>
    </rPh>
    <phoneticPr fontId="1"/>
  </si>
  <si>
    <t>申 請 者</t>
    <rPh sb="0" eb="1">
      <t>サル</t>
    </rPh>
    <rPh sb="2" eb="3">
      <t>ショウ</t>
    </rPh>
    <rPh sb="4" eb="5">
      <t>シャ</t>
    </rPh>
    <phoneticPr fontId="1"/>
  </si>
  <si>
    <t>利用定員</t>
    <rPh sb="0" eb="2">
      <t>リヨウ</t>
    </rPh>
    <rPh sb="2" eb="4">
      <t>テイイン</t>
    </rPh>
    <phoneticPr fontId="1"/>
  </si>
  <si>
    <t>１号認定</t>
    <rPh sb="1" eb="2">
      <t>ゴウ</t>
    </rPh>
    <rPh sb="2" eb="4">
      <t>ニンテイ</t>
    </rPh>
    <phoneticPr fontId="1"/>
  </si>
  <si>
    <t>２号認定</t>
    <rPh sb="1" eb="2">
      <t>ゴウ</t>
    </rPh>
    <rPh sb="2" eb="4">
      <t>ニンテイ</t>
    </rPh>
    <phoneticPr fontId="1"/>
  </si>
  <si>
    <t>３号認定</t>
    <rPh sb="1" eb="2">
      <t>ゴウ</t>
    </rPh>
    <rPh sb="2" eb="4">
      <t>ニンテイ</t>
    </rPh>
    <phoneticPr fontId="1"/>
  </si>
  <si>
    <t>人</t>
    <rPh sb="0" eb="1">
      <t>ニン</t>
    </rPh>
    <phoneticPr fontId="1"/>
  </si>
  <si>
    <t>教頭</t>
    <rPh sb="0" eb="2">
      <t>キョウトウ</t>
    </rPh>
    <phoneticPr fontId="1"/>
  </si>
  <si>
    <t>主幹保育教諭</t>
    <rPh sb="0" eb="2">
      <t>シュカン</t>
    </rPh>
    <rPh sb="2" eb="4">
      <t>ホイク</t>
    </rPh>
    <rPh sb="4" eb="6">
      <t>キョウユ</t>
    </rPh>
    <phoneticPr fontId="1"/>
  </si>
  <si>
    <t>指導保育教諭</t>
    <rPh sb="0" eb="2">
      <t>シドウ</t>
    </rPh>
    <rPh sb="2" eb="4">
      <t>ホイク</t>
    </rPh>
    <rPh sb="4" eb="6">
      <t>キョウユ</t>
    </rPh>
    <phoneticPr fontId="1"/>
  </si>
  <si>
    <t>保育教諭</t>
    <rPh sb="0" eb="2">
      <t>ホイク</t>
    </rPh>
    <rPh sb="2" eb="4">
      <t>キョウユ</t>
    </rPh>
    <phoneticPr fontId="1"/>
  </si>
  <si>
    <t>年</t>
    <rPh sb="0" eb="1">
      <t>ネン</t>
    </rPh>
    <phoneticPr fontId="1"/>
  </si>
  <si>
    <t>主幹養護教諭</t>
    <rPh sb="0" eb="2">
      <t>シュカン</t>
    </rPh>
    <rPh sb="2" eb="4">
      <t>ヨウゴ</t>
    </rPh>
    <rPh sb="4" eb="6">
      <t>キョウユ</t>
    </rPh>
    <phoneticPr fontId="1"/>
  </si>
  <si>
    <t>養護教諭</t>
    <rPh sb="0" eb="2">
      <t>ヨウゴ</t>
    </rPh>
    <rPh sb="2" eb="4">
      <t>キョウユ</t>
    </rPh>
    <phoneticPr fontId="1"/>
  </si>
  <si>
    <t>主幹栄養教諭</t>
    <rPh sb="0" eb="2">
      <t>シュカン</t>
    </rPh>
    <rPh sb="2" eb="4">
      <t>エイヨウ</t>
    </rPh>
    <rPh sb="4" eb="6">
      <t>キョウユ</t>
    </rPh>
    <phoneticPr fontId="1"/>
  </si>
  <si>
    <t>事務職員</t>
    <rPh sb="0" eb="2">
      <t>ジム</t>
    </rPh>
    <rPh sb="2" eb="4">
      <t>ショクイン</t>
    </rPh>
    <phoneticPr fontId="1"/>
  </si>
  <si>
    <t>調理員</t>
    <rPh sb="0" eb="3">
      <t>チョウリイン</t>
    </rPh>
    <phoneticPr fontId="1"/>
  </si>
  <si>
    <t>設　備</t>
    <rPh sb="0" eb="1">
      <t>セツ</t>
    </rPh>
    <rPh sb="2" eb="3">
      <t>ソナエ</t>
    </rPh>
    <phoneticPr fontId="1"/>
  </si>
  <si>
    <t>講師</t>
    <rPh sb="0" eb="2">
      <t>コウシ</t>
    </rPh>
    <phoneticPr fontId="1"/>
  </si>
  <si>
    <t>区　　　分</t>
    <rPh sb="0" eb="1">
      <t>ク</t>
    </rPh>
    <rPh sb="4" eb="5">
      <t>ブン</t>
    </rPh>
    <phoneticPr fontId="1"/>
  </si>
  <si>
    <t>教育・保育施設
の区分</t>
    <rPh sb="0" eb="2">
      <t>キョウイク</t>
    </rPh>
    <rPh sb="3" eb="5">
      <t>ホイク</t>
    </rPh>
    <rPh sb="5" eb="7">
      <t>シセツ</t>
    </rPh>
    <rPh sb="9" eb="11">
      <t>クブン</t>
    </rPh>
    <phoneticPr fontId="1"/>
  </si>
  <si>
    <t>印</t>
    <rPh sb="0" eb="1">
      <t>イン</t>
    </rPh>
    <phoneticPr fontId="1"/>
  </si>
  <si>
    <t>認可定員</t>
    <rPh sb="0" eb="2">
      <t>ニンカ</t>
    </rPh>
    <rPh sb="2" eb="4">
      <t>テイイン</t>
    </rPh>
    <phoneticPr fontId="1"/>
  </si>
  <si>
    <t>５歳児</t>
    <rPh sb="1" eb="3">
      <t>サイジ</t>
    </rPh>
    <phoneticPr fontId="1"/>
  </si>
  <si>
    <t>４歳児</t>
    <rPh sb="1" eb="3">
      <t>サイジ</t>
    </rPh>
    <phoneticPr fontId="1"/>
  </si>
  <si>
    <t>助保育教諭</t>
    <rPh sb="0" eb="1">
      <t>ジョ</t>
    </rPh>
    <rPh sb="1" eb="3">
      <t>ホイク</t>
    </rPh>
    <rPh sb="3" eb="5">
      <t>キョウユ</t>
    </rPh>
    <phoneticPr fontId="1"/>
  </si>
  <si>
    <t>学校薬剤師</t>
    <rPh sb="0" eb="2">
      <t>ガッコウ</t>
    </rPh>
    <rPh sb="2" eb="5">
      <t>ヤクザイシ</t>
    </rPh>
    <phoneticPr fontId="1"/>
  </si>
  <si>
    <t>３歳児</t>
    <rPh sb="1" eb="3">
      <t>サイジ</t>
    </rPh>
    <phoneticPr fontId="1"/>
  </si>
  <si>
    <t>２歳児</t>
    <rPh sb="1" eb="3">
      <t>サイジ</t>
    </rPh>
    <phoneticPr fontId="1"/>
  </si>
  <si>
    <t>１歳児</t>
    <rPh sb="1" eb="3">
      <t>サイジ</t>
    </rPh>
    <phoneticPr fontId="1"/>
  </si>
  <si>
    <t>０歳児</t>
    <rPh sb="1" eb="3">
      <t>サイジ</t>
    </rPh>
    <phoneticPr fontId="1"/>
  </si>
  <si>
    <t>日</t>
    <rPh sb="0" eb="1">
      <t>ニチ</t>
    </rPh>
    <phoneticPr fontId="1"/>
  </si>
  <si>
    <t>月</t>
    <rPh sb="0" eb="1">
      <t>ガツ</t>
    </rPh>
    <phoneticPr fontId="1"/>
  </si>
  <si>
    <t>郵便番号</t>
    <rPh sb="0" eb="4">
      <t>ユウビンバンゴウ</t>
    </rPh>
    <phoneticPr fontId="1"/>
  </si>
  <si>
    <t>日</t>
    <rPh sb="0" eb="1">
      <t>ヒ</t>
    </rPh>
    <phoneticPr fontId="1"/>
  </si>
  <si>
    <t>園長</t>
    <rPh sb="0" eb="2">
      <t>エンチョウ</t>
    </rPh>
    <phoneticPr fontId="1"/>
  </si>
  <si>
    <t>計</t>
    <rPh sb="0" eb="1">
      <t>ケイ</t>
    </rPh>
    <phoneticPr fontId="1"/>
  </si>
  <si>
    <t>大　阪　市　長　　様</t>
    <rPh sb="0" eb="1">
      <t>ダイ</t>
    </rPh>
    <rPh sb="2" eb="3">
      <t>サカ</t>
    </rPh>
    <rPh sb="4" eb="5">
      <t>シ</t>
    </rPh>
    <rPh sb="6" eb="7">
      <t>チョウ</t>
    </rPh>
    <rPh sb="9" eb="10">
      <t>サマ</t>
    </rPh>
    <phoneticPr fontId="1"/>
  </si>
  <si>
    <t>E-mailｱﾄﾞﾚｽ
（公表用）</t>
    <rPh sb="13" eb="15">
      <t>コウヒョウ</t>
    </rPh>
    <rPh sb="15" eb="16">
      <t>ヨウ</t>
    </rPh>
    <phoneticPr fontId="1"/>
  </si>
  <si>
    <t>E-mailアドレス
（事務用）</t>
    <rPh sb="12" eb="14">
      <t>ジム</t>
    </rPh>
    <rPh sb="14" eb="15">
      <t>ヨウ</t>
    </rPh>
    <phoneticPr fontId="1"/>
  </si>
  <si>
    <t>区</t>
    <rPh sb="0" eb="1">
      <t>ク</t>
    </rPh>
    <phoneticPr fontId="1"/>
  </si>
  <si>
    <t>３歳児</t>
    <rPh sb="1" eb="2">
      <t>サイ</t>
    </rPh>
    <rPh sb="2" eb="3">
      <t>ジ</t>
    </rPh>
    <phoneticPr fontId="1"/>
  </si>
  <si>
    <t>５歳児</t>
    <rPh sb="1" eb="2">
      <t>サイ</t>
    </rPh>
    <rPh sb="2" eb="3">
      <t>ジ</t>
    </rPh>
    <phoneticPr fontId="1"/>
  </si>
  <si>
    <t>０歳児</t>
    <rPh sb="1" eb="2">
      <t>サイ</t>
    </rPh>
    <rPh sb="2" eb="3">
      <t>ジ</t>
    </rPh>
    <phoneticPr fontId="1"/>
  </si>
  <si>
    <t>２歳児</t>
    <rPh sb="1" eb="2">
      <t>サイ</t>
    </rPh>
    <rPh sb="2" eb="3">
      <t>ジ</t>
    </rPh>
    <phoneticPr fontId="1"/>
  </si>
  <si>
    <t>有</t>
    <rPh sb="0" eb="1">
      <t>ア</t>
    </rPh>
    <phoneticPr fontId="1"/>
  </si>
  <si>
    <t>か所）</t>
    <rPh sb="1" eb="2">
      <t>ショ</t>
    </rPh>
    <phoneticPr fontId="1"/>
  </si>
  <si>
    <t>無</t>
    <rPh sb="0" eb="1">
      <t>ナ</t>
    </rPh>
    <phoneticPr fontId="1"/>
  </si>
  <si>
    <t>階</t>
    <rPh sb="0" eb="1">
      <t>カイ</t>
    </rPh>
    <phoneticPr fontId="1"/>
  </si>
  <si>
    <t>自己所有</t>
    <rPh sb="0" eb="2">
      <t>ジコ</t>
    </rPh>
    <rPh sb="2" eb="4">
      <t>ショユウ</t>
    </rPh>
    <phoneticPr fontId="1"/>
  </si>
  <si>
    <t>賃貸借</t>
    <rPh sb="0" eb="2">
      <t>チンタイ</t>
    </rPh>
    <rPh sb="2" eb="3">
      <t>シャク</t>
    </rPh>
    <phoneticPr fontId="1"/>
  </si>
  <si>
    <t>その他</t>
    <rPh sb="2" eb="3">
      <t>ホカ</t>
    </rPh>
    <phoneticPr fontId="1"/>
  </si>
  <si>
    <t>借地</t>
    <rPh sb="0" eb="2">
      <t>シャクチ</t>
    </rPh>
    <phoneticPr fontId="1"/>
  </si>
  <si>
    <t>計【Ａ】</t>
    <rPh sb="0" eb="1">
      <t>ケイ</t>
    </rPh>
    <phoneticPr fontId="1"/>
  </si>
  <si>
    <t>※建物のみ賃貸の場合は記入不要</t>
    <rPh sb="1" eb="3">
      <t>タテモノ</t>
    </rPh>
    <rPh sb="5" eb="7">
      <t>チンタイ</t>
    </rPh>
    <rPh sb="8" eb="10">
      <t>バアイ</t>
    </rPh>
    <rPh sb="11" eb="13">
      <t>キニュウ</t>
    </rPh>
    <rPh sb="13" eb="15">
      <t>フヨウ</t>
    </rPh>
    <phoneticPr fontId="1"/>
  </si>
  <si>
    <t>建築</t>
    <rPh sb="0" eb="2">
      <t>ケンチク</t>
    </rPh>
    <phoneticPr fontId="1"/>
  </si>
  <si>
    <t>【Ａ】は同数の記入が必要</t>
    <rPh sb="4" eb="6">
      <t>ドウスウ</t>
    </rPh>
    <rPh sb="7" eb="9">
      <t>キニュウ</t>
    </rPh>
    <rPh sb="10" eb="12">
      <t>ヒツヨウ</t>
    </rPh>
    <phoneticPr fontId="1"/>
  </si>
  <si>
    <t>【Ｂ】は同数の記入が必要</t>
    <rPh sb="4" eb="6">
      <t>ドウスウ</t>
    </rPh>
    <rPh sb="7" eb="9">
      <t>キニュウ</t>
    </rPh>
    <rPh sb="10" eb="12">
      <t>ヒツヨウ</t>
    </rPh>
    <phoneticPr fontId="1"/>
  </si>
  <si>
    <t>敷地内
【Ｂ】</t>
    <rPh sb="0" eb="2">
      <t>シキチ</t>
    </rPh>
    <rPh sb="2" eb="3">
      <t>ナイ</t>
    </rPh>
    <phoneticPr fontId="1"/>
  </si>
  <si>
    <t>満２歳以上児
１人当面積</t>
    <rPh sb="0" eb="1">
      <t>マン</t>
    </rPh>
    <rPh sb="2" eb="3">
      <t>サイ</t>
    </rPh>
    <rPh sb="3" eb="5">
      <t>イジョウ</t>
    </rPh>
    <rPh sb="5" eb="6">
      <t>ジ</t>
    </rPh>
    <rPh sb="8" eb="9">
      <t>ニン</t>
    </rPh>
    <rPh sb="9" eb="10">
      <t>ア</t>
    </rPh>
    <rPh sb="10" eb="12">
      <t>メンセキ</t>
    </rPh>
    <phoneticPr fontId="1"/>
  </si>
  <si>
    <t>１歳児</t>
    <rPh sb="1" eb="2">
      <t>サイ</t>
    </rPh>
    <rPh sb="2" eb="3">
      <t>ジ</t>
    </rPh>
    <phoneticPr fontId="1"/>
  </si>
  <si>
    <t>合計</t>
    <rPh sb="0" eb="2">
      <t>ゴウケイ</t>
    </rPh>
    <phoneticPr fontId="1"/>
  </si>
  <si>
    <t>本園名</t>
    <rPh sb="0" eb="1">
      <t>ホン</t>
    </rPh>
    <rPh sb="1" eb="2">
      <t>エン</t>
    </rPh>
    <rPh sb="2" eb="3">
      <t>メイ</t>
    </rPh>
    <phoneticPr fontId="1"/>
  </si>
  <si>
    <t>設置者名</t>
    <rPh sb="0" eb="2">
      <t>セッチ</t>
    </rPh>
    <rPh sb="2" eb="3">
      <t>シャ</t>
    </rPh>
    <rPh sb="3" eb="4">
      <t>メイ</t>
    </rPh>
    <phoneticPr fontId="1"/>
  </si>
  <si>
    <t>３号</t>
    <rPh sb="1" eb="2">
      <t>ゴウ</t>
    </rPh>
    <phoneticPr fontId="1"/>
  </si>
  <si>
    <t>（別紙２）</t>
    <rPh sb="1" eb="3">
      <t>ベッシ</t>
    </rPh>
    <phoneticPr fontId="1"/>
  </si>
  <si>
    <t>（別紙３）</t>
    <rPh sb="1" eb="3">
      <t>ベッシ</t>
    </rPh>
    <phoneticPr fontId="1"/>
  </si>
  <si>
    <t>学級数</t>
    <rPh sb="0" eb="2">
      <t>ガッキュウ</t>
    </rPh>
    <rPh sb="2" eb="3">
      <t>スウ</t>
    </rPh>
    <phoneticPr fontId="1"/>
  </si>
  <si>
    <t>各　室　面　積　表</t>
    <rPh sb="0" eb="1">
      <t>カク</t>
    </rPh>
    <rPh sb="2" eb="3">
      <t>シツ</t>
    </rPh>
    <rPh sb="4" eb="5">
      <t>メン</t>
    </rPh>
    <rPh sb="6" eb="7">
      <t>セキ</t>
    </rPh>
    <rPh sb="8" eb="9">
      <t>ヒョウ</t>
    </rPh>
    <phoneticPr fontId="1"/>
  </si>
  <si>
    <t>室名</t>
    <rPh sb="0" eb="1">
      <t>シツ</t>
    </rPh>
    <rPh sb="1" eb="2">
      <t>メイ</t>
    </rPh>
    <phoneticPr fontId="1"/>
  </si>
  <si>
    <t>乳児室・ほふく室</t>
    <rPh sb="0" eb="2">
      <t>ニュウジ</t>
    </rPh>
    <rPh sb="2" eb="3">
      <t>シツ</t>
    </rPh>
    <rPh sb="7" eb="8">
      <t>シツ</t>
    </rPh>
    <phoneticPr fontId="1"/>
  </si>
  <si>
    <t>面積
（㎡）</t>
    <rPh sb="0" eb="2">
      <t>メンセキ</t>
    </rPh>
    <phoneticPr fontId="1"/>
  </si>
  <si>
    <t>保育室等</t>
    <rPh sb="0" eb="2">
      <t>ホイク</t>
    </rPh>
    <rPh sb="2" eb="3">
      <t>シツ</t>
    </rPh>
    <rPh sb="3" eb="4">
      <t>トウ</t>
    </rPh>
    <phoneticPr fontId="1"/>
  </si>
  <si>
    <t>園児の
年齢</t>
    <rPh sb="0" eb="1">
      <t>エン</t>
    </rPh>
    <rPh sb="1" eb="2">
      <t>ジ</t>
    </rPh>
    <rPh sb="4" eb="6">
      <t>ネンレイ</t>
    </rPh>
    <phoneticPr fontId="1"/>
  </si>
  <si>
    <t>園児１人当たり
面積（㎡）</t>
    <rPh sb="0" eb="1">
      <t>エン</t>
    </rPh>
    <rPh sb="1" eb="2">
      <t>ジ</t>
    </rPh>
    <rPh sb="3" eb="4">
      <t>ヒト</t>
    </rPh>
    <rPh sb="4" eb="5">
      <t>ア</t>
    </rPh>
    <rPh sb="8" eb="10">
      <t>メンセキ</t>
    </rPh>
    <phoneticPr fontId="1"/>
  </si>
  <si>
    <t>合　　　　　　計</t>
    <rPh sb="0" eb="1">
      <t>ゴウ</t>
    </rPh>
    <rPh sb="7" eb="8">
      <t>ケイ</t>
    </rPh>
    <phoneticPr fontId="1"/>
  </si>
  <si>
    <t>保　育　室　等　の　面　積　基　準</t>
    <rPh sb="0" eb="1">
      <t>タモツ</t>
    </rPh>
    <rPh sb="2" eb="3">
      <t>イク</t>
    </rPh>
    <rPh sb="4" eb="5">
      <t>シツ</t>
    </rPh>
    <rPh sb="6" eb="7">
      <t>トウ</t>
    </rPh>
    <rPh sb="10" eb="11">
      <t>メン</t>
    </rPh>
    <rPh sb="12" eb="13">
      <t>セキ</t>
    </rPh>
    <rPh sb="14" eb="15">
      <t>モト</t>
    </rPh>
    <rPh sb="16" eb="17">
      <t>ジュン</t>
    </rPh>
    <phoneticPr fontId="1"/>
  </si>
  <si>
    <t>２　各室面積</t>
    <rPh sb="2" eb="4">
      <t>カクシツ</t>
    </rPh>
    <rPh sb="4" eb="6">
      <t>メンセキ</t>
    </rPh>
    <phoneticPr fontId="1"/>
  </si>
  <si>
    <t>階数（階）</t>
    <rPh sb="0" eb="2">
      <t>カイスウ</t>
    </rPh>
    <rPh sb="3" eb="4">
      <t>カイ</t>
    </rPh>
    <phoneticPr fontId="1"/>
  </si>
  <si>
    <t>園児の年齢</t>
    <rPh sb="0" eb="1">
      <t>エン</t>
    </rPh>
    <rPh sb="1" eb="2">
      <t>ジ</t>
    </rPh>
    <rPh sb="3" eb="5">
      <t>ネンレイ</t>
    </rPh>
    <phoneticPr fontId="1"/>
  </si>
  <si>
    <t>（１６）経営者一覧表（別紙２）</t>
    <rPh sb="4" eb="7">
      <t>ケイエイシャ</t>
    </rPh>
    <rPh sb="7" eb="9">
      <t>イチラン</t>
    </rPh>
    <rPh sb="9" eb="10">
      <t>ヒョウ</t>
    </rPh>
    <rPh sb="11" eb="13">
      <t>ベッシ</t>
    </rPh>
    <phoneticPr fontId="1"/>
  </si>
  <si>
    <t>←</t>
  </si>
  <si>
    <t>園児数</t>
    <rPh sb="0" eb="1">
      <t>エン</t>
    </rPh>
    <rPh sb="2" eb="3">
      <t>カズ</t>
    </rPh>
    <phoneticPr fontId="1"/>
  </si>
  <si>
    <t>20人：1人</t>
    <rPh sb="2" eb="3">
      <t>ニン</t>
    </rPh>
    <rPh sb="5" eb="6">
      <t>ニン</t>
    </rPh>
    <phoneticPr fontId="1"/>
  </si>
  <si>
    <t>30人：1人</t>
    <rPh sb="2" eb="3">
      <t>ニン</t>
    </rPh>
    <rPh sb="5" eb="6">
      <t>ニン</t>
    </rPh>
    <phoneticPr fontId="1"/>
  </si>
  <si>
    <t>3人：1人</t>
    <rPh sb="1" eb="2">
      <t>ニン</t>
    </rPh>
    <rPh sb="4" eb="5">
      <t>ニン</t>
    </rPh>
    <phoneticPr fontId="1"/>
  </si>
  <si>
    <t>6人：1人</t>
    <rPh sb="1" eb="2">
      <t>ニン</t>
    </rPh>
    <rPh sb="4" eb="5">
      <t>ニン</t>
    </rPh>
    <phoneticPr fontId="1"/>
  </si>
  <si>
    <t>学校医</t>
    <rPh sb="0" eb="2">
      <t>ガッコウ</t>
    </rPh>
    <rPh sb="2" eb="3">
      <t>イ</t>
    </rPh>
    <phoneticPr fontId="1"/>
  </si>
  <si>
    <t>学校歯科医</t>
    <rPh sb="0" eb="2">
      <t>ガッコウ</t>
    </rPh>
    <rPh sb="2" eb="4">
      <t>シカ</t>
    </rPh>
    <rPh sb="4" eb="5">
      <t>イ</t>
    </rPh>
    <phoneticPr fontId="1"/>
  </si>
  <si>
    <t>１　　号</t>
    <rPh sb="3" eb="4">
      <t>ゴウ</t>
    </rPh>
    <phoneticPr fontId="1"/>
  </si>
  <si>
    <t>２　　号</t>
    <rPh sb="3" eb="4">
      <t>ゴウ</t>
    </rPh>
    <phoneticPr fontId="1"/>
  </si>
  <si>
    <t>３　　号</t>
    <rPh sb="3" eb="4">
      <t>ゴウ</t>
    </rPh>
    <phoneticPr fontId="1"/>
  </si>
  <si>
    <t>１　認可定員・利用定員・利用見込園児数</t>
    <rPh sb="2" eb="4">
      <t>ニンカ</t>
    </rPh>
    <rPh sb="4" eb="6">
      <t>テイイン</t>
    </rPh>
    <rPh sb="7" eb="9">
      <t>リヨウ</t>
    </rPh>
    <rPh sb="9" eb="11">
      <t>テイイン</t>
    </rPh>
    <rPh sb="12" eb="14">
      <t>リヨウ</t>
    </rPh>
    <rPh sb="14" eb="16">
      <t>ミコ</t>
    </rPh>
    <rPh sb="16" eb="18">
      <t>エンジ</t>
    </rPh>
    <rPh sb="18" eb="19">
      <t>スウ</t>
    </rPh>
    <phoneticPr fontId="1"/>
  </si>
  <si>
    <t>日現在の見込み</t>
    <rPh sb="0" eb="1">
      <t>ニチ</t>
    </rPh>
    <rPh sb="1" eb="3">
      <t>ゲンザイ</t>
    </rPh>
    <rPh sb="4" eb="6">
      <t>ミコ</t>
    </rPh>
    <phoneticPr fontId="1"/>
  </si>
  <si>
    <t>配置基準</t>
    <rPh sb="0" eb="2">
      <t>ハイチ</t>
    </rPh>
    <rPh sb="2" eb="4">
      <t>キジュン</t>
    </rPh>
    <phoneticPr fontId="1"/>
  </si>
  <si>
    <t>１･２号</t>
    <rPh sb="3" eb="4">
      <t>ゴウ</t>
    </rPh>
    <phoneticPr fontId="1"/>
  </si>
  <si>
    <t>２・３号利用定員</t>
    <rPh sb="3" eb="4">
      <t>ゴウ</t>
    </rPh>
    <rPh sb="4" eb="6">
      <t>リヨウ</t>
    </rPh>
    <rPh sb="6" eb="8">
      <t>テイイン</t>
    </rPh>
    <phoneticPr fontId="1"/>
  </si>
  <si>
    <t>※１</t>
    <phoneticPr fontId="1"/>
  </si>
  <si>
    <t>必要保育教諭数　計</t>
    <rPh sb="0" eb="2">
      <t>ヒツヨウ</t>
    </rPh>
    <rPh sb="2" eb="4">
      <t>ホイク</t>
    </rPh>
    <rPh sb="4" eb="6">
      <t>キョウユ</t>
    </rPh>
    <rPh sb="6" eb="7">
      <t>スウ</t>
    </rPh>
    <rPh sb="8" eb="9">
      <t>ケイ</t>
    </rPh>
    <phoneticPr fontId="1"/>
  </si>
  <si>
    <t>２　必要保育教諭数等</t>
    <rPh sb="2" eb="4">
      <t>ヒツヨウ</t>
    </rPh>
    <rPh sb="4" eb="6">
      <t>ホイク</t>
    </rPh>
    <rPh sb="6" eb="8">
      <t>キョウユ</t>
    </rPh>
    <rPh sb="8" eb="9">
      <t>スウ</t>
    </rPh>
    <rPh sb="9" eb="10">
      <t>トウ</t>
    </rPh>
    <phoneticPr fontId="1"/>
  </si>
  <si>
    <t>上記必要保育教諭数に加えて、非常勤講師等の配置が必要</t>
    <rPh sb="0" eb="2">
      <t>ジョウキ</t>
    </rPh>
    <rPh sb="2" eb="4">
      <t>ヒツヨウ</t>
    </rPh>
    <rPh sb="4" eb="6">
      <t>ホイク</t>
    </rPh>
    <rPh sb="6" eb="8">
      <t>キョウユ</t>
    </rPh>
    <rPh sb="8" eb="9">
      <t>スウ</t>
    </rPh>
    <rPh sb="10" eb="11">
      <t>クワ</t>
    </rPh>
    <rPh sb="14" eb="17">
      <t>ヒジョウキン</t>
    </rPh>
    <rPh sb="17" eb="19">
      <t>コウシ</t>
    </rPh>
    <rPh sb="19" eb="20">
      <t>トウ</t>
    </rPh>
    <rPh sb="21" eb="23">
      <t>ハイチ</t>
    </rPh>
    <rPh sb="24" eb="26">
      <t>ヒツヨウ</t>
    </rPh>
    <phoneticPr fontId="1"/>
  </si>
  <si>
    <t>その他配置</t>
    <rPh sb="2" eb="3">
      <t>ホカ</t>
    </rPh>
    <rPh sb="3" eb="5">
      <t>ハイチ</t>
    </rPh>
    <phoneticPr fontId="1"/>
  </si>
  <si>
    <t>３　職員体制</t>
    <rPh sb="2" eb="4">
      <t>ショクイン</t>
    </rPh>
    <rPh sb="4" eb="6">
      <t>タイセイ</t>
    </rPh>
    <phoneticPr fontId="1"/>
  </si>
  <si>
    <t>園長</t>
    <rPh sb="0" eb="2">
      <t>エンチョウ</t>
    </rPh>
    <phoneticPr fontId="1"/>
  </si>
  <si>
    <t>栄養教諭</t>
    <rPh sb="0" eb="2">
      <t>エイヨウ</t>
    </rPh>
    <rPh sb="2" eb="4">
      <t>キョウユ</t>
    </rPh>
    <phoneticPr fontId="1"/>
  </si>
  <si>
    <t>栄養士</t>
    <rPh sb="0" eb="3">
      <t>エイヨウシ</t>
    </rPh>
    <phoneticPr fontId="1"/>
  </si>
  <si>
    <t>副園長</t>
    <rPh sb="0" eb="1">
      <t>フク</t>
    </rPh>
    <rPh sb="1" eb="3">
      <t>エンチョウ</t>
    </rPh>
    <phoneticPr fontId="1"/>
  </si>
  <si>
    <t>養護助教諭</t>
    <rPh sb="0" eb="2">
      <t>ヨウゴ</t>
    </rPh>
    <rPh sb="2" eb="3">
      <t>ジョ</t>
    </rPh>
    <rPh sb="3" eb="5">
      <t>キョウユ</t>
    </rPh>
    <phoneticPr fontId="1"/>
  </si>
  <si>
    <t>その他の職員</t>
    <rPh sb="2" eb="3">
      <t>ホカ</t>
    </rPh>
    <rPh sb="4" eb="6">
      <t>ショクイン</t>
    </rPh>
    <phoneticPr fontId="1"/>
  </si>
  <si>
    <t>専任</t>
    <rPh sb="0" eb="2">
      <t>センニン</t>
    </rPh>
    <phoneticPr fontId="1"/>
  </si>
  <si>
    <t>兼任</t>
    <rPh sb="0" eb="2">
      <t>ケンニン</t>
    </rPh>
    <phoneticPr fontId="1"/>
  </si>
  <si>
    <t>計</t>
    <rPh sb="0" eb="1">
      <t>ケイ</t>
    </rPh>
    <phoneticPr fontId="1"/>
  </si>
  <si>
    <t>必要数</t>
    <rPh sb="0" eb="2">
      <t>ヒツヨウ</t>
    </rPh>
    <rPh sb="2" eb="3">
      <t>スウ</t>
    </rPh>
    <phoneticPr fontId="1"/>
  </si>
  <si>
    <t>1人</t>
    <rPh sb="1" eb="2">
      <t>ニン</t>
    </rPh>
    <phoneticPr fontId="1"/>
  </si>
  <si>
    <t>学級名</t>
    <rPh sb="0" eb="2">
      <t>ガッキュウ</t>
    </rPh>
    <rPh sb="2" eb="3">
      <t>メイ</t>
    </rPh>
    <phoneticPr fontId="1"/>
  </si>
  <si>
    <t>年齢</t>
    <rPh sb="0" eb="2">
      <t>ネンレイ</t>
    </rPh>
    <phoneticPr fontId="1"/>
  </si>
  <si>
    <t>認可定員</t>
    <rPh sb="0" eb="2">
      <t>ニンカ</t>
    </rPh>
    <rPh sb="2" eb="4">
      <t>テイイン</t>
    </rPh>
    <phoneticPr fontId="1"/>
  </si>
  <si>
    <t>利用定員</t>
    <rPh sb="0" eb="2">
      <t>リヨウ</t>
    </rPh>
    <rPh sb="2" eb="4">
      <t>テイイン</t>
    </rPh>
    <phoneticPr fontId="1"/>
  </si>
  <si>
    <t>学級担任氏名</t>
    <rPh sb="0" eb="2">
      <t>ガッキュウ</t>
    </rPh>
    <rPh sb="2" eb="4">
      <t>タンニン</t>
    </rPh>
    <rPh sb="4" eb="6">
      <t>シメイ</t>
    </rPh>
    <phoneticPr fontId="1"/>
  </si>
  <si>
    <t>園児数</t>
    <rPh sb="0" eb="1">
      <t>エン</t>
    </rPh>
    <rPh sb="2" eb="3">
      <t>カズ</t>
    </rPh>
    <phoneticPr fontId="1"/>
  </si>
  <si>
    <t>担任の資格等</t>
    <rPh sb="0" eb="2">
      <t>タンニン</t>
    </rPh>
    <rPh sb="3" eb="5">
      <t>シカク</t>
    </rPh>
    <rPh sb="5" eb="6">
      <t>トウ</t>
    </rPh>
    <phoneticPr fontId="1"/>
  </si>
  <si>
    <t>幼稚園</t>
    <rPh sb="0" eb="3">
      <t>ヨウチエン</t>
    </rPh>
    <phoneticPr fontId="1"/>
  </si>
  <si>
    <t>保育所</t>
    <rPh sb="0" eb="2">
      <t>ホイク</t>
    </rPh>
    <rPh sb="2" eb="3">
      <t>ショ</t>
    </rPh>
    <phoneticPr fontId="1"/>
  </si>
  <si>
    <t>専・兼任</t>
    <rPh sb="0" eb="1">
      <t>セン</t>
    </rPh>
    <rPh sb="2" eb="3">
      <t>ケン</t>
    </rPh>
    <rPh sb="3" eb="4">
      <t>ニン</t>
    </rPh>
    <phoneticPr fontId="1"/>
  </si>
  <si>
    <t>５　職員体制</t>
    <rPh sb="2" eb="4">
      <t>ショクイン</t>
    </rPh>
    <rPh sb="4" eb="6">
      <t>タイセイ</t>
    </rPh>
    <phoneticPr fontId="1"/>
  </si>
  <si>
    <t>氏名</t>
    <rPh sb="0" eb="2">
      <t>シメイ</t>
    </rPh>
    <phoneticPr fontId="1"/>
  </si>
  <si>
    <t>職名</t>
    <rPh sb="0" eb="2">
      <t>ショクメイ</t>
    </rPh>
    <phoneticPr fontId="1"/>
  </si>
  <si>
    <t>専任・兼任
の別</t>
    <rPh sb="0" eb="2">
      <t>センニン</t>
    </rPh>
    <rPh sb="3" eb="4">
      <t>ケン</t>
    </rPh>
    <rPh sb="4" eb="5">
      <t>ニン</t>
    </rPh>
    <rPh sb="7" eb="8">
      <t>ベツ</t>
    </rPh>
    <phoneticPr fontId="1"/>
  </si>
  <si>
    <t>常勤
非常勤の別</t>
    <rPh sb="0" eb="2">
      <t>ジョウキン</t>
    </rPh>
    <rPh sb="3" eb="6">
      <t>ヒジョウキン</t>
    </rPh>
    <rPh sb="7" eb="8">
      <t>ベツ</t>
    </rPh>
    <phoneticPr fontId="1"/>
  </si>
  <si>
    <t>常勤換算
後の人数</t>
    <rPh sb="0" eb="2">
      <t>ジョウキン</t>
    </rPh>
    <rPh sb="2" eb="4">
      <t>カンサン</t>
    </rPh>
    <rPh sb="5" eb="6">
      <t>ゴ</t>
    </rPh>
    <rPh sb="7" eb="9">
      <t>ニンズウ</t>
    </rPh>
    <phoneticPr fontId="1"/>
  </si>
  <si>
    <t>勤続
年数</t>
    <rPh sb="0" eb="2">
      <t>キンゾク</t>
    </rPh>
    <rPh sb="3" eb="5">
      <t>ネンスウ</t>
    </rPh>
    <phoneticPr fontId="1"/>
  </si>
  <si>
    <t>経験
年数</t>
    <rPh sb="0" eb="2">
      <t>ケイケン</t>
    </rPh>
    <rPh sb="3" eb="5">
      <t>ネンスウ</t>
    </rPh>
    <phoneticPr fontId="1"/>
  </si>
  <si>
    <t>備考</t>
    <rPh sb="0" eb="2">
      <t>ビコウ</t>
    </rPh>
    <phoneticPr fontId="1"/>
  </si>
  <si>
    <t>勤務
時間
（月）</t>
    <rPh sb="0" eb="2">
      <t>キンム</t>
    </rPh>
    <rPh sb="3" eb="5">
      <t>ジカン</t>
    </rPh>
    <rPh sb="7" eb="8">
      <t>ツキ</t>
    </rPh>
    <phoneticPr fontId="1"/>
  </si>
  <si>
    <t>資格の種類</t>
    <rPh sb="0" eb="2">
      <t>シカク</t>
    </rPh>
    <rPh sb="3" eb="5">
      <t>シュルイ</t>
    </rPh>
    <phoneticPr fontId="1"/>
  </si>
  <si>
    <t>　</t>
  </si>
  <si>
    <t>保育士</t>
    <rPh sb="0" eb="2">
      <t>ホイク</t>
    </rPh>
    <rPh sb="2" eb="3">
      <t>シ</t>
    </rPh>
    <phoneticPr fontId="1"/>
  </si>
  <si>
    <t>その他</t>
    <rPh sb="2" eb="3">
      <t>ホカ</t>
    </rPh>
    <phoneticPr fontId="1"/>
  </si>
  <si>
    <t>幼稚園</t>
    <rPh sb="0" eb="3">
      <t>ヨウチエン</t>
    </rPh>
    <phoneticPr fontId="1"/>
  </si>
  <si>
    <t>保育士</t>
    <rPh sb="0" eb="2">
      <t>ホイク</t>
    </rPh>
    <rPh sb="2" eb="3">
      <t>シ</t>
    </rPh>
    <phoneticPr fontId="1"/>
  </si>
  <si>
    <t>保健師</t>
    <rPh sb="0" eb="3">
      <t>ホケンシ</t>
    </rPh>
    <phoneticPr fontId="1"/>
  </si>
  <si>
    <t>看護師</t>
    <rPh sb="0" eb="2">
      <t>カンゴ</t>
    </rPh>
    <rPh sb="2" eb="3">
      <t>シ</t>
    </rPh>
    <phoneticPr fontId="1"/>
  </si>
  <si>
    <t>教育補助職員</t>
    <rPh sb="0" eb="2">
      <t>キョウイク</t>
    </rPh>
    <rPh sb="2" eb="4">
      <t>ホジョ</t>
    </rPh>
    <rPh sb="4" eb="6">
      <t>ショクイン</t>
    </rPh>
    <phoneticPr fontId="1"/>
  </si>
  <si>
    <t>保育補助者</t>
    <rPh sb="0" eb="2">
      <t>ホイク</t>
    </rPh>
    <rPh sb="2" eb="5">
      <t>ホジョシャ</t>
    </rPh>
    <phoneticPr fontId="1"/>
  </si>
  <si>
    <t>栄養教諭</t>
    <rPh sb="0" eb="2">
      <t>エイヨウ</t>
    </rPh>
    <rPh sb="2" eb="4">
      <t>キョウユ</t>
    </rPh>
    <phoneticPr fontId="1"/>
  </si>
  <si>
    <t>雇用
種別</t>
    <rPh sb="0" eb="2">
      <t>コヨウ</t>
    </rPh>
    <rPh sb="3" eb="5">
      <t>シュベツ</t>
    </rPh>
    <phoneticPr fontId="1"/>
  </si>
  <si>
    <t>主幹保育教諭が保育教諭を兼ねる場合</t>
    <rPh sb="0" eb="2">
      <t>シュカン</t>
    </rPh>
    <rPh sb="2" eb="4">
      <t>ホイク</t>
    </rPh>
    <rPh sb="4" eb="6">
      <t>キョウユ</t>
    </rPh>
    <rPh sb="7" eb="9">
      <t>ホイク</t>
    </rPh>
    <rPh sb="9" eb="11">
      <t>キョウユ</t>
    </rPh>
    <rPh sb="12" eb="13">
      <t>カ</t>
    </rPh>
    <rPh sb="15" eb="17">
      <t>バアイ</t>
    </rPh>
    <phoneticPr fontId="1"/>
  </si>
  <si>
    <t>１・２号</t>
    <rPh sb="3" eb="4">
      <t>ゴウ</t>
    </rPh>
    <phoneticPr fontId="1"/>
  </si>
  <si>
    <t>※　計欄は、建物の登記事項証書の面積欄と一致すること。</t>
    <phoneticPr fontId="1"/>
  </si>
  <si>
    <t>※　本園と分園は別々に作成すること。</t>
    <phoneticPr fontId="1"/>
  </si>
  <si>
    <t>備　　　考</t>
    <rPh sb="0" eb="1">
      <t>ビ</t>
    </rPh>
    <rPh sb="4" eb="5">
      <t>コウ</t>
    </rPh>
    <phoneticPr fontId="1"/>
  </si>
  <si>
    <t>室　　　名</t>
    <rPh sb="0" eb="1">
      <t>シツ</t>
    </rPh>
    <rPh sb="4" eb="5">
      <t>メイ</t>
    </rPh>
    <phoneticPr fontId="1"/>
  </si>
  <si>
    <t>認可
定員</t>
    <phoneticPr fontId="1"/>
  </si>
  <si>
    <t>）</t>
    <phoneticPr fontId="1"/>
  </si>
  <si>
    <t>－</t>
    <phoneticPr fontId="1"/>
  </si>
  <si>
    <t>（郵便番号</t>
    <phoneticPr fontId="1"/>
  </si>
  <si>
    <t>フリガナ</t>
    <phoneticPr fontId="1"/>
  </si>
  <si>
    <t>】</t>
    <phoneticPr fontId="1"/>
  </si>
  <si>
    <t>【</t>
    <phoneticPr fontId="1"/>
  </si>
  <si>
    <t>【施設情報】</t>
    <phoneticPr fontId="1"/>
  </si>
  <si>
    <t>フリガナ</t>
    <phoneticPr fontId="1"/>
  </si>
  <si>
    <t>ー</t>
    <phoneticPr fontId="1"/>
  </si>
  <si>
    <t>分園の有無</t>
    <phoneticPr fontId="1"/>
  </si>
  <si>
    <t>（</t>
    <phoneticPr fontId="1"/>
  </si>
  <si>
    <t>【本園情報】</t>
    <phoneticPr fontId="1"/>
  </si>
  <si>
    <t>人数</t>
    <rPh sb="0" eb="2">
      <t>ニンズウ</t>
    </rPh>
    <phoneticPr fontId="1"/>
  </si>
  <si>
    <t>常勤換算</t>
    <rPh sb="0" eb="2">
      <t>ジョウキン</t>
    </rPh>
    <rPh sb="2" eb="4">
      <t>カンサン</t>
    </rPh>
    <phoneticPr fontId="1"/>
  </si>
  <si>
    <t>勤務時間</t>
    <rPh sb="0" eb="2">
      <t>キンム</t>
    </rPh>
    <rPh sb="2" eb="4">
      <t>ジカン</t>
    </rPh>
    <phoneticPr fontId="1"/>
  </si>
  <si>
    <t>勤続年数</t>
    <rPh sb="0" eb="2">
      <t>キンゾク</t>
    </rPh>
    <rPh sb="2" eb="4">
      <t>ネンスウ</t>
    </rPh>
    <phoneticPr fontId="1"/>
  </si>
  <si>
    <t>経験年数</t>
    <rPh sb="0" eb="2">
      <t>ケイケン</t>
    </rPh>
    <rPh sb="2" eb="4">
      <t>ネンスウ</t>
    </rPh>
    <phoneticPr fontId="1"/>
  </si>
  <si>
    <t>代表者職・氏名</t>
    <rPh sb="0" eb="3">
      <t>ダイヒョウシャ</t>
    </rPh>
    <rPh sb="3" eb="4">
      <t>ショク</t>
    </rPh>
    <rPh sb="5" eb="7">
      <t>シメイ</t>
    </rPh>
    <phoneticPr fontId="1"/>
  </si>
  <si>
    <t>大阪市</t>
    <rPh sb="0" eb="2">
      <t>オオサカ</t>
    </rPh>
    <rPh sb="2" eb="3">
      <t>シ</t>
    </rPh>
    <phoneticPr fontId="1"/>
  </si>
  <si>
    <t>北</t>
    <rPh sb="0" eb="1">
      <t>キタ</t>
    </rPh>
    <phoneticPr fontId="1"/>
  </si>
  <si>
    <t>阿倍野</t>
    <rPh sb="0" eb="3">
      <t>アベノ</t>
    </rPh>
    <phoneticPr fontId="1"/>
  </si>
  <si>
    <t>保育室</t>
    <rPh sb="0" eb="2">
      <t>ホイク</t>
    </rPh>
    <rPh sb="2" eb="3">
      <t>シツ</t>
    </rPh>
    <phoneticPr fontId="1"/>
  </si>
  <si>
    <t>乳児室</t>
    <rPh sb="0" eb="2">
      <t>ニュウジ</t>
    </rPh>
    <rPh sb="2" eb="3">
      <t>シツ</t>
    </rPh>
    <phoneticPr fontId="1"/>
  </si>
  <si>
    <t>ほふく室</t>
    <rPh sb="3" eb="4">
      <t>シツ</t>
    </rPh>
    <phoneticPr fontId="1"/>
  </si>
  <si>
    <t>調理室</t>
    <rPh sb="0" eb="2">
      <t>チョウリ</t>
    </rPh>
    <rPh sb="2" eb="3">
      <t>シツ</t>
    </rPh>
    <phoneticPr fontId="1"/>
  </si>
  <si>
    <t>便所（こども用）</t>
    <rPh sb="0" eb="2">
      <t>ベンジョ</t>
    </rPh>
    <rPh sb="6" eb="7">
      <t>ヨウ</t>
    </rPh>
    <phoneticPr fontId="1"/>
  </si>
  <si>
    <t>便所（大人用）</t>
    <rPh sb="0" eb="2">
      <t>ベンジョ</t>
    </rPh>
    <rPh sb="3" eb="5">
      <t>オトナ</t>
    </rPh>
    <rPh sb="5" eb="6">
      <t>ヨウ</t>
    </rPh>
    <phoneticPr fontId="1"/>
  </si>
  <si>
    <t>相談室</t>
    <rPh sb="0" eb="2">
      <t>ソウダン</t>
    </rPh>
    <rPh sb="2" eb="3">
      <t>シツ</t>
    </rPh>
    <phoneticPr fontId="1"/>
  </si>
  <si>
    <t>子育て支援室</t>
    <rPh sb="0" eb="2">
      <t>コソダ</t>
    </rPh>
    <rPh sb="3" eb="5">
      <t>シエン</t>
    </rPh>
    <rPh sb="5" eb="6">
      <t>シツ</t>
    </rPh>
    <phoneticPr fontId="1"/>
  </si>
  <si>
    <t>ランチルーム</t>
    <phoneticPr fontId="1"/>
  </si>
  <si>
    <t>沐浴室</t>
    <rPh sb="0" eb="2">
      <t>モクヨク</t>
    </rPh>
    <rPh sb="2" eb="3">
      <t>シツ</t>
    </rPh>
    <phoneticPr fontId="1"/>
  </si>
  <si>
    <t>調乳室</t>
    <rPh sb="0" eb="1">
      <t>チョウ</t>
    </rPh>
    <rPh sb="1" eb="2">
      <t>ニュウ</t>
    </rPh>
    <rPh sb="2" eb="3">
      <t>シツ</t>
    </rPh>
    <phoneticPr fontId="1"/>
  </si>
  <si>
    <t>医務室</t>
    <rPh sb="0" eb="3">
      <t>イムシツ</t>
    </rPh>
    <phoneticPr fontId="1"/>
  </si>
  <si>
    <t>事務室</t>
    <rPh sb="0" eb="2">
      <t>ジム</t>
    </rPh>
    <rPh sb="2" eb="3">
      <t>シツ</t>
    </rPh>
    <phoneticPr fontId="1"/>
  </si>
  <si>
    <t>倉庫</t>
    <rPh sb="0" eb="2">
      <t>ソウコ</t>
    </rPh>
    <phoneticPr fontId="1"/>
  </si>
  <si>
    <t>その他</t>
    <rPh sb="2" eb="3">
      <t>ホカ</t>
    </rPh>
    <phoneticPr fontId="1"/>
  </si>
  <si>
    <t>食堂</t>
    <rPh sb="0" eb="2">
      <t>ショクドウ</t>
    </rPh>
    <phoneticPr fontId="1"/>
  </si>
  <si>
    <t>食品保管庫　検収室　調理員用更衣室　配膳室　調理員用便所　</t>
    <rPh sb="0" eb="2">
      <t>ショクヒン</t>
    </rPh>
    <rPh sb="2" eb="5">
      <t>ホカンコ</t>
    </rPh>
    <rPh sb="6" eb="8">
      <t>ケンシュウ</t>
    </rPh>
    <rPh sb="8" eb="9">
      <t>シツ</t>
    </rPh>
    <rPh sb="10" eb="13">
      <t>チョウリイン</t>
    </rPh>
    <rPh sb="13" eb="14">
      <t>ヨウ</t>
    </rPh>
    <rPh sb="14" eb="17">
      <t>コウイシツ</t>
    </rPh>
    <rPh sb="18" eb="20">
      <t>ハイゼン</t>
    </rPh>
    <rPh sb="20" eb="21">
      <t>シツ</t>
    </rPh>
    <rPh sb="22" eb="25">
      <t>チョウリイン</t>
    </rPh>
    <rPh sb="25" eb="26">
      <t>ヨウ</t>
    </rPh>
    <rPh sb="26" eb="28">
      <t>ベンジョ</t>
    </rPh>
    <phoneticPr fontId="1"/>
  </si>
  <si>
    <t>収納庫　布団庫　教材庫　押入　</t>
    <rPh sb="0" eb="2">
      <t>シュウノウ</t>
    </rPh>
    <rPh sb="2" eb="3">
      <t>コ</t>
    </rPh>
    <rPh sb="4" eb="6">
      <t>フトン</t>
    </rPh>
    <rPh sb="6" eb="7">
      <t>コ</t>
    </rPh>
    <rPh sb="8" eb="10">
      <t>キョウザイ</t>
    </rPh>
    <rPh sb="10" eb="11">
      <t>コ</t>
    </rPh>
    <rPh sb="12" eb="14">
      <t>オシイ</t>
    </rPh>
    <phoneticPr fontId="1"/>
  </si>
  <si>
    <t>便所（多目的）</t>
    <rPh sb="0" eb="2">
      <t>ベンジョ</t>
    </rPh>
    <rPh sb="3" eb="6">
      <t>タモクテキ</t>
    </rPh>
    <phoneticPr fontId="1"/>
  </si>
  <si>
    <t>更衣室　職員室　会議室　職員休憩室　園長室</t>
    <rPh sb="0" eb="3">
      <t>コウイシツ</t>
    </rPh>
    <rPh sb="4" eb="6">
      <t>ショクイン</t>
    </rPh>
    <rPh sb="6" eb="7">
      <t>シツ</t>
    </rPh>
    <rPh sb="8" eb="10">
      <t>カイギ</t>
    </rPh>
    <rPh sb="10" eb="11">
      <t>シツ</t>
    </rPh>
    <rPh sb="12" eb="14">
      <t>ショクイン</t>
    </rPh>
    <rPh sb="14" eb="17">
      <t>キュウケイシツ</t>
    </rPh>
    <rPh sb="18" eb="20">
      <t>エンチョウ</t>
    </rPh>
    <rPh sb="20" eb="21">
      <t>シツ</t>
    </rPh>
    <phoneticPr fontId="1"/>
  </si>
  <si>
    <t>遊戯室</t>
    <rPh sb="0" eb="2">
      <t>ユウギ</t>
    </rPh>
    <rPh sb="2" eb="3">
      <t>シツ</t>
    </rPh>
    <phoneticPr fontId="1"/>
  </si>
  <si>
    <t>視聴覚室　講堂　プール　体育館</t>
    <rPh sb="0" eb="3">
      <t>シチョウカク</t>
    </rPh>
    <rPh sb="3" eb="4">
      <t>シツ</t>
    </rPh>
    <rPh sb="5" eb="7">
      <t>コウドウ</t>
    </rPh>
    <rPh sb="12" eb="14">
      <t>タイイク</t>
    </rPh>
    <rPh sb="14" eb="15">
      <t>カン</t>
    </rPh>
    <phoneticPr fontId="1"/>
  </si>
  <si>
    <t>主に２歳から５歳児を保育する部屋</t>
    <rPh sb="0" eb="1">
      <t>オモ</t>
    </rPh>
    <rPh sb="3" eb="4">
      <t>サイ</t>
    </rPh>
    <rPh sb="7" eb="8">
      <t>サイ</t>
    </rPh>
    <rPh sb="8" eb="9">
      <t>ジ</t>
    </rPh>
    <rPh sb="10" eb="12">
      <t>ホイク</t>
    </rPh>
    <rPh sb="14" eb="16">
      <t>ヘヤ</t>
    </rPh>
    <phoneticPr fontId="1"/>
  </si>
  <si>
    <t>主に０歳児を保育する部屋</t>
    <rPh sb="0" eb="1">
      <t>オモ</t>
    </rPh>
    <rPh sb="3" eb="4">
      <t>サイ</t>
    </rPh>
    <rPh sb="4" eb="5">
      <t>ジ</t>
    </rPh>
    <rPh sb="6" eb="8">
      <t>ホイク</t>
    </rPh>
    <rPh sb="10" eb="12">
      <t>ヘヤ</t>
    </rPh>
    <phoneticPr fontId="1"/>
  </si>
  <si>
    <t>主に１歳児を保育する部屋</t>
    <rPh sb="0" eb="1">
      <t>オモ</t>
    </rPh>
    <rPh sb="3" eb="4">
      <t>サイ</t>
    </rPh>
    <rPh sb="4" eb="5">
      <t>ジ</t>
    </rPh>
    <rPh sb="6" eb="8">
      <t>ホイク</t>
    </rPh>
    <rPh sb="10" eb="12">
      <t>ヘヤ</t>
    </rPh>
    <phoneticPr fontId="1"/>
  </si>
  <si>
    <t>事務室内に設置する場合は、事務室面積に含めて、備考欄に医務ｺｰﾅｰ設置と記入</t>
    <rPh sb="0" eb="3">
      <t>ジムシツ</t>
    </rPh>
    <rPh sb="3" eb="4">
      <t>ナイ</t>
    </rPh>
    <rPh sb="5" eb="7">
      <t>セッチ</t>
    </rPh>
    <rPh sb="9" eb="11">
      <t>バアイ</t>
    </rPh>
    <rPh sb="13" eb="16">
      <t>ジムシツ</t>
    </rPh>
    <rPh sb="16" eb="18">
      <t>メンセキ</t>
    </rPh>
    <rPh sb="19" eb="20">
      <t>フク</t>
    </rPh>
    <rPh sb="23" eb="25">
      <t>ビコウ</t>
    </rPh>
    <rPh sb="25" eb="26">
      <t>ラン</t>
    </rPh>
    <rPh sb="27" eb="29">
      <t>イム</t>
    </rPh>
    <rPh sb="33" eb="35">
      <t>セッチ</t>
    </rPh>
    <rPh sb="36" eb="38">
      <t>キニュウ</t>
    </rPh>
    <phoneticPr fontId="1"/>
  </si>
  <si>
    <t>玄関　廊下　階段　エレベーター　その他</t>
    <rPh sb="0" eb="2">
      <t>ゲンカン</t>
    </rPh>
    <rPh sb="3" eb="5">
      <t>ロウカ</t>
    </rPh>
    <rPh sb="6" eb="8">
      <t>カイダン</t>
    </rPh>
    <rPh sb="18" eb="19">
      <t>ホカ</t>
    </rPh>
    <phoneticPr fontId="1"/>
  </si>
  <si>
    <t>便所（こども用）内に設置する場合は、便所（こども用）面積に含めて、備考欄に沐浴室設置と記入</t>
    <rPh sb="0" eb="2">
      <t>ベンジョ</t>
    </rPh>
    <rPh sb="6" eb="7">
      <t>ヨウ</t>
    </rPh>
    <rPh sb="8" eb="9">
      <t>ナイ</t>
    </rPh>
    <rPh sb="10" eb="12">
      <t>セッチ</t>
    </rPh>
    <rPh sb="14" eb="16">
      <t>バアイ</t>
    </rPh>
    <rPh sb="18" eb="20">
      <t>ベンジョ</t>
    </rPh>
    <rPh sb="24" eb="25">
      <t>ヨウ</t>
    </rPh>
    <rPh sb="26" eb="28">
      <t>メンセキ</t>
    </rPh>
    <rPh sb="29" eb="30">
      <t>フク</t>
    </rPh>
    <rPh sb="33" eb="35">
      <t>ビコウ</t>
    </rPh>
    <rPh sb="35" eb="36">
      <t>ラン</t>
    </rPh>
    <rPh sb="37" eb="39">
      <t>モクヨク</t>
    </rPh>
    <rPh sb="39" eb="40">
      <t>シツ</t>
    </rPh>
    <rPh sb="40" eb="42">
      <t>セッチ</t>
    </rPh>
    <rPh sb="43" eb="45">
      <t>キニュウ</t>
    </rPh>
    <phoneticPr fontId="1"/>
  </si>
  <si>
    <t>多目的トイレ　多機能トイレ</t>
    <rPh sb="0" eb="3">
      <t>タモクテキ</t>
    </rPh>
    <rPh sb="7" eb="10">
      <t>タキノウ</t>
    </rPh>
    <phoneticPr fontId="1"/>
  </si>
  <si>
    <t>調理員用便所は調理室に含む</t>
    <rPh sb="0" eb="3">
      <t>チョウリイン</t>
    </rPh>
    <rPh sb="3" eb="4">
      <t>ヨウ</t>
    </rPh>
    <rPh sb="4" eb="6">
      <t>ベンジョ</t>
    </rPh>
    <rPh sb="7" eb="9">
      <t>チョウリ</t>
    </rPh>
    <rPh sb="9" eb="10">
      <t>シツ</t>
    </rPh>
    <rPh sb="11" eb="12">
      <t>フク</t>
    </rPh>
    <phoneticPr fontId="1"/>
  </si>
  <si>
    <t>一時保育室　病後児室</t>
    <rPh sb="0" eb="2">
      <t>イチジ</t>
    </rPh>
    <rPh sb="2" eb="4">
      <t>ホイク</t>
    </rPh>
    <rPh sb="4" eb="5">
      <t>シツ</t>
    </rPh>
    <rPh sb="6" eb="8">
      <t>ビョウゴ</t>
    </rPh>
    <rPh sb="8" eb="9">
      <t>ジ</t>
    </rPh>
    <rPh sb="9" eb="10">
      <t>シツ</t>
    </rPh>
    <phoneticPr fontId="1"/>
  </si>
  <si>
    <t>※　保育室、乳児室、ほふく室についてのみ、１室ずつ記入すること。ロッカー、パーテーションなどで区切っている場合も１室と数えること。</t>
    <rPh sb="2" eb="4">
      <t>ホイク</t>
    </rPh>
    <rPh sb="4" eb="5">
      <t>シツ</t>
    </rPh>
    <rPh sb="6" eb="8">
      <t>ニュウジ</t>
    </rPh>
    <rPh sb="8" eb="9">
      <t>シツ</t>
    </rPh>
    <rPh sb="13" eb="14">
      <t>シツ</t>
    </rPh>
    <rPh sb="22" eb="23">
      <t>シツ</t>
    </rPh>
    <rPh sb="25" eb="27">
      <t>キニュウ</t>
    </rPh>
    <phoneticPr fontId="1"/>
  </si>
  <si>
    <t>※　一室で異年齢の保育を行っている場合は、それぞれの歳児ごとに領域を設定し、一室として面積を記入すること。また、平面図にもその状態を書き加えること。</t>
    <rPh sb="2" eb="4">
      <t>イッシツ</t>
    </rPh>
    <rPh sb="5" eb="6">
      <t>イ</t>
    </rPh>
    <rPh sb="6" eb="8">
      <t>ネンレイ</t>
    </rPh>
    <rPh sb="9" eb="11">
      <t>ホイク</t>
    </rPh>
    <rPh sb="12" eb="13">
      <t>オコナ</t>
    </rPh>
    <rPh sb="17" eb="19">
      <t>バアイ</t>
    </rPh>
    <rPh sb="26" eb="27">
      <t>サイ</t>
    </rPh>
    <rPh sb="27" eb="28">
      <t>ジ</t>
    </rPh>
    <rPh sb="31" eb="33">
      <t>リョウイキ</t>
    </rPh>
    <rPh sb="34" eb="36">
      <t>セッテイ</t>
    </rPh>
    <rPh sb="38" eb="40">
      <t>イッシツ</t>
    </rPh>
    <rPh sb="43" eb="45">
      <t>メンセキ</t>
    </rPh>
    <rPh sb="46" eb="48">
      <t>キニュウ</t>
    </rPh>
    <rPh sb="56" eb="59">
      <t>ヘイメンズ</t>
    </rPh>
    <rPh sb="63" eb="65">
      <t>ジョウタイ</t>
    </rPh>
    <rPh sb="66" eb="67">
      <t>カ</t>
    </rPh>
    <rPh sb="68" eb="69">
      <t>クワ</t>
    </rPh>
    <phoneticPr fontId="1"/>
  </si>
  <si>
    <t>学級数
（部屋数）</t>
    <rPh sb="0" eb="2">
      <t>ガッキュウ</t>
    </rPh>
    <rPh sb="2" eb="3">
      <t>スウ</t>
    </rPh>
    <rPh sb="5" eb="7">
      <t>ヘヤ</t>
    </rPh>
    <rPh sb="7" eb="8">
      <t>スウ</t>
    </rPh>
    <phoneticPr fontId="1"/>
  </si>
  <si>
    <t>代替地の場所</t>
    <rPh sb="0" eb="3">
      <t>ダイタイチ</t>
    </rPh>
    <rPh sb="4" eb="6">
      <t>バショ</t>
    </rPh>
    <phoneticPr fontId="1"/>
  </si>
  <si>
    <t>１　保育室等</t>
    <rPh sb="2" eb="5">
      <t>ホイクシツ</t>
    </rPh>
    <rPh sb="5" eb="6">
      <t>トウ</t>
    </rPh>
    <phoneticPr fontId="1"/>
  </si>
  <si>
    <t>計</t>
    <rPh sb="0" eb="1">
      <t>ケイ</t>
    </rPh>
    <phoneticPr fontId="1"/>
  </si>
  <si>
    <t>面積（㎡）</t>
    <rPh sb="0" eb="2">
      <t>メンセキ</t>
    </rPh>
    <phoneticPr fontId="1"/>
  </si>
  <si>
    <t>※　事務室と医務コーナー、調理室と調乳室、沐浴室と便所など同一の部屋にある場合は、備考欄にその旨を記入すること。</t>
    <phoneticPr fontId="1"/>
  </si>
  <si>
    <t>必要書類</t>
    <rPh sb="0" eb="2">
      <t>ヒツヨウ</t>
    </rPh>
    <rPh sb="2" eb="4">
      <t>ショルイ</t>
    </rPh>
    <phoneticPr fontId="1"/>
  </si>
  <si>
    <t>（１）</t>
    <phoneticPr fontId="1"/>
  </si>
  <si>
    <t>（２）</t>
  </si>
  <si>
    <t>（３）</t>
  </si>
  <si>
    <t>（４）</t>
  </si>
  <si>
    <t>（６）</t>
  </si>
  <si>
    <t>（７）</t>
  </si>
  <si>
    <t>（８）</t>
  </si>
  <si>
    <t>（９）</t>
  </si>
  <si>
    <t>申請書別添</t>
    <rPh sb="0" eb="2">
      <t>シンセイ</t>
    </rPh>
    <rPh sb="2" eb="3">
      <t>ショ</t>
    </rPh>
    <rPh sb="3" eb="5">
      <t>ベッテン</t>
    </rPh>
    <phoneticPr fontId="1"/>
  </si>
  <si>
    <t>屋上</t>
    <rPh sb="0" eb="2">
      <t>オクジョウ</t>
    </rPh>
    <phoneticPr fontId="1"/>
  </si>
  <si>
    <t>公園等</t>
    <rPh sb="0" eb="2">
      <t>コウエン</t>
    </rPh>
    <rPh sb="2" eb="3">
      <t>トウ</t>
    </rPh>
    <phoneticPr fontId="1"/>
  </si>
  <si>
    <t>代替地</t>
    <rPh sb="0" eb="3">
      <t>ダイタイチ</t>
    </rPh>
    <phoneticPr fontId="1"/>
  </si>
  <si>
    <t>園舎床面積</t>
    <rPh sb="0" eb="1">
      <t>エン</t>
    </rPh>
    <rPh sb="1" eb="2">
      <t>シャ</t>
    </rPh>
    <phoneticPr fontId="1"/>
  </si>
  <si>
    <t>→</t>
    <phoneticPr fontId="1"/>
  </si>
  <si>
    <t>調理員専用便所は調理室に含む</t>
    <rPh sb="0" eb="3">
      <t>チョウリイン</t>
    </rPh>
    <rPh sb="3" eb="5">
      <t>センヨウ</t>
    </rPh>
    <rPh sb="5" eb="7">
      <t>ベンジョ</t>
    </rPh>
    <rPh sb="8" eb="10">
      <t>チョウリ</t>
    </rPh>
    <rPh sb="10" eb="11">
      <t>シツ</t>
    </rPh>
    <rPh sb="12" eb="13">
      <t>フク</t>
    </rPh>
    <phoneticPr fontId="1"/>
  </si>
  <si>
    <t>保護者等からの相談を行う部屋</t>
    <rPh sb="0" eb="3">
      <t>ホゴシャ</t>
    </rPh>
    <rPh sb="3" eb="4">
      <t>トウ</t>
    </rPh>
    <rPh sb="7" eb="9">
      <t>ソウダン</t>
    </rPh>
    <rPh sb="10" eb="11">
      <t>オコナ</t>
    </rPh>
    <rPh sb="12" eb="14">
      <t>ヘヤ</t>
    </rPh>
    <phoneticPr fontId="1"/>
  </si>
  <si>
    <t>調乳コーナーも含む</t>
    <rPh sb="0" eb="1">
      <t>チョウ</t>
    </rPh>
    <rPh sb="1" eb="2">
      <t>ニュウ</t>
    </rPh>
    <rPh sb="7" eb="8">
      <t>フク</t>
    </rPh>
    <phoneticPr fontId="1"/>
  </si>
  <si>
    <t>食品保管庫　検収室　調理員用更衣室　配膳室　調理員用便所（備考欄に記載）　</t>
    <rPh sb="0" eb="2">
      <t>ショクヒン</t>
    </rPh>
    <rPh sb="2" eb="5">
      <t>ホカンコ</t>
    </rPh>
    <rPh sb="6" eb="8">
      <t>ケンシュウ</t>
    </rPh>
    <rPh sb="8" eb="9">
      <t>シツ</t>
    </rPh>
    <rPh sb="10" eb="13">
      <t>チョウリイン</t>
    </rPh>
    <rPh sb="13" eb="14">
      <t>ヨウ</t>
    </rPh>
    <rPh sb="14" eb="17">
      <t>コウイシツ</t>
    </rPh>
    <rPh sb="18" eb="20">
      <t>ハイゼン</t>
    </rPh>
    <rPh sb="20" eb="21">
      <t>シツ</t>
    </rPh>
    <rPh sb="22" eb="25">
      <t>チョウリイン</t>
    </rPh>
    <rPh sb="25" eb="26">
      <t>ヨウ</t>
    </rPh>
    <rPh sb="26" eb="28">
      <t>ベンジョ</t>
    </rPh>
    <rPh sb="29" eb="31">
      <t>ビコウ</t>
    </rPh>
    <rPh sb="31" eb="32">
      <t>ラン</t>
    </rPh>
    <rPh sb="33" eb="35">
      <t>キサイ</t>
    </rPh>
    <phoneticPr fontId="1"/>
  </si>
  <si>
    <t>視聴覚室　講堂　屋内プール　体育館</t>
    <rPh sb="0" eb="3">
      <t>シチョウカク</t>
    </rPh>
    <rPh sb="3" eb="4">
      <t>シツ</t>
    </rPh>
    <rPh sb="5" eb="7">
      <t>コウドウ</t>
    </rPh>
    <rPh sb="8" eb="10">
      <t>オクナイ</t>
    </rPh>
    <rPh sb="14" eb="16">
      <t>タイイク</t>
    </rPh>
    <rPh sb="16" eb="17">
      <t>カン</t>
    </rPh>
    <phoneticPr fontId="1"/>
  </si>
  <si>
    <t>③　施行日から起算して５年間は，教育職員免許法及び教育公務員特例法の一部を改正する法律（平成１９
　年法律第９８号）附則第２条第７項に規定する旧免許状所持者であって，同条第２項に規定する更新講習
　修了確認を受けずに同条第３項に規定する修了確認期限を経過し，その後に同項第３号に規定する免許管
　理者による確認を受けていないもの（登録を受けている者に限る。）については，同条第７項の規定は，
　適用しない。</t>
    <phoneticPr fontId="1"/>
  </si>
  <si>
    <t>②　施行日から起算して５年間は，新認定こども園法第１５条第４項の規定にかかわらず，幼稚園の助教諭
　の臨時免許状（教育職員免許法第４条第４項に規定する臨時免許状をいう。）を有する者は，助保育教諭
　又は講師（助保育教諭に準ずる職務に従事するものに限る。）となることができる。</t>
    <phoneticPr fontId="1"/>
  </si>
  <si>
    <t>①　施行日から起算して５年間は，新認定こども園法第１５条第１項の規定にかかわらず，幼稚園の教諭の
　普通免許状（教育職員免許法（昭和２４年法律第１４７号）第４条第２項に規定する普通免許状をい
　う。）を有する者又は児童福祉法（昭和２２年法律第１６４号）第１８条の１８第１項の登録（第３項に
　おいて単に「登録」という。）を受けた者は，主幹保育教諭，指導保育教諭，保育教諭又は講師（保育教
　諭に準ずる職務に従事するものに限る。）となることができる。</t>
    <phoneticPr fontId="1"/>
  </si>
  <si>
    <t>附則第５条</t>
    <phoneticPr fontId="1"/>
  </si>
  <si>
    <t>（保育教諭等の資格の特例）</t>
    <phoneticPr fontId="1"/>
  </si>
  <si>
    <t>「就学前の子どもに関する教育，保育等の総合的な提供の推進に関する法律」（抜粋）　</t>
    <phoneticPr fontId="1"/>
  </si>
  <si>
    <t>※保育教諭等の資格特例措置欄には，以下の番号（①～③）を記入すること。
（資格特例措置欄が③の者は，現在保有している資格欄及び特例措置を受ける職種欄は，記入不要。）</t>
    <phoneticPr fontId="1"/>
  </si>
  <si>
    <t>※特例措置を受ける職種欄には，主幹保育教諭，指導保育教諭，保育教諭，講師（保育教諭に準ずる職務に従事するものに限る。），助保育教諭，講師（助保育教諭に準ずる職務に従事するものに限る。）の区分を記入すること。</t>
    <phoneticPr fontId="1"/>
  </si>
  <si>
    <t>資格取得に向けた計画</t>
  </si>
  <si>
    <t>資格特例措置</t>
    <phoneticPr fontId="1"/>
  </si>
  <si>
    <t>特例措置を
受ける職種</t>
    <phoneticPr fontId="1"/>
  </si>
  <si>
    <t>現在保有して
いる資格</t>
    <phoneticPr fontId="1"/>
  </si>
  <si>
    <t>職員の氏名</t>
    <phoneticPr fontId="1"/>
  </si>
  <si>
    <t>保育教諭等の資格の特例措置を適用する場合に記入すること。</t>
  </si>
  <si>
    <t>保育教諭等の資格の特例措置に関する調書</t>
    <phoneticPr fontId="1"/>
  </si>
  <si>
    <t>【</t>
    <phoneticPr fontId="1"/>
  </si>
  <si>
    <t>】</t>
    <phoneticPr fontId="1"/>
  </si>
  <si>
    <t>入力にあたっての留意点</t>
    <rPh sb="0" eb="2">
      <t>ニュウリョク</t>
    </rPh>
    <rPh sb="8" eb="10">
      <t>リュウイ</t>
    </rPh>
    <rPh sb="10" eb="11">
      <t>テン</t>
    </rPh>
    <phoneticPr fontId="1"/>
  </si>
  <si>
    <t>←この色の部分は、入力が必要な項目です。</t>
    <rPh sb="3" eb="4">
      <t>イロ</t>
    </rPh>
    <rPh sb="5" eb="7">
      <t>ブブン</t>
    </rPh>
    <rPh sb="9" eb="11">
      <t>ニュウリョク</t>
    </rPh>
    <rPh sb="12" eb="14">
      <t>ヒツヨウ</t>
    </rPh>
    <rPh sb="15" eb="17">
      <t>コウモク</t>
    </rPh>
    <phoneticPr fontId="1"/>
  </si>
  <si>
    <t>←この色の部分は、プルダウンにより選択いただく項目です。</t>
    <rPh sb="3" eb="4">
      <t>イロ</t>
    </rPh>
    <rPh sb="5" eb="7">
      <t>ブブン</t>
    </rPh>
    <rPh sb="17" eb="19">
      <t>センタク</t>
    </rPh>
    <rPh sb="23" eb="25">
      <t>コウモク</t>
    </rPh>
    <phoneticPr fontId="1"/>
  </si>
  <si>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1"/>
  </si>
  <si>
    <t>入力箇所には色がついていますが、印刷をすると消えます。</t>
    <rPh sb="0" eb="2">
      <t>ニュウリョク</t>
    </rPh>
    <rPh sb="2" eb="4">
      <t>カショ</t>
    </rPh>
    <rPh sb="6" eb="7">
      <t>イロ</t>
    </rPh>
    <rPh sb="16" eb="18">
      <t>インサツ</t>
    </rPh>
    <rPh sb="22" eb="23">
      <t>キ</t>
    </rPh>
    <phoneticPr fontId="1"/>
  </si>
  <si>
    <t>入力ができない箇所については、選択もできません。</t>
    <rPh sb="0" eb="2">
      <t>ニュウリョク</t>
    </rPh>
    <rPh sb="7" eb="9">
      <t>カショ</t>
    </rPh>
    <rPh sb="15" eb="17">
      <t>センタク</t>
    </rPh>
    <phoneticPr fontId="1"/>
  </si>
  <si>
    <t>ご不明な点がありましたら担当者までお問い合わせください。</t>
    <rPh sb="1" eb="3">
      <t>フメイ</t>
    </rPh>
    <rPh sb="4" eb="5">
      <t>テン</t>
    </rPh>
    <rPh sb="12" eb="15">
      <t>タントウシャ</t>
    </rPh>
    <rPh sb="18" eb="19">
      <t>ト</t>
    </rPh>
    <rPh sb="20" eb="21">
      <t>ア</t>
    </rPh>
    <phoneticPr fontId="1"/>
  </si>
  <si>
    <t>自動計算は便利な機能ですが、全て入力をしないと正しい数値が表示されません。</t>
    <rPh sb="0" eb="2">
      <t>ジドウ</t>
    </rPh>
    <rPh sb="2" eb="4">
      <t>ケイサン</t>
    </rPh>
    <rPh sb="5" eb="7">
      <t>ベンリ</t>
    </rPh>
    <rPh sb="8" eb="10">
      <t>キノウ</t>
    </rPh>
    <rPh sb="14" eb="15">
      <t>スベ</t>
    </rPh>
    <rPh sb="16" eb="18">
      <t>ニュウリョク</t>
    </rPh>
    <rPh sb="23" eb="24">
      <t>タダ</t>
    </rPh>
    <rPh sb="26" eb="28">
      <t>スウチ</t>
    </rPh>
    <rPh sb="29" eb="31">
      <t>ヒョウジ</t>
    </rPh>
    <phoneticPr fontId="1"/>
  </si>
  <si>
    <t xml:space="preserve"> </t>
    <phoneticPr fontId="1"/>
  </si>
  <si>
    <t>生年月日</t>
  </si>
  <si>
    <t>チェ
ック</t>
    <phoneticPr fontId="1"/>
  </si>
  <si>
    <t>対象施設</t>
    <rPh sb="0" eb="1">
      <t>タイ</t>
    </rPh>
    <rPh sb="1" eb="2">
      <t>ゾウ</t>
    </rPh>
    <rPh sb="2" eb="3">
      <t>シ</t>
    </rPh>
    <rPh sb="3" eb="4">
      <t>セツ</t>
    </rPh>
    <phoneticPr fontId="1"/>
  </si>
  <si>
    <t>変更予定年月日</t>
    <phoneticPr fontId="1"/>
  </si>
  <si>
    <t>特定教育・保育施設 確認変更申請書（利用定員の増加）</t>
    <rPh sb="0" eb="2">
      <t>トクテイ</t>
    </rPh>
    <rPh sb="2" eb="4">
      <t>キョウイク</t>
    </rPh>
    <rPh sb="5" eb="7">
      <t>ホイク</t>
    </rPh>
    <rPh sb="7" eb="9">
      <t>シセツ</t>
    </rPh>
    <rPh sb="10" eb="12">
      <t>カクニン</t>
    </rPh>
    <rPh sb="12" eb="14">
      <t>ヘンコウ</t>
    </rPh>
    <rPh sb="14" eb="17">
      <t>シンセイショ</t>
    </rPh>
    <rPh sb="18" eb="20">
      <t>リヨウ</t>
    </rPh>
    <rPh sb="20" eb="22">
      <t>テイイン</t>
    </rPh>
    <rPh sb="23" eb="25">
      <t>ゾウカ</t>
    </rPh>
    <phoneticPr fontId="1"/>
  </si>
  <si>
    <r>
      <t xml:space="preserve">認可定員
</t>
    </r>
    <r>
      <rPr>
        <sz val="10"/>
        <rFont val="HGｺﾞｼｯｸM"/>
        <family val="3"/>
        <charset val="128"/>
      </rPr>
      <t>(分園含む総定員)</t>
    </r>
    <rPh sb="0" eb="2">
      <t>ニンカ</t>
    </rPh>
    <rPh sb="2" eb="4">
      <t>テイイン</t>
    </rPh>
    <rPh sb="6" eb="8">
      <t>ブンエン</t>
    </rPh>
    <rPh sb="8" eb="9">
      <t>フク</t>
    </rPh>
    <rPh sb="10" eb="13">
      <t>ソウテイイン</t>
    </rPh>
    <phoneticPr fontId="1"/>
  </si>
  <si>
    <t>施設の所在地
・連絡先</t>
    <rPh sb="0" eb="1">
      <t>シ</t>
    </rPh>
    <rPh sb="1" eb="2">
      <t>セツ</t>
    </rPh>
    <phoneticPr fontId="1"/>
  </si>
  <si>
    <t>施設名称</t>
    <rPh sb="0" eb="2">
      <t>シセツ</t>
    </rPh>
    <rPh sb="2" eb="4">
      <t>メイショウ</t>
    </rPh>
    <phoneticPr fontId="1"/>
  </si>
  <si>
    <t>付表１　認定こども園（幼保連携型）の確認変更（利用定員の増加）に係る記載事項</t>
    <rPh sb="0" eb="2">
      <t>フヒョウ</t>
    </rPh>
    <rPh sb="4" eb="6">
      <t>ニンテイ</t>
    </rPh>
    <rPh sb="9" eb="10">
      <t>エン</t>
    </rPh>
    <rPh sb="11" eb="13">
      <t>ヨウホ</t>
    </rPh>
    <rPh sb="13" eb="16">
      <t>レンケイガタ</t>
    </rPh>
    <rPh sb="18" eb="20">
      <t>カクニン</t>
    </rPh>
    <rPh sb="20" eb="22">
      <t>ヘンコウ</t>
    </rPh>
    <rPh sb="23" eb="25">
      <t>リヨウ</t>
    </rPh>
    <rPh sb="25" eb="27">
      <t>テイイン</t>
    </rPh>
    <rPh sb="28" eb="30">
      <t>ゾウカ</t>
    </rPh>
    <rPh sb="32" eb="33">
      <t>カカ</t>
    </rPh>
    <rPh sb="34" eb="36">
      <t>キサイ</t>
    </rPh>
    <rPh sb="36" eb="38">
      <t>ジコウ</t>
    </rPh>
    <phoneticPr fontId="1"/>
  </si>
  <si>
    <t>淀川</t>
    <rPh sb="0" eb="2">
      <t>ヨドガワ</t>
    </rPh>
    <phoneticPr fontId="1"/>
  </si>
  <si>
    <t>生野</t>
    <rPh sb="0" eb="2">
      <t>イクノ</t>
    </rPh>
    <phoneticPr fontId="1"/>
  </si>
  <si>
    <t>旭</t>
    <rPh sb="0" eb="1">
      <t>アサヒ</t>
    </rPh>
    <phoneticPr fontId="1"/>
  </si>
  <si>
    <t>城東</t>
    <rPh sb="0" eb="2">
      <t>ジョウトウ</t>
    </rPh>
    <phoneticPr fontId="1"/>
  </si>
  <si>
    <t>鶴見</t>
    <rPh sb="0" eb="2">
      <t>ツルミ</t>
    </rPh>
    <phoneticPr fontId="1"/>
  </si>
  <si>
    <t>住之江</t>
    <rPh sb="0" eb="3">
      <t>スミノエ</t>
    </rPh>
    <phoneticPr fontId="1"/>
  </si>
  <si>
    <t>住吉</t>
    <rPh sb="0" eb="2">
      <t>スミヨシ</t>
    </rPh>
    <phoneticPr fontId="1"/>
  </si>
  <si>
    <t>平野</t>
    <rPh sb="0" eb="1">
      <t>ヒラ</t>
    </rPh>
    <rPh sb="1" eb="2">
      <t>ノ</t>
    </rPh>
    <phoneticPr fontId="1"/>
  </si>
  <si>
    <t>西成</t>
    <rPh sb="0" eb="2">
      <t>ニシナリ</t>
    </rPh>
    <phoneticPr fontId="1"/>
  </si>
  <si>
    <t>（別紙１）</t>
    <rPh sb="1" eb="3">
      <t>ベッシ</t>
    </rPh>
    <phoneticPr fontId="1"/>
  </si>
  <si>
    <t>　保育室、乳児室などの面積については、各室面積表（別紙３）を参照</t>
    <rPh sb="1" eb="3">
      <t>ホイク</t>
    </rPh>
    <rPh sb="3" eb="4">
      <t>シツ</t>
    </rPh>
    <rPh sb="5" eb="7">
      <t>ニュウジ</t>
    </rPh>
    <rPh sb="7" eb="8">
      <t>シツ</t>
    </rPh>
    <rPh sb="11" eb="13">
      <t>メンセキ</t>
    </rPh>
    <rPh sb="19" eb="21">
      <t>カクシツ</t>
    </rPh>
    <rPh sb="21" eb="23">
      <t>メンセキ</t>
    </rPh>
    <rPh sb="23" eb="24">
      <t>ヒョウ</t>
    </rPh>
    <rPh sb="25" eb="27">
      <t>ベッシ</t>
    </rPh>
    <rPh sb="30" eb="32">
      <t>サンショウ</t>
    </rPh>
    <phoneticPr fontId="1"/>
  </si>
  <si>
    <t>　子ども・子育て支援法第32条第１項の規定に基づき、特定教育・保育施設の確認変更をしたいので、次のとおり、関係書類を添えて申請します。</t>
    <rPh sb="11" eb="12">
      <t>ダイ</t>
    </rPh>
    <rPh sb="14" eb="15">
      <t>ジョウ</t>
    </rPh>
    <rPh sb="15" eb="16">
      <t>ダイ</t>
    </rPh>
    <rPh sb="17" eb="18">
      <t>コウ</t>
    </rPh>
    <rPh sb="22" eb="23">
      <t>モト</t>
    </rPh>
    <rPh sb="26" eb="28">
      <t>トクテイ</t>
    </rPh>
    <rPh sb="36" eb="38">
      <t>カクニン</t>
    </rPh>
    <rPh sb="38" eb="40">
      <t>ヘンコウ</t>
    </rPh>
    <phoneticPr fontId="1"/>
  </si>
  <si>
    <r>
      <rPr>
        <b/>
        <sz val="11"/>
        <color theme="1"/>
        <rFont val="HGｺﾞｼｯｸM"/>
        <family val="3"/>
        <charset val="128"/>
      </rPr>
      <t>特定教育・保育施設　確認変更申請書（利用定員の増加）</t>
    </r>
    <r>
      <rPr>
        <sz val="11"/>
        <color theme="1"/>
        <rFont val="HGｺﾞｼｯｸM"/>
        <family val="3"/>
        <charset val="128"/>
      </rPr>
      <t xml:space="preserve">
【理事長等代表者の押印が必要です。】</t>
    </r>
    <rPh sb="0" eb="2">
      <t>トクテイ</t>
    </rPh>
    <rPh sb="2" eb="4">
      <t>キョウイク</t>
    </rPh>
    <rPh sb="5" eb="7">
      <t>ホイク</t>
    </rPh>
    <rPh sb="7" eb="9">
      <t>シセツ</t>
    </rPh>
    <rPh sb="10" eb="12">
      <t>カクニン</t>
    </rPh>
    <rPh sb="12" eb="14">
      <t>ヘンコウ</t>
    </rPh>
    <rPh sb="14" eb="17">
      <t>シンセイショ</t>
    </rPh>
    <rPh sb="18" eb="20">
      <t>リヨウ</t>
    </rPh>
    <rPh sb="20" eb="22">
      <t>テイイン</t>
    </rPh>
    <rPh sb="23" eb="25">
      <t>ゾウカ</t>
    </rPh>
    <rPh sb="28" eb="32">
      <t>リジチョウナド</t>
    </rPh>
    <rPh sb="32" eb="35">
      <t>ダイヒョウシャ</t>
    </rPh>
    <rPh sb="36" eb="38">
      <t>オウイン</t>
    </rPh>
    <rPh sb="39" eb="41">
      <t>ヒツヨウ</t>
    </rPh>
    <phoneticPr fontId="1"/>
  </si>
  <si>
    <t>備　　考</t>
    <rPh sb="0" eb="1">
      <t>ソナエ</t>
    </rPh>
    <rPh sb="3" eb="4">
      <t>コウ</t>
    </rPh>
    <phoneticPr fontId="1"/>
  </si>
  <si>
    <t>増加する理由</t>
    <phoneticPr fontId="1"/>
  </si>
  <si>
    <t>申請書別添</t>
    <rPh sb="0" eb="3">
      <t>シンセイショ</t>
    </rPh>
    <rPh sb="3" eb="5">
      <t>ベッテン</t>
    </rPh>
    <phoneticPr fontId="27"/>
  </si>
  <si>
    <t>申請者</t>
    <rPh sb="0" eb="3">
      <t>シンセイシャシャ</t>
    </rPh>
    <phoneticPr fontId="27"/>
  </si>
  <si>
    <t>フリガナ</t>
    <phoneticPr fontId="27"/>
  </si>
  <si>
    <t>法人等名称</t>
    <rPh sb="0" eb="2">
      <t>ホウジン</t>
    </rPh>
    <rPh sb="2" eb="3">
      <t>トウ</t>
    </rPh>
    <rPh sb="3" eb="5">
      <t>メイショウ</t>
    </rPh>
    <phoneticPr fontId="27"/>
  </si>
  <si>
    <t>主たる事務所の
所在地・連絡先</t>
    <phoneticPr fontId="27"/>
  </si>
  <si>
    <t>（</t>
    <phoneticPr fontId="27"/>
  </si>
  <si>
    <t>郵便番号</t>
    <rPh sb="0" eb="4">
      <t>ユウビンバンゴウ</t>
    </rPh>
    <phoneticPr fontId="27"/>
  </si>
  <si>
    <t>ー</t>
    <phoneticPr fontId="27"/>
  </si>
  <si>
    <t>）</t>
    <phoneticPr fontId="27"/>
  </si>
  <si>
    <t>（ビルの名称等）</t>
    <phoneticPr fontId="27"/>
  </si>
  <si>
    <t>電話番号</t>
    <rPh sb="0" eb="2">
      <t>デンワ</t>
    </rPh>
    <rPh sb="2" eb="4">
      <t>バンゴウ</t>
    </rPh>
    <phoneticPr fontId="27"/>
  </si>
  <si>
    <t>FAX番号</t>
    <rPh sb="3" eb="5">
      <t>バンゴウ</t>
    </rPh>
    <phoneticPr fontId="27"/>
  </si>
  <si>
    <t>E-mail
アドレス</t>
    <phoneticPr fontId="27"/>
  </si>
  <si>
    <t>法人等の種別</t>
    <rPh sb="0" eb="2">
      <t>ホウジン</t>
    </rPh>
    <rPh sb="2" eb="3">
      <t>トウ</t>
    </rPh>
    <rPh sb="4" eb="6">
      <t>シュベツ</t>
    </rPh>
    <phoneticPr fontId="27"/>
  </si>
  <si>
    <t>法人所轄庁</t>
    <rPh sb="0" eb="2">
      <t>ホウジン</t>
    </rPh>
    <rPh sb="2" eb="5">
      <t>ショカツチョウ</t>
    </rPh>
    <phoneticPr fontId="27"/>
  </si>
  <si>
    <t>事業者番号</t>
    <rPh sb="0" eb="3">
      <t>ジギョウシャ</t>
    </rPh>
    <rPh sb="3" eb="5">
      <t>バンゴウ</t>
    </rPh>
    <phoneticPr fontId="27"/>
  </si>
  <si>
    <t>※既に特定教育・保育施設等を設置しており、事業者番号が付番されている場合に記入してください。</t>
    <rPh sb="1" eb="2">
      <t>スデ</t>
    </rPh>
    <rPh sb="3" eb="5">
      <t>トクテイ</t>
    </rPh>
    <rPh sb="5" eb="7">
      <t>キョウイク</t>
    </rPh>
    <rPh sb="8" eb="10">
      <t>ホイク</t>
    </rPh>
    <rPh sb="10" eb="12">
      <t>シセツ</t>
    </rPh>
    <rPh sb="12" eb="13">
      <t>トウ</t>
    </rPh>
    <rPh sb="14" eb="16">
      <t>セッチ</t>
    </rPh>
    <rPh sb="21" eb="24">
      <t>ジギョウシャ</t>
    </rPh>
    <rPh sb="24" eb="26">
      <t>バンゴウ</t>
    </rPh>
    <rPh sb="27" eb="28">
      <t>フ</t>
    </rPh>
    <rPh sb="28" eb="29">
      <t>バン</t>
    </rPh>
    <rPh sb="34" eb="36">
      <t>バアイ</t>
    </rPh>
    <rPh sb="37" eb="39">
      <t>キニュウ</t>
    </rPh>
    <phoneticPr fontId="27"/>
  </si>
  <si>
    <t>代表者</t>
    <rPh sb="0" eb="3">
      <t>ダイヒョウシャ</t>
    </rPh>
    <phoneticPr fontId="27"/>
  </si>
  <si>
    <t>職名・氏名</t>
    <phoneticPr fontId="27"/>
  </si>
  <si>
    <t>職名</t>
    <rPh sb="0" eb="2">
      <t>ショクメイ</t>
    </rPh>
    <phoneticPr fontId="27"/>
  </si>
  <si>
    <t>フリガナ</t>
    <phoneticPr fontId="27"/>
  </si>
  <si>
    <t>氏　　名</t>
    <rPh sb="0" eb="1">
      <t>シ</t>
    </rPh>
    <rPh sb="3" eb="4">
      <t>メイ</t>
    </rPh>
    <phoneticPr fontId="27"/>
  </si>
  <si>
    <t>年</t>
    <rPh sb="0" eb="1">
      <t>ネン</t>
    </rPh>
    <phoneticPr fontId="27"/>
  </si>
  <si>
    <t>月</t>
    <rPh sb="0" eb="1">
      <t>ツキ</t>
    </rPh>
    <phoneticPr fontId="27"/>
  </si>
  <si>
    <t>日</t>
    <rPh sb="0" eb="1">
      <t>ニチ</t>
    </rPh>
    <phoneticPr fontId="27"/>
  </si>
  <si>
    <t>（</t>
    <phoneticPr fontId="27"/>
  </si>
  <si>
    <t>歳）</t>
    <rPh sb="0" eb="1">
      <t>サイ</t>
    </rPh>
    <phoneticPr fontId="27"/>
  </si>
  <si>
    <t>就任年月日</t>
    <phoneticPr fontId="27"/>
  </si>
  <si>
    <t>住所・連絡先</t>
    <phoneticPr fontId="27"/>
  </si>
  <si>
    <t>ー</t>
    <phoneticPr fontId="27"/>
  </si>
  <si>
    <t>）</t>
    <phoneticPr fontId="27"/>
  </si>
  <si>
    <t>この件の問合せ先</t>
    <rPh sb="2" eb="3">
      <t>ケン</t>
    </rPh>
    <rPh sb="4" eb="6">
      <t>トイアワ</t>
    </rPh>
    <rPh sb="7" eb="8">
      <t>サキ</t>
    </rPh>
    <phoneticPr fontId="27"/>
  </si>
  <si>
    <r>
      <rPr>
        <sz val="9"/>
        <rFont val="HGｺﾞｼｯｸM"/>
        <family val="3"/>
        <charset val="128"/>
      </rPr>
      <t>フリガナ</t>
    </r>
    <r>
      <rPr>
        <sz val="11"/>
        <rFont val="HGｺﾞｼｯｸM"/>
        <family val="3"/>
        <charset val="128"/>
      </rPr>
      <t xml:space="preserve">
担当者</t>
    </r>
    <rPh sb="5" eb="8">
      <t>タントウシャ</t>
    </rPh>
    <phoneticPr fontId="27"/>
  </si>
  <si>
    <t>部署</t>
    <rPh sb="0" eb="2">
      <t>ブショ</t>
    </rPh>
    <phoneticPr fontId="27"/>
  </si>
  <si>
    <t>所在地</t>
    <rPh sb="0" eb="3">
      <t>ショザイチ</t>
    </rPh>
    <phoneticPr fontId="27"/>
  </si>
  <si>
    <t>電話</t>
    <rPh sb="0" eb="2">
      <t>デンワ</t>
    </rPh>
    <phoneticPr fontId="27"/>
  </si>
  <si>
    <t>ー</t>
    <phoneticPr fontId="27"/>
  </si>
  <si>
    <t>E-mail
アドレス</t>
    <phoneticPr fontId="27"/>
  </si>
  <si>
    <t>　　 認定こども園（幼保連携型）</t>
    <rPh sb="3" eb="5">
      <t>ニンテイ</t>
    </rPh>
    <rPh sb="8" eb="9">
      <t>エン</t>
    </rPh>
    <rPh sb="10" eb="11">
      <t>ヨウ</t>
    </rPh>
    <rPh sb="11" eb="12">
      <t>ホ</t>
    </rPh>
    <rPh sb="12" eb="15">
      <t>レンケイガタ</t>
    </rPh>
    <phoneticPr fontId="1"/>
  </si>
  <si>
    <t>社会福祉法人</t>
    <rPh sb="0" eb="2">
      <t>シャカイ</t>
    </rPh>
    <rPh sb="2" eb="4">
      <t>フクシ</t>
    </rPh>
    <rPh sb="4" eb="6">
      <t>ホウジン</t>
    </rPh>
    <phoneticPr fontId="1"/>
  </si>
  <si>
    <t>学校法人</t>
    <rPh sb="0" eb="2">
      <t>ガッコウ</t>
    </rPh>
    <rPh sb="2" eb="4">
      <t>ホウジン</t>
    </rPh>
    <phoneticPr fontId="1"/>
  </si>
  <si>
    <t>宗教法人</t>
    <rPh sb="0" eb="2">
      <t>シュウキョウ</t>
    </rPh>
    <rPh sb="2" eb="4">
      <t>ホウジン</t>
    </rPh>
    <phoneticPr fontId="1"/>
  </si>
  <si>
    <t>個人</t>
    <rPh sb="0" eb="2">
      <t>コジン</t>
    </rPh>
    <phoneticPr fontId="1"/>
  </si>
  <si>
    <t>その他</t>
    <rPh sb="2" eb="3">
      <t>タ</t>
    </rPh>
    <phoneticPr fontId="1"/>
  </si>
  <si>
    <t>大阪市</t>
    <rPh sb="0" eb="2">
      <t>オオサカ</t>
    </rPh>
    <rPh sb="2" eb="3">
      <t>シ</t>
    </rPh>
    <phoneticPr fontId="1"/>
  </si>
  <si>
    <t>大阪府</t>
    <rPh sb="0" eb="2">
      <t>オオサカ</t>
    </rPh>
    <rPh sb="2" eb="3">
      <t>フ</t>
    </rPh>
    <phoneticPr fontId="1"/>
  </si>
  <si>
    <t>厚生労働省</t>
    <rPh sb="0" eb="2">
      <t>コウセイ</t>
    </rPh>
    <rPh sb="2" eb="4">
      <t>ロウドウ</t>
    </rPh>
    <rPh sb="4" eb="5">
      <t>ショウ</t>
    </rPh>
    <phoneticPr fontId="1"/>
  </si>
  <si>
    <t>施設ホーム
ページＵＲＬ</t>
    <rPh sb="0" eb="2">
      <t>シセツ</t>
    </rPh>
    <phoneticPr fontId="1"/>
  </si>
  <si>
    <t>４歳児</t>
    <rPh sb="1" eb="2">
      <t>サイ</t>
    </rPh>
    <rPh sb="2" eb="3">
      <t>ジ</t>
    </rPh>
    <phoneticPr fontId="1"/>
  </si>
  <si>
    <t>（</t>
    <phoneticPr fontId="1"/>
  </si>
  <si>
    <t>ー</t>
    <phoneticPr fontId="1"/>
  </si>
  <si>
    <t>）</t>
    <phoneticPr fontId="1"/>
  </si>
  <si>
    <t>（ビルの名称等）</t>
    <phoneticPr fontId="1"/>
  </si>
  <si>
    <t>人</t>
    <rPh sb="0" eb="1">
      <t>ニン</t>
    </rPh>
    <phoneticPr fontId="1"/>
  </si>
  <si>
    <t>計</t>
    <rPh sb="0" eb="1">
      <t>ケイ</t>
    </rPh>
    <phoneticPr fontId="1"/>
  </si>
  <si>
    <r>
      <t xml:space="preserve">増加前
利用定員
</t>
    </r>
    <r>
      <rPr>
        <sz val="10"/>
        <rFont val="HGｺﾞｼｯｸM"/>
        <family val="3"/>
        <charset val="128"/>
      </rPr>
      <t>(分園含む総定員)</t>
    </r>
    <rPh sb="0" eb="2">
      <t>ゾウカ</t>
    </rPh>
    <rPh sb="2" eb="3">
      <t>マエ</t>
    </rPh>
    <rPh sb="4" eb="6">
      <t>リヨウ</t>
    </rPh>
    <rPh sb="6" eb="8">
      <t>テイイン</t>
    </rPh>
    <rPh sb="7" eb="8">
      <t>ニンテイ</t>
    </rPh>
    <rPh sb="10" eb="12">
      <t>ブンエン</t>
    </rPh>
    <rPh sb="12" eb="13">
      <t>フク</t>
    </rPh>
    <rPh sb="14" eb="17">
      <t>ソウテイイン</t>
    </rPh>
    <phoneticPr fontId="1"/>
  </si>
  <si>
    <t>合計</t>
    <rPh sb="0" eb="1">
      <t>ゴウ</t>
    </rPh>
    <rPh sb="1" eb="2">
      <t>ケイ</t>
    </rPh>
    <phoneticPr fontId="1"/>
  </si>
  <si>
    <t>増加前利用定員</t>
    <rPh sb="0" eb="2">
      <t>ゾウカ</t>
    </rPh>
    <rPh sb="2" eb="3">
      <t>マエ</t>
    </rPh>
    <rPh sb="3" eb="5">
      <t>リヨウ</t>
    </rPh>
    <rPh sb="5" eb="7">
      <t>テイイン</t>
    </rPh>
    <phoneticPr fontId="1"/>
  </si>
  <si>
    <t>増加後利用定員</t>
    <rPh sb="0" eb="2">
      <t>ゾウカ</t>
    </rPh>
    <rPh sb="2" eb="3">
      <t>ゴ</t>
    </rPh>
    <rPh sb="3" eb="5">
      <t>リヨウ</t>
    </rPh>
    <rPh sb="5" eb="7">
      <t>テイイン</t>
    </rPh>
    <phoneticPr fontId="1"/>
  </si>
  <si>
    <t>１・２歳児</t>
    <rPh sb="3" eb="4">
      <t>サイ</t>
    </rPh>
    <rPh sb="4" eb="5">
      <t>ジ</t>
    </rPh>
    <phoneticPr fontId="1"/>
  </si>
  <si>
    <t>４・５歳児</t>
    <rPh sb="3" eb="4">
      <t>サイ</t>
    </rPh>
    <rPh sb="4" eb="5">
      <t>ジ</t>
    </rPh>
    <phoneticPr fontId="1"/>
  </si>
  <si>
    <t>施設設備（本園のみ）</t>
    <rPh sb="0" eb="2">
      <t>シセツ</t>
    </rPh>
    <rPh sb="2" eb="4">
      <t>セツビ</t>
    </rPh>
    <rPh sb="5" eb="6">
      <t>ホン</t>
    </rPh>
    <rPh sb="6" eb="7">
      <t>エン</t>
    </rPh>
    <phoneticPr fontId="1"/>
  </si>
  <si>
    <t>建物構造</t>
    <phoneticPr fontId="1"/>
  </si>
  <si>
    <t>造</t>
    <rPh sb="0" eb="1">
      <t>ツク</t>
    </rPh>
    <phoneticPr fontId="1"/>
  </si>
  <si>
    <t>階建のうち、</t>
    <phoneticPr fontId="1"/>
  </si>
  <si>
    <t>建物床面積の計と別紙「室別面積表」</t>
    <rPh sb="0" eb="2">
      <t>タテモノ</t>
    </rPh>
    <rPh sb="2" eb="3">
      <t>ユカ</t>
    </rPh>
    <rPh sb="3" eb="5">
      <t>メンセキ</t>
    </rPh>
    <rPh sb="6" eb="7">
      <t>ケイ</t>
    </rPh>
    <rPh sb="8" eb="10">
      <t>ベッシ</t>
    </rPh>
    <rPh sb="11" eb="12">
      <t>シツ</t>
    </rPh>
    <rPh sb="12" eb="13">
      <t>ベツ</t>
    </rPh>
    <rPh sb="13" eb="15">
      <t>メンセキ</t>
    </rPh>
    <rPh sb="15" eb="16">
      <t>ヒョウ</t>
    </rPh>
    <phoneticPr fontId="1"/>
  </si>
  <si>
    <t>㎡</t>
    <phoneticPr fontId="1"/>
  </si>
  <si>
    <t>の計は同数になっているか確認</t>
    <rPh sb="1" eb="2">
      <t>ケイ</t>
    </rPh>
    <rPh sb="3" eb="5">
      <t>ドウスウ</t>
    </rPh>
    <rPh sb="12" eb="14">
      <t>カクニン</t>
    </rPh>
    <phoneticPr fontId="1"/>
  </si>
  <si>
    <t>敷地面積
〔※〕</t>
    <phoneticPr fontId="1"/>
  </si>
  <si>
    <t>敷地の
使用方法</t>
    <phoneticPr fontId="1"/>
  </si>
  <si>
    <t>㎡/人</t>
    <phoneticPr fontId="1"/>
  </si>
  <si>
    <t>沐浴設備状況</t>
    <phoneticPr fontId="1"/>
  </si>
  <si>
    <t>調理室・設備状況</t>
    <phoneticPr fontId="1"/>
  </si>
  <si>
    <r>
      <t xml:space="preserve">認可定員
</t>
    </r>
    <r>
      <rPr>
        <sz val="10"/>
        <rFont val="HGｺﾞｼｯｸM"/>
        <family val="3"/>
        <charset val="128"/>
      </rPr>
      <t>(本園のみ)</t>
    </r>
    <rPh sb="0" eb="2">
      <t>ニンカ</t>
    </rPh>
    <rPh sb="2" eb="4">
      <t>テイイン</t>
    </rPh>
    <rPh sb="6" eb="8">
      <t>モトゾノ</t>
    </rPh>
    <phoneticPr fontId="1"/>
  </si>
  <si>
    <r>
      <t xml:space="preserve">増加後
利用定員
</t>
    </r>
    <r>
      <rPr>
        <sz val="10"/>
        <rFont val="HGｺﾞｼｯｸM"/>
        <family val="3"/>
        <charset val="128"/>
      </rPr>
      <t>(分園含む総定員)</t>
    </r>
    <rPh sb="0" eb="2">
      <t>ゾウカ</t>
    </rPh>
    <rPh sb="2" eb="3">
      <t>ゴ</t>
    </rPh>
    <rPh sb="4" eb="6">
      <t>リヨウ</t>
    </rPh>
    <rPh sb="6" eb="8">
      <t>テイイン</t>
    </rPh>
    <rPh sb="7" eb="8">
      <t>ニンテイ</t>
    </rPh>
    <rPh sb="10" eb="12">
      <t>ブンエン</t>
    </rPh>
    <rPh sb="12" eb="13">
      <t>フク</t>
    </rPh>
    <rPh sb="14" eb="17">
      <t>ソウテイイン</t>
    </rPh>
    <phoneticPr fontId="1"/>
  </si>
  <si>
    <t>【分園情報】</t>
    <rPh sb="1" eb="2">
      <t>ブン</t>
    </rPh>
    <rPh sb="2" eb="3">
      <t>エン</t>
    </rPh>
    <rPh sb="3" eb="5">
      <t>ジョウホウ</t>
    </rPh>
    <phoneticPr fontId="1"/>
  </si>
  <si>
    <t>分園名称</t>
    <rPh sb="0" eb="1">
      <t>ブン</t>
    </rPh>
    <rPh sb="1" eb="2">
      <t>エン</t>
    </rPh>
    <rPh sb="2" eb="4">
      <t>メイショウ</t>
    </rPh>
    <phoneticPr fontId="1"/>
  </si>
  <si>
    <t>施設の所在地</t>
    <rPh sb="0" eb="1">
      <t>シ</t>
    </rPh>
    <rPh sb="1" eb="2">
      <t>セツ</t>
    </rPh>
    <phoneticPr fontId="1"/>
  </si>
  <si>
    <t>←</t>
    <phoneticPr fontId="27"/>
  </si>
  <si>
    <t>分園の所在地を入力してください。</t>
    <rPh sb="0" eb="1">
      <t>ブン</t>
    </rPh>
    <rPh sb="1" eb="2">
      <t>エン</t>
    </rPh>
    <rPh sb="3" eb="6">
      <t>ショザイチ</t>
    </rPh>
    <rPh sb="7" eb="9">
      <t>ニュウリョク</t>
    </rPh>
    <phoneticPr fontId="27"/>
  </si>
  <si>
    <t>（ビルの名称等）</t>
    <phoneticPr fontId="1"/>
  </si>
  <si>
    <t>分園のみの認可定員を入力してください。</t>
    <rPh sb="0" eb="1">
      <t>ブン</t>
    </rPh>
    <rPh sb="1" eb="2">
      <t>エン</t>
    </rPh>
    <rPh sb="5" eb="7">
      <t>ニンカ</t>
    </rPh>
    <rPh sb="7" eb="9">
      <t>テイイン</t>
    </rPh>
    <rPh sb="10" eb="12">
      <t>ニュウリョク</t>
    </rPh>
    <phoneticPr fontId="1"/>
  </si>
  <si>
    <r>
      <t xml:space="preserve">分園のみの増加前・増加後の利用定員を入力してください。
</t>
    </r>
    <r>
      <rPr>
        <sz val="12"/>
        <color rgb="FFFF0000"/>
        <rFont val="HGｺﾞｼｯｸM"/>
        <family val="3"/>
        <charset val="128"/>
      </rPr>
      <t>２号利用定員が増、３号利用定員が減の場合でも、２号、３号両方の利用定員を入力してください。</t>
    </r>
    <rPh sb="0" eb="1">
      <t>ブン</t>
    </rPh>
    <rPh sb="1" eb="2">
      <t>エン</t>
    </rPh>
    <rPh sb="5" eb="7">
      <t>ゾウカ</t>
    </rPh>
    <rPh sb="7" eb="8">
      <t>マエ</t>
    </rPh>
    <rPh sb="9" eb="11">
      <t>ゾウカ</t>
    </rPh>
    <rPh sb="11" eb="12">
      <t>ゴ</t>
    </rPh>
    <rPh sb="13" eb="15">
      <t>リヨウ</t>
    </rPh>
    <rPh sb="15" eb="17">
      <t>テイイン</t>
    </rPh>
    <rPh sb="18" eb="20">
      <t>ニュウリョク</t>
    </rPh>
    <rPh sb="29" eb="30">
      <t>ゴウ</t>
    </rPh>
    <rPh sb="30" eb="32">
      <t>リヨウ</t>
    </rPh>
    <rPh sb="32" eb="34">
      <t>テイイン</t>
    </rPh>
    <rPh sb="35" eb="36">
      <t>ゾウ</t>
    </rPh>
    <rPh sb="38" eb="39">
      <t>ゴウ</t>
    </rPh>
    <rPh sb="39" eb="41">
      <t>リヨウ</t>
    </rPh>
    <rPh sb="41" eb="43">
      <t>テイイン</t>
    </rPh>
    <rPh sb="44" eb="45">
      <t>ゲン</t>
    </rPh>
    <rPh sb="46" eb="48">
      <t>バアイ</t>
    </rPh>
    <rPh sb="52" eb="53">
      <t>ゴウ</t>
    </rPh>
    <rPh sb="55" eb="56">
      <t>ゴウ</t>
    </rPh>
    <rPh sb="56" eb="58">
      <t>リョウホウ</t>
    </rPh>
    <rPh sb="59" eb="61">
      <t>リヨウ</t>
    </rPh>
    <rPh sb="61" eb="63">
      <t>テイイン</t>
    </rPh>
    <rPh sb="64" eb="66">
      <t>ニュウリョク</t>
    </rPh>
    <phoneticPr fontId="1"/>
  </si>
  <si>
    <t>建物の登記事項証明書の構造に一致するよう入力してください。</t>
    <rPh sb="0" eb="2">
      <t>タテモノ</t>
    </rPh>
    <rPh sb="3" eb="5">
      <t>トウキ</t>
    </rPh>
    <rPh sb="5" eb="7">
      <t>ジコウ</t>
    </rPh>
    <rPh sb="7" eb="9">
      <t>ショウメイ</t>
    </rPh>
    <rPh sb="9" eb="10">
      <t>ショ</t>
    </rPh>
    <rPh sb="11" eb="13">
      <t>コウゾウ</t>
    </rPh>
    <rPh sb="14" eb="16">
      <t>イッチ</t>
    </rPh>
    <rPh sb="20" eb="22">
      <t>ニュウリョク</t>
    </rPh>
    <phoneticPr fontId="27"/>
  </si>
  <si>
    <t>建物の登記事項証明書や賃貸借契約書の床面積と一致するよう入力してください。</t>
    <rPh sb="0" eb="2">
      <t>タテモノ</t>
    </rPh>
    <rPh sb="3" eb="5">
      <t>トウキ</t>
    </rPh>
    <rPh sb="5" eb="7">
      <t>ジコウ</t>
    </rPh>
    <rPh sb="7" eb="9">
      <t>ショウメイ</t>
    </rPh>
    <rPh sb="9" eb="10">
      <t>ショ</t>
    </rPh>
    <rPh sb="11" eb="14">
      <t>チンタイシャク</t>
    </rPh>
    <rPh sb="14" eb="16">
      <t>ケイヤク</t>
    </rPh>
    <rPh sb="16" eb="17">
      <t>ショ</t>
    </rPh>
    <rPh sb="18" eb="21">
      <t>ユカメンセキ</t>
    </rPh>
    <rPh sb="22" eb="24">
      <t>イッチ</t>
    </rPh>
    <rPh sb="28" eb="30">
      <t>ニュウリョク</t>
    </rPh>
    <phoneticPr fontId="27"/>
  </si>
  <si>
    <t>土地の登記事項証明書や賃貸借契約書の面積と一致するよう入力してください。</t>
    <rPh sb="0" eb="2">
      <t>トチ</t>
    </rPh>
    <rPh sb="3" eb="5">
      <t>トウキ</t>
    </rPh>
    <rPh sb="5" eb="7">
      <t>ジコウ</t>
    </rPh>
    <rPh sb="7" eb="9">
      <t>ショウメイ</t>
    </rPh>
    <rPh sb="9" eb="10">
      <t>ショ</t>
    </rPh>
    <rPh sb="11" eb="14">
      <t>チンタイシャク</t>
    </rPh>
    <rPh sb="14" eb="16">
      <t>ケイヤク</t>
    </rPh>
    <rPh sb="16" eb="17">
      <t>ショ</t>
    </rPh>
    <rPh sb="18" eb="20">
      <t>メンセキ</t>
    </rPh>
    <rPh sb="21" eb="23">
      <t>イッチ</t>
    </rPh>
    <rPh sb="27" eb="29">
      <t>ニュウリョク</t>
    </rPh>
    <phoneticPr fontId="27"/>
  </si>
  <si>
    <t>建築面積は、建物の登記事項証明書に記載されている各階の面積の中で一番大きい数字を入力してください。</t>
    <rPh sb="0" eb="2">
      <t>ケンチク</t>
    </rPh>
    <rPh sb="2" eb="4">
      <t>メンセキ</t>
    </rPh>
    <rPh sb="6" eb="8">
      <t>タテモノ</t>
    </rPh>
    <rPh sb="9" eb="11">
      <t>トウキ</t>
    </rPh>
    <rPh sb="11" eb="13">
      <t>ジコウ</t>
    </rPh>
    <rPh sb="13" eb="16">
      <t>ショウメイショ</t>
    </rPh>
    <rPh sb="17" eb="19">
      <t>キサイ</t>
    </rPh>
    <rPh sb="24" eb="26">
      <t>カクカイ</t>
    </rPh>
    <rPh sb="27" eb="29">
      <t>メンセキ</t>
    </rPh>
    <rPh sb="30" eb="31">
      <t>ナカ</t>
    </rPh>
    <rPh sb="32" eb="34">
      <t>イチバン</t>
    </rPh>
    <rPh sb="34" eb="35">
      <t>オオ</t>
    </rPh>
    <rPh sb="37" eb="39">
      <t>スウジ</t>
    </rPh>
    <rPh sb="40" eb="42">
      <t>ニュウリョク</t>
    </rPh>
    <phoneticPr fontId="27"/>
  </si>
  <si>
    <t>屋上はその他に入力してください。満２歳以上児１人当面積は3.3㎡以上必要です。</t>
    <rPh sb="0" eb="2">
      <t>オクジョウ</t>
    </rPh>
    <rPh sb="5" eb="6">
      <t>タ</t>
    </rPh>
    <rPh sb="7" eb="9">
      <t>ニュウリョク</t>
    </rPh>
    <rPh sb="16" eb="17">
      <t>マン</t>
    </rPh>
    <rPh sb="18" eb="19">
      <t>サイ</t>
    </rPh>
    <rPh sb="19" eb="21">
      <t>イジョウ</t>
    </rPh>
    <rPh sb="21" eb="22">
      <t>ジ</t>
    </rPh>
    <rPh sb="23" eb="24">
      <t>ヒト</t>
    </rPh>
    <rPh sb="24" eb="25">
      <t>ア</t>
    </rPh>
    <rPh sb="25" eb="27">
      <t>メンセキ</t>
    </rPh>
    <rPh sb="32" eb="34">
      <t>イジョウ</t>
    </rPh>
    <rPh sb="34" eb="36">
      <t>ヒツヨウ</t>
    </rPh>
    <phoneticPr fontId="27"/>
  </si>
  <si>
    <t>←</t>
    <phoneticPr fontId="27"/>
  </si>
  <si>
    <t>代替地が公園の場合は公園名、その他は住所を入力してください。</t>
    <rPh sb="0" eb="3">
      <t>ダイタイチ</t>
    </rPh>
    <rPh sb="4" eb="6">
      <t>コウエン</t>
    </rPh>
    <rPh sb="7" eb="9">
      <t>バアイ</t>
    </rPh>
    <rPh sb="10" eb="12">
      <t>コウエン</t>
    </rPh>
    <rPh sb="12" eb="13">
      <t>メイ</t>
    </rPh>
    <rPh sb="16" eb="17">
      <t>タ</t>
    </rPh>
    <rPh sb="18" eb="20">
      <t>ジュウショ</t>
    </rPh>
    <rPh sb="21" eb="23">
      <t>ニュウリョク</t>
    </rPh>
    <phoneticPr fontId="27"/>
  </si>
  <si>
    <t>都島</t>
    <rPh sb="0" eb="2">
      <t>ミヤコジマ</t>
    </rPh>
    <phoneticPr fontId="1"/>
  </si>
  <si>
    <t>福島</t>
    <rPh sb="0" eb="2">
      <t>フクシマ</t>
    </rPh>
    <phoneticPr fontId="1"/>
  </si>
  <si>
    <t>此花</t>
    <rPh sb="0" eb="2">
      <t>コノハナ</t>
    </rPh>
    <phoneticPr fontId="1"/>
  </si>
  <si>
    <t>中央</t>
    <rPh sb="0" eb="2">
      <t>チュウオウ</t>
    </rPh>
    <phoneticPr fontId="1"/>
  </si>
  <si>
    <t>西</t>
    <rPh sb="0" eb="1">
      <t>ニシ</t>
    </rPh>
    <phoneticPr fontId="1"/>
  </si>
  <si>
    <t>港</t>
    <rPh sb="0" eb="1">
      <t>ミナト</t>
    </rPh>
    <phoneticPr fontId="1"/>
  </si>
  <si>
    <t>大正</t>
    <rPh sb="0" eb="2">
      <t>タイショウ</t>
    </rPh>
    <phoneticPr fontId="1"/>
  </si>
  <si>
    <t>天王寺</t>
    <rPh sb="0" eb="3">
      <t>テンノウジ</t>
    </rPh>
    <phoneticPr fontId="1"/>
  </si>
  <si>
    <t>浪速</t>
    <rPh sb="0" eb="2">
      <t>ナニワ</t>
    </rPh>
    <phoneticPr fontId="1"/>
  </si>
  <si>
    <t>西淀川</t>
    <rPh sb="0" eb="3">
      <t>ニシヨドガワ</t>
    </rPh>
    <phoneticPr fontId="1"/>
  </si>
  <si>
    <t>東淀川</t>
    <rPh sb="0" eb="1">
      <t>ヒガシ</t>
    </rPh>
    <rPh sb="1" eb="3">
      <t>ヨドガワ</t>
    </rPh>
    <phoneticPr fontId="1"/>
  </si>
  <si>
    <t>東成</t>
    <rPh sb="0" eb="1">
      <t>ヒガシ</t>
    </rPh>
    <rPh sb="1" eb="2">
      <t>ナリ</t>
    </rPh>
    <phoneticPr fontId="1"/>
  </si>
  <si>
    <t>東住吉</t>
    <rPh sb="0" eb="1">
      <t>ヒガシ</t>
    </rPh>
    <rPh sb="1" eb="3">
      <t>スミヨシ</t>
    </rPh>
    <phoneticPr fontId="1"/>
  </si>
  <si>
    <t>正式な施設名称を記入すること。</t>
    <rPh sb="0" eb="2">
      <t>セイシキ</t>
    </rPh>
    <rPh sb="3" eb="5">
      <t>シセツ</t>
    </rPh>
    <rPh sb="5" eb="7">
      <t>メイショウ</t>
    </rPh>
    <rPh sb="8" eb="10">
      <t>キニュウ</t>
    </rPh>
    <phoneticPr fontId="1"/>
  </si>
  <si>
    <t>←</t>
    <phoneticPr fontId="1"/>
  </si>
  <si>
    <t>申請書別添を入力すると自動で表示されます。</t>
    <rPh sb="0" eb="2">
      <t>シンセイ</t>
    </rPh>
    <rPh sb="2" eb="3">
      <t>ショ</t>
    </rPh>
    <rPh sb="3" eb="5">
      <t>ベッテン</t>
    </rPh>
    <rPh sb="6" eb="8">
      <t>ニュウリョク</t>
    </rPh>
    <rPh sb="11" eb="13">
      <t>ジドウ</t>
    </rPh>
    <rPh sb="14" eb="16">
      <t>ヒョウジ</t>
    </rPh>
    <phoneticPr fontId="1"/>
  </si>
  <si>
    <t>施設の所在地を入力してください。</t>
    <rPh sb="0" eb="2">
      <t>シセツ</t>
    </rPh>
    <rPh sb="3" eb="6">
      <t>ショザイチ</t>
    </rPh>
    <rPh sb="7" eb="9">
      <t>ニュウリョク</t>
    </rPh>
    <phoneticPr fontId="1"/>
  </si>
  <si>
    <t>施設の連絡先を入力してください。</t>
    <rPh sb="0" eb="2">
      <t>シセツ</t>
    </rPh>
    <rPh sb="3" eb="5">
      <t>レンラク</t>
    </rPh>
    <rPh sb="5" eb="6">
      <t>サキ</t>
    </rPh>
    <rPh sb="7" eb="9">
      <t>ニュウリョク</t>
    </rPh>
    <phoneticPr fontId="1"/>
  </si>
  <si>
    <t>利用者などに公表しているメールアドレスを入力してください。</t>
    <rPh sb="0" eb="3">
      <t>リヨウシャ</t>
    </rPh>
    <rPh sb="6" eb="8">
      <t>コウヒョウ</t>
    </rPh>
    <rPh sb="20" eb="22">
      <t>ニュウリョク</t>
    </rPh>
    <phoneticPr fontId="1"/>
  </si>
  <si>
    <t>利用者などに公表はしていないが、事務で使用しているメールアドレスを入力してください。</t>
    <rPh sb="0" eb="3">
      <t>リヨウシャ</t>
    </rPh>
    <rPh sb="6" eb="8">
      <t>コウヒョウ</t>
    </rPh>
    <rPh sb="16" eb="18">
      <t>ジム</t>
    </rPh>
    <rPh sb="19" eb="21">
      <t>シヨウ</t>
    </rPh>
    <rPh sb="33" eb="35">
      <t>ニュウリョク</t>
    </rPh>
    <phoneticPr fontId="1"/>
  </si>
  <si>
    <t>施設ＨＰがある場合入力してください。</t>
    <rPh sb="0" eb="2">
      <t>シセツ</t>
    </rPh>
    <rPh sb="7" eb="9">
      <t>バアイ</t>
    </rPh>
    <rPh sb="9" eb="11">
      <t>ニュウリョク</t>
    </rPh>
    <phoneticPr fontId="1"/>
  </si>
  <si>
    <t>分園がある場合は、合算して入力してください。</t>
    <rPh sb="0" eb="1">
      <t>ブン</t>
    </rPh>
    <rPh sb="1" eb="2">
      <t>エン</t>
    </rPh>
    <rPh sb="5" eb="7">
      <t>バアイ</t>
    </rPh>
    <rPh sb="9" eb="11">
      <t>ガッサン</t>
    </rPh>
    <rPh sb="13" eb="15">
      <t>ニュウリョク</t>
    </rPh>
    <phoneticPr fontId="1"/>
  </si>
  <si>
    <t>増加前の利用定員を入力してください。</t>
    <rPh sb="9" eb="11">
      <t>ニュウリョク</t>
    </rPh>
    <phoneticPr fontId="1"/>
  </si>
  <si>
    <t>増加後の利用定員を入力してください。</t>
    <rPh sb="2" eb="3">
      <t>ゴ</t>
    </rPh>
    <rPh sb="9" eb="11">
      <t>ニュウリョク</t>
    </rPh>
    <phoneticPr fontId="1"/>
  </si>
  <si>
    <t>分園を設置している場合は、か所数を入力し、か所数分のシート⑤分園情報を入力してください。</t>
    <rPh sb="0" eb="1">
      <t>ブン</t>
    </rPh>
    <rPh sb="1" eb="2">
      <t>エン</t>
    </rPh>
    <rPh sb="3" eb="5">
      <t>セッチ</t>
    </rPh>
    <rPh sb="9" eb="11">
      <t>バアイ</t>
    </rPh>
    <rPh sb="14" eb="15">
      <t>ショ</t>
    </rPh>
    <rPh sb="15" eb="16">
      <t>スウ</t>
    </rPh>
    <rPh sb="17" eb="19">
      <t>ニュウリョク</t>
    </rPh>
    <rPh sb="22" eb="23">
      <t>ショ</t>
    </rPh>
    <rPh sb="23" eb="24">
      <t>スウ</t>
    </rPh>
    <rPh sb="24" eb="25">
      <t>ブン</t>
    </rPh>
    <rPh sb="30" eb="31">
      <t>ブン</t>
    </rPh>
    <rPh sb="31" eb="32">
      <t>エン</t>
    </rPh>
    <rPh sb="32" eb="34">
      <t>ジョウホウ</t>
    </rPh>
    <rPh sb="35" eb="37">
      <t>ニュウリョク</t>
    </rPh>
    <phoneticPr fontId="1"/>
  </si>
  <si>
    <t>本園のみの認可定員を入力してください。</t>
    <rPh sb="0" eb="1">
      <t>ホン</t>
    </rPh>
    <rPh sb="1" eb="2">
      <t>エン</t>
    </rPh>
    <rPh sb="5" eb="7">
      <t>ニンカ</t>
    </rPh>
    <rPh sb="7" eb="9">
      <t>テイイン</t>
    </rPh>
    <rPh sb="10" eb="12">
      <t>ニュウリョク</t>
    </rPh>
    <phoneticPr fontId="1"/>
  </si>
  <si>
    <r>
      <t>本園のみの増加前・増加後の利用定員を入力してください。
１号利用定員が減、</t>
    </r>
    <r>
      <rPr>
        <sz val="12"/>
        <color rgb="FFFF0000"/>
        <rFont val="HGｺﾞｼｯｸM"/>
        <family val="3"/>
        <charset val="128"/>
      </rPr>
      <t>２号利用定員が増、３号利用定員が減の場合でも、１号、２号、３号各号の利用定員を記載してください。</t>
    </r>
    <rPh sb="0" eb="1">
      <t>ホン</t>
    </rPh>
    <rPh sb="1" eb="2">
      <t>エン</t>
    </rPh>
    <rPh sb="5" eb="7">
      <t>ゾウカ</t>
    </rPh>
    <rPh sb="7" eb="8">
      <t>マエ</t>
    </rPh>
    <rPh sb="9" eb="11">
      <t>ゾウカ</t>
    </rPh>
    <rPh sb="11" eb="12">
      <t>ゴ</t>
    </rPh>
    <rPh sb="13" eb="15">
      <t>リヨウ</t>
    </rPh>
    <rPh sb="15" eb="17">
      <t>テイイン</t>
    </rPh>
    <rPh sb="18" eb="20">
      <t>ニュウリョク</t>
    </rPh>
    <rPh sb="29" eb="30">
      <t>ゴウ</t>
    </rPh>
    <rPh sb="30" eb="32">
      <t>リヨウ</t>
    </rPh>
    <rPh sb="32" eb="34">
      <t>テイイン</t>
    </rPh>
    <rPh sb="35" eb="36">
      <t>ゲン</t>
    </rPh>
    <rPh sb="38" eb="39">
      <t>ゴウ</t>
    </rPh>
    <rPh sb="39" eb="41">
      <t>リヨウ</t>
    </rPh>
    <rPh sb="41" eb="43">
      <t>テイイン</t>
    </rPh>
    <rPh sb="44" eb="45">
      <t>ゾウ</t>
    </rPh>
    <rPh sb="47" eb="48">
      <t>ゴウ</t>
    </rPh>
    <rPh sb="48" eb="50">
      <t>リヨウ</t>
    </rPh>
    <rPh sb="50" eb="52">
      <t>テイイン</t>
    </rPh>
    <rPh sb="53" eb="54">
      <t>ゲン</t>
    </rPh>
    <rPh sb="55" eb="57">
      <t>バアイ</t>
    </rPh>
    <rPh sb="61" eb="62">
      <t>ゴウ</t>
    </rPh>
    <rPh sb="64" eb="65">
      <t>ゴウ</t>
    </rPh>
    <rPh sb="67" eb="68">
      <t>ゴウ</t>
    </rPh>
    <rPh sb="68" eb="70">
      <t>カクゴウ</t>
    </rPh>
    <rPh sb="71" eb="73">
      <t>リヨウ</t>
    </rPh>
    <rPh sb="73" eb="75">
      <t>テイイン</t>
    </rPh>
    <rPh sb="76" eb="78">
      <t>キサイ</t>
    </rPh>
    <phoneticPr fontId="1"/>
  </si>
  <si>
    <t>←</t>
    <phoneticPr fontId="27"/>
  </si>
  <si>
    <t>園庭
【Ｂ】</t>
    <rPh sb="0" eb="2">
      <t>エンテイ</t>
    </rPh>
    <phoneticPr fontId="1"/>
  </si>
  <si>
    <t>園庭
の面積</t>
    <rPh sb="0" eb="2">
      <t>エンテイ</t>
    </rPh>
    <phoneticPr fontId="1"/>
  </si>
  <si>
    <t>子どもの
年　　齢</t>
    <rPh sb="0" eb="1">
      <t>コ</t>
    </rPh>
    <rPh sb="5" eb="6">
      <t>ネン</t>
    </rPh>
    <rPh sb="8" eb="9">
      <t>トシ</t>
    </rPh>
    <phoneticPr fontId="1"/>
  </si>
  <si>
    <t>４　学級編制（満３歳以上の園児の学級のみ）</t>
    <rPh sb="2" eb="4">
      <t>ガッキュウ</t>
    </rPh>
    <rPh sb="4" eb="5">
      <t>ヘン</t>
    </rPh>
    <rPh sb="5" eb="6">
      <t>セイ</t>
    </rPh>
    <rPh sb="7" eb="8">
      <t>マン</t>
    </rPh>
    <rPh sb="9" eb="12">
      <t>サイイジョウ</t>
    </rPh>
    <rPh sb="10" eb="12">
      <t>イジョウ</t>
    </rPh>
    <rPh sb="13" eb="15">
      <t>エンジ</t>
    </rPh>
    <rPh sb="16" eb="18">
      <t>ガッキュウ</t>
    </rPh>
    <phoneticPr fontId="1"/>
  </si>
  <si>
    <t>給食の提供の有無</t>
    <rPh sb="0" eb="2">
      <t>キュウショク</t>
    </rPh>
    <rPh sb="3" eb="5">
      <t>テイキョウ</t>
    </rPh>
    <rPh sb="6" eb="8">
      <t>ウム</t>
    </rPh>
    <phoneticPr fontId="1"/>
  </si>
  <si>
    <t>２号</t>
    <rPh sb="1" eb="2">
      <t>ゴウ</t>
    </rPh>
    <phoneticPr fontId="1"/>
  </si>
  <si>
    <t>１号</t>
    <rPh sb="1" eb="2">
      <t>ゴウ</t>
    </rPh>
    <phoneticPr fontId="1"/>
  </si>
  <si>
    <t>自園調理（事業実施者）</t>
    <rPh sb="0" eb="1">
      <t>ジ</t>
    </rPh>
    <rPh sb="1" eb="2">
      <t>エン</t>
    </rPh>
    <rPh sb="2" eb="4">
      <t>チョウリ</t>
    </rPh>
    <rPh sb="5" eb="7">
      <t>ジギョウ</t>
    </rPh>
    <rPh sb="7" eb="9">
      <t>ジッシ</t>
    </rPh>
    <rPh sb="9" eb="10">
      <t>シャ</t>
    </rPh>
    <phoneticPr fontId="1"/>
  </si>
  <si>
    <t>自園調理（業務委託）</t>
    <rPh sb="0" eb="1">
      <t>ジ</t>
    </rPh>
    <rPh sb="1" eb="2">
      <t>エン</t>
    </rPh>
    <rPh sb="2" eb="4">
      <t>チョウリ</t>
    </rPh>
    <rPh sb="5" eb="7">
      <t>ギョウム</t>
    </rPh>
    <rPh sb="7" eb="9">
      <t>イタク</t>
    </rPh>
    <phoneticPr fontId="1"/>
  </si>
  <si>
    <t>外部搬入</t>
    <rPh sb="0" eb="2">
      <t>ガイブ</t>
    </rPh>
    <rPh sb="2" eb="4">
      <t>ハンニュウ</t>
    </rPh>
    <phoneticPr fontId="1"/>
  </si>
  <si>
    <t>職　　　名</t>
    <rPh sb="0" eb="1">
      <t>ショク</t>
    </rPh>
    <rPh sb="4" eb="5">
      <t>メイ</t>
    </rPh>
    <phoneticPr fontId="1"/>
  </si>
  <si>
    <t>１号＋２号　計</t>
    <rPh sb="1" eb="2">
      <t>ゴウ</t>
    </rPh>
    <rPh sb="4" eb="5">
      <t>ゴウ</t>
    </rPh>
    <rPh sb="6" eb="7">
      <t>ケイ</t>
    </rPh>
    <phoneticPr fontId="1"/>
  </si>
  <si>
    <t>利用園児数による配置</t>
    <rPh sb="0" eb="2">
      <t>リヨウ</t>
    </rPh>
    <rPh sb="2" eb="4">
      <t>エンジ</t>
    </rPh>
    <rPh sb="4" eb="5">
      <t>カズ</t>
    </rPh>
    <rPh sb="8" eb="10">
      <t>ハイチ</t>
    </rPh>
    <phoneticPr fontId="1"/>
  </si>
  <si>
    <t>利用園児数による配置　計※２</t>
    <rPh sb="0" eb="2">
      <t>リヨウ</t>
    </rPh>
    <rPh sb="2" eb="3">
      <t>エン</t>
    </rPh>
    <rPh sb="3" eb="4">
      <t>ジ</t>
    </rPh>
    <rPh sb="4" eb="5">
      <t>スウ</t>
    </rPh>
    <rPh sb="8" eb="10">
      <t>ハイチ</t>
    </rPh>
    <rPh sb="11" eb="12">
      <t>ケイ</t>
    </rPh>
    <phoneticPr fontId="1"/>
  </si>
  <si>
    <t>（５）</t>
  </si>
  <si>
    <t>職員体制計画書（別紙１）</t>
    <rPh sb="0" eb="2">
      <t>ショクイン</t>
    </rPh>
    <rPh sb="2" eb="4">
      <t>タイセイ</t>
    </rPh>
    <rPh sb="4" eb="7">
      <t>ケイカクショ</t>
    </rPh>
    <rPh sb="8" eb="10">
      <t>ベッシ</t>
    </rPh>
    <phoneticPr fontId="1"/>
  </si>
  <si>
    <r>
      <rPr>
        <b/>
        <sz val="11"/>
        <color theme="1"/>
        <rFont val="HGｺﾞｼｯｸM"/>
        <family val="3"/>
        <charset val="128"/>
      </rPr>
      <t>配置図</t>
    </r>
    <r>
      <rPr>
        <sz val="11"/>
        <color theme="1"/>
        <rFont val="HGｺﾞｼｯｸM"/>
        <family val="3"/>
        <charset val="128"/>
      </rPr>
      <t xml:space="preserve">（有効園庭を明示の上、園庭面積を求積したもの（公園等の代替地を使用する園庭は除きます。））
</t>
    </r>
    <r>
      <rPr>
        <b/>
        <sz val="11"/>
        <color theme="1"/>
        <rFont val="HGｺﾞｼｯｸM"/>
        <family val="3"/>
        <charset val="128"/>
      </rPr>
      <t>平面図</t>
    </r>
    <r>
      <rPr>
        <sz val="11"/>
        <color theme="1"/>
        <rFont val="HGｺﾞｼｯｸM"/>
        <family val="3"/>
        <charset val="128"/>
      </rPr>
      <t>（各室の用途及び面積が分かるもの）
【分園がある場合は、分園分も必要です。】</t>
    </r>
    <rPh sb="0" eb="3">
      <t>ハイチズ</t>
    </rPh>
    <rPh sb="4" eb="6">
      <t>ユウコウ</t>
    </rPh>
    <rPh sb="6" eb="8">
      <t>エンテイ</t>
    </rPh>
    <rPh sb="9" eb="11">
      <t>メイジ</t>
    </rPh>
    <rPh sb="12" eb="13">
      <t>ウエ</t>
    </rPh>
    <rPh sb="14" eb="16">
      <t>エンテイ</t>
    </rPh>
    <rPh sb="16" eb="18">
      <t>メンセキ</t>
    </rPh>
    <rPh sb="19" eb="20">
      <t>モトム</t>
    </rPh>
    <rPh sb="20" eb="21">
      <t>セキ</t>
    </rPh>
    <rPh sb="26" eb="28">
      <t>コウエン</t>
    </rPh>
    <rPh sb="28" eb="29">
      <t>トウ</t>
    </rPh>
    <rPh sb="30" eb="33">
      <t>ダイタイチ</t>
    </rPh>
    <rPh sb="34" eb="36">
      <t>シヨウ</t>
    </rPh>
    <rPh sb="38" eb="40">
      <t>エンテイ</t>
    </rPh>
    <rPh sb="41" eb="42">
      <t>ノゾ</t>
    </rPh>
    <rPh sb="49" eb="52">
      <t>ヘイメンズ</t>
    </rPh>
    <rPh sb="53" eb="55">
      <t>カクシツ</t>
    </rPh>
    <rPh sb="56" eb="58">
      <t>ヨウト</t>
    </rPh>
    <rPh sb="58" eb="59">
      <t>オヨ</t>
    </rPh>
    <rPh sb="60" eb="62">
      <t>メンセキ</t>
    </rPh>
    <rPh sb="63" eb="64">
      <t>ワ</t>
    </rPh>
    <rPh sb="71" eb="72">
      <t>ブン</t>
    </rPh>
    <rPh sb="72" eb="73">
      <t>エン</t>
    </rPh>
    <rPh sb="76" eb="78">
      <t>バアイ</t>
    </rPh>
    <rPh sb="80" eb="81">
      <t>ブン</t>
    </rPh>
    <rPh sb="81" eb="82">
      <t>エン</t>
    </rPh>
    <rPh sb="82" eb="83">
      <t>ブン</t>
    </rPh>
    <rPh sb="84" eb="86">
      <t>ヒツヨウ</t>
    </rPh>
    <phoneticPr fontId="1"/>
  </si>
  <si>
    <r>
      <rPr>
        <b/>
        <sz val="11"/>
        <color theme="1"/>
        <rFont val="HGｺﾞｼｯｸM"/>
        <family val="3"/>
        <charset val="128"/>
      </rPr>
      <t>園則、運営規程</t>
    </r>
    <r>
      <rPr>
        <sz val="11"/>
        <color theme="1"/>
        <rFont val="HGｺﾞｼｯｸM"/>
        <family val="3"/>
        <charset val="128"/>
      </rPr>
      <t xml:space="preserve">
【運営規程に規定すべき事項を園則で定めている場合、園則のみでも可。】
※　園則がない場合、運営規程のみでも可。</t>
    </r>
    <phoneticPr fontId="1"/>
  </si>
  <si>
    <t>その他、大阪市が提出を依頼した書類</t>
    <rPh sb="2" eb="3">
      <t>ホカ</t>
    </rPh>
    <rPh sb="4" eb="6">
      <t>オオサカ</t>
    </rPh>
    <rPh sb="6" eb="7">
      <t>シ</t>
    </rPh>
    <rPh sb="8" eb="10">
      <t>テイシュツ</t>
    </rPh>
    <rPh sb="11" eb="13">
      <t>イライ</t>
    </rPh>
    <rPh sb="15" eb="17">
      <t>ショルイ</t>
    </rPh>
    <phoneticPr fontId="1"/>
  </si>
  <si>
    <t>提出は１部です。</t>
    <rPh sb="0" eb="2">
      <t>テイシュツ</t>
    </rPh>
    <rPh sb="4" eb="5">
      <t>ブ</t>
    </rPh>
    <phoneticPr fontId="1"/>
  </si>
  <si>
    <t>付表１（施設・本園情報）</t>
    <rPh sb="0" eb="2">
      <t>フヒョウ</t>
    </rPh>
    <rPh sb="4" eb="6">
      <t>シセツ</t>
    </rPh>
    <rPh sb="7" eb="8">
      <t>ホン</t>
    </rPh>
    <rPh sb="8" eb="9">
      <t>エン</t>
    </rPh>
    <rPh sb="9" eb="11">
      <t>ジョウホウ</t>
    </rPh>
    <phoneticPr fontId="1"/>
  </si>
  <si>
    <r>
      <rPr>
        <b/>
        <sz val="11"/>
        <color theme="1"/>
        <rFont val="HGｺﾞｼｯｸM"/>
        <family val="3"/>
        <charset val="128"/>
      </rPr>
      <t>付表１（分園情報）</t>
    </r>
    <r>
      <rPr>
        <sz val="11"/>
        <color theme="1"/>
        <rFont val="HGｺﾞｼｯｸM"/>
        <family val="3"/>
        <charset val="128"/>
      </rPr>
      <t xml:space="preserve">
【分園がある場合のみ：複数ある場合は複数提出が必要です。】</t>
    </r>
    <rPh sb="0" eb="2">
      <t>フヒョウ</t>
    </rPh>
    <rPh sb="4" eb="5">
      <t>ブン</t>
    </rPh>
    <rPh sb="5" eb="6">
      <t>エン</t>
    </rPh>
    <rPh sb="6" eb="8">
      <t>ジョウホウ</t>
    </rPh>
    <rPh sb="11" eb="12">
      <t>ブン</t>
    </rPh>
    <rPh sb="12" eb="13">
      <t>エン</t>
    </rPh>
    <rPh sb="16" eb="18">
      <t>バアイ</t>
    </rPh>
    <rPh sb="21" eb="23">
      <t>フクスウ</t>
    </rPh>
    <rPh sb="25" eb="27">
      <t>バアイ</t>
    </rPh>
    <rPh sb="28" eb="30">
      <t>フクスウ</t>
    </rPh>
    <rPh sb="30" eb="32">
      <t>テイシュツ</t>
    </rPh>
    <rPh sb="33" eb="35">
      <t>ヒツヨウ</t>
    </rPh>
    <phoneticPr fontId="1"/>
  </si>
  <si>
    <t>（様式確第９号）</t>
    <rPh sb="3" eb="4">
      <t>カク</t>
    </rPh>
    <rPh sb="4" eb="5">
      <t>ダイ</t>
    </rPh>
    <rPh sb="6" eb="7">
      <t>ゴウ</t>
    </rPh>
    <phoneticPr fontId="1"/>
  </si>
  <si>
    <t>必要書類（提出は１部のみ）</t>
    <rPh sb="0" eb="1">
      <t>ヒツ</t>
    </rPh>
    <rPh sb="1" eb="2">
      <t>ヨウ</t>
    </rPh>
    <rPh sb="2" eb="3">
      <t>ショ</t>
    </rPh>
    <rPh sb="3" eb="4">
      <t>タグイ</t>
    </rPh>
    <phoneticPr fontId="1"/>
  </si>
  <si>
    <t>保育標準時間認定受入施設加配</t>
    <rPh sb="0" eb="2">
      <t>ホイク</t>
    </rPh>
    <rPh sb="2" eb="4">
      <t>ヒョウジュン</t>
    </rPh>
    <rPh sb="4" eb="6">
      <t>ジカン</t>
    </rPh>
    <rPh sb="6" eb="8">
      <t>ニンテイ</t>
    </rPh>
    <rPh sb="8" eb="9">
      <t>ウ</t>
    </rPh>
    <rPh sb="9" eb="10">
      <t>イ</t>
    </rPh>
    <rPh sb="10" eb="12">
      <t>シセツ</t>
    </rPh>
    <rPh sb="12" eb="14">
      <t>カハイ</t>
    </rPh>
    <phoneticPr fontId="1"/>
  </si>
  <si>
    <t>※１　小数点第２位以下切り捨て</t>
    <rPh sb="3" eb="5">
      <t>ショウスウ</t>
    </rPh>
    <rPh sb="5" eb="6">
      <t>テン</t>
    </rPh>
    <rPh sb="6" eb="7">
      <t>ダイ</t>
    </rPh>
    <rPh sb="8" eb="9">
      <t>イ</t>
    </rPh>
    <rPh sb="9" eb="11">
      <t>イカ</t>
    </rPh>
    <rPh sb="11" eb="12">
      <t>キ</t>
    </rPh>
    <rPh sb="13" eb="14">
      <t>ス</t>
    </rPh>
    <phoneticPr fontId="1"/>
  </si>
  <si>
    <t>２・３号利用定員90人以下</t>
    <rPh sb="3" eb="4">
      <t>ゴウ</t>
    </rPh>
    <rPh sb="4" eb="6">
      <t>リヨウ</t>
    </rPh>
    <rPh sb="6" eb="8">
      <t>テイイン</t>
    </rPh>
    <rPh sb="10" eb="11">
      <t>ニン</t>
    </rPh>
    <rPh sb="11" eb="13">
      <t>イカ</t>
    </rPh>
    <phoneticPr fontId="1"/>
  </si>
  <si>
    <t>※２　利用園児数による配置の計の小数点第１位を四
　　捨五入</t>
    <rPh sb="3" eb="5">
      <t>リヨウ</t>
    </rPh>
    <rPh sb="5" eb="6">
      <t>エン</t>
    </rPh>
    <rPh sb="6" eb="7">
      <t>ジ</t>
    </rPh>
    <rPh sb="7" eb="8">
      <t>スウ</t>
    </rPh>
    <rPh sb="11" eb="13">
      <t>ハイチ</t>
    </rPh>
    <rPh sb="14" eb="15">
      <t>ケイ</t>
    </rPh>
    <rPh sb="16" eb="18">
      <t>ショウスウ</t>
    </rPh>
    <rPh sb="18" eb="19">
      <t>テン</t>
    </rPh>
    <rPh sb="19" eb="20">
      <t>ダイ</t>
    </rPh>
    <rPh sb="21" eb="22">
      <t>イ</t>
    </rPh>
    <rPh sb="23" eb="24">
      <t>ヨン</t>
    </rPh>
    <rPh sb="27" eb="28">
      <t>シャ</t>
    </rPh>
    <rPh sb="28" eb="29">
      <t>ゴ</t>
    </rPh>
    <rPh sb="29" eb="30">
      <t>イ</t>
    </rPh>
    <phoneticPr fontId="1"/>
  </si>
  <si>
    <t>施設設備（分園のみ）</t>
    <rPh sb="0" eb="2">
      <t>シセツ</t>
    </rPh>
    <rPh sb="2" eb="4">
      <t>セツビ</t>
    </rPh>
    <rPh sb="5" eb="6">
      <t>ブン</t>
    </rPh>
    <rPh sb="6" eb="7">
      <t>エン</t>
    </rPh>
    <phoneticPr fontId="1"/>
  </si>
  <si>
    <r>
      <t xml:space="preserve">認可定員
</t>
    </r>
    <r>
      <rPr>
        <sz val="10"/>
        <rFont val="HGｺﾞｼｯｸM"/>
        <family val="3"/>
        <charset val="128"/>
      </rPr>
      <t>（分園のみ）</t>
    </r>
    <rPh sb="6" eb="7">
      <t>ブン</t>
    </rPh>
    <rPh sb="7" eb="8">
      <t>エン</t>
    </rPh>
    <phoneticPr fontId="1"/>
  </si>
  <si>
    <t>１号 + ２号 + ３号  計</t>
    <rPh sb="1" eb="2">
      <t>ゴウ</t>
    </rPh>
    <rPh sb="6" eb="7">
      <t>ゴウ</t>
    </rPh>
    <rPh sb="11" eb="12">
      <t>ゴウ</t>
    </rPh>
    <rPh sb="14" eb="15">
      <t>ケイ</t>
    </rPh>
    <phoneticPr fontId="1"/>
  </si>
  <si>
    <r>
      <rPr>
        <b/>
        <sz val="11"/>
        <color theme="1"/>
        <rFont val="HGｺﾞｼｯｸM"/>
        <family val="3"/>
        <charset val="128"/>
      </rPr>
      <t>職員ローテーション表又はシフト表</t>
    </r>
    <r>
      <rPr>
        <sz val="11"/>
        <color theme="1"/>
        <rFont val="HGｺﾞｼｯｸM"/>
        <family val="3"/>
        <charset val="128"/>
      </rPr>
      <t xml:space="preserve">
（曜日、時間ごとで資格の有無及び雇用形態も含めた職員配置の分かるもの）</t>
    </r>
    <rPh sb="0" eb="1">
      <t>ショク</t>
    </rPh>
    <rPh sb="1" eb="2">
      <t>イン</t>
    </rPh>
    <rPh sb="9" eb="10">
      <t>ヒョウ</t>
    </rPh>
    <rPh sb="10" eb="11">
      <t>マタ</t>
    </rPh>
    <rPh sb="15" eb="16">
      <t>ヒョウ</t>
    </rPh>
    <rPh sb="18" eb="20">
      <t>ヨウビ</t>
    </rPh>
    <rPh sb="21" eb="23">
      <t>ジカン</t>
    </rPh>
    <rPh sb="26" eb="28">
      <t>シカク</t>
    </rPh>
    <rPh sb="29" eb="31">
      <t>ウム</t>
    </rPh>
    <rPh sb="31" eb="32">
      <t>オヨ</t>
    </rPh>
    <rPh sb="33" eb="35">
      <t>コヨウ</t>
    </rPh>
    <rPh sb="35" eb="37">
      <t>ケイタイ</t>
    </rPh>
    <rPh sb="38" eb="39">
      <t>フク</t>
    </rPh>
    <rPh sb="41" eb="43">
      <t>ショクイン</t>
    </rPh>
    <rPh sb="43" eb="45">
      <t>ハイチ</t>
    </rPh>
    <rPh sb="46" eb="47">
      <t>ワ</t>
    </rPh>
    <phoneticPr fontId="1"/>
  </si>
  <si>
    <t>チェック欄の○は提出するもの、－は提出する必要のないものの意味です。</t>
    <rPh sb="4" eb="5">
      <t>ラン</t>
    </rPh>
    <rPh sb="8" eb="10">
      <t>テイシュツ</t>
    </rPh>
    <rPh sb="17" eb="19">
      <t>テイシュツ</t>
    </rPh>
    <rPh sb="21" eb="23">
      <t>ヒツヨウ</t>
    </rPh>
    <rPh sb="29" eb="31">
      <t>イミ</t>
    </rPh>
    <phoneticPr fontId="27"/>
  </si>
  <si>
    <t>←</t>
    <phoneticPr fontId="1"/>
  </si>
  <si>
    <t>１週間分の標準的なローテーション表をご提出ください。</t>
    <rPh sb="19" eb="21">
      <t>テイシュツ</t>
    </rPh>
    <phoneticPr fontId="1"/>
  </si>
  <si>
    <t>利用定員変更後の運営規程をご提出ください。</t>
    <rPh sb="0" eb="2">
      <t>リヨウ</t>
    </rPh>
    <rPh sb="2" eb="4">
      <t>テイイン</t>
    </rPh>
    <rPh sb="4" eb="6">
      <t>ヘンコウ</t>
    </rPh>
    <rPh sb="6" eb="7">
      <t>ゴ</t>
    </rPh>
    <rPh sb="8" eb="10">
      <t>ウンエイ</t>
    </rPh>
    <rPh sb="10" eb="12">
      <t>キテイ</t>
    </rPh>
    <rPh sb="14" eb="16">
      <t>テイシュツ</t>
    </rPh>
    <phoneticPr fontId="1"/>
  </si>
  <si>
    <t>←</t>
    <phoneticPr fontId="1"/>
  </si>
  <si>
    <t>提出（予定）日を入力してください。</t>
    <rPh sb="0" eb="2">
      <t>テイシュツ</t>
    </rPh>
    <rPh sb="3" eb="5">
      <t>ヨテイ</t>
    </rPh>
    <rPh sb="6" eb="7">
      <t>ビ</t>
    </rPh>
    <rPh sb="8" eb="10">
      <t>ニュウリョク</t>
    </rPh>
    <phoneticPr fontId="1"/>
  </si>
  <si>
    <t>申請書別添を入力すると自動的に表示されます。</t>
    <rPh sb="0" eb="3">
      <t>シンセイショ</t>
    </rPh>
    <rPh sb="3" eb="5">
      <t>ベッテン</t>
    </rPh>
    <rPh sb="6" eb="8">
      <t>ニュウリョク</t>
    </rPh>
    <rPh sb="11" eb="14">
      <t>ジドウテキ</t>
    </rPh>
    <rPh sb="15" eb="17">
      <t>ヒョウジ</t>
    </rPh>
    <phoneticPr fontId="1"/>
  </si>
  <si>
    <t>印刷後理事長等代表者印の押印をお願いします。</t>
    <rPh sb="0" eb="2">
      <t>インサツ</t>
    </rPh>
    <rPh sb="2" eb="3">
      <t>ゴ</t>
    </rPh>
    <rPh sb="3" eb="6">
      <t>リジチョウ</t>
    </rPh>
    <rPh sb="6" eb="7">
      <t>トウ</t>
    </rPh>
    <rPh sb="7" eb="9">
      <t>ダイヒョウ</t>
    </rPh>
    <rPh sb="9" eb="10">
      <t>シャ</t>
    </rPh>
    <rPh sb="10" eb="11">
      <t>イン</t>
    </rPh>
    <rPh sb="12" eb="14">
      <t>オウイン</t>
    </rPh>
    <rPh sb="16" eb="17">
      <t>ネガ</t>
    </rPh>
    <phoneticPr fontId="27"/>
  </si>
  <si>
    <t>利用定員を増加する理由を入力してください。</t>
    <rPh sb="0" eb="2">
      <t>リヨウ</t>
    </rPh>
    <rPh sb="2" eb="4">
      <t>テイイン</t>
    </rPh>
    <rPh sb="5" eb="7">
      <t>ゾウカ</t>
    </rPh>
    <rPh sb="9" eb="11">
      <t>リユウ</t>
    </rPh>
    <rPh sb="12" eb="14">
      <t>ニュウリョク</t>
    </rPh>
    <phoneticPr fontId="1"/>
  </si>
  <si>
    <t>変更予定年月日を入力してください。</t>
    <rPh sb="0" eb="2">
      <t>ヘンコウ</t>
    </rPh>
    <rPh sb="2" eb="4">
      <t>ヨテイ</t>
    </rPh>
    <rPh sb="4" eb="7">
      <t>ネンガッピ</t>
    </rPh>
    <rPh sb="8" eb="10">
      <t>ニュウリョク</t>
    </rPh>
    <phoneticPr fontId="1"/>
  </si>
  <si>
    <t>付表１の施設名称を入力すると自動で表示されます。</t>
    <phoneticPr fontId="1"/>
  </si>
  <si>
    <t>法人登記簿謄本にある「名称」を入力してください。</t>
    <rPh sb="0" eb="2">
      <t>ホウジン</t>
    </rPh>
    <rPh sb="2" eb="5">
      <t>トウキボ</t>
    </rPh>
    <rPh sb="5" eb="7">
      <t>トウホン</t>
    </rPh>
    <rPh sb="15" eb="17">
      <t>ニュウリョク</t>
    </rPh>
    <phoneticPr fontId="27"/>
  </si>
  <si>
    <t>法人登記簿謄本にある「主たる事務所」を入力してください。</t>
    <rPh sb="11" eb="12">
      <t>シュ</t>
    </rPh>
    <rPh sb="14" eb="16">
      <t>ジム</t>
    </rPh>
    <rPh sb="16" eb="17">
      <t>ショ</t>
    </rPh>
    <rPh sb="19" eb="21">
      <t>ニュウリョク</t>
    </rPh>
    <phoneticPr fontId="27"/>
  </si>
  <si>
    <t>法人の代表電話・ＦＡＸ・法人の本部等の代表E‐mailを入力してください。</t>
    <rPh sb="0" eb="2">
      <t>ホウジン</t>
    </rPh>
    <rPh sb="3" eb="5">
      <t>ダイヒョウ</t>
    </rPh>
    <rPh sb="5" eb="7">
      <t>デンワ</t>
    </rPh>
    <rPh sb="28" eb="30">
      <t>ニュウリョク</t>
    </rPh>
    <phoneticPr fontId="27"/>
  </si>
  <si>
    <t>←</t>
    <phoneticPr fontId="27"/>
  </si>
  <si>
    <t>プルダウンで選択してください。</t>
    <rPh sb="6" eb="8">
      <t>センタク</t>
    </rPh>
    <phoneticPr fontId="27"/>
  </si>
  <si>
    <t>事業者番号が既に付番されている場合は入力してください。</t>
    <rPh sb="0" eb="3">
      <t>ジギョウシャ</t>
    </rPh>
    <rPh sb="3" eb="5">
      <t>バンゴウ</t>
    </rPh>
    <rPh sb="6" eb="7">
      <t>スデ</t>
    </rPh>
    <rPh sb="8" eb="9">
      <t>フ</t>
    </rPh>
    <rPh sb="9" eb="10">
      <t>バン</t>
    </rPh>
    <rPh sb="15" eb="17">
      <t>バアイ</t>
    </rPh>
    <rPh sb="18" eb="20">
      <t>ニュウリョク</t>
    </rPh>
    <phoneticPr fontId="27"/>
  </si>
  <si>
    <t>法人登記簿謄本にある「氏名」を入力してください。</t>
    <rPh sb="11" eb="13">
      <t>シメイ</t>
    </rPh>
    <rPh sb="15" eb="17">
      <t>ニュウリョク</t>
    </rPh>
    <phoneticPr fontId="27"/>
  </si>
  <si>
    <t>代表者の生年月日、満年齢、代表就任年月日を入力してください。</t>
    <rPh sb="0" eb="3">
      <t>ダイヒョウシャ</t>
    </rPh>
    <rPh sb="4" eb="6">
      <t>セイネン</t>
    </rPh>
    <rPh sb="6" eb="8">
      <t>ガッピ</t>
    </rPh>
    <rPh sb="9" eb="12">
      <t>マンネンレイ</t>
    </rPh>
    <rPh sb="13" eb="15">
      <t>ダイヒョウ</t>
    </rPh>
    <rPh sb="15" eb="17">
      <t>シュウニン</t>
    </rPh>
    <rPh sb="17" eb="20">
      <t>ネンガッピ</t>
    </rPh>
    <rPh sb="21" eb="23">
      <t>ニュウリョク</t>
    </rPh>
    <phoneticPr fontId="27"/>
  </si>
  <si>
    <t>代表者の自宅の住所、電話番号、ＦＡＸ番号を入力してください。</t>
    <rPh sb="0" eb="3">
      <t>ダイヒョウシャ</t>
    </rPh>
    <rPh sb="4" eb="6">
      <t>ジタク</t>
    </rPh>
    <rPh sb="7" eb="9">
      <t>ジュウショ</t>
    </rPh>
    <rPh sb="10" eb="12">
      <t>デンワ</t>
    </rPh>
    <rPh sb="12" eb="14">
      <t>バンゴウ</t>
    </rPh>
    <rPh sb="18" eb="20">
      <t>バンゴウ</t>
    </rPh>
    <rPh sb="21" eb="23">
      <t>ニュウリョク</t>
    </rPh>
    <phoneticPr fontId="27"/>
  </si>
  <si>
    <t>寺社境内</t>
    <rPh sb="0" eb="2">
      <t>ジシャ</t>
    </rPh>
    <rPh sb="2" eb="4">
      <t>ケイダイ</t>
    </rPh>
    <phoneticPr fontId="1"/>
  </si>
  <si>
    <t>←</t>
    <phoneticPr fontId="1"/>
  </si>
  <si>
    <t>設備状況についてチェックしてください。</t>
    <rPh sb="0" eb="2">
      <t>セツビ</t>
    </rPh>
    <rPh sb="2" eb="4">
      <t>ジョウキョウ</t>
    </rPh>
    <phoneticPr fontId="1"/>
  </si>
  <si>
    <t>付表１の施設名称を入力すると自動で表示されます。</t>
    <rPh sb="0" eb="2">
      <t>フヒョウ</t>
    </rPh>
    <rPh sb="4" eb="6">
      <t>シセツ</t>
    </rPh>
    <rPh sb="6" eb="7">
      <t>メイ</t>
    </rPh>
    <rPh sb="7" eb="8">
      <t>ショウ</t>
    </rPh>
    <rPh sb="9" eb="11">
      <t>ニュウリョク</t>
    </rPh>
    <rPh sb="14" eb="16">
      <t>ジドウ</t>
    </rPh>
    <rPh sb="17" eb="19">
      <t>ヒョウジ</t>
    </rPh>
    <phoneticPr fontId="27"/>
  </si>
  <si>
    <t>職 員 体 制 計 画 書</t>
    <phoneticPr fontId="1"/>
  </si>
  <si>
    <t>栄養士</t>
    <rPh sb="0" eb="3">
      <t>エイヨウシ</t>
    </rPh>
    <phoneticPr fontId="1"/>
  </si>
  <si>
    <t>看護師</t>
    <rPh sb="0" eb="2">
      <t>カンゴ</t>
    </rPh>
    <rPh sb="2" eb="3">
      <t>シ</t>
    </rPh>
    <phoneticPr fontId="1"/>
  </si>
  <si>
    <t>調理員</t>
    <rPh sb="0" eb="2">
      <t>チョウリ</t>
    </rPh>
    <rPh sb="2" eb="3">
      <t>イン</t>
    </rPh>
    <phoneticPr fontId="1"/>
  </si>
  <si>
    <t>小　　　計</t>
    <rPh sb="0" eb="1">
      <t>ショウ</t>
    </rPh>
    <rPh sb="4" eb="5">
      <t>ケイ</t>
    </rPh>
    <phoneticPr fontId="1"/>
  </si>
  <si>
    <t>教育補助職員</t>
    <rPh sb="0" eb="2">
      <t>キョウイク</t>
    </rPh>
    <rPh sb="2" eb="4">
      <t>ホジョ</t>
    </rPh>
    <rPh sb="4" eb="5">
      <t>ショク</t>
    </rPh>
    <rPh sb="5" eb="6">
      <t>イン</t>
    </rPh>
    <phoneticPr fontId="1"/>
  </si>
  <si>
    <t>合　　　計</t>
    <rPh sb="0" eb="1">
      <t>ゴウ</t>
    </rPh>
    <rPh sb="4" eb="5">
      <t>ケイ</t>
    </rPh>
    <phoneticPr fontId="1"/>
  </si>
  <si>
    <t>その他職員</t>
    <rPh sb="2" eb="3">
      <t>タ</t>
    </rPh>
    <rPh sb="3" eb="4">
      <t>ショク</t>
    </rPh>
    <rPh sb="4" eb="5">
      <t>イン</t>
    </rPh>
    <phoneticPr fontId="1"/>
  </si>
  <si>
    <t>副園長・教頭が保育教諭を兼ねる場合</t>
    <rPh sb="0" eb="1">
      <t>フク</t>
    </rPh>
    <rPh sb="1" eb="3">
      <t>エンチョウ</t>
    </rPh>
    <rPh sb="4" eb="6">
      <t>キョウトウ</t>
    </rPh>
    <rPh sb="7" eb="9">
      <t>ホイク</t>
    </rPh>
    <rPh sb="9" eb="11">
      <t>キョウユ</t>
    </rPh>
    <rPh sb="12" eb="13">
      <t>カ</t>
    </rPh>
    <rPh sb="15" eb="17">
      <t>バアイ</t>
    </rPh>
    <phoneticPr fontId="1"/>
  </si>
  <si>
    <t>保健師・看護師が保育教諭を兼ねる場合</t>
    <rPh sb="0" eb="3">
      <t>ホケンシ</t>
    </rPh>
    <rPh sb="4" eb="6">
      <t>カンゴ</t>
    </rPh>
    <rPh sb="6" eb="7">
      <t>シ</t>
    </rPh>
    <rPh sb="8" eb="10">
      <t>ホイク</t>
    </rPh>
    <rPh sb="10" eb="12">
      <t>キョウユ</t>
    </rPh>
    <rPh sb="13" eb="14">
      <t>カ</t>
    </rPh>
    <rPh sb="16" eb="18">
      <t>バアイ</t>
    </rPh>
    <phoneticPr fontId="1"/>
  </si>
  <si>
    <r>
      <rPr>
        <b/>
        <sz val="9"/>
        <color theme="1"/>
        <rFont val="HGｺﾞｼｯｸM"/>
        <family val="3"/>
        <charset val="128"/>
      </rPr>
      <t>「常勤・非常勤」</t>
    </r>
    <r>
      <rPr>
        <sz val="9"/>
        <color theme="1"/>
        <rFont val="HGｺﾞｼｯｸM"/>
        <family val="3"/>
        <charset val="128"/>
      </rPr>
      <t>及び</t>
    </r>
    <r>
      <rPr>
        <b/>
        <sz val="9"/>
        <color theme="1"/>
        <rFont val="HGｺﾞｼｯｸM"/>
        <family val="3"/>
        <charset val="128"/>
      </rPr>
      <t>「雇用種別（無期・有期）」</t>
    </r>
    <r>
      <rPr>
        <sz val="9"/>
        <color theme="1"/>
        <rFont val="HGｺﾞｼｯｸM"/>
        <family val="3"/>
        <charset val="128"/>
      </rPr>
      <t>については、雇用契約書より法人にてご判断ください。</t>
    </r>
    <rPh sb="1" eb="3">
      <t>ジョウキン</t>
    </rPh>
    <rPh sb="4" eb="7">
      <t>ヒジョウキン</t>
    </rPh>
    <rPh sb="8" eb="9">
      <t>オヨ</t>
    </rPh>
    <rPh sb="11" eb="13">
      <t>コヨウ</t>
    </rPh>
    <rPh sb="13" eb="15">
      <t>シュベツ</t>
    </rPh>
    <rPh sb="16" eb="18">
      <t>ムキ</t>
    </rPh>
    <rPh sb="19" eb="21">
      <t>ユウキ</t>
    </rPh>
    <rPh sb="29" eb="31">
      <t>コヨウ</t>
    </rPh>
    <rPh sb="31" eb="33">
      <t>ケイヤク</t>
    </rPh>
    <rPh sb="33" eb="34">
      <t>ショ</t>
    </rPh>
    <rPh sb="36" eb="38">
      <t>ホウジン</t>
    </rPh>
    <rPh sb="41" eb="43">
      <t>ハンダン</t>
    </rPh>
    <phoneticPr fontId="27"/>
  </si>
  <si>
    <r>
      <rPr>
        <b/>
        <sz val="9"/>
        <color theme="1"/>
        <rFont val="HGｺﾞｼｯｸM"/>
        <family val="3"/>
        <charset val="128"/>
      </rPr>
      <t>「常勤換算後の人数」</t>
    </r>
    <r>
      <rPr>
        <sz val="9"/>
        <color theme="1"/>
        <rFont val="HGｺﾞｼｯｸM"/>
        <family val="3"/>
        <charset val="128"/>
      </rPr>
      <t>＝勤務時間（月）÷常勤職員の勤務時間（月）で、小数点第２位を四捨五入してください。</t>
    </r>
    <rPh sb="1" eb="3">
      <t>ジョウキン</t>
    </rPh>
    <rPh sb="3" eb="5">
      <t>カンザン</t>
    </rPh>
    <rPh sb="5" eb="6">
      <t>ゴ</t>
    </rPh>
    <rPh sb="7" eb="9">
      <t>ニンズウ</t>
    </rPh>
    <rPh sb="11" eb="13">
      <t>キンム</t>
    </rPh>
    <rPh sb="13" eb="15">
      <t>ジカン</t>
    </rPh>
    <rPh sb="16" eb="17">
      <t>ツキ</t>
    </rPh>
    <rPh sb="19" eb="21">
      <t>ジョウキン</t>
    </rPh>
    <rPh sb="21" eb="23">
      <t>ショクイン</t>
    </rPh>
    <rPh sb="24" eb="26">
      <t>キンム</t>
    </rPh>
    <rPh sb="26" eb="28">
      <t>ジカン</t>
    </rPh>
    <rPh sb="29" eb="30">
      <t>ツキ</t>
    </rPh>
    <rPh sb="33" eb="36">
      <t>ショウスウテン</t>
    </rPh>
    <rPh sb="36" eb="37">
      <t>ダイ</t>
    </rPh>
    <rPh sb="38" eb="39">
      <t>イ</t>
    </rPh>
    <rPh sb="40" eb="44">
      <t>シシャゴニュウ</t>
    </rPh>
    <phoneticPr fontId="27"/>
  </si>
  <si>
    <r>
      <rPr>
        <b/>
        <sz val="9"/>
        <color theme="1"/>
        <rFont val="HGｺﾞｼｯｸM"/>
        <family val="3"/>
        <charset val="128"/>
      </rPr>
      <t>「勤続年数」</t>
    </r>
    <r>
      <rPr>
        <sz val="9"/>
        <color theme="1"/>
        <rFont val="HGｺﾞｼｯｸM"/>
        <family val="3"/>
        <charset val="128"/>
      </rPr>
      <t>とは、当該法人等で勤務した年数を指します。また、○ヶ月の場合、「○月÷12月≒小数第２位を四捨五入した数字」となります。</t>
    </r>
    <rPh sb="1" eb="3">
      <t>キンゾク</t>
    </rPh>
    <rPh sb="3" eb="5">
      <t>ネンスウ</t>
    </rPh>
    <rPh sb="9" eb="11">
      <t>トウガイ</t>
    </rPh>
    <rPh sb="11" eb="13">
      <t>ホウジン</t>
    </rPh>
    <rPh sb="13" eb="14">
      <t>トウ</t>
    </rPh>
    <rPh sb="15" eb="17">
      <t>キンム</t>
    </rPh>
    <rPh sb="19" eb="21">
      <t>ネンスウ</t>
    </rPh>
    <rPh sb="22" eb="23">
      <t>サ</t>
    </rPh>
    <rPh sb="32" eb="33">
      <t>ゲツ</t>
    </rPh>
    <rPh sb="34" eb="36">
      <t>バアイ</t>
    </rPh>
    <rPh sb="39" eb="40">
      <t>ツキ</t>
    </rPh>
    <rPh sb="43" eb="44">
      <t>ガツ</t>
    </rPh>
    <rPh sb="45" eb="47">
      <t>ショウスウ</t>
    </rPh>
    <rPh sb="47" eb="48">
      <t>ダイ</t>
    </rPh>
    <rPh sb="49" eb="50">
      <t>イ</t>
    </rPh>
    <rPh sb="51" eb="55">
      <t>シシャゴニュウ</t>
    </rPh>
    <rPh sb="57" eb="59">
      <t>スウジ</t>
    </rPh>
    <phoneticPr fontId="27"/>
  </si>
  <si>
    <r>
      <rPr>
        <b/>
        <sz val="9"/>
        <color theme="1"/>
        <rFont val="HGｺﾞｼｯｸM"/>
        <family val="3"/>
        <charset val="128"/>
      </rPr>
      <t>「経験年数」</t>
    </r>
    <r>
      <rPr>
        <sz val="9"/>
        <color theme="1"/>
        <rFont val="HGｺﾞｼｯｸM"/>
        <family val="3"/>
        <charset val="128"/>
      </rPr>
      <t>とは、職名の経験年数を指します。また、○ヶ月の場合、「○月÷12月≒小数第２位を四捨五入した数字」となります。</t>
    </r>
    <rPh sb="1" eb="3">
      <t>ケイケン</t>
    </rPh>
    <rPh sb="3" eb="5">
      <t>ネンスウ</t>
    </rPh>
    <rPh sb="9" eb="11">
      <t>ショクメイ</t>
    </rPh>
    <rPh sb="12" eb="14">
      <t>ケイケン</t>
    </rPh>
    <rPh sb="14" eb="16">
      <t>ネンスウ</t>
    </rPh>
    <rPh sb="17" eb="18">
      <t>サ</t>
    </rPh>
    <phoneticPr fontId="27"/>
  </si>
  <si>
    <t>調理師が栄養士資格を持つなどの場合は、備考欄にその旨を入力してください。</t>
    <rPh sb="27" eb="29">
      <t>ニュウリョク</t>
    </rPh>
    <phoneticPr fontId="27"/>
  </si>
  <si>
    <t>学校医、学校歯科医、学校薬剤師も必ず入力してください。</t>
    <rPh sb="0" eb="2">
      <t>ガッコウ</t>
    </rPh>
    <rPh sb="2" eb="3">
      <t>イ</t>
    </rPh>
    <rPh sb="4" eb="6">
      <t>ガッコウ</t>
    </rPh>
    <rPh sb="6" eb="9">
      <t>シカイ</t>
    </rPh>
    <rPh sb="10" eb="12">
      <t>ガッコウ</t>
    </rPh>
    <rPh sb="12" eb="15">
      <t>ヤクザイシ</t>
    </rPh>
    <rPh sb="16" eb="17">
      <t>カナラ</t>
    </rPh>
    <rPh sb="18" eb="20">
      <t>ニュウリョク</t>
    </rPh>
    <phoneticPr fontId="1"/>
  </si>
  <si>
    <t>バスの運転手はその他職員として入力し、その旨備考欄に入力してください。</t>
    <rPh sb="3" eb="6">
      <t>ウンテンシュ</t>
    </rPh>
    <rPh sb="9" eb="10">
      <t>タ</t>
    </rPh>
    <rPh sb="10" eb="11">
      <t>ショク</t>
    </rPh>
    <rPh sb="11" eb="12">
      <t>イン</t>
    </rPh>
    <rPh sb="15" eb="17">
      <t>ニュウリョク</t>
    </rPh>
    <rPh sb="21" eb="22">
      <t>ムネ</t>
    </rPh>
    <rPh sb="22" eb="24">
      <t>ビコウ</t>
    </rPh>
    <rPh sb="24" eb="25">
      <t>ラン</t>
    </rPh>
    <rPh sb="26" eb="28">
      <t>ニュウリョク</t>
    </rPh>
    <phoneticPr fontId="1"/>
  </si>
  <si>
    <r>
      <rPr>
        <b/>
        <sz val="9"/>
        <color theme="1"/>
        <rFont val="HGｺﾞｼｯｸM"/>
        <family val="3"/>
        <charset val="128"/>
      </rPr>
      <t>「専任・兼任」</t>
    </r>
    <r>
      <rPr>
        <sz val="9"/>
        <color theme="1"/>
        <rFont val="HGｺﾞｼｯｸM"/>
        <family val="3"/>
        <charset val="128"/>
      </rPr>
      <t>は、「当該認定こども園に専任しているのか、兼任しているのか」を記載してください。つまり、「他の保育所や他の仕事をしているのか、していないのか」について入力してください。</t>
    </r>
    <rPh sb="1" eb="3">
      <t>センニン</t>
    </rPh>
    <rPh sb="4" eb="6">
      <t>ケンニン</t>
    </rPh>
    <rPh sb="10" eb="12">
      <t>トウガイ</t>
    </rPh>
    <rPh sb="12" eb="14">
      <t>ニンテイ</t>
    </rPh>
    <rPh sb="17" eb="18">
      <t>エン</t>
    </rPh>
    <rPh sb="19" eb="21">
      <t>センニン</t>
    </rPh>
    <rPh sb="28" eb="30">
      <t>ケンニン</t>
    </rPh>
    <rPh sb="38" eb="40">
      <t>キサイ</t>
    </rPh>
    <rPh sb="52" eb="53">
      <t>タ</t>
    </rPh>
    <rPh sb="54" eb="56">
      <t>ホイク</t>
    </rPh>
    <rPh sb="56" eb="57">
      <t>ショ</t>
    </rPh>
    <rPh sb="58" eb="59">
      <t>タ</t>
    </rPh>
    <rPh sb="60" eb="62">
      <t>シゴト</t>
    </rPh>
    <rPh sb="82" eb="84">
      <t>ニュウリョク</t>
    </rPh>
    <phoneticPr fontId="27"/>
  </si>
  <si>
    <t>副園長・教頭、主幹保育教諭、保健師・看護師が保育教諭を兼ねる場合</t>
    <rPh sb="0" eb="3">
      <t>フクエンチョウ</t>
    </rPh>
    <rPh sb="4" eb="6">
      <t>キョウトウ</t>
    </rPh>
    <rPh sb="7" eb="9">
      <t>シュカン</t>
    </rPh>
    <rPh sb="9" eb="11">
      <t>ホイク</t>
    </rPh>
    <rPh sb="11" eb="13">
      <t>キョウユ</t>
    </rPh>
    <rPh sb="14" eb="17">
      <t>ホケンシ</t>
    </rPh>
    <rPh sb="18" eb="20">
      <t>カンゴ</t>
    </rPh>
    <rPh sb="20" eb="21">
      <t>シ</t>
    </rPh>
    <rPh sb="22" eb="24">
      <t>ホイク</t>
    </rPh>
    <rPh sb="24" eb="26">
      <t>キョウユ</t>
    </rPh>
    <rPh sb="27" eb="28">
      <t>カ</t>
    </rPh>
    <rPh sb="30" eb="32">
      <t>バアイ</t>
    </rPh>
    <phoneticPr fontId="1"/>
  </si>
  <si>
    <t>←</t>
    <phoneticPr fontId="1"/>
  </si>
  <si>
    <t>入力した園児数は、いつ現在の見込みであるのかを入力してください。例えば、利用定員増加日が平成29年４月１日とすると、平成29年３月15日現在の平成29年４月１日の園児数の見込みを入力したのであれば、ここは平成29年３月15日と入力することになります。</t>
    <phoneticPr fontId="1"/>
  </si>
  <si>
    <r>
      <t>学級数及び園児数を入力してください。</t>
    </r>
    <r>
      <rPr>
        <sz val="10"/>
        <color rgb="FF0070C0"/>
        <rFont val="HGｺﾞｼｯｸM"/>
        <family val="3"/>
        <charset val="128"/>
      </rPr>
      <t>認可定員及び利用定員は、シート④（施設・設備情報）を入力すれば自動で表示されます。</t>
    </r>
    <rPh sb="0" eb="2">
      <t>ガッキュウ</t>
    </rPh>
    <rPh sb="2" eb="3">
      <t>スウ</t>
    </rPh>
    <rPh sb="3" eb="4">
      <t>オヨ</t>
    </rPh>
    <rPh sb="5" eb="6">
      <t>エン</t>
    </rPh>
    <rPh sb="6" eb="7">
      <t>ジ</t>
    </rPh>
    <rPh sb="7" eb="8">
      <t>スウ</t>
    </rPh>
    <rPh sb="9" eb="11">
      <t>ニュウリョク</t>
    </rPh>
    <rPh sb="18" eb="20">
      <t>ニンカ</t>
    </rPh>
    <rPh sb="20" eb="22">
      <t>テイイン</t>
    </rPh>
    <rPh sb="22" eb="23">
      <t>オヨ</t>
    </rPh>
    <rPh sb="24" eb="26">
      <t>リヨウ</t>
    </rPh>
    <rPh sb="26" eb="28">
      <t>テイイン</t>
    </rPh>
    <rPh sb="35" eb="37">
      <t>シセツ</t>
    </rPh>
    <rPh sb="38" eb="40">
      <t>セツビ</t>
    </rPh>
    <rPh sb="40" eb="42">
      <t>ジョウホウ</t>
    </rPh>
    <rPh sb="44" eb="46">
      <t>ニュウリョク</t>
    </rPh>
    <rPh sb="49" eb="51">
      <t>ジドウ</t>
    </rPh>
    <rPh sb="52" eb="54">
      <t>ヒョウジ</t>
    </rPh>
    <phoneticPr fontId="1"/>
  </si>
  <si>
    <t>該当する場合にプルダウンで○を入力してください。</t>
    <rPh sb="0" eb="2">
      <t>ガイトウ</t>
    </rPh>
    <rPh sb="4" eb="6">
      <t>バアイ</t>
    </rPh>
    <rPh sb="15" eb="17">
      <t>ニュウリョク</t>
    </rPh>
    <phoneticPr fontId="1"/>
  </si>
  <si>
    <t>プルダウンで必ず選択してください。</t>
    <rPh sb="6" eb="7">
      <t>カナラ</t>
    </rPh>
    <rPh sb="8" eb="10">
      <t>センタク</t>
    </rPh>
    <phoneticPr fontId="1"/>
  </si>
  <si>
    <r>
      <t>幼保連携型認定こども園の学級の編制、職員、設備及び運営に関する基準（以下、「設備運営基準」という。）附則</t>
    </r>
    <r>
      <rPr>
        <u/>
        <sz val="9"/>
        <color rgb="FFFF0000"/>
        <rFont val="HGｺﾞｼｯｸM"/>
        <family val="3"/>
        <charset val="128"/>
      </rPr>
      <t>第５条及び第７条規定の子育て支援員研修を受講した人</t>
    </r>
    <r>
      <rPr>
        <sz val="9"/>
        <color theme="1"/>
        <rFont val="HGｺﾞｼｯｸM"/>
        <family val="3"/>
        <charset val="128"/>
      </rPr>
      <t>は、</t>
    </r>
    <r>
      <rPr>
        <u/>
        <sz val="9"/>
        <color rgb="FFFF0000"/>
        <rFont val="HGｺﾞｼｯｸM"/>
        <family val="3"/>
        <charset val="128"/>
      </rPr>
      <t>その他職員とし、備考欄に子育て支援員と必ず入力</t>
    </r>
    <r>
      <rPr>
        <sz val="9"/>
        <color theme="1"/>
        <rFont val="HGｺﾞｼｯｸM"/>
        <family val="3"/>
        <charset val="128"/>
      </rPr>
      <t>してください。</t>
    </r>
    <rPh sb="0" eb="1">
      <t>ヨウ</t>
    </rPh>
    <rPh sb="1" eb="2">
      <t>タモツ</t>
    </rPh>
    <rPh sb="2" eb="4">
      <t>レンケイ</t>
    </rPh>
    <rPh sb="4" eb="5">
      <t>カタ</t>
    </rPh>
    <rPh sb="5" eb="7">
      <t>ニンテイ</t>
    </rPh>
    <rPh sb="10" eb="11">
      <t>エン</t>
    </rPh>
    <rPh sb="12" eb="14">
      <t>ガッキュウ</t>
    </rPh>
    <rPh sb="15" eb="16">
      <t>ヘン</t>
    </rPh>
    <rPh sb="16" eb="17">
      <t>セイ</t>
    </rPh>
    <rPh sb="18" eb="20">
      <t>ショクイン</t>
    </rPh>
    <rPh sb="21" eb="23">
      <t>セツビ</t>
    </rPh>
    <rPh sb="23" eb="24">
      <t>オヨ</t>
    </rPh>
    <rPh sb="25" eb="27">
      <t>ウンエイ</t>
    </rPh>
    <rPh sb="28" eb="29">
      <t>カン</t>
    </rPh>
    <rPh sb="31" eb="33">
      <t>キジュン</t>
    </rPh>
    <rPh sb="34" eb="36">
      <t>イカ</t>
    </rPh>
    <rPh sb="38" eb="40">
      <t>セツビ</t>
    </rPh>
    <rPh sb="40" eb="42">
      <t>ウンエイ</t>
    </rPh>
    <rPh sb="42" eb="44">
      <t>キジュン</t>
    </rPh>
    <rPh sb="50" eb="52">
      <t>フソク</t>
    </rPh>
    <rPh sb="52" eb="53">
      <t>ダイ</t>
    </rPh>
    <rPh sb="54" eb="55">
      <t>ジョウ</t>
    </rPh>
    <rPh sb="55" eb="56">
      <t>オヨ</t>
    </rPh>
    <rPh sb="57" eb="58">
      <t>ダイ</t>
    </rPh>
    <rPh sb="59" eb="60">
      <t>ジョウ</t>
    </rPh>
    <rPh sb="60" eb="62">
      <t>キテイ</t>
    </rPh>
    <rPh sb="63" eb="65">
      <t>コソダ</t>
    </rPh>
    <rPh sb="66" eb="68">
      <t>シエン</t>
    </rPh>
    <rPh sb="68" eb="69">
      <t>イン</t>
    </rPh>
    <rPh sb="69" eb="71">
      <t>ケンシュウ</t>
    </rPh>
    <rPh sb="72" eb="74">
      <t>ジュコウ</t>
    </rPh>
    <rPh sb="76" eb="77">
      <t>ヒト</t>
    </rPh>
    <rPh sb="81" eb="82">
      <t>タ</t>
    </rPh>
    <rPh sb="82" eb="83">
      <t>ショク</t>
    </rPh>
    <rPh sb="83" eb="84">
      <t>イン</t>
    </rPh>
    <rPh sb="87" eb="89">
      <t>ビコウ</t>
    </rPh>
    <rPh sb="89" eb="90">
      <t>ラン</t>
    </rPh>
    <rPh sb="91" eb="93">
      <t>コソダ</t>
    </rPh>
    <rPh sb="94" eb="96">
      <t>シエン</t>
    </rPh>
    <rPh sb="96" eb="97">
      <t>イン</t>
    </rPh>
    <rPh sb="98" eb="99">
      <t>カナラ</t>
    </rPh>
    <rPh sb="100" eb="102">
      <t>ニュウリョク</t>
    </rPh>
    <phoneticPr fontId="1"/>
  </si>
  <si>
    <r>
      <rPr>
        <u/>
        <sz val="9"/>
        <color rgb="FFFF0000"/>
        <rFont val="HGｺﾞｼｯｸM"/>
        <family val="3"/>
        <charset val="128"/>
      </rPr>
      <t>設備運営基準附則第６条規定の小学校教諭又は養護教諭免許を有する人</t>
    </r>
    <r>
      <rPr>
        <sz val="9"/>
        <color theme="1"/>
        <rFont val="HGｺﾞｼｯｸM"/>
        <family val="3"/>
        <charset val="128"/>
      </rPr>
      <t>は、</t>
    </r>
    <r>
      <rPr>
        <u/>
        <sz val="9"/>
        <color rgb="FFFF0000"/>
        <rFont val="HGｺﾞｼｯｸM"/>
        <family val="3"/>
        <charset val="128"/>
      </rPr>
      <t>保育教諭とし、備考欄に保有免許名を必ず入力</t>
    </r>
    <r>
      <rPr>
        <sz val="9"/>
        <color theme="1"/>
        <rFont val="HGｺﾞｼｯｸM"/>
        <family val="3"/>
        <charset val="128"/>
      </rPr>
      <t>してください。</t>
    </r>
    <rPh sb="0" eb="2">
      <t>セツビ</t>
    </rPh>
    <rPh sb="2" eb="4">
      <t>ウンエイ</t>
    </rPh>
    <rPh sb="4" eb="6">
      <t>キジュン</t>
    </rPh>
    <rPh sb="6" eb="8">
      <t>フソク</t>
    </rPh>
    <rPh sb="8" eb="9">
      <t>ダイ</t>
    </rPh>
    <rPh sb="10" eb="11">
      <t>ジョウ</t>
    </rPh>
    <rPh sb="11" eb="13">
      <t>キテイ</t>
    </rPh>
    <rPh sb="14" eb="17">
      <t>ショウガッコウ</t>
    </rPh>
    <rPh sb="17" eb="19">
      <t>キョウユ</t>
    </rPh>
    <rPh sb="19" eb="20">
      <t>マタ</t>
    </rPh>
    <rPh sb="21" eb="23">
      <t>ヨウゴ</t>
    </rPh>
    <rPh sb="23" eb="25">
      <t>キョウユ</t>
    </rPh>
    <rPh sb="25" eb="27">
      <t>メンキョ</t>
    </rPh>
    <rPh sb="28" eb="29">
      <t>ユウ</t>
    </rPh>
    <rPh sb="31" eb="32">
      <t>ヒト</t>
    </rPh>
    <rPh sb="34" eb="36">
      <t>ホイク</t>
    </rPh>
    <rPh sb="36" eb="38">
      <t>キョウユ</t>
    </rPh>
    <rPh sb="41" eb="43">
      <t>ビコウ</t>
    </rPh>
    <rPh sb="43" eb="44">
      <t>ラン</t>
    </rPh>
    <rPh sb="45" eb="47">
      <t>ホユウ</t>
    </rPh>
    <rPh sb="47" eb="49">
      <t>メンキョ</t>
    </rPh>
    <rPh sb="49" eb="50">
      <t>メイ</t>
    </rPh>
    <rPh sb="51" eb="52">
      <t>カナラ</t>
    </rPh>
    <rPh sb="53" eb="55">
      <t>ニュウリョク</t>
    </rPh>
    <phoneticPr fontId="1"/>
  </si>
  <si>
    <t>今回の申請にあたってのご担当者の名前、部署、場所、電話番号、Ｅメールアドレスの入力してください。</t>
    <rPh sb="0" eb="2">
      <t>コンカイ</t>
    </rPh>
    <rPh sb="3" eb="5">
      <t>シンセイ</t>
    </rPh>
    <rPh sb="12" eb="15">
      <t>タントウシャ</t>
    </rPh>
    <rPh sb="16" eb="18">
      <t>ナマエ</t>
    </rPh>
    <rPh sb="19" eb="21">
      <t>ブショ</t>
    </rPh>
    <rPh sb="22" eb="24">
      <t>バショ</t>
    </rPh>
    <rPh sb="25" eb="27">
      <t>デンワ</t>
    </rPh>
    <rPh sb="27" eb="29">
      <t>バンゴウ</t>
    </rPh>
    <rPh sb="39" eb="41">
      <t>ニュウリョク</t>
    </rPh>
    <phoneticPr fontId="27"/>
  </si>
  <si>
    <t>（10）</t>
    <phoneticPr fontId="1"/>
  </si>
  <si>
    <t>（11）</t>
    <phoneticPr fontId="1"/>
  </si>
  <si>
    <r>
      <rPr>
        <b/>
        <sz val="11"/>
        <color theme="1"/>
        <rFont val="HGｺﾞｼｯｸM"/>
        <family val="3"/>
        <charset val="128"/>
      </rPr>
      <t>各室面積表（別紙２）</t>
    </r>
    <r>
      <rPr>
        <sz val="11"/>
        <color theme="1"/>
        <rFont val="HGｺﾞｼｯｸM"/>
        <family val="3"/>
        <charset val="128"/>
      </rPr>
      <t>　
【分園がある場合は分園の分も必要です。】</t>
    </r>
    <rPh sb="13" eb="14">
      <t>ブン</t>
    </rPh>
    <rPh sb="14" eb="15">
      <t>エン</t>
    </rPh>
    <rPh sb="18" eb="20">
      <t>バアイ</t>
    </rPh>
    <rPh sb="21" eb="22">
      <t>ブン</t>
    </rPh>
    <rPh sb="22" eb="23">
      <t>エン</t>
    </rPh>
    <rPh sb="24" eb="25">
      <t>ブン</t>
    </rPh>
    <rPh sb="26" eb="28">
      <t>ヒツヨウ</t>
    </rPh>
    <phoneticPr fontId="1"/>
  </si>
  <si>
    <t>保育教諭等の資格の特例措置に関する調書（別紙３）</t>
    <rPh sb="0" eb="2">
      <t>ホイク</t>
    </rPh>
    <rPh sb="2" eb="4">
      <t>キョウユ</t>
    </rPh>
    <rPh sb="4" eb="5">
      <t>トウ</t>
    </rPh>
    <rPh sb="6" eb="8">
      <t>シカク</t>
    </rPh>
    <rPh sb="9" eb="11">
      <t>トクレイ</t>
    </rPh>
    <rPh sb="11" eb="13">
      <t>ソチ</t>
    </rPh>
    <rPh sb="14" eb="15">
      <t>カン</t>
    </rPh>
    <rPh sb="17" eb="19">
      <t>チョウショ</t>
    </rPh>
    <rPh sb="20" eb="22">
      <t>ベッシ</t>
    </rPh>
    <phoneticPr fontId="1"/>
  </si>
  <si>
    <t>北区</t>
    <rPh sb="0" eb="2">
      <t>キタク</t>
    </rPh>
    <phoneticPr fontId="1"/>
  </si>
  <si>
    <t>都島区</t>
  </si>
  <si>
    <t>福島区</t>
  </si>
  <si>
    <t>此花区</t>
  </si>
  <si>
    <t>中央区</t>
  </si>
  <si>
    <t>西区</t>
  </si>
  <si>
    <t>港区</t>
  </si>
  <si>
    <t>大正区</t>
  </si>
  <si>
    <t>天王寺区</t>
  </si>
  <si>
    <t>浪速区</t>
  </si>
  <si>
    <t>西淀川区</t>
  </si>
  <si>
    <t>淀川区</t>
  </si>
  <si>
    <t>東淀川区</t>
  </si>
  <si>
    <t>東成区</t>
  </si>
  <si>
    <t>生野区</t>
  </si>
  <si>
    <t>旭区</t>
  </si>
  <si>
    <t>城東区</t>
  </si>
  <si>
    <t>鶴見区</t>
  </si>
  <si>
    <t>阿倍野区</t>
  </si>
  <si>
    <t>住之江区</t>
  </si>
  <si>
    <t>住吉区</t>
  </si>
  <si>
    <t>東住吉区</t>
  </si>
  <si>
    <t>平野区</t>
  </si>
  <si>
    <t>西成区</t>
  </si>
  <si>
    <t>園児数は、</t>
    <rPh sb="0" eb="2">
      <t>エンジ</t>
    </rPh>
    <rPh sb="2" eb="3">
      <t>スウ</t>
    </rPh>
    <phoneticPr fontId="1"/>
  </si>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</sst>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00"/>
    <numFmt numFmtId="177" formatCode="#,##0.00_ "/>
    <numFmt numFmtId="178" formatCode="0.0_);[Red]\(0.0\)"/>
    <numFmt numFmtId="179" formatCode="00"/>
    <numFmt numFmtId="180" formatCode="##&quot;人&quot;"/>
    <numFmt numFmtId="181" formatCode="##&quot;人&quot;;0&quot;人&quot;;0&quot;人&quot;"/>
    <numFmt numFmtId="182" formatCode="##&quot;人&quot;;0;0&quot;人&quot;"/>
    <numFmt numFmtId="183" formatCode="##.0&quot;人&quot;;0.0;0.0&quot;人&quot;"/>
    <numFmt numFmtId="184" formatCode="##&quot;人&quot;;\▲#&quot;人&quot;;0&quot;人&quot;"/>
    <numFmt numFmtId="185" formatCode="#,###"/>
    <numFmt numFmtId="186" formatCode="#,##0.00_);[Red]\(#,##0.00\)"/>
    <numFmt numFmtId="187" formatCode="0.0_ "/>
  </numFmts>
  <fonts count="40">
    <font>
      <sz val="11"/>
      <color theme="1"/>
      <name val="ＭＳ Ｐゴシック"/>
      <family val="2"/>
      <charset val="128"/>
      <scheme val="minor"/>
    </font>
    <font>
      <sz val="6"/>
      <name val="ＭＳ Ｐゴシック"/>
      <family val="2"/>
      <charset val="128"/>
      <scheme val="minor"/>
    </font>
    <font>
      <sz val="12"/>
      <color theme="1"/>
      <name val="HGｺﾞｼｯｸM"/>
      <family val="3"/>
      <charset val="128"/>
    </font>
    <font>
      <sz val="16"/>
      <color theme="1"/>
      <name val="HGｺﾞｼｯｸM"/>
      <family val="3"/>
      <charset val="128"/>
    </font>
    <font>
      <sz val="12"/>
      <name val="HGｺﾞｼｯｸM"/>
      <family val="3"/>
      <charset val="128"/>
    </font>
    <font>
      <sz val="10"/>
      <name val="HGｺﾞｼｯｸM"/>
      <family val="3"/>
      <charset val="128"/>
    </font>
    <font>
      <sz val="11"/>
      <name val="HGｺﾞｼｯｸM"/>
      <family val="3"/>
      <charset val="128"/>
    </font>
    <font>
      <sz val="8"/>
      <name val="HGｺﾞｼｯｸM"/>
      <family val="3"/>
      <charset val="128"/>
    </font>
    <font>
      <sz val="9"/>
      <name val="HGｺﾞｼｯｸM"/>
      <family val="3"/>
      <charset val="128"/>
    </font>
    <font>
      <sz val="14"/>
      <color rgb="FFFF0000"/>
      <name val="ＤＦ特太ゴシック体"/>
      <family val="3"/>
      <charset val="128"/>
    </font>
    <font>
      <sz val="9"/>
      <color rgb="FF000000"/>
      <name val="MS UI Gothic"/>
      <family val="3"/>
      <charset val="128"/>
    </font>
    <font>
      <sz val="12"/>
      <name val="ＭＳ Ｐゴシック"/>
      <family val="2"/>
      <charset val="128"/>
      <scheme val="minor"/>
    </font>
    <font>
      <sz val="14"/>
      <name val="HGｺﾞｼｯｸM"/>
      <family val="3"/>
      <charset val="128"/>
    </font>
    <font>
      <sz val="16"/>
      <name val="HGｺﾞｼｯｸM"/>
      <family val="3"/>
      <charset val="128"/>
    </font>
    <font>
      <sz val="12"/>
      <color rgb="FFFF0000"/>
      <name val="HGｺﾞｼｯｸM"/>
      <family val="3"/>
      <charset val="128"/>
    </font>
    <font>
      <u/>
      <sz val="11"/>
      <color theme="10"/>
      <name val="ＭＳ Ｐゴシック"/>
      <family val="2"/>
      <charset val="128"/>
      <scheme val="minor"/>
    </font>
    <font>
      <sz val="9"/>
      <color rgb="FFFF0000"/>
      <name val="HGｺﾞｼｯｸM"/>
      <family val="3"/>
      <charset val="128"/>
    </font>
    <font>
      <b/>
      <sz val="12"/>
      <name val="HGｺﾞｼｯｸM"/>
      <family val="3"/>
      <charset val="128"/>
    </font>
    <font>
      <b/>
      <sz val="12"/>
      <color theme="1"/>
      <name val="HGｺﾞｼｯｸM"/>
      <family val="3"/>
      <charset val="128"/>
    </font>
    <font>
      <sz val="10"/>
      <color theme="1"/>
      <name val="HGｺﾞｼｯｸM"/>
      <family val="3"/>
      <charset val="128"/>
    </font>
    <font>
      <sz val="9"/>
      <color theme="1"/>
      <name val="HGｺﾞｼｯｸM"/>
      <family val="3"/>
      <charset val="128"/>
    </font>
    <font>
      <sz val="12"/>
      <color rgb="FFFFFF00"/>
      <name val="HGｺﾞｼｯｸM"/>
      <family val="3"/>
      <charset val="128"/>
    </font>
    <font>
      <sz val="11"/>
      <color rgb="FFFFFF00"/>
      <name val="ＭＳ Ｐゴシック"/>
      <family val="2"/>
      <charset val="128"/>
      <scheme val="minor"/>
    </font>
    <font>
      <sz val="11"/>
      <color theme="1"/>
      <name val="HGｺﾞｼｯｸM"/>
      <family val="3"/>
      <charset val="128"/>
    </font>
    <font>
      <sz val="11"/>
      <color theme="1"/>
      <name val="ＭＳ Ｐゴシック"/>
      <family val="3"/>
      <charset val="128"/>
      <scheme val="minor"/>
    </font>
    <font>
      <sz val="18"/>
      <color theme="1"/>
      <name val="HGSｺﾞｼｯｸM"/>
      <family val="3"/>
      <charset val="128"/>
    </font>
    <font>
      <b/>
      <sz val="11"/>
      <color theme="1"/>
      <name val="HGｺﾞｼｯｸM"/>
      <family val="3"/>
      <charset val="128"/>
    </font>
    <font>
      <sz val="6"/>
      <name val="ＭＳ Ｐゴシック"/>
      <family val="3"/>
      <charset val="128"/>
    </font>
    <font>
      <sz val="12"/>
      <color indexed="8"/>
      <name val="HGｺﾞｼｯｸM"/>
      <family val="3"/>
      <charset val="128"/>
    </font>
    <font>
      <sz val="12"/>
      <color rgb="FF0070C0"/>
      <name val="HGｺﾞｼｯｸM"/>
      <family val="3"/>
      <charset val="128"/>
    </font>
    <font>
      <sz val="9"/>
      <color theme="0"/>
      <name val="HGｺﾞｼｯｸM"/>
      <family val="3"/>
      <charset val="128"/>
    </font>
    <font>
      <sz val="8"/>
      <color theme="1"/>
      <name val="HGｺﾞｼｯｸM"/>
      <family val="3"/>
      <charset val="128"/>
    </font>
    <font>
      <sz val="6"/>
      <color theme="1"/>
      <name val="HGｺﾞｼｯｸM"/>
      <family val="3"/>
      <charset val="128"/>
    </font>
    <font>
      <sz val="9"/>
      <color theme="0" tint="-0.14999847407452621"/>
      <name val="HGｺﾞｼｯｸM"/>
      <family val="3"/>
      <charset val="128"/>
    </font>
    <font>
      <sz val="7"/>
      <color theme="1"/>
      <name val="HGｺﾞｼｯｸM"/>
      <family val="3"/>
      <charset val="128"/>
    </font>
    <font>
      <sz val="18"/>
      <color theme="1"/>
      <name val="HGｺﾞｼｯｸM"/>
      <family val="3"/>
      <charset val="128"/>
    </font>
    <font>
      <b/>
      <sz val="9"/>
      <color theme="1"/>
      <name val="HGｺﾞｼｯｸM"/>
      <family val="3"/>
      <charset val="128"/>
    </font>
    <font>
      <sz val="10"/>
      <color rgb="FF0070C0"/>
      <name val="HGｺﾞｼｯｸM"/>
      <family val="3"/>
      <charset val="128"/>
    </font>
    <font>
      <sz val="9"/>
      <color theme="1"/>
      <name val="ＭＳ Ｐゴシック"/>
      <family val="2"/>
      <charset val="128"/>
      <scheme val="minor"/>
    </font>
    <font>
      <u/>
      <sz val="9"/>
      <color rgb="FFFF0000"/>
      <name val="HGｺﾞｼｯｸM"/>
      <family val="3"/>
      <charset val="128"/>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BFBFBF"/>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3499862666707357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double">
        <color indexed="64"/>
      </left>
      <right/>
      <top/>
      <bottom/>
      <diagonal/>
    </border>
    <border>
      <left style="double">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top style="thin">
        <color indexed="64"/>
      </top>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style="dotted">
        <color indexed="64"/>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875">
    <xf numFmtId="0" fontId="0" fillId="0" borderId="0" xfId="0">
      <alignment vertical="center"/>
    </xf>
    <xf numFmtId="0" fontId="4" fillId="0" borderId="14" xfId="0" applyFont="1" applyFill="1" applyBorder="1">
      <alignment vertical="center"/>
    </xf>
    <xf numFmtId="0" fontId="4" fillId="2" borderId="14" xfId="0" applyFont="1" applyFill="1" applyBorder="1" applyAlignment="1">
      <alignment vertical="center"/>
    </xf>
    <xf numFmtId="0" fontId="4" fillId="2" borderId="15" xfId="0" applyFont="1" applyFill="1" applyBorder="1" applyAlignment="1">
      <alignment vertical="center"/>
    </xf>
    <xf numFmtId="0" fontId="2" fillId="0" borderId="0" xfId="0" applyFont="1" applyBorder="1">
      <alignment vertical="center"/>
    </xf>
    <xf numFmtId="0" fontId="0" fillId="0" borderId="0" xfId="0">
      <alignment vertical="center"/>
    </xf>
    <xf numFmtId="0" fontId="4" fillId="0" borderId="0" xfId="0" applyFont="1" applyFill="1" applyBorder="1">
      <alignment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Protection="1">
      <alignment vertical="center"/>
    </xf>
    <xf numFmtId="0" fontId="2" fillId="0" borderId="13" xfId="0" applyFont="1" applyBorder="1" applyProtection="1">
      <alignment vertical="center"/>
    </xf>
    <xf numFmtId="0" fontId="2" fillId="0" borderId="0" xfId="0" applyFont="1" applyAlignment="1" applyProtection="1">
      <alignment vertical="center"/>
    </xf>
    <xf numFmtId="0" fontId="4" fillId="0" borderId="0" xfId="0" applyFont="1" applyProtection="1">
      <alignment vertical="center"/>
    </xf>
    <xf numFmtId="0" fontId="4" fillId="0" borderId="0" xfId="0" applyFont="1" applyFill="1" applyBorder="1" applyProtection="1">
      <alignment vertical="center"/>
    </xf>
    <xf numFmtId="0" fontId="4" fillId="0" borderId="0" xfId="0" applyFont="1">
      <alignment vertical="center"/>
    </xf>
    <xf numFmtId="0" fontId="4" fillId="0" borderId="0" xfId="0" applyFont="1" applyFill="1">
      <alignment vertical="center"/>
    </xf>
    <xf numFmtId="0" fontId="2" fillId="0" borderId="0" xfId="0" applyFont="1">
      <alignment vertical="center"/>
    </xf>
    <xf numFmtId="0" fontId="3" fillId="0" borderId="0" xfId="0" applyFont="1" applyAlignment="1" applyProtection="1">
      <alignment horizontal="center" vertical="center"/>
    </xf>
    <xf numFmtId="0" fontId="0" fillId="0" borderId="0" xfId="0" applyProtection="1">
      <alignment vertical="center"/>
    </xf>
    <xf numFmtId="0" fontId="22" fillId="0" borderId="0" xfId="0" applyFont="1" applyProtection="1">
      <alignment vertical="center"/>
    </xf>
    <xf numFmtId="0" fontId="21" fillId="0" borderId="0" xfId="0" applyFont="1" applyProtection="1">
      <alignment vertical="center"/>
    </xf>
    <xf numFmtId="0" fontId="2" fillId="0" borderId="0" xfId="0" applyFont="1" applyAlignment="1" applyProtection="1">
      <alignment horizontal="left" vertical="distributed" wrapText="1"/>
    </xf>
    <xf numFmtId="0" fontId="2" fillId="0" borderId="0" xfId="0" applyFont="1" applyProtection="1">
      <alignment vertical="center"/>
    </xf>
    <xf numFmtId="0" fontId="2" fillId="0" borderId="0" xfId="0" applyFont="1" applyBorder="1" applyAlignment="1">
      <alignment vertical="center"/>
    </xf>
    <xf numFmtId="49" fontId="20" fillId="0" borderId="0" xfId="0" applyNumberFormat="1" applyFont="1" applyFill="1" applyAlignment="1">
      <alignment vertical="center"/>
    </xf>
    <xf numFmtId="0" fontId="2" fillId="10" borderId="0" xfId="0" applyFont="1" applyFill="1" applyProtection="1">
      <alignment vertical="center"/>
    </xf>
    <xf numFmtId="0" fontId="9" fillId="10" borderId="0" xfId="0" applyFont="1" applyFill="1" applyBorder="1" applyAlignment="1" applyProtection="1">
      <alignment vertical="center"/>
    </xf>
    <xf numFmtId="0" fontId="2" fillId="10" borderId="0" xfId="0" applyFont="1" applyFill="1" applyAlignment="1" applyProtection="1">
      <alignment vertical="top"/>
    </xf>
    <xf numFmtId="0" fontId="2" fillId="10" borderId="0" xfId="0" applyFont="1" applyFill="1" applyAlignment="1" applyProtection="1">
      <alignment horizontal="right" vertical="top"/>
    </xf>
    <xf numFmtId="0" fontId="2" fillId="10" borderId="0" xfId="0" applyFont="1" applyFill="1" applyAlignment="1" applyProtection="1">
      <alignment vertical="center"/>
    </xf>
    <xf numFmtId="0" fontId="23" fillId="10" borderId="0" xfId="0" applyFont="1" applyFill="1" applyAlignment="1" applyProtection="1">
      <alignment vertical="top"/>
    </xf>
    <xf numFmtId="0" fontId="23" fillId="10" borderId="0" xfId="0" applyFont="1" applyFill="1" applyAlignment="1" applyProtection="1">
      <alignment horizontal="center" vertical="top"/>
    </xf>
    <xf numFmtId="0" fontId="4" fillId="10" borderId="14" xfId="0" applyFont="1" applyFill="1" applyBorder="1" applyAlignment="1" applyProtection="1">
      <alignment horizontal="center" vertical="center" wrapText="1"/>
    </xf>
    <xf numFmtId="179" fontId="4" fillId="10" borderId="14" xfId="0" applyNumberFormat="1" applyFont="1" applyFill="1" applyBorder="1" applyAlignment="1" applyProtection="1">
      <alignment horizontal="center" vertical="center"/>
    </xf>
    <xf numFmtId="0" fontId="4" fillId="10" borderId="14" xfId="0" applyNumberFormat="1" applyFont="1" applyFill="1" applyBorder="1" applyAlignment="1" applyProtection="1">
      <alignment vertical="center"/>
    </xf>
    <xf numFmtId="0" fontId="4" fillId="10" borderId="14" xfId="0" applyNumberFormat="1" applyFont="1" applyFill="1" applyBorder="1" applyAlignment="1" applyProtection="1">
      <alignment horizontal="center" vertical="center"/>
    </xf>
    <xf numFmtId="176" fontId="4" fillId="10" borderId="14" xfId="0" applyNumberFormat="1" applyFont="1" applyFill="1" applyBorder="1" applyAlignment="1" applyProtection="1">
      <alignment horizontal="center" vertical="center" wrapText="1"/>
    </xf>
    <xf numFmtId="0" fontId="2" fillId="10" borderId="14" xfId="0" applyFont="1" applyFill="1" applyBorder="1" applyProtection="1">
      <alignment vertical="center"/>
    </xf>
    <xf numFmtId="0" fontId="2" fillId="10" borderId="3" xfId="0" applyFont="1" applyFill="1" applyBorder="1" applyProtection="1">
      <alignment vertical="center"/>
    </xf>
    <xf numFmtId="0" fontId="0" fillId="10" borderId="0" xfId="0" applyFill="1" applyBorder="1" applyAlignment="1" applyProtection="1">
      <alignment horizontal="center" vertical="center" textRotation="255"/>
    </xf>
    <xf numFmtId="0" fontId="4" fillId="10" borderId="0" xfId="0" applyFont="1" applyFill="1" applyBorder="1" applyAlignment="1" applyProtection="1">
      <alignment horizontal="distributed" vertical="center" indent="1"/>
    </xf>
    <xf numFmtId="0" fontId="4" fillId="10" borderId="0" xfId="0" applyFont="1" applyFill="1" applyBorder="1" applyAlignment="1" applyProtection="1">
      <alignment horizontal="center" vertical="center"/>
    </xf>
    <xf numFmtId="0" fontId="7" fillId="10" borderId="0" xfId="0" applyFont="1" applyFill="1" applyBorder="1" applyAlignment="1" applyProtection="1">
      <alignment horizontal="left" vertical="top" wrapText="1"/>
    </xf>
    <xf numFmtId="0" fontId="4" fillId="10" borderId="0" xfId="0" applyFont="1" applyFill="1" applyBorder="1" applyProtection="1">
      <alignment vertical="center"/>
    </xf>
    <xf numFmtId="0" fontId="14" fillId="10" borderId="0" xfId="0" applyFont="1" applyFill="1" applyBorder="1" applyAlignment="1" applyProtection="1">
      <alignment horizontal="left" vertical="center" indent="1"/>
    </xf>
    <xf numFmtId="0" fontId="8" fillId="10" borderId="0" xfId="0" applyFont="1" applyFill="1" applyBorder="1" applyAlignment="1" applyProtection="1">
      <alignment horizontal="center" vertical="center" wrapText="1"/>
    </xf>
    <xf numFmtId="0" fontId="15" fillId="10" borderId="0" xfId="1" applyFill="1" applyBorder="1" applyAlignment="1" applyProtection="1">
      <alignment horizontal="left" vertical="center" wrapText="1" indent="1"/>
    </xf>
    <xf numFmtId="0" fontId="16" fillId="10" borderId="0" xfId="0" applyFont="1" applyFill="1" applyBorder="1" applyAlignment="1" applyProtection="1">
      <alignment horizontal="left" vertical="center" wrapText="1" indent="1"/>
    </xf>
    <xf numFmtId="0" fontId="4" fillId="10" borderId="0" xfId="0" applyFont="1" applyFill="1">
      <alignment vertical="center"/>
    </xf>
    <xf numFmtId="0" fontId="4" fillId="10" borderId="6" xfId="0" applyFont="1" applyFill="1" applyBorder="1" applyAlignment="1">
      <alignment vertical="center" wrapText="1"/>
    </xf>
    <xf numFmtId="0" fontId="4" fillId="10" borderId="0" xfId="0" applyFont="1" applyFill="1" applyBorder="1" applyAlignment="1">
      <alignment horizontal="distributed" vertical="center" wrapText="1" indent="1"/>
    </xf>
    <xf numFmtId="0" fontId="4" fillId="10" borderId="0" xfId="0" applyFont="1" applyFill="1" applyBorder="1" applyAlignment="1">
      <alignment horizontal="center" vertical="center"/>
    </xf>
    <xf numFmtId="0" fontId="4" fillId="10" borderId="0" xfId="0" applyFont="1" applyFill="1" applyBorder="1">
      <alignment vertical="center"/>
    </xf>
    <xf numFmtId="0" fontId="14" fillId="10" borderId="0" xfId="0" applyFont="1" applyFill="1" applyBorder="1" applyAlignment="1">
      <alignment horizontal="center" vertical="center"/>
    </xf>
    <xf numFmtId="0" fontId="4" fillId="10" borderId="0" xfId="0" applyFont="1" applyFill="1" applyBorder="1" applyAlignment="1">
      <alignment vertical="center"/>
    </xf>
    <xf numFmtId="0" fontId="4" fillId="10" borderId="14" xfId="0" applyFont="1" applyFill="1" applyBorder="1">
      <alignment vertical="center"/>
    </xf>
    <xf numFmtId="0" fontId="4" fillId="10" borderId="14" xfId="0" applyFont="1" applyFill="1" applyBorder="1" applyAlignment="1">
      <alignment vertical="center"/>
    </xf>
    <xf numFmtId="0" fontId="4" fillId="10" borderId="15" xfId="0" applyFont="1" applyFill="1" applyBorder="1" applyAlignment="1">
      <alignment vertical="center"/>
    </xf>
    <xf numFmtId="0" fontId="4" fillId="10" borderId="6" xfId="0" applyFont="1" applyFill="1" applyBorder="1" applyAlignment="1" applyProtection="1">
      <alignment horizontal="center" vertical="center"/>
    </xf>
    <xf numFmtId="0" fontId="4" fillId="10" borderId="6" xfId="0" applyFont="1" applyFill="1" applyBorder="1" applyAlignment="1" applyProtection="1">
      <alignment vertical="center" wrapText="1"/>
    </xf>
    <xf numFmtId="0" fontId="4" fillId="10" borderId="6" xfId="0" applyFont="1" applyFill="1" applyBorder="1" applyAlignment="1" applyProtection="1">
      <alignment vertical="center"/>
    </xf>
    <xf numFmtId="0" fontId="4" fillId="10" borderId="0" xfId="0" applyFont="1" applyFill="1" applyBorder="1" applyAlignment="1" applyProtection="1">
      <alignment vertical="center"/>
    </xf>
    <xf numFmtId="0" fontId="4" fillId="10" borderId="0" xfId="0" applyFont="1" applyFill="1" applyBorder="1" applyAlignment="1" applyProtection="1">
      <alignment vertical="center" shrinkToFit="1"/>
    </xf>
    <xf numFmtId="0" fontId="4" fillId="10" borderId="14" xfId="0" applyFont="1" applyFill="1" applyBorder="1" applyProtection="1">
      <alignment vertical="center"/>
    </xf>
    <xf numFmtId="0" fontId="4" fillId="0" borderId="15" xfId="0" applyFont="1" applyFill="1" applyBorder="1" applyAlignment="1" applyProtection="1">
      <alignment vertical="center"/>
    </xf>
    <xf numFmtId="0" fontId="4" fillId="0" borderId="1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textRotation="255"/>
    </xf>
    <xf numFmtId="0" fontId="4" fillId="0" borderId="0" xfId="0" applyFont="1" applyFill="1" applyBorder="1" applyAlignment="1" applyProtection="1">
      <alignment vertical="center" wrapText="1"/>
    </xf>
    <xf numFmtId="178" fontId="4" fillId="0" borderId="0" xfId="0" applyNumberFormat="1" applyFont="1" applyFill="1" applyBorder="1" applyAlignment="1" applyProtection="1">
      <alignment vertical="center"/>
    </xf>
    <xf numFmtId="0" fontId="4" fillId="0" borderId="0" xfId="0" applyFont="1" applyFill="1" applyBorder="1" applyAlignment="1" applyProtection="1">
      <alignment vertical="center" shrinkToFit="1"/>
    </xf>
    <xf numFmtId="0" fontId="12" fillId="10" borderId="0" xfId="0" applyFont="1" applyFill="1" applyBorder="1" applyAlignment="1" applyProtection="1">
      <alignment vertical="center" wrapText="1"/>
    </xf>
    <xf numFmtId="0" fontId="4" fillId="10" borderId="0" xfId="0" applyFont="1" applyFill="1" applyBorder="1" applyAlignment="1" applyProtection="1">
      <alignment horizontal="center" vertical="center" shrinkToFit="1"/>
    </xf>
    <xf numFmtId="0" fontId="4" fillId="10" borderId="0" xfId="0" applyFont="1" applyFill="1" applyBorder="1" applyAlignment="1" applyProtection="1">
      <alignment horizontal="left" vertical="center"/>
    </xf>
    <xf numFmtId="0" fontId="4" fillId="0" borderId="0" xfId="0" applyFont="1" applyFill="1" applyBorder="1" applyAlignment="1">
      <alignment horizontal="center" vertical="center" wrapText="1"/>
    </xf>
    <xf numFmtId="0" fontId="4" fillId="0" borderId="3" xfId="0" applyNumberFormat="1" applyFont="1" applyFill="1" applyBorder="1" applyAlignment="1">
      <alignment horizontal="center" vertical="center"/>
    </xf>
    <xf numFmtId="0" fontId="4" fillId="0" borderId="0" xfId="0" applyFont="1" applyFill="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wrapText="1"/>
    </xf>
    <xf numFmtId="0" fontId="2" fillId="0" borderId="0" xfId="0" applyFont="1" applyAlignment="1">
      <alignment vertical="top"/>
    </xf>
    <xf numFmtId="0" fontId="4" fillId="0" borderId="0" xfId="0" applyFont="1" applyFill="1" applyBorder="1" applyAlignment="1">
      <alignment horizontal="left" vertical="top" wrapText="1"/>
    </xf>
    <xf numFmtId="0" fontId="12" fillId="0" borderId="0" xfId="0" applyFont="1" applyFill="1" applyBorder="1" applyAlignment="1">
      <alignment vertical="center"/>
    </xf>
    <xf numFmtId="0" fontId="4" fillId="0" borderId="0" xfId="0" applyFont="1" applyFill="1" applyBorder="1" applyAlignment="1">
      <alignment horizontal="center" vertical="center"/>
    </xf>
    <xf numFmtId="0" fontId="25" fillId="10" borderId="0" xfId="0" applyFont="1" applyFill="1">
      <alignment vertical="center"/>
    </xf>
    <xf numFmtId="0" fontId="25" fillId="9" borderId="0" xfId="0" applyFont="1" applyFill="1">
      <alignment vertical="center"/>
    </xf>
    <xf numFmtId="0" fontId="25" fillId="7" borderId="0" xfId="0" applyFont="1" applyFill="1">
      <alignment vertical="center"/>
    </xf>
    <xf numFmtId="0" fontId="4" fillId="10" borderId="6" xfId="0" applyFont="1" applyFill="1" applyBorder="1" applyAlignment="1" applyProtection="1">
      <alignment horizontal="left" vertical="center"/>
    </xf>
    <xf numFmtId="0" fontId="2" fillId="10" borderId="0" xfId="0" applyFont="1" applyFill="1" applyAlignment="1" applyProtection="1">
      <alignment horizontal="center" vertical="center"/>
    </xf>
    <xf numFmtId="0" fontId="2" fillId="0" borderId="0" xfId="0" applyFont="1" applyProtection="1">
      <alignment vertical="center"/>
    </xf>
    <xf numFmtId="0" fontId="2" fillId="10" borderId="0" xfId="0" applyFont="1" applyFill="1" applyAlignment="1" applyProtection="1">
      <alignment horizontal="distributed" vertical="top"/>
    </xf>
    <xf numFmtId="0" fontId="2" fillId="10" borderId="0" xfId="0" applyFont="1" applyFill="1" applyAlignment="1" applyProtection="1">
      <alignment horizontal="distributed" vertical="center"/>
    </xf>
    <xf numFmtId="0" fontId="2" fillId="10" borderId="0" xfId="0" applyFont="1" applyFill="1" applyAlignment="1" applyProtection="1">
      <alignment horizontal="center" vertical="center"/>
    </xf>
    <xf numFmtId="0" fontId="2" fillId="10" borderId="0" xfId="0" applyFont="1" applyFill="1" applyAlignment="1" applyProtection="1">
      <alignment horizontal="distributed" vertical="center"/>
    </xf>
    <xf numFmtId="0" fontId="2" fillId="0" borderId="0" xfId="0" applyFont="1" applyFill="1" applyAlignment="1" applyProtection="1">
      <alignment vertical="center"/>
    </xf>
    <xf numFmtId="0" fontId="2" fillId="0" borderId="0" xfId="0" applyFont="1" applyProtection="1">
      <alignment vertical="center"/>
    </xf>
    <xf numFmtId="0" fontId="2" fillId="10" borderId="0" xfId="0" applyFont="1" applyFill="1" applyAlignment="1" applyProtection="1">
      <alignment horizontal="distributed" vertical="center"/>
    </xf>
    <xf numFmtId="0" fontId="2" fillId="0" borderId="0" xfId="0" applyFont="1" applyProtection="1">
      <alignment vertical="center"/>
    </xf>
    <xf numFmtId="0" fontId="4" fillId="10" borderId="3" xfId="0" applyFont="1" applyFill="1" applyBorder="1" applyAlignment="1" applyProtection="1">
      <alignment horizontal="center" vertical="center"/>
    </xf>
    <xf numFmtId="0" fontId="2" fillId="10" borderId="14" xfId="0" applyFont="1" applyFill="1" applyBorder="1" applyAlignment="1" applyProtection="1">
      <alignment horizontal="right" vertical="center"/>
    </xf>
    <xf numFmtId="0" fontId="4" fillId="10" borderId="14" xfId="0" applyFont="1" applyFill="1" applyBorder="1" applyAlignment="1">
      <alignment horizontal="center" vertical="center"/>
    </xf>
    <xf numFmtId="0" fontId="4" fillId="10" borderId="15" xfId="0" applyFont="1" applyFill="1" applyBorder="1" applyAlignment="1" applyProtection="1">
      <alignment horizontal="center" vertical="center"/>
    </xf>
    <xf numFmtId="0" fontId="4" fillId="10" borderId="0" xfId="0" applyFont="1" applyFill="1" applyBorder="1" applyAlignment="1" applyProtection="1">
      <alignment horizontal="left" vertical="center"/>
    </xf>
    <xf numFmtId="0" fontId="4" fillId="0" borderId="14"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10" borderId="0"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4" fillId="0" borderId="0" xfId="0" applyFont="1" applyFill="1" applyBorder="1" applyAlignment="1" applyProtection="1">
      <alignment horizontal="left" vertical="center" indent="1"/>
    </xf>
    <xf numFmtId="0" fontId="4" fillId="0" borderId="12" xfId="0" applyFont="1" applyFill="1" applyBorder="1" applyAlignment="1" applyProtection="1">
      <alignment horizontal="left" vertical="center" indent="1"/>
    </xf>
    <xf numFmtId="0" fontId="4" fillId="0" borderId="24" xfId="0" applyFont="1" applyFill="1" applyBorder="1" applyAlignment="1" applyProtection="1">
      <alignment horizontal="left" vertical="center" indent="1"/>
    </xf>
    <xf numFmtId="0" fontId="4" fillId="0" borderId="25" xfId="0" applyFont="1" applyFill="1" applyBorder="1" applyAlignment="1" applyProtection="1">
      <alignment horizontal="left" vertical="center" indent="1"/>
    </xf>
    <xf numFmtId="49" fontId="4" fillId="0" borderId="14" xfId="0" applyNumberFormat="1" applyFont="1" applyFill="1" applyBorder="1" applyAlignment="1" applyProtection="1">
      <alignment vertical="center"/>
    </xf>
    <xf numFmtId="0" fontId="2" fillId="0" borderId="0" xfId="0" applyFont="1" applyFill="1" applyBorder="1" applyProtection="1">
      <alignment vertical="center"/>
    </xf>
    <xf numFmtId="0" fontId="2" fillId="0" borderId="12" xfId="0" applyFont="1" applyFill="1" applyBorder="1" applyProtection="1">
      <alignment vertical="center"/>
    </xf>
    <xf numFmtId="49" fontId="4" fillId="0" borderId="6" xfId="0" applyNumberFormat="1" applyFont="1" applyFill="1" applyBorder="1" applyAlignment="1" applyProtection="1">
      <alignment vertical="center"/>
    </xf>
    <xf numFmtId="0" fontId="4" fillId="0" borderId="14" xfId="0" applyFont="1" applyFill="1" applyBorder="1" applyAlignment="1" applyProtection="1">
      <alignment horizontal="center" vertical="center" wrapText="1"/>
    </xf>
    <xf numFmtId="179" fontId="4" fillId="0" borderId="14"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vertical="center"/>
    </xf>
    <xf numFmtId="0" fontId="4" fillId="0" borderId="14" xfId="0" applyNumberFormat="1" applyFont="1" applyFill="1" applyBorder="1" applyAlignment="1" applyProtection="1">
      <alignment horizontal="center" vertical="center"/>
    </xf>
    <xf numFmtId="176" fontId="4" fillId="0" borderId="14" xfId="0" applyNumberFormat="1" applyFont="1" applyFill="1" applyBorder="1" applyAlignment="1" applyProtection="1">
      <alignment horizontal="center" vertical="center" wrapText="1"/>
    </xf>
    <xf numFmtId="176" fontId="4" fillId="0" borderId="15" xfId="0" applyNumberFormat="1" applyFont="1" applyFill="1" applyBorder="1" applyAlignment="1" applyProtection="1">
      <alignment horizontal="center" vertical="center" wrapText="1"/>
    </xf>
    <xf numFmtId="0" fontId="2" fillId="0" borderId="14" xfId="0" applyFont="1" applyFill="1" applyBorder="1" applyAlignment="1" applyProtection="1">
      <alignment horizontal="right" vertical="center"/>
    </xf>
    <xf numFmtId="0" fontId="2" fillId="10" borderId="4" xfId="0" applyFont="1" applyFill="1" applyBorder="1" applyProtection="1">
      <alignment vertical="center"/>
    </xf>
    <xf numFmtId="0" fontId="2" fillId="0" borderId="14" xfId="0" applyFont="1" applyFill="1" applyBorder="1" applyAlignment="1" applyProtection="1">
      <alignment horizontal="center" vertical="center"/>
    </xf>
    <xf numFmtId="0" fontId="2" fillId="0" borderId="6" xfId="0" applyFont="1" applyFill="1" applyBorder="1" applyProtection="1">
      <alignment vertical="center"/>
    </xf>
    <xf numFmtId="0" fontId="2" fillId="10" borderId="6" xfId="0" applyFont="1" applyFill="1" applyBorder="1" applyProtection="1">
      <alignment vertical="center"/>
    </xf>
    <xf numFmtId="0" fontId="2" fillId="10" borderId="15" xfId="0" applyFont="1" applyFill="1" applyBorder="1" applyAlignment="1" applyProtection="1">
      <alignment horizontal="right" vertical="center"/>
    </xf>
    <xf numFmtId="0" fontId="2" fillId="10" borderId="15" xfId="0" applyFont="1" applyFill="1" applyBorder="1" applyProtection="1">
      <alignment vertical="center"/>
    </xf>
    <xf numFmtId="176" fontId="4" fillId="10" borderId="15" xfId="0" applyNumberFormat="1" applyFont="1" applyFill="1" applyBorder="1" applyAlignment="1" applyProtection="1">
      <alignment horizontal="center" vertical="center" wrapText="1"/>
    </xf>
    <xf numFmtId="0" fontId="4" fillId="10" borderId="3" xfId="0" applyFont="1" applyFill="1" applyBorder="1" applyAlignment="1" applyProtection="1">
      <alignment horizontal="center" vertical="center" wrapText="1"/>
    </xf>
    <xf numFmtId="0" fontId="7" fillId="10" borderId="3" xfId="0" applyFont="1" applyFill="1" applyBorder="1" applyAlignment="1" applyProtection="1">
      <alignment horizontal="left" vertical="top" wrapText="1"/>
    </xf>
    <xf numFmtId="0" fontId="4" fillId="0" borderId="11" xfId="0" applyFont="1" applyFill="1" applyBorder="1" applyAlignment="1">
      <alignment vertical="center"/>
    </xf>
    <xf numFmtId="0" fontId="4" fillId="0" borderId="6" xfId="0" applyFont="1" applyFill="1" applyBorder="1" applyAlignment="1" applyProtection="1">
      <alignment vertical="center" wrapText="1"/>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0" fontId="6" fillId="0" borderId="7" xfId="0" applyFont="1" applyFill="1" applyBorder="1" applyAlignment="1" applyProtection="1">
      <alignment vertical="center"/>
    </xf>
    <xf numFmtId="0" fontId="4" fillId="0" borderId="7" xfId="0" applyFont="1" applyBorder="1" applyAlignment="1" applyProtection="1">
      <alignment vertical="center"/>
    </xf>
    <xf numFmtId="0" fontId="4" fillId="3" borderId="2" xfId="0" applyFont="1" applyFill="1" applyBorder="1" applyAlignment="1" applyProtection="1">
      <alignment vertical="center" wrapText="1"/>
    </xf>
    <xf numFmtId="0" fontId="4" fillId="3" borderId="3" xfId="0" applyFont="1" applyFill="1" applyBorder="1" applyAlignment="1" applyProtection="1">
      <alignment vertical="center" wrapText="1"/>
    </xf>
    <xf numFmtId="0" fontId="4" fillId="0" borderId="15" xfId="0" applyFont="1" applyFill="1" applyBorder="1" applyAlignment="1" applyProtection="1">
      <alignment vertical="center" wrapText="1"/>
    </xf>
    <xf numFmtId="0" fontId="4" fillId="0" borderId="14" xfId="0" applyFont="1" applyFill="1" applyBorder="1" applyAlignment="1" applyProtection="1">
      <alignment vertical="center" wrapText="1"/>
    </xf>
    <xf numFmtId="0" fontId="4" fillId="10" borderId="14" xfId="0" applyFont="1" applyFill="1" applyBorder="1" applyAlignment="1" applyProtection="1">
      <alignment horizontal="left" vertical="center"/>
    </xf>
    <xf numFmtId="0" fontId="4" fillId="0" borderId="7" xfId="0" applyFont="1" applyFill="1" applyBorder="1" applyAlignment="1" applyProtection="1">
      <alignment horizontal="center" vertical="center"/>
    </xf>
    <xf numFmtId="0" fontId="17" fillId="10" borderId="3" xfId="0" applyFont="1" applyFill="1" applyBorder="1" applyProtection="1">
      <alignment vertical="center"/>
    </xf>
    <xf numFmtId="0" fontId="17" fillId="10" borderId="0" xfId="0" applyFont="1" applyFill="1" applyBorder="1" applyProtection="1">
      <alignment vertical="center"/>
    </xf>
    <xf numFmtId="0" fontId="17" fillId="10" borderId="3" xfId="0" applyFont="1" applyFill="1" applyBorder="1" applyAlignment="1" applyProtection="1">
      <alignment horizontal="left" vertical="center"/>
    </xf>
    <xf numFmtId="0" fontId="17" fillId="10" borderId="4" xfId="0" applyFont="1" applyFill="1" applyBorder="1" applyAlignment="1" applyProtection="1">
      <alignment horizontal="left" vertical="center"/>
    </xf>
    <xf numFmtId="0" fontId="4" fillId="10" borderId="11" xfId="0" applyFont="1" applyFill="1" applyBorder="1" applyProtection="1">
      <alignment vertical="center"/>
    </xf>
    <xf numFmtId="0" fontId="4" fillId="10" borderId="12" xfId="0" applyFont="1" applyFill="1" applyBorder="1" applyAlignment="1" applyProtection="1">
      <alignment horizontal="left" vertical="center"/>
    </xf>
    <xf numFmtId="0" fontId="4" fillId="10" borderId="6" xfId="0" applyFont="1" applyFill="1" applyBorder="1" applyProtection="1">
      <alignment vertical="center"/>
    </xf>
    <xf numFmtId="0" fontId="4" fillId="10" borderId="7" xfId="0" applyFont="1" applyFill="1" applyBorder="1" applyAlignment="1" applyProtection="1">
      <alignment horizontal="left" vertical="center"/>
    </xf>
    <xf numFmtId="0" fontId="29" fillId="0" borderId="0" xfId="0" applyFont="1" applyAlignment="1">
      <alignment vertical="top" wrapText="1"/>
    </xf>
    <xf numFmtId="176" fontId="2" fillId="0" borderId="3" xfId="0" applyNumberFormat="1" applyFont="1" applyFill="1" applyBorder="1" applyAlignment="1" applyProtection="1">
      <alignment vertical="center" wrapText="1"/>
    </xf>
    <xf numFmtId="0" fontId="2" fillId="0" borderId="3" xfId="0" applyFont="1" applyFill="1" applyBorder="1" applyAlignment="1" applyProtection="1">
      <alignment vertical="center" wrapText="1"/>
    </xf>
    <xf numFmtId="0" fontId="2" fillId="0" borderId="0" xfId="0" applyFont="1" applyAlignment="1">
      <alignment vertical="center"/>
    </xf>
    <xf numFmtId="0" fontId="4" fillId="0" borderId="0" xfId="0" applyFont="1" applyAlignment="1">
      <alignment wrapText="1"/>
    </xf>
    <xf numFmtId="0" fontId="4" fillId="0" borderId="0" xfId="0" applyFont="1" applyAlignment="1">
      <alignment vertical="center"/>
    </xf>
    <xf numFmtId="0" fontId="6" fillId="0" borderId="15" xfId="0" applyFont="1" applyFill="1" applyBorder="1" applyAlignment="1" applyProtection="1">
      <alignment vertical="center"/>
    </xf>
    <xf numFmtId="0" fontId="20" fillId="0" borderId="0" xfId="0" applyFont="1">
      <alignment vertical="center"/>
    </xf>
    <xf numFmtId="0" fontId="20" fillId="10" borderId="0" xfId="0" applyFont="1" applyFill="1">
      <alignment vertical="center"/>
    </xf>
    <xf numFmtId="0" fontId="20" fillId="10" borderId="0" xfId="0" applyFont="1" applyFill="1" applyAlignment="1">
      <alignment horizontal="right" vertical="center"/>
    </xf>
    <xf numFmtId="0" fontId="20" fillId="10" borderId="0" xfId="0" applyFont="1" applyFill="1" applyAlignment="1">
      <alignment horizontal="center" vertical="center"/>
    </xf>
    <xf numFmtId="0" fontId="30" fillId="10" borderId="0" xfId="0" applyFont="1" applyFill="1">
      <alignment vertical="center"/>
    </xf>
    <xf numFmtId="0" fontId="20" fillId="10" borderId="0" xfId="0" applyFont="1" applyFill="1" applyBorder="1" applyAlignment="1">
      <alignment vertical="center"/>
    </xf>
    <xf numFmtId="0" fontId="20" fillId="2" borderId="13" xfId="0" applyFont="1" applyFill="1" applyBorder="1">
      <alignment vertical="center"/>
    </xf>
    <xf numFmtId="0" fontId="20" fillId="2" borderId="14" xfId="0" applyFont="1" applyFill="1" applyBorder="1">
      <alignment vertical="center"/>
    </xf>
    <xf numFmtId="0" fontId="20" fillId="2" borderId="15" xfId="0" applyFont="1" applyFill="1" applyBorder="1">
      <alignment vertical="center"/>
    </xf>
    <xf numFmtId="0" fontId="20" fillId="0" borderId="0" xfId="0" applyFont="1" applyBorder="1">
      <alignment vertical="center"/>
    </xf>
    <xf numFmtId="0" fontId="20" fillId="8" borderId="0" xfId="0" applyFont="1" applyFill="1" applyBorder="1" applyAlignment="1">
      <alignment horizontal="center" vertical="center"/>
    </xf>
    <xf numFmtId="0" fontId="20" fillId="0" borderId="1" xfId="0" applyFont="1" applyBorder="1">
      <alignment vertical="center"/>
    </xf>
    <xf numFmtId="0" fontId="20" fillId="0" borderId="0" xfId="0" applyFont="1" applyFill="1">
      <alignment vertical="center"/>
    </xf>
    <xf numFmtId="0" fontId="20" fillId="7" borderId="0" xfId="0" applyFont="1" applyFill="1" applyBorder="1" applyAlignment="1">
      <alignment horizontal="center" vertical="center"/>
    </xf>
    <xf numFmtId="0" fontId="20" fillId="0" borderId="36" xfId="0" applyFont="1" applyBorder="1">
      <alignment vertical="center"/>
    </xf>
    <xf numFmtId="0" fontId="20" fillId="0" borderId="37" xfId="0" applyFont="1" applyBorder="1">
      <alignment vertical="center"/>
    </xf>
    <xf numFmtId="0" fontId="20" fillId="0" borderId="38" xfId="0" applyFont="1" applyBorder="1">
      <alignment vertical="center"/>
    </xf>
    <xf numFmtId="0" fontId="20" fillId="0" borderId="0" xfId="0" applyFont="1" applyBorder="1" applyAlignment="1">
      <alignment horizontal="center" vertical="center"/>
    </xf>
    <xf numFmtId="0" fontId="20" fillId="0" borderId="39" xfId="0" applyFont="1" applyBorder="1">
      <alignment vertical="center"/>
    </xf>
    <xf numFmtId="0" fontId="20" fillId="0" borderId="40" xfId="0" applyFont="1" applyBorder="1">
      <alignment vertical="center"/>
    </xf>
    <xf numFmtId="0" fontId="20" fillId="0" borderId="41" xfId="0" applyFont="1" applyBorder="1">
      <alignment vertical="center"/>
    </xf>
    <xf numFmtId="0" fontId="33" fillId="0" borderId="0" xfId="0" applyFont="1">
      <alignment vertical="center"/>
    </xf>
    <xf numFmtId="0" fontId="33" fillId="10" borderId="0" xfId="0" applyFont="1" applyFill="1">
      <alignment vertical="center"/>
    </xf>
    <xf numFmtId="0" fontId="20" fillId="0"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center" vertical="center" wrapText="1"/>
    </xf>
    <xf numFmtId="0" fontId="23" fillId="0" borderId="1"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xf>
    <xf numFmtId="0" fontId="5" fillId="0" borderId="0" xfId="0" applyFont="1" applyAlignment="1">
      <alignment horizontal="left" vertical="center" wrapText="1"/>
    </xf>
    <xf numFmtId="0" fontId="4" fillId="0" borderId="14" xfId="0" applyFont="1" applyFill="1" applyBorder="1" applyAlignment="1">
      <alignment horizontal="center" vertical="center"/>
    </xf>
    <xf numFmtId="0" fontId="4" fillId="0" borderId="0" xfId="0" applyFont="1" applyFill="1" applyBorder="1" applyAlignment="1">
      <alignment vertical="center" wrapText="1"/>
    </xf>
    <xf numFmtId="0" fontId="4" fillId="10" borderId="0" xfId="0" applyFont="1" applyFill="1" applyBorder="1" applyAlignment="1" applyProtection="1">
      <alignment horizontal="left" vertical="center"/>
    </xf>
    <xf numFmtId="0" fontId="4" fillId="10" borderId="13" xfId="0" applyFont="1" applyFill="1" applyBorder="1" applyAlignment="1" applyProtection="1">
      <alignment horizontal="center" vertical="center"/>
    </xf>
    <xf numFmtId="0" fontId="4" fillId="10" borderId="14" xfId="0" applyFont="1" applyFill="1" applyBorder="1" applyAlignment="1" applyProtection="1">
      <alignment horizontal="center" vertical="center"/>
    </xf>
    <xf numFmtId="0" fontId="4" fillId="10" borderId="15" xfId="0" applyFont="1" applyFill="1" applyBorder="1" applyAlignment="1" applyProtection="1">
      <alignment horizontal="center" vertical="center"/>
    </xf>
    <xf numFmtId="49" fontId="23" fillId="0" borderId="13" xfId="0" applyNumberFormat="1" applyFont="1" applyFill="1" applyBorder="1" applyAlignment="1" applyProtection="1">
      <alignment horizontal="center" vertical="center"/>
    </xf>
    <xf numFmtId="49" fontId="23" fillId="10" borderId="13" xfId="0" applyNumberFormat="1" applyFont="1" applyFill="1" applyBorder="1" applyAlignment="1" applyProtection="1">
      <alignment horizontal="center" vertical="center"/>
    </xf>
    <xf numFmtId="0" fontId="23" fillId="0" borderId="0" xfId="0" applyFont="1">
      <alignment vertical="center"/>
    </xf>
    <xf numFmtId="0" fontId="20" fillId="10" borderId="0" xfId="0" applyFont="1" applyFill="1" applyAlignment="1">
      <alignment vertical="center"/>
    </xf>
    <xf numFmtId="0" fontId="20" fillId="10" borderId="12" xfId="0" applyFont="1" applyFill="1" applyBorder="1" applyAlignment="1">
      <alignment vertical="center"/>
    </xf>
    <xf numFmtId="0" fontId="2" fillId="10" borderId="0" xfId="0" applyFont="1" applyFill="1">
      <alignment vertical="center"/>
    </xf>
    <xf numFmtId="0" fontId="2" fillId="10" borderId="0" xfId="0" applyFont="1" applyFill="1" applyAlignment="1" applyProtection="1">
      <alignment horizontal="distributed" vertical="center"/>
    </xf>
    <xf numFmtId="0" fontId="2" fillId="0" borderId="0" xfId="0" applyFont="1" applyFill="1" applyAlignment="1" applyProtection="1">
      <alignment horizontal="center" vertical="center"/>
    </xf>
    <xf numFmtId="0" fontId="2" fillId="0" borderId="0" xfId="0" applyFont="1" applyProtection="1">
      <alignment vertical="center"/>
    </xf>
    <xf numFmtId="0" fontId="4" fillId="0" borderId="14" xfId="0" applyFont="1" applyFill="1" applyBorder="1" applyAlignment="1" applyProtection="1">
      <alignment horizontal="center" vertical="center"/>
    </xf>
    <xf numFmtId="177" fontId="4" fillId="0" borderId="14" xfId="0" applyNumberFormat="1" applyFont="1" applyFill="1" applyBorder="1" applyAlignment="1" applyProtection="1">
      <alignment horizontal="center" vertical="center" shrinkToFit="1"/>
    </xf>
    <xf numFmtId="0" fontId="2" fillId="0" borderId="1" xfId="0" applyFont="1" applyFill="1" applyBorder="1" applyAlignment="1" applyProtection="1">
      <alignment horizontal="left" vertical="center" wrapText="1"/>
      <protection locked="0"/>
    </xf>
    <xf numFmtId="0" fontId="2" fillId="0" borderId="0" xfId="0" applyFont="1" applyBorder="1" applyAlignment="1" applyProtection="1">
      <alignment vertical="center"/>
    </xf>
    <xf numFmtId="0" fontId="2" fillId="0" borderId="0" xfId="0" applyFont="1" applyFill="1" applyProtection="1">
      <alignment vertical="center"/>
    </xf>
    <xf numFmtId="0" fontId="2" fillId="10" borderId="0" xfId="0" applyFont="1" applyFill="1" applyAlignment="1" applyProtection="1">
      <alignment horizontal="left" vertical="center" shrinkToFit="1"/>
    </xf>
    <xf numFmtId="177" fontId="4" fillId="0" borderId="15" xfId="0" applyNumberFormat="1" applyFont="1" applyFill="1" applyBorder="1" applyAlignment="1" applyProtection="1">
      <alignment horizontal="center" vertical="center" shrinkToFit="1"/>
    </xf>
    <xf numFmtId="0" fontId="4" fillId="2" borderId="14" xfId="0" applyFont="1" applyFill="1" applyBorder="1" applyAlignment="1" applyProtection="1">
      <alignment vertical="center"/>
    </xf>
    <xf numFmtId="0" fontId="4" fillId="2" borderId="15" xfId="0" applyFont="1" applyFill="1" applyBorder="1" applyAlignment="1" applyProtection="1">
      <alignment vertical="center"/>
    </xf>
    <xf numFmtId="0" fontId="20" fillId="0" borderId="0" xfId="0" applyFont="1" applyProtection="1">
      <alignment vertical="center"/>
    </xf>
    <xf numFmtId="0" fontId="38" fillId="0" borderId="0" xfId="0" applyFont="1">
      <alignment vertical="center"/>
    </xf>
    <xf numFmtId="0" fontId="18" fillId="0" borderId="1" xfId="0" applyFont="1" applyBorder="1" applyAlignment="1" applyProtection="1">
      <alignment horizontal="distributed" vertical="center" wrapText="1" indent="2"/>
    </xf>
    <xf numFmtId="0" fontId="20" fillId="0" borderId="0" xfId="0" applyFont="1" applyAlignment="1">
      <alignment vertical="center" wrapText="1"/>
    </xf>
    <xf numFmtId="185" fontId="2" fillId="10" borderId="0" xfId="0" applyNumberFormat="1" applyFont="1" applyFill="1" applyAlignment="1" applyProtection="1">
      <alignment horizontal="left" vertical="center" shrinkToFit="1"/>
    </xf>
    <xf numFmtId="0" fontId="20" fillId="0" borderId="3" xfId="0" applyFont="1" applyFill="1" applyBorder="1" applyAlignment="1">
      <alignment vertical="center"/>
    </xf>
    <xf numFmtId="49" fontId="4" fillId="0" borderId="13" xfId="0" applyNumberFormat="1" applyFont="1" applyBorder="1" applyAlignment="1" applyProtection="1">
      <alignment horizontal="center" vertical="center" wrapText="1"/>
      <protection locked="0"/>
    </xf>
    <xf numFmtId="49" fontId="4" fillId="0" borderId="49" xfId="0" applyNumberFormat="1" applyFont="1" applyBorder="1" applyAlignment="1" applyProtection="1">
      <alignment horizontal="center" vertical="center" wrapText="1"/>
      <protection locked="0"/>
    </xf>
    <xf numFmtId="49" fontId="4" fillId="0" borderId="49" xfId="0" applyNumberFormat="1" applyFont="1" applyBorder="1" applyAlignment="1" applyProtection="1">
      <alignment horizontal="center" vertical="center"/>
      <protection locked="0"/>
    </xf>
    <xf numFmtId="49" fontId="4" fillId="0" borderId="15" xfId="0" applyNumberFormat="1" applyFont="1" applyBorder="1" applyAlignment="1" applyProtection="1">
      <alignment horizontal="center" vertical="center"/>
      <protection locked="0"/>
    </xf>
    <xf numFmtId="0" fontId="2" fillId="0" borderId="0" xfId="0" applyFont="1" applyBorder="1" applyAlignment="1" applyProtection="1">
      <alignment horizontal="left" vertical="center" wrapText="1"/>
    </xf>
    <xf numFmtId="0" fontId="23" fillId="10" borderId="14" xfId="0" applyFont="1" applyFill="1" applyBorder="1" applyAlignment="1" applyProtection="1">
      <alignment horizontal="left" vertical="center" wrapText="1"/>
    </xf>
    <xf numFmtId="0" fontId="23" fillId="10" borderId="15" xfId="0" applyFont="1" applyFill="1" applyBorder="1" applyAlignment="1" applyProtection="1">
      <alignment horizontal="left" vertical="center" wrapText="1"/>
    </xf>
    <xf numFmtId="0" fontId="2" fillId="2" borderId="2" xfId="0" applyFont="1" applyFill="1" applyBorder="1" applyAlignment="1" applyProtection="1">
      <alignment horizontal="center" vertical="distributed" textRotation="255" wrapText="1" indent="7"/>
    </xf>
    <xf numFmtId="0" fontId="2" fillId="2" borderId="4" xfId="0" applyFont="1" applyFill="1" applyBorder="1" applyAlignment="1" applyProtection="1">
      <alignment horizontal="center" vertical="distributed" textRotation="255" wrapText="1" indent="7"/>
    </xf>
    <xf numFmtId="0" fontId="2" fillId="2" borderId="11" xfId="0" applyFont="1" applyFill="1" applyBorder="1" applyAlignment="1" applyProtection="1">
      <alignment horizontal="center" vertical="distributed" textRotation="255" wrapText="1" indent="7"/>
    </xf>
    <xf numFmtId="0" fontId="2" fillId="2" borderId="12" xfId="0" applyFont="1" applyFill="1" applyBorder="1" applyAlignment="1" applyProtection="1">
      <alignment horizontal="center" vertical="distributed" textRotation="255" wrapText="1" indent="7"/>
    </xf>
    <xf numFmtId="0" fontId="2" fillId="2" borderId="5" xfId="0" applyFont="1" applyFill="1" applyBorder="1" applyAlignment="1" applyProtection="1">
      <alignment horizontal="center" vertical="distributed" textRotation="255" wrapText="1" indent="7"/>
    </xf>
    <xf numFmtId="0" fontId="2" fillId="2" borderId="7" xfId="0" applyFont="1" applyFill="1" applyBorder="1" applyAlignment="1" applyProtection="1">
      <alignment horizontal="center" vertical="distributed" textRotation="255" wrapText="1" indent="7"/>
    </xf>
    <xf numFmtId="49" fontId="23" fillId="10" borderId="13" xfId="0" applyNumberFormat="1" applyFont="1" applyFill="1" applyBorder="1" applyAlignment="1" applyProtection="1">
      <alignment horizontal="left" vertical="center" indent="1"/>
    </xf>
    <xf numFmtId="49" fontId="23" fillId="10" borderId="14" xfId="0" applyNumberFormat="1" applyFont="1" applyFill="1" applyBorder="1" applyAlignment="1" applyProtection="1">
      <alignment horizontal="left" vertical="center" indent="1"/>
    </xf>
    <xf numFmtId="49" fontId="23" fillId="10" borderId="15" xfId="0" applyNumberFormat="1" applyFont="1" applyFill="1" applyBorder="1" applyAlignment="1" applyProtection="1">
      <alignment horizontal="left" vertical="center" indent="1"/>
    </xf>
    <xf numFmtId="0" fontId="18" fillId="0" borderId="13" xfId="0" applyFont="1" applyBorder="1" applyAlignment="1" applyProtection="1">
      <alignment horizontal="distributed" vertical="center" wrapText="1" indent="5"/>
    </xf>
    <xf numFmtId="0" fontId="18" fillId="0" borderId="14" xfId="0" applyFont="1" applyBorder="1" applyAlignment="1" applyProtection="1">
      <alignment horizontal="distributed" vertical="center" wrapText="1" indent="5"/>
    </xf>
    <xf numFmtId="0" fontId="18" fillId="0" borderId="15" xfId="0" applyFont="1" applyBorder="1" applyAlignment="1" applyProtection="1">
      <alignment horizontal="distributed" vertical="center" wrapText="1" indent="5"/>
    </xf>
    <xf numFmtId="0" fontId="26" fillId="10" borderId="14" xfId="0" applyFont="1" applyFill="1" applyBorder="1" applyAlignment="1" applyProtection="1">
      <alignment horizontal="left" vertical="center" wrapText="1"/>
    </xf>
    <xf numFmtId="0" fontId="26" fillId="10" borderId="14" xfId="0" applyFont="1" applyFill="1" applyBorder="1" applyAlignment="1" applyProtection="1">
      <alignment horizontal="left" vertical="center"/>
    </xf>
    <xf numFmtId="0" fontId="26" fillId="10" borderId="15" xfId="0" applyFont="1" applyFill="1" applyBorder="1" applyAlignment="1" applyProtection="1">
      <alignment horizontal="left" vertical="center"/>
    </xf>
    <xf numFmtId="0" fontId="23" fillId="0" borderId="14" xfId="0" applyFont="1" applyBorder="1" applyAlignment="1" applyProtection="1">
      <alignment horizontal="left" vertical="center" wrapText="1"/>
    </xf>
    <xf numFmtId="0" fontId="26" fillId="10" borderId="15" xfId="0" applyFont="1" applyFill="1" applyBorder="1" applyAlignment="1" applyProtection="1">
      <alignment horizontal="left" vertical="center" wrapText="1"/>
    </xf>
    <xf numFmtId="0" fontId="26" fillId="0" borderId="14" xfId="0" applyFont="1" applyBorder="1" applyAlignment="1" applyProtection="1">
      <alignment horizontal="left" vertical="center" wrapText="1"/>
    </xf>
    <xf numFmtId="0" fontId="3" fillId="10" borderId="0" xfId="0" applyFont="1" applyFill="1" applyAlignment="1" applyProtection="1">
      <alignment horizontal="center" vertical="center"/>
    </xf>
    <xf numFmtId="0" fontId="2" fillId="10" borderId="0" xfId="0" applyFont="1" applyFill="1" applyAlignment="1" applyProtection="1">
      <alignment horizontal="center" vertical="center"/>
    </xf>
    <xf numFmtId="0" fontId="2" fillId="0" borderId="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2" fillId="10" borderId="0" xfId="0" applyFont="1" applyFill="1" applyAlignment="1" applyProtection="1">
      <alignment horizontal="distributed" vertical="top"/>
    </xf>
    <xf numFmtId="0" fontId="2" fillId="10" borderId="0" xfId="0" applyFont="1" applyFill="1" applyAlignment="1" applyProtection="1">
      <alignment horizontal="left" vertical="center" shrinkToFit="1"/>
    </xf>
    <xf numFmtId="0" fontId="2" fillId="0" borderId="0" xfId="0" applyFont="1" applyAlignment="1" applyProtection="1">
      <alignment horizontal="left" vertical="center" shrinkToFit="1"/>
    </xf>
    <xf numFmtId="185" fontId="2" fillId="10" borderId="0" xfId="0" applyNumberFormat="1" applyFont="1" applyFill="1" applyAlignment="1" applyProtection="1">
      <alignment horizontal="left" vertical="center" shrinkToFit="1"/>
    </xf>
    <xf numFmtId="0" fontId="2" fillId="10" borderId="0" xfId="0" applyFont="1" applyFill="1" applyAlignment="1" applyProtection="1">
      <alignment horizontal="distributed" vertical="center"/>
    </xf>
    <xf numFmtId="0" fontId="2" fillId="10" borderId="0" xfId="0" applyFont="1" applyFill="1" applyAlignment="1" applyProtection="1">
      <alignment horizontal="left" vertical="center"/>
    </xf>
    <xf numFmtId="0" fontId="2" fillId="10" borderId="0" xfId="0" applyFont="1" applyFill="1" applyAlignment="1" applyProtection="1">
      <alignment horizontal="left" vertical="distributed" wrapText="1"/>
    </xf>
    <xf numFmtId="0" fontId="2" fillId="0" borderId="0" xfId="0" applyFont="1" applyFill="1" applyAlignment="1" applyProtection="1">
      <alignment horizontal="left" vertical="top" wrapText="1"/>
      <protection locked="0"/>
    </xf>
    <xf numFmtId="0" fontId="2" fillId="0" borderId="0" xfId="0" applyFont="1" applyFill="1" applyBorder="1" applyAlignment="1" applyProtection="1">
      <alignment horizontal="left" vertical="center"/>
      <protection locked="0"/>
    </xf>
    <xf numFmtId="0" fontId="2" fillId="0" borderId="0" xfId="0" applyFont="1" applyFill="1" applyAlignment="1" applyProtection="1">
      <alignment horizontal="center" vertical="center"/>
    </xf>
    <xf numFmtId="0" fontId="2" fillId="0" borderId="0" xfId="0" applyFont="1" applyAlignment="1" applyProtection="1">
      <alignment horizontal="left" vertical="center" wrapText="1"/>
    </xf>
    <xf numFmtId="0" fontId="29" fillId="0" borderId="0" xfId="0" applyFont="1" applyAlignment="1" applyProtection="1">
      <alignment horizontal="left" vertical="top" wrapText="1"/>
    </xf>
    <xf numFmtId="0" fontId="14" fillId="0" borderId="0" xfId="0" applyFont="1" applyAlignment="1" applyProtection="1">
      <alignment horizontal="left" vertical="top" wrapText="1"/>
    </xf>
    <xf numFmtId="0" fontId="29" fillId="0" borderId="0" xfId="0" applyFont="1" applyAlignment="1" applyProtection="1">
      <alignment horizontal="left" vertical="center" wrapText="1"/>
    </xf>
    <xf numFmtId="0" fontId="2" fillId="0" borderId="0" xfId="0" applyFont="1" applyAlignment="1" applyProtection="1">
      <alignment horizontal="left" vertical="top" wrapText="1"/>
    </xf>
    <xf numFmtId="0" fontId="4" fillId="0" borderId="13" xfId="0" applyFont="1" applyBorder="1" applyAlignment="1" applyProtection="1">
      <alignment horizontal="left" vertical="center"/>
    </xf>
    <xf numFmtId="0" fontId="4" fillId="0" borderId="14"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2" borderId="2" xfId="0" applyFont="1" applyFill="1" applyBorder="1" applyAlignment="1" applyProtection="1">
      <alignment horizontal="distributed" vertical="center" wrapText="1" indent="1"/>
    </xf>
    <xf numFmtId="0" fontId="4" fillId="2" borderId="3" xfId="0" applyFont="1" applyFill="1" applyBorder="1" applyAlignment="1" applyProtection="1">
      <alignment horizontal="distributed" vertical="center" wrapText="1" indent="1"/>
    </xf>
    <xf numFmtId="0" fontId="4" fillId="2" borderId="4" xfId="0" applyFont="1" applyFill="1" applyBorder="1" applyAlignment="1" applyProtection="1">
      <alignment horizontal="distributed" vertical="center" wrapText="1" indent="1"/>
    </xf>
    <xf numFmtId="0" fontId="4" fillId="2" borderId="5" xfId="0" applyFont="1" applyFill="1" applyBorder="1" applyAlignment="1" applyProtection="1">
      <alignment horizontal="distributed" vertical="center" wrapText="1" indent="1"/>
    </xf>
    <xf numFmtId="0" fontId="4" fillId="2" borderId="6" xfId="0" applyFont="1" applyFill="1" applyBorder="1" applyAlignment="1" applyProtection="1">
      <alignment horizontal="distributed" vertical="center" wrapText="1" indent="1"/>
    </xf>
    <xf numFmtId="0" fontId="4" fillId="2" borderId="7" xfId="0" applyFont="1" applyFill="1" applyBorder="1" applyAlignment="1" applyProtection="1">
      <alignment horizontal="distributed" vertical="center" wrapText="1" indent="1"/>
    </xf>
    <xf numFmtId="0" fontId="2" fillId="2" borderId="2" xfId="0" applyFont="1" applyFill="1" applyBorder="1" applyAlignment="1" applyProtection="1">
      <alignment horizontal="center" vertical="distributed" textRotation="255" indent="7"/>
    </xf>
    <xf numFmtId="0" fontId="2" fillId="2" borderId="4" xfId="0" applyFont="1" applyFill="1" applyBorder="1" applyAlignment="1" applyProtection="1">
      <alignment horizontal="center" vertical="distributed" textRotation="255" indent="7"/>
    </xf>
    <xf numFmtId="0" fontId="2" fillId="2" borderId="11" xfId="0" applyFont="1" applyFill="1" applyBorder="1" applyAlignment="1" applyProtection="1">
      <alignment horizontal="center" vertical="distributed" textRotation="255" indent="7"/>
    </xf>
    <xf numFmtId="0" fontId="2" fillId="2" borderId="12" xfId="0" applyFont="1" applyFill="1" applyBorder="1" applyAlignment="1" applyProtection="1">
      <alignment horizontal="center" vertical="distributed" textRotation="255" indent="7"/>
    </xf>
    <xf numFmtId="0" fontId="2" fillId="2" borderId="5" xfId="0" applyFont="1" applyFill="1" applyBorder="1" applyAlignment="1" applyProtection="1">
      <alignment horizontal="center" vertical="distributed" textRotation="255" indent="7"/>
    </xf>
    <xf numFmtId="0" fontId="2" fillId="2" borderId="7" xfId="0" applyFont="1" applyFill="1" applyBorder="1" applyAlignment="1" applyProtection="1">
      <alignment horizontal="center" vertical="distributed" textRotation="255" indent="7"/>
    </xf>
    <xf numFmtId="0" fontId="4" fillId="0" borderId="11" xfId="0" applyFont="1" applyFill="1" applyBorder="1" applyAlignment="1" applyProtection="1">
      <alignment horizontal="left" vertical="center" indent="1" shrinkToFit="1"/>
      <protection locked="0"/>
    </xf>
    <xf numFmtId="0" fontId="4" fillId="0" borderId="0" xfId="0" applyFont="1" applyFill="1" applyBorder="1" applyAlignment="1" applyProtection="1">
      <alignment horizontal="left" vertical="center" indent="1" shrinkToFit="1"/>
      <protection locked="0"/>
    </xf>
    <xf numFmtId="0" fontId="4" fillId="0" borderId="23" xfId="0" applyFont="1" applyFill="1" applyBorder="1" applyAlignment="1" applyProtection="1">
      <alignment horizontal="left" vertical="center" indent="1" shrinkToFit="1"/>
      <protection locked="0"/>
    </xf>
    <xf numFmtId="0" fontId="4" fillId="0" borderId="24" xfId="0" applyFont="1" applyFill="1" applyBorder="1" applyAlignment="1" applyProtection="1">
      <alignment horizontal="left" vertical="center" indent="1" shrinkToFit="1"/>
      <protection locked="0"/>
    </xf>
    <xf numFmtId="0" fontId="28" fillId="2" borderId="16" xfId="0" applyFont="1" applyFill="1" applyBorder="1" applyAlignment="1" applyProtection="1">
      <alignment horizontal="center" vertical="center" textRotation="255" wrapText="1"/>
    </xf>
    <xf numFmtId="0" fontId="2" fillId="2" borderId="16" xfId="0" applyFont="1" applyFill="1" applyBorder="1" applyAlignment="1" applyProtection="1">
      <alignment horizontal="center" vertical="center" textRotation="255" wrapText="1"/>
    </xf>
    <xf numFmtId="0" fontId="2" fillId="2" borderId="9" xfId="0" applyFont="1" applyFill="1" applyBorder="1" applyAlignment="1" applyProtection="1">
      <alignment horizontal="center" vertical="center" textRotation="255" wrapText="1"/>
    </xf>
    <xf numFmtId="0" fontId="2" fillId="0" borderId="14" xfId="0" applyFont="1" applyFill="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xf>
    <xf numFmtId="0" fontId="4" fillId="0" borderId="3" xfId="0" applyFont="1" applyFill="1" applyBorder="1" applyAlignment="1" applyProtection="1">
      <alignment horizontal="center" vertical="center" wrapText="1"/>
      <protection locked="0"/>
    </xf>
    <xf numFmtId="49" fontId="4" fillId="0" borderId="3" xfId="0" applyNumberFormat="1" applyFont="1" applyFill="1" applyBorder="1" applyAlignment="1" applyProtection="1">
      <alignment horizontal="center" vertical="center" wrapText="1"/>
      <protection locked="0"/>
    </xf>
    <xf numFmtId="0" fontId="4" fillId="0" borderId="11" xfId="0" applyFont="1" applyBorder="1" applyAlignment="1" applyProtection="1">
      <alignment horizontal="left" vertical="center" indent="1" shrinkToFit="1"/>
      <protection locked="0"/>
    </xf>
    <xf numFmtId="0" fontId="4" fillId="0" borderId="0" xfId="0" applyFont="1" applyAlignment="1" applyProtection="1">
      <alignment horizontal="left" vertical="center" indent="1" shrinkToFit="1"/>
      <protection locked="0"/>
    </xf>
    <xf numFmtId="0" fontId="2" fillId="0" borderId="9" xfId="0" applyFont="1" applyFill="1" applyBorder="1" applyAlignment="1" applyProtection="1">
      <alignment horizontal="left" vertical="center" indent="1" shrinkToFit="1"/>
      <protection locked="0"/>
    </xf>
    <xf numFmtId="0" fontId="4" fillId="2" borderId="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2" fillId="0" borderId="17" xfId="0" applyFont="1" applyBorder="1" applyAlignment="1" applyProtection="1">
      <alignment horizontal="left" vertical="center" indent="1"/>
      <protection locked="0"/>
    </xf>
    <xf numFmtId="0" fontId="2" fillId="0" borderId="18" xfId="0" applyFont="1" applyBorder="1" applyAlignment="1" applyProtection="1">
      <alignment horizontal="left" vertical="center" indent="1"/>
      <protection locked="0"/>
    </xf>
    <xf numFmtId="0" fontId="2" fillId="0" borderId="19" xfId="0" applyFont="1" applyBorder="1" applyAlignment="1" applyProtection="1">
      <alignment horizontal="left" vertical="center" indent="1"/>
      <protection locked="0"/>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0" borderId="22" xfId="0" applyFont="1" applyBorder="1" applyAlignment="1" applyProtection="1">
      <alignment horizontal="left" vertical="center" indent="1"/>
      <protection locked="0"/>
    </xf>
    <xf numFmtId="0" fontId="2" fillId="0" borderId="20" xfId="0" applyFont="1" applyBorder="1" applyAlignment="1" applyProtection="1">
      <alignment horizontal="left" vertical="center" indent="1"/>
      <protection locked="0"/>
    </xf>
    <xf numFmtId="0" fontId="2" fillId="0" borderId="21" xfId="0" applyFont="1" applyBorder="1" applyAlignment="1" applyProtection="1">
      <alignment horizontal="left" vertical="center" indent="1"/>
      <protection locked="0"/>
    </xf>
    <xf numFmtId="0" fontId="4" fillId="2" borderId="13"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2" fillId="0" borderId="13" xfId="0" applyFont="1" applyBorder="1" applyAlignment="1" applyProtection="1">
      <alignment horizontal="left" vertical="center" indent="1"/>
      <protection locked="0"/>
    </xf>
    <xf numFmtId="0" fontId="2" fillId="0" borderId="14" xfId="0" applyFont="1" applyBorder="1" applyAlignment="1" applyProtection="1">
      <alignment horizontal="left" vertical="center" indent="1"/>
      <protection locked="0"/>
    </xf>
    <xf numFmtId="0" fontId="2" fillId="0" borderId="15" xfId="0" applyFont="1" applyBorder="1" applyAlignment="1" applyProtection="1">
      <alignment horizontal="left" vertical="center" indent="1"/>
      <protection locked="0"/>
    </xf>
    <xf numFmtId="0" fontId="2" fillId="0" borderId="2" xfId="0" applyFont="1" applyBorder="1" applyAlignment="1" applyProtection="1">
      <alignment horizontal="left" vertical="center" indent="1"/>
      <protection locked="0"/>
    </xf>
    <xf numFmtId="0" fontId="2" fillId="0" borderId="3" xfId="0" applyFont="1" applyBorder="1" applyAlignment="1" applyProtection="1">
      <alignment horizontal="left" vertical="center" indent="1"/>
      <protection locked="0"/>
    </xf>
    <xf numFmtId="0" fontId="2" fillId="0" borderId="4" xfId="0" applyFont="1" applyBorder="1" applyAlignment="1" applyProtection="1">
      <alignment horizontal="left" vertical="center" indent="1"/>
      <protection locked="0"/>
    </xf>
    <xf numFmtId="0" fontId="2" fillId="0" borderId="5" xfId="0" applyFont="1" applyBorder="1" applyAlignment="1" applyProtection="1">
      <alignment horizontal="left" vertical="center" indent="1"/>
      <protection locked="0"/>
    </xf>
    <xf numFmtId="0" fontId="2" fillId="0" borderId="6" xfId="0" applyFont="1" applyBorder="1" applyAlignment="1" applyProtection="1">
      <alignment horizontal="left" vertical="center" indent="1"/>
      <protection locked="0"/>
    </xf>
    <xf numFmtId="0" fontId="2" fillId="0" borderId="7" xfId="0" applyFont="1" applyBorder="1" applyAlignment="1" applyProtection="1">
      <alignment horizontal="left" vertical="center" indent="1"/>
      <protection locked="0"/>
    </xf>
    <xf numFmtId="0" fontId="2" fillId="2" borderId="11" xfId="0" applyFont="1" applyFill="1" applyBorder="1" applyAlignment="1" applyProtection="1">
      <alignment horizontal="distributed" vertical="center" indent="1"/>
    </xf>
    <xf numFmtId="0" fontId="2" fillId="2" borderId="0" xfId="0" applyFont="1" applyFill="1" applyBorder="1" applyAlignment="1" applyProtection="1">
      <alignment horizontal="distributed" vertical="center" indent="1"/>
    </xf>
    <xf numFmtId="0" fontId="2" fillId="2" borderId="12" xfId="0" applyFont="1" applyFill="1" applyBorder="1" applyAlignment="1" applyProtection="1">
      <alignment horizontal="distributed" vertical="center" indent="1"/>
    </xf>
    <xf numFmtId="0" fontId="2" fillId="2" borderId="5" xfId="0" applyFont="1" applyFill="1" applyBorder="1" applyAlignment="1" applyProtection="1">
      <alignment horizontal="distributed" vertical="center" indent="1"/>
    </xf>
    <xf numFmtId="0" fontId="2" fillId="2" borderId="6" xfId="0" applyFont="1" applyFill="1" applyBorder="1" applyAlignment="1" applyProtection="1">
      <alignment horizontal="distributed" vertical="center" indent="1"/>
    </xf>
    <xf numFmtId="0" fontId="2" fillId="2" borderId="7" xfId="0" applyFont="1" applyFill="1" applyBorder="1" applyAlignment="1" applyProtection="1">
      <alignment horizontal="distributed" vertical="center" indent="1"/>
    </xf>
    <xf numFmtId="0" fontId="2" fillId="2" borderId="13" xfId="0" applyFont="1" applyFill="1" applyBorder="1" applyAlignment="1" applyProtection="1">
      <alignment horizontal="distributed" vertical="center" indent="1"/>
    </xf>
    <xf numFmtId="0" fontId="2" fillId="2" borderId="14" xfId="0" applyFont="1" applyFill="1" applyBorder="1" applyAlignment="1" applyProtection="1">
      <alignment horizontal="distributed" vertical="center" indent="1"/>
    </xf>
    <xf numFmtId="0" fontId="2" fillId="2" borderId="15" xfId="0" applyFont="1" applyFill="1" applyBorder="1" applyAlignment="1" applyProtection="1">
      <alignment horizontal="distributed" vertical="center" indent="1"/>
    </xf>
    <xf numFmtId="0" fontId="2" fillId="0" borderId="50" xfId="0" applyFont="1" applyBorder="1" applyAlignment="1" applyProtection="1">
      <alignment horizontal="left" vertical="center" indent="1" shrinkToFit="1"/>
      <protection locked="0"/>
    </xf>
    <xf numFmtId="0" fontId="2" fillId="0" borderId="9" xfId="0" applyFont="1" applyBorder="1" applyAlignment="1" applyProtection="1">
      <alignment horizontal="left" vertical="center" indent="1" shrinkToFit="1"/>
      <protection locked="0"/>
    </xf>
    <xf numFmtId="0" fontId="4" fillId="2" borderId="8" xfId="0" applyFont="1" applyFill="1" applyBorder="1" applyAlignment="1" applyProtection="1">
      <alignment horizontal="distributed" vertical="center" indent="1"/>
    </xf>
    <xf numFmtId="0" fontId="0" fillId="0" borderId="13" xfId="0" applyFill="1" applyBorder="1" applyAlignment="1" applyProtection="1">
      <alignment horizontal="left" vertical="center" indent="1" shrinkToFit="1"/>
      <protection locked="0"/>
    </xf>
    <xf numFmtId="0" fontId="0" fillId="0" borderId="14" xfId="0" applyFill="1" applyBorder="1" applyAlignment="1" applyProtection="1">
      <alignment horizontal="left" vertical="center" indent="1" shrinkToFit="1"/>
      <protection locked="0"/>
    </xf>
    <xf numFmtId="0" fontId="0" fillId="0" borderId="15" xfId="0" applyFill="1" applyBorder="1" applyAlignment="1" applyProtection="1">
      <alignment horizontal="left" vertical="center" indent="1" shrinkToFit="1"/>
      <protection locked="0"/>
    </xf>
    <xf numFmtId="0" fontId="4" fillId="0" borderId="2" xfId="0" applyFont="1" applyFill="1" applyBorder="1" applyAlignment="1" applyProtection="1">
      <alignment horizontal="left" vertical="center" indent="1"/>
      <protection locked="0"/>
    </xf>
    <xf numFmtId="0" fontId="4" fillId="0" borderId="3" xfId="0" applyFont="1" applyFill="1" applyBorder="1" applyAlignment="1" applyProtection="1">
      <alignment horizontal="left" vertical="center" indent="1"/>
      <protection locked="0"/>
    </xf>
    <xf numFmtId="0" fontId="4" fillId="0" borderId="4" xfId="0" applyFont="1" applyFill="1" applyBorder="1" applyAlignment="1" applyProtection="1">
      <alignment horizontal="left" vertical="center" indent="1"/>
      <protection locked="0"/>
    </xf>
    <xf numFmtId="0" fontId="4" fillId="0" borderId="13" xfId="0" applyFont="1" applyFill="1" applyBorder="1" applyAlignment="1" applyProtection="1">
      <alignment horizontal="left" vertical="center" indent="1" shrinkToFit="1"/>
      <protection locked="0"/>
    </xf>
    <xf numFmtId="0" fontId="4" fillId="0" borderId="14" xfId="0" applyFont="1" applyFill="1" applyBorder="1" applyAlignment="1" applyProtection="1">
      <alignment horizontal="left" vertical="center" indent="1" shrinkToFit="1"/>
      <protection locked="0"/>
    </xf>
    <xf numFmtId="0" fontId="4" fillId="0" borderId="15" xfId="0" applyFont="1" applyFill="1" applyBorder="1" applyAlignment="1" applyProtection="1">
      <alignment horizontal="left" vertical="center" indent="1" shrinkToFit="1"/>
      <protection locked="0"/>
    </xf>
    <xf numFmtId="0" fontId="4" fillId="2" borderId="1" xfId="0" applyFont="1" applyFill="1" applyBorder="1" applyAlignment="1" applyProtection="1">
      <alignment horizontal="distributed" vertical="center" indent="1"/>
    </xf>
    <xf numFmtId="0" fontId="7" fillId="0" borderId="13" xfId="0" applyFont="1" applyBorder="1" applyAlignment="1" applyProtection="1">
      <alignment horizontal="left" vertical="top" wrapText="1"/>
    </xf>
    <xf numFmtId="0" fontId="7" fillId="0" borderId="14" xfId="0" applyFont="1" applyBorder="1" applyAlignment="1" applyProtection="1">
      <alignment horizontal="left" vertical="top" wrapText="1"/>
    </xf>
    <xf numFmtId="0" fontId="7" fillId="0" borderId="15" xfId="0" applyFont="1" applyBorder="1" applyAlignment="1" applyProtection="1">
      <alignment horizontal="left" vertical="top" wrapText="1"/>
    </xf>
    <xf numFmtId="0" fontId="2" fillId="2" borderId="16" xfId="0" applyFont="1" applyFill="1" applyBorder="1" applyAlignment="1" applyProtection="1">
      <alignment horizontal="center" vertical="center"/>
    </xf>
    <xf numFmtId="0" fontId="2" fillId="2" borderId="9" xfId="0" applyFont="1" applyFill="1" applyBorder="1" applyAlignment="1" applyProtection="1">
      <alignment horizontal="center" vertical="center" textRotation="255"/>
    </xf>
    <xf numFmtId="0" fontId="2" fillId="2" borderId="1" xfId="0" applyFont="1" applyFill="1" applyBorder="1" applyAlignment="1" applyProtection="1">
      <alignment horizontal="center" vertical="center" textRotation="255"/>
    </xf>
    <xf numFmtId="0" fontId="2" fillId="0" borderId="2" xfId="0" applyFont="1" applyBorder="1" applyAlignment="1" applyProtection="1">
      <alignment horizontal="left" vertical="center" indent="1" shrinkToFit="1"/>
      <protection locked="0"/>
    </xf>
    <xf numFmtId="0" fontId="2" fillId="0" borderId="3" xfId="0" applyFont="1" applyBorder="1" applyAlignment="1" applyProtection="1">
      <alignment horizontal="left" vertical="center" indent="1" shrinkToFit="1"/>
      <protection locked="0"/>
    </xf>
    <xf numFmtId="0" fontId="2" fillId="0" borderId="4" xfId="0" applyFont="1" applyBorder="1" applyAlignment="1" applyProtection="1">
      <alignment horizontal="left" vertical="center" indent="1" shrinkToFit="1"/>
      <protection locked="0"/>
    </xf>
    <xf numFmtId="0" fontId="2" fillId="0" borderId="5" xfId="0" applyFont="1" applyBorder="1" applyAlignment="1" applyProtection="1">
      <alignment horizontal="left" vertical="center" indent="1" shrinkToFit="1"/>
      <protection locked="0"/>
    </xf>
    <xf numFmtId="0" fontId="2" fillId="0" borderId="6" xfId="0" applyFont="1" applyBorder="1" applyAlignment="1" applyProtection="1">
      <alignment horizontal="left" vertical="center" indent="1" shrinkToFit="1"/>
      <protection locked="0"/>
    </xf>
    <xf numFmtId="0" fontId="2" fillId="0" borderId="7" xfId="0" applyFont="1" applyBorder="1" applyAlignment="1" applyProtection="1">
      <alignment horizontal="left" vertical="center" indent="1" shrinkToFit="1"/>
      <protection locked="0"/>
    </xf>
    <xf numFmtId="0" fontId="2" fillId="2" borderId="9" xfId="0" applyFont="1" applyFill="1" applyBorder="1" applyAlignment="1" applyProtection="1">
      <alignment horizontal="center" vertical="center"/>
    </xf>
    <xf numFmtId="0" fontId="8" fillId="2" borderId="1" xfId="0"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center" vertical="center"/>
      <protection locked="0"/>
    </xf>
    <xf numFmtId="0" fontId="4" fillId="0" borderId="22" xfId="0" applyFont="1" applyFill="1" applyBorder="1" applyAlignment="1" applyProtection="1">
      <alignment vertical="center" wrapText="1"/>
    </xf>
    <xf numFmtId="0" fontId="4" fillId="0" borderId="20" xfId="0" applyFont="1" applyFill="1" applyBorder="1" applyAlignment="1" applyProtection="1">
      <alignment vertical="center" wrapText="1"/>
    </xf>
    <xf numFmtId="0" fontId="4" fillId="0" borderId="20" xfId="0" applyFont="1" applyFill="1" applyBorder="1" applyAlignment="1" applyProtection="1">
      <alignment vertical="center" shrinkToFit="1"/>
      <protection locked="0"/>
    </xf>
    <xf numFmtId="0" fontId="4" fillId="0" borderId="21" xfId="0" applyFont="1" applyFill="1" applyBorder="1" applyAlignment="1" applyProtection="1">
      <alignment vertical="center" shrinkToFit="1"/>
      <protection locked="0"/>
    </xf>
    <xf numFmtId="49" fontId="4" fillId="0" borderId="6" xfId="0" applyNumberFormat="1" applyFont="1" applyFill="1" applyBorder="1" applyAlignment="1" applyProtection="1">
      <alignment horizontal="center" vertical="center" wrapText="1"/>
      <protection locked="0"/>
    </xf>
    <xf numFmtId="49" fontId="4" fillId="0" borderId="6"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49" fontId="4" fillId="0" borderId="14" xfId="0" applyNumberFormat="1" applyFont="1" applyFill="1" applyBorder="1" applyAlignment="1" applyProtection="1">
      <alignment horizontal="center" vertical="center" wrapText="1"/>
      <protection locked="0"/>
    </xf>
    <xf numFmtId="0" fontId="2" fillId="0" borderId="14" xfId="0" applyFont="1" applyFill="1" applyBorder="1" applyAlignment="1" applyProtection="1">
      <alignment horizontal="right" vertical="center"/>
    </xf>
    <xf numFmtId="0" fontId="8" fillId="2"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2" fillId="0" borderId="10" xfId="0" applyFont="1" applyFill="1" applyBorder="1" applyAlignment="1" applyProtection="1">
      <alignment horizontal="left" vertical="center" indent="1" shrinkToFit="1"/>
      <protection locked="0"/>
    </xf>
    <xf numFmtId="0" fontId="4" fillId="2" borderId="2" xfId="0" applyFont="1" applyFill="1" applyBorder="1" applyProtection="1">
      <alignment vertical="center"/>
    </xf>
    <xf numFmtId="0" fontId="4" fillId="2" borderId="3" xfId="0" applyFont="1" applyFill="1" applyBorder="1" applyProtection="1">
      <alignment vertical="center"/>
    </xf>
    <xf numFmtId="0" fontId="4" fillId="2" borderId="4" xfId="0" applyFont="1" applyFill="1" applyBorder="1" applyProtection="1">
      <alignment vertical="center"/>
    </xf>
    <xf numFmtId="0" fontId="4" fillId="2" borderId="11" xfId="0" applyFont="1" applyFill="1" applyBorder="1" applyProtection="1">
      <alignment vertical="center"/>
    </xf>
    <xf numFmtId="0" fontId="4" fillId="2" borderId="0" xfId="0" applyFont="1" applyFill="1" applyBorder="1" applyProtection="1">
      <alignment vertical="center"/>
    </xf>
    <xf numFmtId="0" fontId="4" fillId="2" borderId="12" xfId="0" applyFont="1" applyFill="1" applyBorder="1" applyProtection="1">
      <alignment vertical="center"/>
    </xf>
    <xf numFmtId="0" fontId="4" fillId="2" borderId="5" xfId="0" applyFont="1" applyFill="1" applyBorder="1" applyProtection="1">
      <alignment vertical="center"/>
    </xf>
    <xf numFmtId="0" fontId="4" fillId="2" borderId="6" xfId="0" applyFont="1" applyFill="1" applyBorder="1" applyProtection="1">
      <alignment vertical="center"/>
    </xf>
    <xf numFmtId="0" fontId="4" fillId="2" borderId="7" xfId="0" applyFont="1" applyFill="1" applyBorder="1" applyProtection="1">
      <alignment vertical="center"/>
    </xf>
    <xf numFmtId="0" fontId="24" fillId="0" borderId="13" xfId="1" applyFont="1" applyFill="1" applyBorder="1" applyAlignment="1" applyProtection="1">
      <alignment horizontal="left" vertical="center" wrapText="1" indent="1"/>
      <protection locked="0"/>
    </xf>
    <xf numFmtId="0" fontId="24" fillId="0" borderId="14" xfId="1" applyFont="1" applyFill="1" applyBorder="1" applyAlignment="1" applyProtection="1">
      <alignment horizontal="left" vertical="center" wrapText="1" indent="1"/>
      <protection locked="0"/>
    </xf>
    <xf numFmtId="0" fontId="24" fillId="0" borderId="15" xfId="1" applyFont="1" applyFill="1" applyBorder="1" applyAlignment="1" applyProtection="1">
      <alignment horizontal="left" vertical="center" wrapText="1" indent="1"/>
      <protection locked="0"/>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2" fillId="2" borderId="10" xfId="0" applyFont="1" applyFill="1" applyBorder="1" applyAlignment="1" applyProtection="1">
      <alignment horizontal="distributed" vertical="center" indent="1"/>
    </xf>
    <xf numFmtId="0" fontId="4" fillId="2" borderId="9" xfId="0" applyFont="1" applyFill="1" applyBorder="1" applyAlignment="1" applyProtection="1">
      <alignment horizontal="distributed" vertical="center" wrapText="1" indent="1"/>
    </xf>
    <xf numFmtId="0" fontId="4" fillId="2" borderId="9" xfId="0" applyFont="1" applyFill="1" applyBorder="1" applyAlignment="1" applyProtection="1">
      <alignment horizontal="distributed" vertical="center" indent="1"/>
    </xf>
    <xf numFmtId="0" fontId="4" fillId="2" borderId="2" xfId="0" applyFont="1" applyFill="1" applyBorder="1" applyAlignment="1" applyProtection="1">
      <alignment horizontal="distributed" vertical="center" wrapText="1"/>
    </xf>
    <xf numFmtId="0" fontId="4" fillId="2" borderId="3" xfId="0" applyFont="1" applyFill="1" applyBorder="1" applyAlignment="1" applyProtection="1">
      <alignment horizontal="distributed" vertical="center" wrapText="1"/>
    </xf>
    <xf numFmtId="0" fontId="4" fillId="2" borderId="4" xfId="0" applyFont="1" applyFill="1" applyBorder="1" applyAlignment="1" applyProtection="1">
      <alignment horizontal="distributed" vertical="center" wrapText="1"/>
    </xf>
    <xf numFmtId="0" fontId="4" fillId="2" borderId="11" xfId="0" applyFont="1" applyFill="1" applyBorder="1" applyAlignment="1" applyProtection="1">
      <alignment horizontal="distributed" vertical="center" wrapText="1"/>
    </xf>
    <xf numFmtId="0" fontId="4" fillId="2" borderId="0" xfId="0" applyFont="1" applyFill="1" applyBorder="1" applyAlignment="1" applyProtection="1">
      <alignment horizontal="distributed" vertical="center" wrapText="1"/>
    </xf>
    <xf numFmtId="0" fontId="4" fillId="2" borderId="12" xfId="0" applyFont="1" applyFill="1" applyBorder="1" applyAlignment="1" applyProtection="1">
      <alignment horizontal="distributed" vertical="center" wrapText="1"/>
    </xf>
    <xf numFmtId="0" fontId="4" fillId="2" borderId="5" xfId="0" applyFont="1" applyFill="1" applyBorder="1" applyAlignment="1" applyProtection="1">
      <alignment horizontal="distributed" vertical="center" wrapText="1"/>
    </xf>
    <xf numFmtId="0" fontId="4" fillId="2" borderId="6" xfId="0" applyFont="1" applyFill="1" applyBorder="1" applyAlignment="1" applyProtection="1">
      <alignment horizontal="distributed" vertical="center" wrapText="1"/>
    </xf>
    <xf numFmtId="0" fontId="4" fillId="2" borderId="7" xfId="0" applyFont="1" applyFill="1" applyBorder="1" applyAlignment="1" applyProtection="1">
      <alignment horizontal="distributed" vertical="center" wrapText="1"/>
    </xf>
    <xf numFmtId="0" fontId="2" fillId="0" borderId="0" xfId="0" applyFont="1" applyAlignment="1" applyProtection="1">
      <alignment horizontal="left" vertical="center"/>
    </xf>
    <xf numFmtId="0" fontId="19" fillId="0" borderId="0" xfId="0" applyFont="1" applyAlignment="1" applyProtection="1">
      <alignment horizontal="left" vertical="center" wrapText="1"/>
    </xf>
    <xf numFmtId="0" fontId="2" fillId="0" borderId="0" xfId="0" applyFont="1" applyAlignment="1" applyProtection="1">
      <alignment horizontal="left" wrapText="1"/>
    </xf>
    <xf numFmtId="0" fontId="4" fillId="0" borderId="0" xfId="0" applyFont="1" applyAlignment="1" applyProtection="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vertical="top" wrapText="1"/>
    </xf>
    <xf numFmtId="0" fontId="4" fillId="0" borderId="14" xfId="0" applyFont="1" applyFill="1" applyBorder="1" applyAlignment="1" applyProtection="1">
      <alignment horizontal="center" vertical="center"/>
    </xf>
    <xf numFmtId="0" fontId="4" fillId="0" borderId="0" xfId="0" applyFont="1" applyAlignment="1">
      <alignment horizontal="left" vertical="center"/>
    </xf>
    <xf numFmtId="0" fontId="29"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6" fillId="0" borderId="0" xfId="0" applyFont="1" applyAlignment="1">
      <alignment horizontal="left" vertical="top" wrapText="1"/>
    </xf>
    <xf numFmtId="0" fontId="4" fillId="0" borderId="12" xfId="0" applyFont="1" applyBorder="1" applyAlignment="1" applyProtection="1">
      <alignment horizontal="left" vertical="center" indent="1" shrinkToFit="1"/>
      <protection locked="0"/>
    </xf>
    <xf numFmtId="0" fontId="4" fillId="0" borderId="14" xfId="0" applyFont="1" applyFill="1" applyBorder="1" applyAlignment="1">
      <alignment horizontal="center" vertical="center"/>
    </xf>
    <xf numFmtId="0" fontId="4" fillId="0" borderId="6" xfId="0" applyFont="1" applyFill="1" applyBorder="1" applyAlignment="1" applyProtection="1">
      <alignment horizontal="left" vertical="center" indent="1" shrinkToFit="1"/>
      <protection locked="0"/>
    </xf>
    <xf numFmtId="0" fontId="4" fillId="0" borderId="7" xfId="0" applyFont="1" applyFill="1" applyBorder="1" applyAlignment="1" applyProtection="1">
      <alignment horizontal="left" vertical="center" indent="1" shrinkToFit="1"/>
      <protection locked="0"/>
    </xf>
    <xf numFmtId="0" fontId="4"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shrinkToFit="1"/>
    </xf>
    <xf numFmtId="0" fontId="4" fillId="0" borderId="14" xfId="0" applyFont="1" applyFill="1" applyBorder="1" applyAlignment="1" applyProtection="1">
      <alignment horizontal="center" vertical="center" shrinkToFit="1"/>
    </xf>
    <xf numFmtId="0" fontId="4" fillId="11" borderId="13" xfId="0" applyFont="1" applyFill="1" applyBorder="1" applyAlignment="1" applyProtection="1">
      <alignment horizontal="distributed" vertical="center" wrapText="1" indent="3"/>
    </xf>
    <xf numFmtId="0" fontId="4" fillId="11" borderId="14" xfId="0" applyFont="1" applyFill="1" applyBorder="1" applyAlignment="1" applyProtection="1">
      <alignment horizontal="distributed" vertical="center" wrapText="1" indent="3"/>
    </xf>
    <xf numFmtId="0" fontId="4" fillId="11" borderId="13" xfId="0" applyFont="1" applyFill="1" applyBorder="1" applyAlignment="1" applyProtection="1">
      <alignment horizontal="distributed" vertical="center" indent="3"/>
    </xf>
    <xf numFmtId="0" fontId="4" fillId="11" borderId="14" xfId="0" applyFont="1" applyFill="1" applyBorder="1" applyAlignment="1" applyProtection="1">
      <alignment horizontal="distributed" vertical="center" indent="3"/>
    </xf>
    <xf numFmtId="0" fontId="4" fillId="11" borderId="15" xfId="0" applyFont="1" applyFill="1" applyBorder="1" applyAlignment="1" applyProtection="1">
      <alignment horizontal="distributed" vertical="center" indent="3"/>
    </xf>
    <xf numFmtId="0" fontId="4" fillId="4" borderId="13" xfId="0" applyFont="1" applyFill="1" applyBorder="1" applyAlignment="1" applyProtection="1">
      <alignment horizontal="distributed" vertical="center" indent="1" shrinkToFit="1"/>
    </xf>
    <xf numFmtId="0" fontId="4" fillId="4" borderId="14" xfId="0" applyFont="1" applyFill="1" applyBorder="1" applyAlignment="1" applyProtection="1">
      <alignment horizontal="distributed" vertical="center" indent="1" shrinkToFit="1"/>
    </xf>
    <xf numFmtId="0" fontId="4" fillId="4" borderId="15" xfId="0" applyFont="1" applyFill="1" applyBorder="1" applyAlignment="1" applyProtection="1">
      <alignment horizontal="distributed" vertical="center" indent="1" shrinkToFit="1"/>
    </xf>
    <xf numFmtId="0" fontId="4" fillId="0" borderId="14" xfId="0" applyFont="1" applyFill="1" applyBorder="1" applyAlignment="1" applyProtection="1">
      <alignment horizontal="left" vertical="center" shrinkToFit="1"/>
    </xf>
    <xf numFmtId="0" fontId="4" fillId="0" borderId="15" xfId="0" applyFont="1" applyFill="1" applyBorder="1" applyAlignment="1" applyProtection="1">
      <alignment horizontal="left" vertical="center" shrinkToFit="1"/>
    </xf>
    <xf numFmtId="0" fontId="4" fillId="0" borderId="14" xfId="0" applyFont="1" applyFill="1" applyBorder="1" applyAlignment="1" applyProtection="1">
      <alignment horizontal="left" vertical="center"/>
    </xf>
    <xf numFmtId="0" fontId="4" fillId="0" borderId="15" xfId="0" applyFont="1" applyFill="1" applyBorder="1" applyAlignment="1" applyProtection="1">
      <alignment horizontal="left" vertical="center"/>
    </xf>
    <xf numFmtId="0" fontId="4" fillId="2" borderId="2" xfId="0" applyFont="1" applyFill="1" applyBorder="1" applyAlignment="1">
      <alignment horizontal="distributed" vertical="center" wrapText="1" indent="1"/>
    </xf>
    <xf numFmtId="0" fontId="4" fillId="2" borderId="3" xfId="0" applyFont="1" applyFill="1" applyBorder="1" applyAlignment="1">
      <alignment horizontal="distributed" vertical="center" wrapText="1" indent="1"/>
    </xf>
    <xf numFmtId="0" fontId="4" fillId="2" borderId="11" xfId="0" applyFont="1" applyFill="1" applyBorder="1" applyAlignment="1">
      <alignment horizontal="distributed" vertical="center" wrapText="1" indent="1"/>
    </xf>
    <xf numFmtId="0" fontId="4" fillId="2" borderId="0" xfId="0" applyFont="1" applyFill="1" applyBorder="1" applyAlignment="1">
      <alignment horizontal="distributed" vertical="center" wrapText="1" indent="1"/>
    </xf>
    <xf numFmtId="0" fontId="4" fillId="2" borderId="5" xfId="0" applyFont="1" applyFill="1" applyBorder="1" applyAlignment="1">
      <alignment horizontal="distributed" vertical="center" wrapText="1" indent="1"/>
    </xf>
    <xf numFmtId="0" fontId="4" fillId="2" borderId="6" xfId="0" applyFont="1" applyFill="1" applyBorder="1" applyAlignment="1">
      <alignment horizontal="distributed" vertical="center" wrapText="1" indent="1"/>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15" xfId="0" applyFont="1" applyFill="1" applyBorder="1" applyAlignment="1">
      <alignment horizontal="center" vertical="center"/>
    </xf>
    <xf numFmtId="0" fontId="4" fillId="4" borderId="2" xfId="0" applyFont="1" applyFill="1" applyBorder="1" applyAlignment="1" applyProtection="1">
      <alignment horizontal="distributed" vertical="center" wrapText="1" indent="1" shrinkToFit="1"/>
    </xf>
    <xf numFmtId="0" fontId="4" fillId="4" borderId="3" xfId="0" applyFont="1" applyFill="1" applyBorder="1" applyAlignment="1" applyProtection="1">
      <alignment horizontal="distributed" vertical="center" wrapText="1" indent="1" shrinkToFit="1"/>
    </xf>
    <xf numFmtId="0" fontId="4" fillId="4" borderId="4" xfId="0" applyFont="1" applyFill="1" applyBorder="1" applyAlignment="1" applyProtection="1">
      <alignment horizontal="distributed" vertical="center" wrapText="1" indent="1" shrinkToFit="1"/>
    </xf>
    <xf numFmtId="0" fontId="4" fillId="4" borderId="11" xfId="0" applyFont="1" applyFill="1" applyBorder="1" applyAlignment="1" applyProtection="1">
      <alignment horizontal="distributed" vertical="center" wrapText="1" indent="1" shrinkToFit="1"/>
    </xf>
    <xf numFmtId="0" fontId="4" fillId="4" borderId="0" xfId="0" applyFont="1" applyFill="1" applyBorder="1" applyAlignment="1" applyProtection="1">
      <alignment horizontal="distributed" vertical="center" wrapText="1" indent="1" shrinkToFit="1"/>
    </xf>
    <xf numFmtId="0" fontId="4" fillId="4" borderId="12" xfId="0" applyFont="1" applyFill="1" applyBorder="1" applyAlignment="1" applyProtection="1">
      <alignment horizontal="distributed" vertical="center" wrapText="1" indent="1" shrinkToFit="1"/>
    </xf>
    <xf numFmtId="0" fontId="4" fillId="4" borderId="5" xfId="0" applyFont="1" applyFill="1" applyBorder="1" applyAlignment="1" applyProtection="1">
      <alignment horizontal="distributed" vertical="center" wrapText="1" indent="1" shrinkToFit="1"/>
    </xf>
    <xf numFmtId="0" fontId="4" fillId="4" borderId="6" xfId="0" applyFont="1" applyFill="1" applyBorder="1" applyAlignment="1" applyProtection="1">
      <alignment horizontal="distributed" vertical="center" wrapText="1" indent="1" shrinkToFit="1"/>
    </xf>
    <xf numFmtId="0" fontId="4" fillId="4" borderId="7" xfId="0" applyFont="1" applyFill="1" applyBorder="1" applyAlignment="1" applyProtection="1">
      <alignment horizontal="distributed" vertical="center" wrapText="1" indent="1" shrinkToFi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8" fillId="2" borderId="48"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43" xfId="0" applyFont="1" applyFill="1" applyBorder="1" applyAlignment="1" applyProtection="1">
      <alignment horizontal="center" vertical="center" wrapText="1"/>
    </xf>
    <xf numFmtId="177" fontId="4" fillId="0" borderId="13" xfId="0" applyNumberFormat="1" applyFont="1" applyFill="1" applyBorder="1" applyAlignment="1" applyProtection="1">
      <alignment horizontal="center" vertical="center" shrinkToFit="1"/>
    </xf>
    <xf numFmtId="177" fontId="4" fillId="0" borderId="14" xfId="0" applyNumberFormat="1" applyFont="1" applyFill="1" applyBorder="1" applyAlignment="1" applyProtection="1">
      <alignment horizontal="center" vertical="center" shrinkToFit="1"/>
    </xf>
    <xf numFmtId="177" fontId="4" fillId="0" borderId="13" xfId="0" applyNumberFormat="1" applyFont="1" applyFill="1" applyBorder="1" applyAlignment="1" applyProtection="1">
      <alignment horizontal="center" vertical="center" shrinkToFit="1"/>
      <protection locked="0"/>
    </xf>
    <xf numFmtId="177" fontId="4" fillId="0" borderId="14" xfId="0" applyNumberFormat="1" applyFont="1" applyFill="1" applyBorder="1" applyAlignment="1" applyProtection="1">
      <alignment horizontal="center" vertical="center" shrinkToFit="1"/>
      <protection locked="0"/>
    </xf>
    <xf numFmtId="177" fontId="4" fillId="0" borderId="26" xfId="0" applyNumberFormat="1" applyFont="1" applyFill="1" applyBorder="1" applyAlignment="1" applyProtection="1">
      <alignment horizontal="center" vertical="center" shrinkToFit="1"/>
    </xf>
    <xf numFmtId="0" fontId="5" fillId="0" borderId="14"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186" fontId="4" fillId="0" borderId="13" xfId="0" applyNumberFormat="1" applyFont="1" applyFill="1" applyBorder="1" applyAlignment="1" applyProtection="1">
      <alignment horizontal="center" vertical="center" shrinkToFit="1"/>
    </xf>
    <xf numFmtId="186" fontId="4" fillId="0" borderId="14" xfId="0" applyNumberFormat="1" applyFont="1" applyFill="1" applyBorder="1" applyAlignment="1" applyProtection="1">
      <alignment horizontal="center" vertical="center" shrinkToFit="1"/>
    </xf>
    <xf numFmtId="0" fontId="4" fillId="4" borderId="3" xfId="0" applyFont="1" applyFill="1" applyBorder="1" applyAlignment="1" applyProtection="1">
      <alignment horizontal="distributed" vertical="center" indent="1" shrinkToFit="1"/>
    </xf>
    <xf numFmtId="0" fontId="4" fillId="4" borderId="4" xfId="0" applyFont="1" applyFill="1" applyBorder="1" applyAlignment="1" applyProtection="1">
      <alignment horizontal="distributed" vertical="center" indent="1" shrinkToFit="1"/>
    </xf>
    <xf numFmtId="0" fontId="4" fillId="4" borderId="5" xfId="0" applyFont="1" applyFill="1" applyBorder="1" applyAlignment="1" applyProtection="1">
      <alignment horizontal="distributed" vertical="center" indent="1" shrinkToFit="1"/>
    </xf>
    <xf numFmtId="0" fontId="4" fillId="4" borderId="6" xfId="0" applyFont="1" applyFill="1" applyBorder="1" applyAlignment="1" applyProtection="1">
      <alignment horizontal="distributed" vertical="center" indent="1" shrinkToFit="1"/>
    </xf>
    <xf numFmtId="0" fontId="4" fillId="4" borderId="7" xfId="0" applyFont="1" applyFill="1" applyBorder="1" applyAlignment="1" applyProtection="1">
      <alignment horizontal="distributed" vertical="center" indent="1" shrinkToFit="1"/>
    </xf>
    <xf numFmtId="0" fontId="2" fillId="2"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wrapText="1"/>
    </xf>
    <xf numFmtId="0" fontId="20" fillId="2" borderId="1" xfId="0" applyFont="1" applyFill="1" applyBorder="1" applyAlignment="1" applyProtection="1">
      <alignment horizontal="center" vertical="center"/>
    </xf>
    <xf numFmtId="0" fontId="4" fillId="2" borderId="8" xfId="0" applyFont="1" applyFill="1" applyBorder="1" applyAlignment="1" applyProtection="1">
      <alignment horizontal="center" vertical="center" textRotation="255"/>
    </xf>
    <xf numFmtId="0" fontId="4" fillId="2" borderId="16" xfId="0" applyFont="1" applyFill="1" applyBorder="1" applyAlignment="1" applyProtection="1">
      <alignment horizontal="center" vertical="center" textRotation="255"/>
    </xf>
    <xf numFmtId="0" fontId="4" fillId="2" borderId="9" xfId="0" applyFont="1" applyFill="1" applyBorder="1" applyAlignment="1" applyProtection="1">
      <alignment horizontal="center" vertical="center" textRotation="255"/>
    </xf>
    <xf numFmtId="0" fontId="4" fillId="4" borderId="13" xfId="0" applyFont="1" applyFill="1" applyBorder="1" applyAlignment="1" applyProtection="1">
      <alignment horizontal="distributed" vertical="center" indent="1"/>
    </xf>
    <xf numFmtId="0" fontId="4" fillId="4" borderId="14" xfId="0" applyFont="1" applyFill="1" applyBorder="1" applyAlignment="1" applyProtection="1">
      <alignment horizontal="distributed" vertical="center" indent="1"/>
    </xf>
    <xf numFmtId="0" fontId="4" fillId="4" borderId="15" xfId="0" applyFont="1" applyFill="1" applyBorder="1" applyAlignment="1" applyProtection="1">
      <alignment horizontal="distributed" vertical="center" indent="1"/>
    </xf>
    <xf numFmtId="0" fontId="4" fillId="0" borderId="13" xfId="0"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0" borderId="15" xfId="0" applyFont="1" applyFill="1" applyBorder="1" applyAlignment="1" applyProtection="1">
      <alignment horizontal="left" vertical="center"/>
    </xf>
    <xf numFmtId="0" fontId="4" fillId="4" borderId="2" xfId="0" applyFont="1" applyFill="1" applyBorder="1" applyAlignment="1" applyProtection="1">
      <alignment horizontal="distributed" vertical="center" indent="1" shrinkToFit="1"/>
    </xf>
    <xf numFmtId="0" fontId="23" fillId="10" borderId="2" xfId="0" applyFont="1" applyFill="1" applyBorder="1" applyAlignment="1" applyProtection="1">
      <alignment horizontal="distributed" vertical="center"/>
    </xf>
    <xf numFmtId="0" fontId="23" fillId="10" borderId="3" xfId="0" applyFont="1" applyFill="1" applyBorder="1" applyAlignment="1" applyProtection="1">
      <alignment horizontal="distributed" vertical="center"/>
    </xf>
    <xf numFmtId="0" fontId="23" fillId="10" borderId="4" xfId="0" applyFont="1" applyFill="1" applyBorder="1" applyAlignment="1" applyProtection="1">
      <alignment horizontal="distributed" vertical="center"/>
    </xf>
    <xf numFmtId="0" fontId="6" fillId="10" borderId="5" xfId="0" applyFont="1" applyFill="1" applyBorder="1" applyAlignment="1" applyProtection="1">
      <alignment horizontal="distributed" vertical="center"/>
    </xf>
    <xf numFmtId="0" fontId="6" fillId="10" borderId="6" xfId="0" applyFont="1" applyFill="1" applyBorder="1" applyAlignment="1" applyProtection="1">
      <alignment horizontal="distributed" vertical="center"/>
    </xf>
    <xf numFmtId="0" fontId="6" fillId="10" borderId="7" xfId="0" applyFont="1" applyFill="1" applyBorder="1" applyAlignment="1" applyProtection="1">
      <alignment horizontal="distributed" vertical="center"/>
    </xf>
    <xf numFmtId="0" fontId="4" fillId="10" borderId="6" xfId="0" applyFont="1" applyFill="1" applyBorder="1" applyAlignment="1" applyProtection="1">
      <alignment horizontal="left" vertical="center" wrapText="1"/>
    </xf>
    <xf numFmtId="0" fontId="2" fillId="10" borderId="6" xfId="0" applyFont="1" applyFill="1" applyBorder="1" applyAlignment="1" applyProtection="1">
      <alignment horizontal="center" vertical="center" shrinkToFi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3" xfId="0" applyFont="1" applyFill="1" applyBorder="1" applyAlignment="1">
      <alignment horizontal="distributed" vertical="center" wrapText="1" indent="1"/>
    </xf>
    <xf numFmtId="0" fontId="4" fillId="2" borderId="14" xfId="0" applyFont="1" applyFill="1" applyBorder="1" applyAlignment="1">
      <alignment horizontal="distributed" vertical="center" wrapText="1" indent="1"/>
    </xf>
    <xf numFmtId="0" fontId="4" fillId="2" borderId="15" xfId="0" applyFont="1" applyFill="1" applyBorder="1" applyAlignment="1">
      <alignment horizontal="distributed" vertical="center" wrapText="1" indent="1"/>
    </xf>
    <xf numFmtId="0" fontId="14" fillId="0" borderId="14"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xf>
    <xf numFmtId="0" fontId="4" fillId="5" borderId="15" xfId="0" applyFont="1" applyFill="1" applyBorder="1" applyAlignment="1" applyProtection="1">
      <alignment horizontal="center" vertical="center"/>
    </xf>
    <xf numFmtId="0" fontId="4" fillId="5" borderId="13" xfId="0" applyFont="1" applyFill="1" applyBorder="1" applyAlignment="1" applyProtection="1">
      <alignment horizontal="center" vertical="center"/>
    </xf>
    <xf numFmtId="0" fontId="2" fillId="10" borderId="6" xfId="0" applyFont="1" applyFill="1" applyBorder="1" applyAlignment="1">
      <alignment horizontal="center" vertical="center" shrinkToFit="1"/>
    </xf>
    <xf numFmtId="0" fontId="4" fillId="0" borderId="9" xfId="0" applyFont="1" applyBorder="1" applyAlignment="1" applyProtection="1">
      <alignment horizontal="left" vertical="center" indent="1" shrinkToFit="1"/>
      <protection locked="0"/>
    </xf>
    <xf numFmtId="0" fontId="4" fillId="0" borderId="0" xfId="0" applyFont="1" applyFill="1" applyBorder="1" applyAlignment="1">
      <alignment horizontal="center" vertical="center"/>
    </xf>
    <xf numFmtId="49" fontId="4" fillId="0" borderId="0" xfId="0" applyNumberFormat="1" applyFont="1" applyAlignment="1" applyProtection="1">
      <alignment horizontal="center" vertical="center" wrapText="1"/>
      <protection locked="0"/>
    </xf>
    <xf numFmtId="176" fontId="4"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lignment vertical="center" wrapText="1"/>
    </xf>
    <xf numFmtId="0" fontId="4" fillId="0" borderId="12"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2" borderId="28" xfId="0" applyFont="1" applyFill="1" applyBorder="1" applyAlignment="1">
      <alignment horizontal="distributed" vertical="center" indent="1"/>
    </xf>
    <xf numFmtId="0" fontId="4" fillId="0" borderId="10" xfId="0" applyFont="1" applyBorder="1" applyAlignment="1" applyProtection="1">
      <alignment horizontal="left" vertical="center" indent="1" shrinkToFit="1"/>
      <protection locked="0"/>
    </xf>
    <xf numFmtId="0" fontId="4" fillId="2" borderId="8" xfId="0" applyFont="1" applyFill="1" applyBorder="1" applyAlignment="1">
      <alignment horizontal="distributed" vertical="center" inden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176" fontId="4" fillId="0" borderId="14" xfId="0" applyNumberFormat="1" applyFont="1" applyFill="1" applyBorder="1" applyAlignment="1" applyProtection="1">
      <alignment horizontal="center" vertical="center" wrapText="1"/>
      <protection locked="0"/>
    </xf>
    <xf numFmtId="176" fontId="4" fillId="0" borderId="15" xfId="0" applyNumberFormat="1" applyFont="1" applyFill="1" applyBorder="1" applyAlignment="1" applyProtection="1">
      <alignment horizontal="center" vertical="center" wrapText="1"/>
      <protection locked="0"/>
    </xf>
    <xf numFmtId="0" fontId="4" fillId="0" borderId="14" xfId="0" applyNumberFormat="1" applyFont="1" applyFill="1" applyBorder="1" applyAlignment="1" applyProtection="1">
      <alignment horizontal="center" vertical="center"/>
      <protection locked="0"/>
    </xf>
    <xf numFmtId="179" fontId="4" fillId="0" borderId="13" xfId="0" applyNumberFormat="1" applyFont="1" applyFill="1" applyBorder="1" applyAlignment="1" applyProtection="1">
      <alignment horizontal="center" vertical="center" wrapText="1"/>
      <protection locked="0"/>
    </xf>
    <xf numFmtId="179" fontId="4" fillId="0" borderId="14" xfId="0" applyNumberFormat="1" applyFont="1" applyFill="1" applyBorder="1" applyAlignment="1" applyProtection="1">
      <alignment horizontal="center" vertical="center" wrapText="1"/>
      <protection locked="0"/>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0" xfId="0" applyFont="1" applyFill="1" applyBorder="1" applyAlignment="1">
      <alignment horizontal="distributed" vertical="center" indent="1"/>
    </xf>
    <xf numFmtId="0" fontId="2" fillId="0" borderId="17" xfId="0" applyFont="1" applyFill="1" applyBorder="1" applyAlignment="1" applyProtection="1">
      <alignment horizontal="left" vertical="center" indent="1" shrinkToFit="1"/>
    </xf>
    <xf numFmtId="0" fontId="2" fillId="0" borderId="18" xfId="0" applyFont="1" applyFill="1" applyBorder="1" applyAlignment="1" applyProtection="1">
      <alignment horizontal="left" vertical="center" indent="1" shrinkToFit="1"/>
    </xf>
    <xf numFmtId="0" fontId="2" fillId="0" borderId="19" xfId="0" applyFont="1" applyFill="1" applyBorder="1" applyAlignment="1" applyProtection="1">
      <alignment horizontal="left" vertical="center" indent="1" shrinkToFit="1"/>
    </xf>
    <xf numFmtId="0" fontId="4" fillId="2" borderId="9" xfId="0" applyFont="1" applyFill="1" applyBorder="1" applyAlignment="1">
      <alignment horizontal="distributed" vertical="center" indent="1"/>
    </xf>
    <xf numFmtId="0" fontId="2" fillId="0" borderId="22" xfId="0" applyFont="1" applyFill="1" applyBorder="1" applyAlignment="1" applyProtection="1">
      <alignment horizontal="left" vertical="center" indent="1" shrinkToFit="1"/>
    </xf>
    <xf numFmtId="0" fontId="2" fillId="0" borderId="20" xfId="0" applyFont="1" applyFill="1" applyBorder="1" applyAlignment="1" applyProtection="1">
      <alignment horizontal="left" vertical="center" indent="1" shrinkToFit="1"/>
    </xf>
    <xf numFmtId="0" fontId="2" fillId="0" borderId="21" xfId="0" applyFont="1" applyFill="1" applyBorder="1" applyAlignment="1" applyProtection="1">
      <alignment horizontal="left" vertical="center" indent="1" shrinkToFit="1"/>
    </xf>
    <xf numFmtId="0" fontId="23" fillId="0" borderId="13" xfId="0" applyFont="1" applyBorder="1" applyAlignment="1" applyProtection="1">
      <alignment horizontal="left" vertical="center" indent="1"/>
      <protection locked="0"/>
    </xf>
    <xf numFmtId="0" fontId="23" fillId="0" borderId="14" xfId="0" applyFont="1" applyBorder="1" applyAlignment="1" applyProtection="1">
      <alignment horizontal="left" vertical="center" indent="1"/>
      <protection locked="0"/>
    </xf>
    <xf numFmtId="0" fontId="23" fillId="0" borderId="15" xfId="0" applyFont="1" applyBorder="1" applyAlignment="1" applyProtection="1">
      <alignment horizontal="left" vertical="center" indent="1"/>
      <protection locked="0"/>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9" fillId="2" borderId="1"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xf>
    <xf numFmtId="0" fontId="4" fillId="11" borderId="13" xfId="0" applyFont="1" applyFill="1" applyBorder="1" applyAlignment="1" applyProtection="1">
      <alignment horizontal="center" vertical="center" wrapText="1"/>
    </xf>
    <xf numFmtId="0" fontId="4" fillId="11" borderId="14" xfId="0" applyFont="1" applyFill="1" applyBorder="1" applyAlignment="1" applyProtection="1">
      <alignment horizontal="center" vertical="center" wrapText="1"/>
    </xf>
    <xf numFmtId="0" fontId="4" fillId="11" borderId="13" xfId="0" applyFont="1" applyFill="1" applyBorder="1" applyAlignment="1" applyProtection="1">
      <alignment horizontal="center" vertical="center"/>
    </xf>
    <xf numFmtId="0" fontId="4" fillId="11" borderId="14" xfId="0" applyFont="1" applyFill="1" applyBorder="1" applyAlignment="1" applyProtection="1">
      <alignment horizontal="center" vertical="center"/>
    </xf>
    <xf numFmtId="0" fontId="4" fillId="11" borderId="15" xfId="0" applyFont="1" applyFill="1" applyBorder="1" applyAlignment="1" applyProtection="1">
      <alignment horizontal="center" vertical="center"/>
    </xf>
    <xf numFmtId="0" fontId="29" fillId="0" borderId="0" xfId="0" applyFont="1" applyAlignment="1">
      <alignment horizontal="left" vertical="top" wrapText="1"/>
    </xf>
    <xf numFmtId="0" fontId="2" fillId="2" borderId="17" xfId="0" applyFont="1" applyFill="1" applyBorder="1" applyAlignment="1" applyProtection="1">
      <alignment horizontal="distributed" vertical="center" indent="1"/>
    </xf>
    <xf numFmtId="0" fontId="2" fillId="2" borderId="18" xfId="0" applyFont="1" applyFill="1" applyBorder="1" applyAlignment="1" applyProtection="1">
      <alignment horizontal="distributed" vertical="center" indent="1"/>
    </xf>
    <xf numFmtId="0" fontId="2" fillId="0" borderId="17" xfId="0" applyFont="1" applyFill="1" applyBorder="1" applyAlignment="1" applyProtection="1">
      <alignment horizontal="left" vertical="center" indent="1" shrinkToFit="1"/>
      <protection locked="0"/>
    </xf>
    <xf numFmtId="0" fontId="2" fillId="0" borderId="18" xfId="0" applyFont="1" applyFill="1" applyBorder="1" applyAlignment="1" applyProtection="1">
      <alignment horizontal="left" vertical="center" indent="1" shrinkToFit="1"/>
      <protection locked="0"/>
    </xf>
    <xf numFmtId="0" fontId="2" fillId="0" borderId="19" xfId="0" applyFont="1" applyFill="1" applyBorder="1" applyAlignment="1" applyProtection="1">
      <alignment horizontal="left" vertical="center" indent="1" shrinkToFit="1"/>
      <protection locked="0"/>
    </xf>
    <xf numFmtId="0" fontId="2" fillId="2" borderId="22" xfId="0" applyFont="1" applyFill="1" applyBorder="1" applyAlignment="1" applyProtection="1">
      <alignment horizontal="distributed" vertical="center" indent="1"/>
    </xf>
    <xf numFmtId="0" fontId="2" fillId="2" borderId="20" xfId="0" applyFont="1" applyFill="1" applyBorder="1" applyAlignment="1" applyProtection="1">
      <alignment horizontal="distributed" vertical="center" indent="1"/>
    </xf>
    <xf numFmtId="0" fontId="2" fillId="0" borderId="22" xfId="0" applyFont="1" applyFill="1" applyBorder="1" applyAlignment="1" applyProtection="1">
      <alignment horizontal="left" vertical="center" indent="1" shrinkToFit="1"/>
      <protection locked="0"/>
    </xf>
    <xf numFmtId="0" fontId="2" fillId="0" borderId="20" xfId="0" applyFont="1" applyFill="1" applyBorder="1" applyAlignment="1" applyProtection="1">
      <alignment horizontal="left" vertical="center" indent="1" shrinkToFit="1"/>
      <protection locked="0"/>
    </xf>
    <xf numFmtId="0" fontId="2" fillId="0" borderId="21" xfId="0" applyFont="1" applyFill="1" applyBorder="1" applyAlignment="1" applyProtection="1">
      <alignment horizontal="left" vertical="center" indent="1" shrinkToFit="1"/>
      <protection locked="0"/>
    </xf>
    <xf numFmtId="0" fontId="2" fillId="2" borderId="2" xfId="0" applyFont="1" applyFill="1" applyBorder="1" applyAlignment="1" applyProtection="1">
      <alignment horizontal="distributed" vertical="center" wrapText="1" indent="1"/>
    </xf>
    <xf numFmtId="0" fontId="2" fillId="2" borderId="3" xfId="0" applyFont="1" applyFill="1" applyBorder="1" applyAlignment="1" applyProtection="1">
      <alignment horizontal="distributed" vertical="center" wrapText="1" indent="1"/>
    </xf>
    <xf numFmtId="0" fontId="2" fillId="2" borderId="4" xfId="0" applyFont="1" applyFill="1" applyBorder="1" applyAlignment="1" applyProtection="1">
      <alignment horizontal="distributed" vertical="center" wrapText="1" indent="1"/>
    </xf>
    <xf numFmtId="0" fontId="2" fillId="2" borderId="11" xfId="0" applyFont="1" applyFill="1" applyBorder="1" applyAlignment="1" applyProtection="1">
      <alignment horizontal="distributed" vertical="center" wrapText="1" indent="1"/>
    </xf>
    <xf numFmtId="0" fontId="2" fillId="2" borderId="0" xfId="0" applyFont="1" applyFill="1" applyBorder="1" applyAlignment="1" applyProtection="1">
      <alignment horizontal="distributed" vertical="center" wrapText="1" indent="1"/>
    </xf>
    <xf numFmtId="0" fontId="2" fillId="2" borderId="12" xfId="0" applyFont="1" applyFill="1" applyBorder="1" applyAlignment="1" applyProtection="1">
      <alignment horizontal="distributed" vertical="center" wrapText="1" indent="1"/>
    </xf>
    <xf numFmtId="0" fontId="2" fillId="2" borderId="5" xfId="0" applyFont="1" applyFill="1" applyBorder="1" applyAlignment="1" applyProtection="1">
      <alignment horizontal="distributed" vertical="center" wrapText="1" indent="1"/>
    </xf>
    <xf numFmtId="0" fontId="2" fillId="2" borderId="6" xfId="0" applyFont="1" applyFill="1" applyBorder="1" applyAlignment="1" applyProtection="1">
      <alignment horizontal="distributed" vertical="center" wrapText="1" indent="1"/>
    </xf>
    <xf numFmtId="0" fontId="2" fillId="2" borderId="7" xfId="0" applyFont="1" applyFill="1" applyBorder="1" applyAlignment="1" applyProtection="1">
      <alignment horizontal="distributed" vertical="center" wrapText="1" indent="1"/>
    </xf>
    <xf numFmtId="0" fontId="2"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protection locked="0"/>
    </xf>
    <xf numFmtId="49" fontId="2" fillId="0" borderId="3"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0" xfId="0" applyFont="1" applyAlignment="1">
      <alignment horizontal="left" vertical="center"/>
    </xf>
    <xf numFmtId="0" fontId="2" fillId="0" borderId="22"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10" borderId="6" xfId="0" applyFont="1" applyFill="1" applyBorder="1" applyAlignment="1" applyProtection="1">
      <alignment horizontal="center" vertical="center"/>
    </xf>
    <xf numFmtId="0" fontId="2" fillId="0" borderId="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 fillId="6" borderId="2" xfId="0" applyFont="1" applyFill="1" applyBorder="1" applyAlignment="1" applyProtection="1">
      <alignment horizontal="distributed" vertical="center" wrapText="1" indent="1"/>
    </xf>
    <xf numFmtId="0" fontId="4" fillId="6" borderId="3" xfId="0" applyFont="1" applyFill="1" applyBorder="1" applyAlignment="1" applyProtection="1">
      <alignment horizontal="distributed" vertical="center" wrapText="1" indent="1"/>
    </xf>
    <xf numFmtId="0" fontId="4" fillId="6" borderId="4" xfId="0" applyFont="1" applyFill="1" applyBorder="1" applyAlignment="1" applyProtection="1">
      <alignment horizontal="distributed" vertical="center" wrapText="1" indent="1"/>
    </xf>
    <xf numFmtId="0" fontId="4" fillId="6" borderId="11" xfId="0" applyFont="1" applyFill="1" applyBorder="1" applyAlignment="1" applyProtection="1">
      <alignment horizontal="distributed" vertical="center" wrapText="1" indent="1"/>
    </xf>
    <xf numFmtId="0" fontId="4" fillId="6" borderId="0" xfId="0" applyFont="1" applyFill="1" applyBorder="1" applyAlignment="1" applyProtection="1">
      <alignment horizontal="distributed" vertical="center" wrapText="1" indent="1"/>
    </xf>
    <xf numFmtId="0" fontId="4" fillId="6" borderId="12" xfId="0" applyFont="1" applyFill="1" applyBorder="1" applyAlignment="1" applyProtection="1">
      <alignment horizontal="distributed" vertical="center" wrapText="1" indent="1"/>
    </xf>
    <xf numFmtId="0" fontId="4" fillId="6" borderId="5" xfId="0" applyFont="1" applyFill="1" applyBorder="1" applyAlignment="1" applyProtection="1">
      <alignment horizontal="distributed" vertical="center" wrapText="1" indent="1"/>
    </xf>
    <xf numFmtId="0" fontId="4" fillId="6" borderId="6" xfId="0" applyFont="1" applyFill="1" applyBorder="1" applyAlignment="1" applyProtection="1">
      <alignment horizontal="distributed" vertical="center" wrapText="1" indent="1"/>
    </xf>
    <xf numFmtId="0" fontId="4" fillId="6" borderId="7" xfId="0" applyFont="1" applyFill="1" applyBorder="1" applyAlignment="1" applyProtection="1">
      <alignment horizontal="distributed" vertical="center" wrapText="1" indent="1"/>
    </xf>
    <xf numFmtId="0" fontId="4" fillId="2" borderId="1" xfId="0" applyFont="1" applyFill="1" applyBorder="1" applyAlignment="1" applyProtection="1">
      <alignment horizontal="center" vertical="center"/>
    </xf>
    <xf numFmtId="0" fontId="4" fillId="3" borderId="1" xfId="0" applyFont="1" applyFill="1" applyBorder="1" applyAlignment="1" applyProtection="1">
      <alignment horizontal="center" vertical="center" wrapText="1"/>
    </xf>
    <xf numFmtId="0" fontId="20" fillId="2" borderId="1" xfId="0" applyFont="1" applyFill="1" applyBorder="1" applyAlignment="1">
      <alignment horizontal="center" vertical="center"/>
    </xf>
    <xf numFmtId="0" fontId="20" fillId="0" borderId="13" xfId="0" applyFont="1" applyFill="1" applyBorder="1" applyAlignment="1" applyProtection="1">
      <alignment horizontal="left" vertical="center" shrinkToFit="1"/>
      <protection locked="0"/>
    </xf>
    <xf numFmtId="0" fontId="20" fillId="0" borderId="14" xfId="0" applyFont="1" applyFill="1" applyBorder="1" applyAlignment="1" applyProtection="1">
      <alignment horizontal="left" vertical="center" shrinkToFit="1"/>
      <protection locked="0"/>
    </xf>
    <xf numFmtId="0" fontId="20" fillId="0" borderId="15" xfId="0" applyFont="1" applyFill="1" applyBorder="1" applyAlignment="1" applyProtection="1">
      <alignment horizontal="left" vertical="center" shrinkToFit="1"/>
      <protection locked="0"/>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2" borderId="9"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9" xfId="0" applyFont="1" applyFill="1" applyBorder="1" applyAlignment="1">
      <alignment horizontal="center" vertical="center"/>
    </xf>
    <xf numFmtId="0" fontId="20" fillId="8" borderId="35" xfId="0" applyFont="1" applyFill="1" applyBorder="1" applyAlignment="1">
      <alignment horizontal="center" vertical="center"/>
    </xf>
    <xf numFmtId="0" fontId="20" fillId="2" borderId="34" xfId="0" applyFont="1" applyFill="1" applyBorder="1" applyAlignment="1">
      <alignment horizontal="center" vertical="center"/>
    </xf>
    <xf numFmtId="0" fontId="20" fillId="0" borderId="34"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0" fillId="0" borderId="15" xfId="0" applyFont="1" applyFill="1" applyBorder="1" applyAlignment="1" applyProtection="1">
      <alignment horizontal="center" vertical="center"/>
      <protection locked="0"/>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13" xfId="0" applyFont="1" applyFill="1" applyBorder="1" applyAlignment="1">
      <alignment horizontal="center" vertical="center" shrinkToFit="1"/>
    </xf>
    <xf numFmtId="0" fontId="20" fillId="2" borderId="14" xfId="0" applyFont="1" applyFill="1" applyBorder="1" applyAlignment="1">
      <alignment horizontal="center" vertical="center" shrinkToFit="1"/>
    </xf>
    <xf numFmtId="0" fontId="20" fillId="2" borderId="15" xfId="0" applyFont="1" applyFill="1" applyBorder="1" applyAlignment="1">
      <alignment horizontal="center" vertical="center" shrinkToFit="1"/>
    </xf>
    <xf numFmtId="0" fontId="20" fillId="2" borderId="13" xfId="0" applyFont="1" applyFill="1" applyBorder="1" applyAlignment="1">
      <alignment horizontal="center" vertical="center"/>
    </xf>
    <xf numFmtId="0" fontId="20" fillId="2" borderId="26" xfId="0" applyFont="1" applyFill="1" applyBorder="1" applyAlignment="1">
      <alignment horizontal="center" vertical="center"/>
    </xf>
    <xf numFmtId="0" fontId="20" fillId="2" borderId="14" xfId="0" applyFont="1" applyFill="1" applyBorder="1" applyAlignment="1">
      <alignment horizontal="center" vertical="center"/>
    </xf>
    <xf numFmtId="0" fontId="20" fillId="2" borderId="15" xfId="0" applyFont="1" applyFill="1" applyBorder="1" applyAlignment="1">
      <alignment horizontal="center" vertical="center"/>
    </xf>
    <xf numFmtId="0" fontId="20" fillId="2" borderId="1" xfId="0" applyFont="1" applyFill="1" applyBorder="1">
      <alignment vertical="center"/>
    </xf>
    <xf numFmtId="180" fontId="20" fillId="0" borderId="26" xfId="0" applyNumberFormat="1" applyFont="1" applyFill="1" applyBorder="1" applyAlignment="1">
      <alignment horizontal="center" vertical="center"/>
    </xf>
    <xf numFmtId="180" fontId="20" fillId="0" borderId="14" xfId="0" applyNumberFormat="1" applyFont="1" applyFill="1" applyBorder="1" applyAlignment="1">
      <alignment horizontal="center" vertical="center"/>
    </xf>
    <xf numFmtId="180" fontId="20" fillId="0" borderId="15" xfId="0" applyNumberFormat="1" applyFont="1" applyFill="1" applyBorder="1" applyAlignment="1">
      <alignment horizontal="center" vertical="center"/>
    </xf>
    <xf numFmtId="180" fontId="20" fillId="0" borderId="27" xfId="0" applyNumberFormat="1" applyFont="1" applyFill="1" applyBorder="1" applyAlignment="1">
      <alignment horizontal="center" vertical="center"/>
    </xf>
    <xf numFmtId="180" fontId="20" fillId="0" borderId="1" xfId="0" applyNumberFormat="1" applyFont="1" applyFill="1" applyBorder="1" applyAlignment="1">
      <alignment horizontal="center" vertical="center"/>
    </xf>
    <xf numFmtId="182" fontId="20" fillId="0" borderId="27" xfId="0" applyNumberFormat="1" applyFont="1" applyFill="1" applyBorder="1" applyAlignment="1">
      <alignment horizontal="center" vertical="center"/>
    </xf>
    <xf numFmtId="182" fontId="20" fillId="0" borderId="1" xfId="0" applyNumberFormat="1" applyFont="1" applyFill="1" applyBorder="1" applyAlignment="1">
      <alignment horizontal="center" vertical="center"/>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xf>
    <xf numFmtId="0" fontId="32" fillId="2" borderId="4" xfId="0" applyFont="1" applyFill="1" applyBorder="1" applyAlignment="1">
      <alignment horizontal="center" vertical="center"/>
    </xf>
    <xf numFmtId="0" fontId="32" fillId="2" borderId="5" xfId="0" applyFont="1" applyFill="1" applyBorder="1" applyAlignment="1">
      <alignment horizontal="center" vertical="center"/>
    </xf>
    <xf numFmtId="0" fontId="32" fillId="2" borderId="6" xfId="0" applyFont="1" applyFill="1" applyBorder="1" applyAlignment="1">
      <alignment horizontal="center" vertical="center"/>
    </xf>
    <xf numFmtId="0" fontId="32" fillId="2" borderId="7" xfId="0" applyFont="1" applyFill="1" applyBorder="1" applyAlignment="1">
      <alignment horizontal="center" vertical="center"/>
    </xf>
    <xf numFmtId="0" fontId="20" fillId="0" borderId="27" xfId="0" applyFont="1" applyFill="1" applyBorder="1">
      <alignment vertical="center"/>
    </xf>
    <xf numFmtId="0" fontId="20" fillId="0" borderId="1" xfId="0" applyFont="1" applyFill="1" applyBorder="1">
      <alignment vertical="center"/>
    </xf>
    <xf numFmtId="183" fontId="20" fillId="0" borderId="1" xfId="0" applyNumberFormat="1" applyFont="1" applyFill="1" applyBorder="1" applyAlignment="1">
      <alignment horizontal="center" vertical="center" shrinkToFit="1"/>
    </xf>
    <xf numFmtId="183" fontId="20" fillId="0" borderId="8" xfId="0" applyNumberFormat="1" applyFont="1" applyFill="1" applyBorder="1" applyAlignment="1">
      <alignment horizontal="center" vertical="center" shrinkToFit="1"/>
    </xf>
    <xf numFmtId="183" fontId="20" fillId="0" borderId="2" xfId="0" applyNumberFormat="1" applyFont="1" applyFill="1" applyBorder="1" applyAlignment="1">
      <alignment horizontal="center" vertical="center" shrinkToFit="1"/>
    </xf>
    <xf numFmtId="183" fontId="20" fillId="0" borderId="13" xfId="0" applyNumberFormat="1" applyFont="1" applyFill="1" applyBorder="1" applyAlignment="1">
      <alignment horizontal="center" vertical="center" shrinkToFit="1"/>
    </xf>
    <xf numFmtId="180" fontId="20" fillId="0" borderId="48" xfId="0" applyNumberFormat="1" applyFont="1" applyFill="1" applyBorder="1" applyAlignment="1">
      <alignment horizontal="center" vertical="center"/>
    </xf>
    <xf numFmtId="180" fontId="20" fillId="0" borderId="3" xfId="0" applyNumberFormat="1" applyFont="1" applyFill="1" applyBorder="1" applyAlignment="1">
      <alignment horizontal="center" vertical="center"/>
    </xf>
    <xf numFmtId="180" fontId="20" fillId="0" borderId="4" xfId="0" applyNumberFormat="1" applyFont="1" applyFill="1" applyBorder="1" applyAlignment="1">
      <alignment horizontal="center" vertical="center"/>
    </xf>
    <xf numFmtId="180" fontId="20" fillId="0" borderId="42" xfId="0" applyNumberFormat="1" applyFont="1" applyFill="1" applyBorder="1" applyAlignment="1">
      <alignment horizontal="center" vertical="center"/>
    </xf>
    <xf numFmtId="180" fontId="20" fillId="0" borderId="0" xfId="0" applyNumberFormat="1" applyFont="1" applyFill="1" applyBorder="1" applyAlignment="1">
      <alignment horizontal="center" vertical="center"/>
    </xf>
    <xf numFmtId="180" fontId="20" fillId="0" borderId="12" xfId="0" applyNumberFormat="1" applyFont="1" applyFill="1" applyBorder="1" applyAlignment="1">
      <alignment horizontal="center" vertical="center"/>
    </xf>
    <xf numFmtId="180" fontId="20" fillId="0" borderId="43" xfId="0" applyNumberFormat="1" applyFont="1" applyFill="1" applyBorder="1" applyAlignment="1">
      <alignment horizontal="center" vertical="center"/>
    </xf>
    <xf numFmtId="180" fontId="20" fillId="0" borderId="6" xfId="0" applyNumberFormat="1" applyFont="1" applyFill="1" applyBorder="1" applyAlignment="1">
      <alignment horizontal="center" vertical="center"/>
    </xf>
    <xf numFmtId="180" fontId="20" fillId="0" borderId="7" xfId="0" applyNumberFormat="1" applyFont="1" applyFill="1" applyBorder="1" applyAlignment="1">
      <alignment horizontal="center" vertical="center"/>
    </xf>
    <xf numFmtId="183" fontId="20" fillId="0" borderId="9" xfId="0" applyNumberFormat="1" applyFont="1" applyFill="1" applyBorder="1" applyAlignment="1">
      <alignment horizontal="center" vertical="center" shrinkToFit="1"/>
    </xf>
    <xf numFmtId="183" fontId="20" fillId="0" borderId="5" xfId="0" applyNumberFormat="1" applyFont="1" applyFill="1" applyBorder="1" applyAlignment="1">
      <alignment horizontal="center" vertical="center" shrinkToFit="1"/>
    </xf>
    <xf numFmtId="0" fontId="20" fillId="2" borderId="8" xfId="0" applyFont="1" applyFill="1" applyBorder="1" applyAlignment="1">
      <alignment horizontal="center" vertical="center"/>
    </xf>
    <xf numFmtId="0" fontId="20" fillId="2" borderId="16"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20" fillId="2" borderId="27" xfId="0" applyFont="1" applyFill="1" applyBorder="1" applyAlignment="1">
      <alignment horizontal="center" vertical="center"/>
    </xf>
    <xf numFmtId="181" fontId="20" fillId="0" borderId="13" xfId="0" applyNumberFormat="1" applyFont="1" applyFill="1" applyBorder="1" applyAlignment="1" applyProtection="1">
      <alignment horizontal="center" vertical="center"/>
      <protection locked="0"/>
    </xf>
    <xf numFmtId="181" fontId="20" fillId="0" borderId="14" xfId="0" applyNumberFormat="1" applyFont="1" applyFill="1" applyBorder="1" applyAlignment="1" applyProtection="1">
      <alignment horizontal="center" vertical="center"/>
      <protection locked="0"/>
    </xf>
    <xf numFmtId="181" fontId="20" fillId="0" borderId="15" xfId="0" applyNumberFormat="1" applyFont="1" applyFill="1" applyBorder="1" applyAlignment="1" applyProtection="1">
      <alignment horizontal="center" vertical="center"/>
      <protection locked="0"/>
    </xf>
    <xf numFmtId="181" fontId="20" fillId="0" borderId="13" xfId="0" applyNumberFormat="1" applyFont="1" applyFill="1" applyBorder="1" applyAlignment="1" applyProtection="1">
      <alignment horizontal="center" vertical="center"/>
    </xf>
    <xf numFmtId="181" fontId="20" fillId="0" borderId="14" xfId="0" applyNumberFormat="1" applyFont="1" applyFill="1" applyBorder="1" applyAlignment="1" applyProtection="1">
      <alignment horizontal="center" vertical="center"/>
    </xf>
    <xf numFmtId="181" fontId="20" fillId="0" borderId="15" xfId="0" applyNumberFormat="1" applyFont="1" applyFill="1" applyBorder="1" applyAlignment="1" applyProtection="1">
      <alignment horizontal="center" vertical="center"/>
    </xf>
    <xf numFmtId="181" fontId="20" fillId="0" borderId="26" xfId="0" applyNumberFormat="1" applyFont="1" applyFill="1" applyBorder="1" applyAlignment="1" applyProtection="1">
      <alignment horizontal="center" vertical="center"/>
    </xf>
    <xf numFmtId="181" fontId="20" fillId="0" borderId="13" xfId="0" applyNumberFormat="1" applyFont="1" applyFill="1" applyBorder="1" applyAlignment="1">
      <alignment horizontal="center" vertical="center"/>
    </xf>
    <xf numFmtId="181" fontId="20" fillId="0" borderId="14" xfId="0" applyNumberFormat="1" applyFont="1" applyFill="1" applyBorder="1" applyAlignment="1">
      <alignment horizontal="center" vertical="center"/>
    </xf>
    <xf numFmtId="181" fontId="20" fillId="0" borderId="15" xfId="0" applyNumberFormat="1" applyFont="1" applyFill="1" applyBorder="1" applyAlignment="1">
      <alignment horizontal="center" vertical="center"/>
    </xf>
    <xf numFmtId="181" fontId="20" fillId="0" borderId="1" xfId="0" applyNumberFormat="1" applyFont="1" applyFill="1" applyBorder="1" applyAlignment="1">
      <alignment horizontal="center" vertical="center"/>
    </xf>
    <xf numFmtId="0" fontId="20" fillId="2" borderId="1" xfId="0" applyFont="1" applyFill="1" applyBorder="1" applyAlignment="1">
      <alignment horizontal="center" vertical="center" wrapText="1"/>
    </xf>
    <xf numFmtId="0" fontId="20" fillId="0" borderId="3" xfId="0" applyFont="1" applyFill="1" applyBorder="1" applyAlignment="1">
      <alignment horizontal="center" vertical="center"/>
    </xf>
    <xf numFmtId="0" fontId="20" fillId="0" borderId="0" xfId="0" applyFont="1" applyFill="1">
      <alignment vertical="center"/>
    </xf>
    <xf numFmtId="0" fontId="20" fillId="0" borderId="0" xfId="0" applyFont="1" applyFill="1" applyAlignment="1" applyProtection="1">
      <alignment horizontal="center" vertical="center" shrinkToFit="1"/>
      <protection locked="0"/>
    </xf>
    <xf numFmtId="0" fontId="20" fillId="0" borderId="3" xfId="0" applyFont="1" applyFill="1" applyBorder="1" applyAlignment="1" applyProtection="1">
      <alignment horizontal="center" vertical="center" shrinkToFit="1"/>
      <protection locked="0"/>
    </xf>
    <xf numFmtId="0" fontId="20" fillId="0" borderId="3" xfId="0" applyFont="1" applyFill="1" applyBorder="1" applyAlignment="1" applyProtection="1">
      <alignment horizontal="left" vertical="center"/>
      <protection locked="0"/>
    </xf>
    <xf numFmtId="181" fontId="20" fillId="8" borderId="13" xfId="0" applyNumberFormat="1" applyFont="1" applyFill="1" applyBorder="1" applyAlignment="1">
      <alignment horizontal="center" vertical="center"/>
    </xf>
    <xf numFmtId="0" fontId="20" fillId="8" borderId="14" xfId="0" applyFont="1" applyFill="1" applyBorder="1" applyAlignment="1">
      <alignment horizontal="center" vertical="center"/>
    </xf>
    <xf numFmtId="0" fontId="20" fillId="8" borderId="15" xfId="0" applyFont="1" applyFill="1" applyBorder="1" applyAlignment="1">
      <alignment horizontal="center" vertical="center"/>
    </xf>
    <xf numFmtId="182" fontId="20" fillId="0" borderId="1" xfId="0" applyNumberFormat="1" applyFont="1" applyFill="1" applyBorder="1">
      <alignment vertical="center"/>
    </xf>
    <xf numFmtId="0" fontId="20" fillId="7" borderId="13" xfId="0" applyFont="1" applyFill="1" applyBorder="1" applyAlignment="1">
      <alignment horizontal="center" vertical="center"/>
    </xf>
    <xf numFmtId="0" fontId="20" fillId="7" borderId="14" xfId="0" applyFont="1" applyFill="1" applyBorder="1" applyAlignment="1">
      <alignment horizontal="center" vertical="center"/>
    </xf>
    <xf numFmtId="0" fontId="20" fillId="7" borderId="15" xfId="0" applyFont="1" applyFill="1" applyBorder="1" applyAlignment="1">
      <alignment horizontal="center" vertical="center"/>
    </xf>
    <xf numFmtId="0" fontId="20" fillId="10" borderId="0" xfId="0" applyFont="1" applyFill="1" applyAlignment="1">
      <alignment horizontal="left" vertical="center"/>
    </xf>
    <xf numFmtId="0" fontId="20" fillId="10" borderId="12" xfId="0" applyFont="1" applyFill="1" applyBorder="1" applyAlignment="1">
      <alignment horizontal="left" vertical="center"/>
    </xf>
    <xf numFmtId="0" fontId="20" fillId="10" borderId="0" xfId="0" applyFont="1" applyFill="1" applyAlignment="1">
      <alignment horizontal="left" vertical="center" wrapText="1"/>
    </xf>
    <xf numFmtId="0" fontId="20" fillId="10" borderId="12" xfId="0" applyFont="1" applyFill="1" applyBorder="1" applyAlignment="1">
      <alignment horizontal="left" vertical="center" wrapText="1"/>
    </xf>
    <xf numFmtId="182" fontId="20" fillId="0" borderId="9" xfId="0" applyNumberFormat="1" applyFont="1" applyFill="1" applyBorder="1">
      <alignment vertical="center"/>
    </xf>
    <xf numFmtId="183" fontId="20" fillId="0" borderId="1" xfId="0" applyNumberFormat="1" applyFont="1" applyFill="1" applyBorder="1">
      <alignment vertical="center"/>
    </xf>
    <xf numFmtId="183" fontId="20" fillId="0" borderId="13" xfId="0" applyNumberFormat="1" applyFont="1" applyFill="1" applyBorder="1">
      <alignment vertical="center"/>
    </xf>
    <xf numFmtId="183" fontId="20" fillId="0" borderId="14" xfId="0" applyNumberFormat="1" applyFont="1" applyFill="1" applyBorder="1">
      <alignment vertical="center"/>
    </xf>
    <xf numFmtId="183" fontId="20" fillId="0" borderId="15" xfId="0" applyNumberFormat="1" applyFont="1" applyFill="1" applyBorder="1">
      <alignment vertical="center"/>
    </xf>
    <xf numFmtId="182" fontId="20" fillId="0" borderId="13" xfId="0" applyNumberFormat="1" applyFont="1" applyFill="1" applyBorder="1">
      <alignment vertical="center"/>
    </xf>
    <xf numFmtId="182" fontId="20" fillId="0" borderId="14" xfId="0" applyNumberFormat="1" applyFont="1" applyFill="1" applyBorder="1">
      <alignment vertical="center"/>
    </xf>
    <xf numFmtId="182" fontId="20" fillId="0" borderId="15" xfId="0" applyNumberFormat="1" applyFont="1" applyFill="1" applyBorder="1">
      <alignment vertical="center"/>
    </xf>
    <xf numFmtId="0" fontId="35" fillId="10" borderId="0" xfId="0" applyFont="1" applyFill="1" applyAlignment="1">
      <alignment horizontal="center" vertical="center"/>
    </xf>
    <xf numFmtId="184" fontId="20" fillId="0" borderId="9" xfId="0" applyNumberFormat="1" applyFont="1" applyFill="1" applyBorder="1">
      <alignment vertical="center"/>
    </xf>
    <xf numFmtId="0" fontId="20" fillId="2" borderId="34" xfId="0" applyFont="1" applyFill="1" applyBorder="1" applyAlignment="1">
      <alignment horizontal="left" vertical="center"/>
    </xf>
    <xf numFmtId="182" fontId="20" fillId="0" borderId="34" xfId="0" applyNumberFormat="1" applyFont="1" applyFill="1" applyBorder="1">
      <alignment vertical="center"/>
    </xf>
    <xf numFmtId="182" fontId="20" fillId="0" borderId="31" xfId="0" applyNumberFormat="1" applyFont="1" applyFill="1" applyBorder="1">
      <alignment vertical="center"/>
    </xf>
    <xf numFmtId="182" fontId="20" fillId="0" borderId="32" xfId="0" applyNumberFormat="1" applyFont="1" applyFill="1" applyBorder="1">
      <alignment vertical="center"/>
    </xf>
    <xf numFmtId="182" fontId="20" fillId="0" borderId="33" xfId="0" applyNumberFormat="1" applyFont="1" applyFill="1" applyBorder="1">
      <alignment vertical="center"/>
    </xf>
    <xf numFmtId="0" fontId="31" fillId="2" borderId="2" xfId="0" applyFont="1" applyFill="1" applyBorder="1" applyAlignment="1">
      <alignment horizontal="left" vertical="center" wrapText="1"/>
    </xf>
    <xf numFmtId="0" fontId="31" fillId="2" borderId="3" xfId="0" applyFont="1" applyFill="1" applyBorder="1" applyAlignment="1">
      <alignment horizontal="left" vertical="center" wrapText="1"/>
    </xf>
    <xf numFmtId="0" fontId="31" fillId="2" borderId="4" xfId="0" applyFont="1" applyFill="1" applyBorder="1" applyAlignment="1">
      <alignment horizontal="left" vertical="center" wrapText="1"/>
    </xf>
    <xf numFmtId="0" fontId="31" fillId="2" borderId="5" xfId="0" applyFont="1" applyFill="1" applyBorder="1" applyAlignment="1">
      <alignment horizontal="left" vertical="center" wrapText="1"/>
    </xf>
    <xf numFmtId="0" fontId="31" fillId="2" borderId="6" xfId="0" applyFont="1" applyFill="1" applyBorder="1" applyAlignment="1">
      <alignment horizontal="left" vertical="center" wrapText="1"/>
    </xf>
    <xf numFmtId="0" fontId="31" fillId="2" borderId="7" xfId="0" applyFont="1" applyFill="1" applyBorder="1" applyAlignment="1">
      <alignment horizontal="left" vertical="center" wrapText="1"/>
    </xf>
    <xf numFmtId="0" fontId="20" fillId="2" borderId="1" xfId="0" applyFont="1" applyFill="1" applyBorder="1" applyAlignment="1">
      <alignment horizontal="left" vertical="center"/>
    </xf>
    <xf numFmtId="0" fontId="20" fillId="2" borderId="1" xfId="0" applyFont="1" applyFill="1" applyBorder="1" applyAlignment="1">
      <alignment horizontal="center" vertical="center" textRotation="255"/>
    </xf>
    <xf numFmtId="0" fontId="20" fillId="2" borderId="13" xfId="0" applyFont="1" applyFill="1" applyBorder="1" applyAlignment="1">
      <alignment horizontal="left" vertical="center" shrinkToFit="1"/>
    </xf>
    <xf numFmtId="0" fontId="20" fillId="2" borderId="14" xfId="0" applyFont="1" applyFill="1" applyBorder="1" applyAlignment="1">
      <alignment horizontal="left" vertical="center" shrinkToFit="1"/>
    </xf>
    <xf numFmtId="0" fontId="20" fillId="2" borderId="15" xfId="0" applyFont="1" applyFill="1" applyBorder="1" applyAlignment="1">
      <alignment horizontal="left" vertical="center" shrinkToFit="1"/>
    </xf>
    <xf numFmtId="0" fontId="20" fillId="2" borderId="1" xfId="0" applyFont="1" applyFill="1" applyBorder="1" applyAlignment="1">
      <alignment horizontal="left" vertical="center" wrapText="1"/>
    </xf>
    <xf numFmtId="0" fontId="20" fillId="2" borderId="9" xfId="0" applyFont="1" applyFill="1" applyBorder="1" applyAlignment="1">
      <alignment horizontal="left" vertical="center"/>
    </xf>
    <xf numFmtId="0" fontId="20" fillId="2" borderId="13" xfId="0" applyFont="1" applyFill="1" applyBorder="1" applyAlignment="1">
      <alignment horizontal="left" vertical="center"/>
    </xf>
    <xf numFmtId="0" fontId="20" fillId="2" borderId="14" xfId="0" applyFont="1" applyFill="1" applyBorder="1" applyAlignment="1">
      <alignment horizontal="left" vertical="center"/>
    </xf>
    <xf numFmtId="0" fontId="20" fillId="2" borderId="15" xfId="0" applyFont="1" applyFill="1" applyBorder="1" applyAlignment="1">
      <alignment horizontal="left" vertical="center"/>
    </xf>
    <xf numFmtId="0" fontId="19" fillId="0" borderId="0" xfId="0" applyFont="1" applyAlignment="1">
      <alignment horizontal="left" vertical="top" wrapText="1"/>
    </xf>
    <xf numFmtId="0" fontId="19" fillId="0" borderId="0" xfId="0" applyFont="1" applyAlignment="1" applyProtection="1">
      <alignment horizontal="left" wrapText="1"/>
    </xf>
    <xf numFmtId="0" fontId="20" fillId="0" borderId="0" xfId="0" applyFont="1" applyAlignment="1">
      <alignment horizontal="center" vertical="center"/>
    </xf>
    <xf numFmtId="0" fontId="19" fillId="0" borderId="0" xfId="0" applyFont="1" applyAlignment="1">
      <alignment horizontal="left" vertical="center"/>
    </xf>
    <xf numFmtId="0" fontId="20" fillId="0" borderId="0" xfId="0" applyFont="1" applyAlignment="1">
      <alignment horizontal="left" vertical="center" wrapText="1"/>
    </xf>
    <xf numFmtId="0" fontId="20" fillId="0" borderId="0" xfId="0" applyFont="1" applyBorder="1" applyAlignment="1">
      <alignment horizontal="left" vertical="center" wrapText="1"/>
    </xf>
    <xf numFmtId="0" fontId="31" fillId="0" borderId="1" xfId="0" applyFont="1" applyFill="1" applyBorder="1" applyAlignment="1" applyProtection="1">
      <alignment horizontal="center" vertical="center" wrapText="1"/>
      <protection locked="0"/>
    </xf>
    <xf numFmtId="187" fontId="31" fillId="0" borderId="1" xfId="0" applyNumberFormat="1" applyFont="1" applyFill="1" applyBorder="1" applyAlignment="1" applyProtection="1">
      <alignment horizontal="center" vertical="center" shrinkToFit="1"/>
      <protection locked="0"/>
    </xf>
    <xf numFmtId="0" fontId="31" fillId="0" borderId="1" xfId="0" applyFont="1" applyFill="1" applyBorder="1" applyAlignment="1" applyProtection="1">
      <alignment horizontal="center" vertical="center" shrinkToFit="1"/>
      <protection locked="0"/>
    </xf>
    <xf numFmtId="0" fontId="20" fillId="0" borderId="1" xfId="0" applyFont="1" applyFill="1" applyBorder="1" applyAlignment="1" applyProtection="1">
      <alignment horizontal="left" vertical="center" shrinkToFit="1"/>
      <protection locked="0"/>
    </xf>
    <xf numFmtId="0" fontId="20" fillId="0" borderId="1" xfId="0" applyFont="1" applyFill="1" applyBorder="1" applyAlignment="1" applyProtection="1">
      <alignment horizontal="center" vertical="center" shrinkToFit="1"/>
      <protection locked="0"/>
    </xf>
    <xf numFmtId="0" fontId="31" fillId="0" borderId="13" xfId="0" applyFont="1" applyFill="1" applyBorder="1" applyAlignment="1" applyProtection="1">
      <alignment horizontal="center" vertical="center" wrapText="1"/>
      <protection locked="0"/>
    </xf>
    <xf numFmtId="0" fontId="31" fillId="0" borderId="14"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shrinkToFit="1"/>
      <protection locked="0"/>
    </xf>
    <xf numFmtId="0" fontId="20" fillId="0" borderId="14" xfId="0" applyFont="1" applyFill="1" applyBorder="1" applyAlignment="1" applyProtection="1">
      <alignment horizontal="center" vertical="center" shrinkToFit="1"/>
      <protection locked="0"/>
    </xf>
    <xf numFmtId="0" fontId="20" fillId="0" borderId="15" xfId="0" applyFont="1" applyFill="1" applyBorder="1" applyAlignment="1" applyProtection="1">
      <alignment horizontal="center" vertical="center" shrinkToFit="1"/>
      <protection locked="0"/>
    </xf>
    <xf numFmtId="0" fontId="31" fillId="2" borderId="13" xfId="0" applyFont="1" applyFill="1" applyBorder="1" applyAlignment="1">
      <alignment horizontal="center" vertical="center" textRotation="255"/>
    </xf>
    <xf numFmtId="0" fontId="31" fillId="2" borderId="14" xfId="0" applyFont="1" applyFill="1" applyBorder="1" applyAlignment="1">
      <alignment horizontal="center" vertical="center" textRotation="255"/>
    </xf>
    <xf numFmtId="0" fontId="31" fillId="2" borderId="1" xfId="0" applyFont="1" applyFill="1" applyBorder="1" applyAlignment="1">
      <alignment horizontal="center" vertical="center" textRotation="255"/>
    </xf>
    <xf numFmtId="0" fontId="31" fillId="2" borderId="15" xfId="0" applyFont="1" applyFill="1" applyBorder="1" applyAlignment="1">
      <alignment horizontal="center" vertical="center" textRotation="255"/>
    </xf>
    <xf numFmtId="0" fontId="31"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34" fillId="2" borderId="4" xfId="0" applyFont="1" applyFill="1" applyBorder="1" applyAlignment="1">
      <alignment horizontal="center" vertical="center" wrapText="1"/>
    </xf>
    <xf numFmtId="0" fontId="34" fillId="2" borderId="5"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4" fillId="10" borderId="0" xfId="0" applyFont="1" applyFill="1" applyBorder="1" applyAlignment="1">
      <alignment horizontal="left" vertical="center" wrapText="1"/>
    </xf>
    <xf numFmtId="0" fontId="4" fillId="10" borderId="0" xfId="0" applyFont="1" applyFill="1" applyBorder="1" applyAlignment="1">
      <alignment horizontal="left" vertical="center"/>
    </xf>
    <xf numFmtId="0" fontId="4" fillId="0" borderId="1" xfId="0" applyFont="1" applyFill="1" applyBorder="1" applyAlignment="1" applyProtection="1">
      <alignment horizontal="center" vertical="center" shrinkToFit="1"/>
      <protection locked="0"/>
    </xf>
    <xf numFmtId="0" fontId="4" fillId="9" borderId="1" xfId="0" applyFont="1" applyFill="1" applyBorder="1" applyAlignment="1" applyProtection="1">
      <alignment horizontal="center" vertical="center"/>
      <protection locked="0"/>
    </xf>
    <xf numFmtId="0" fontId="4" fillId="7" borderId="1" xfId="0" applyFont="1" applyFill="1" applyBorder="1" applyAlignment="1" applyProtection="1">
      <alignment horizontal="center" vertical="center"/>
      <protection locked="0"/>
    </xf>
    <xf numFmtId="0" fontId="4" fillId="10" borderId="3" xfId="0" applyFont="1" applyFill="1" applyBorder="1" applyAlignment="1">
      <alignment horizontal="left" vertical="center"/>
    </xf>
    <xf numFmtId="2" fontId="4" fillId="10" borderId="1" xfId="0" applyNumberFormat="1" applyFont="1" applyFill="1" applyBorder="1" applyAlignment="1" applyProtection="1">
      <alignment horizontal="center" vertical="center" shrinkToFit="1"/>
    </xf>
    <xf numFmtId="0" fontId="4" fillId="10" borderId="1" xfId="0" applyFont="1" applyFill="1" applyBorder="1" applyAlignment="1" applyProtection="1">
      <alignment horizontal="center" vertical="center" shrinkToFit="1"/>
    </xf>
    <xf numFmtId="0" fontId="13" fillId="10" borderId="0" xfId="0" applyFont="1" applyFill="1" applyBorder="1" applyAlignment="1" applyProtection="1">
      <alignment horizontal="center" vertical="center"/>
    </xf>
    <xf numFmtId="0" fontId="4" fillId="10" borderId="1" xfId="0" applyFont="1" applyFill="1" applyBorder="1" applyAlignment="1" applyProtection="1">
      <alignment horizontal="center" vertical="center" wrapText="1" shrinkToFit="1"/>
    </xf>
    <xf numFmtId="0" fontId="4" fillId="10" borderId="1" xfId="0" applyFont="1" applyFill="1" applyBorder="1" applyAlignment="1" applyProtection="1">
      <alignment horizontal="center" vertical="center" wrapText="1"/>
    </xf>
    <xf numFmtId="0" fontId="4" fillId="10" borderId="1" xfId="0" applyFont="1" applyFill="1" applyBorder="1" applyAlignment="1" applyProtection="1">
      <alignment horizontal="center" vertical="center"/>
    </xf>
    <xf numFmtId="0" fontId="4" fillId="10" borderId="1" xfId="0" applyFont="1" applyFill="1" applyBorder="1" applyAlignment="1" applyProtection="1">
      <alignment horizontal="distributed" vertical="distributed" justifyLastLine="1" shrinkToFit="1"/>
    </xf>
    <xf numFmtId="0" fontId="4" fillId="10" borderId="8" xfId="0" applyFont="1" applyFill="1" applyBorder="1" applyAlignment="1" applyProtection="1">
      <alignment horizontal="distributed" vertical="distributed" justifyLastLine="1" shrinkToFit="1"/>
    </xf>
    <xf numFmtId="0" fontId="4" fillId="10" borderId="13" xfId="0" applyFont="1" applyFill="1" applyBorder="1" applyAlignment="1" applyProtection="1">
      <alignment horizontal="center" vertical="center"/>
    </xf>
    <xf numFmtId="0" fontId="4" fillId="10" borderId="14" xfId="0" applyFont="1" applyFill="1" applyBorder="1" applyAlignment="1" applyProtection="1">
      <alignment horizontal="center" vertical="center"/>
    </xf>
    <xf numFmtId="0" fontId="4" fillId="10" borderId="15" xfId="0" applyFont="1" applyFill="1" applyBorder="1" applyAlignment="1" applyProtection="1">
      <alignment horizontal="center" vertical="center"/>
    </xf>
    <xf numFmtId="0" fontId="4" fillId="10" borderId="31" xfId="0" applyFont="1" applyFill="1" applyBorder="1" applyAlignment="1" applyProtection="1">
      <alignment horizontal="center" vertical="center"/>
    </xf>
    <xf numFmtId="0" fontId="4" fillId="10" borderId="32" xfId="0" applyFont="1" applyFill="1" applyBorder="1" applyAlignment="1" applyProtection="1">
      <alignment horizontal="center" vertical="center"/>
    </xf>
    <xf numFmtId="0" fontId="4" fillId="10" borderId="33" xfId="0" applyFont="1" applyFill="1" applyBorder="1" applyAlignment="1" applyProtection="1">
      <alignment horizontal="center" vertical="center"/>
    </xf>
    <xf numFmtId="0" fontId="4" fillId="10" borderId="8" xfId="0" applyFont="1" applyFill="1" applyBorder="1" applyAlignment="1" applyProtection="1">
      <alignment horizontal="center" vertical="center" shrinkToFit="1"/>
    </xf>
    <xf numFmtId="0" fontId="4" fillId="0" borderId="1" xfId="0" applyFont="1" applyFill="1" applyBorder="1" applyAlignment="1" applyProtection="1">
      <alignment horizontal="left" vertical="center" shrinkToFit="1"/>
      <protection locked="0"/>
    </xf>
    <xf numFmtId="0" fontId="4" fillId="10" borderId="0" xfId="0" applyFont="1" applyFill="1" applyBorder="1" applyAlignment="1" applyProtection="1">
      <alignment horizontal="left" vertical="center"/>
    </xf>
    <xf numFmtId="177" fontId="4" fillId="10" borderId="1" xfId="0" applyNumberFormat="1" applyFont="1" applyFill="1" applyBorder="1" applyAlignment="1" applyProtection="1">
      <alignment horizontal="center" vertical="center"/>
    </xf>
    <xf numFmtId="0" fontId="4" fillId="10" borderId="29" xfId="0" applyFont="1" applyFill="1" applyBorder="1" applyAlignment="1" applyProtection="1">
      <alignment horizontal="center" vertical="center" shrinkToFit="1"/>
    </xf>
    <xf numFmtId="0" fontId="4" fillId="10" borderId="30" xfId="0" applyFont="1" applyFill="1" applyBorder="1" applyAlignment="1" applyProtection="1">
      <alignment horizontal="center" vertical="center" shrinkToFit="1"/>
    </xf>
    <xf numFmtId="0" fontId="4" fillId="10" borderId="44" xfId="0" applyFont="1" applyFill="1" applyBorder="1" applyAlignment="1" applyProtection="1">
      <alignment horizontal="center" vertical="center"/>
    </xf>
    <xf numFmtId="0" fontId="4" fillId="10" borderId="45" xfId="0" applyFont="1" applyFill="1" applyBorder="1" applyAlignment="1" applyProtection="1">
      <alignment horizontal="center" vertical="center"/>
    </xf>
    <xf numFmtId="0" fontId="4" fillId="10" borderId="46" xfId="0" applyFont="1" applyFill="1" applyBorder="1" applyAlignment="1" applyProtection="1">
      <alignment horizontal="center" vertical="center"/>
    </xf>
    <xf numFmtId="0" fontId="11" fillId="0" borderId="13" xfId="0" applyFont="1" applyFill="1" applyBorder="1" applyAlignment="1" applyProtection="1">
      <alignment horizontal="center" vertical="center" shrinkToFit="1"/>
      <protection locked="0"/>
    </xf>
    <xf numFmtId="0" fontId="11" fillId="0" borderId="14" xfId="0" applyFont="1" applyFill="1" applyBorder="1" applyAlignment="1" applyProtection="1">
      <alignment horizontal="center" vertical="center" shrinkToFit="1"/>
      <protection locked="0"/>
    </xf>
    <xf numFmtId="0" fontId="11" fillId="0" borderId="15" xfId="0" applyFont="1" applyFill="1" applyBorder="1" applyAlignment="1" applyProtection="1">
      <alignment horizontal="center" vertical="center" shrinkToFit="1"/>
      <protection locked="0"/>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77" fontId="4" fillId="0" borderId="1" xfId="0" applyNumberFormat="1" applyFont="1" applyFill="1" applyBorder="1" applyAlignment="1" applyProtection="1">
      <alignment horizontal="center" vertical="center"/>
    </xf>
    <xf numFmtId="0" fontId="4" fillId="0" borderId="4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0" xfId="0" applyFont="1" applyFill="1" applyBorder="1" applyAlignment="1">
      <alignment horizontal="left" vertical="top" wrapText="1"/>
    </xf>
    <xf numFmtId="0" fontId="2" fillId="0" borderId="1" xfId="0" applyFont="1" applyFill="1" applyBorder="1" applyAlignment="1" applyProtection="1">
      <alignment horizontal="left" vertical="center" wrapText="1"/>
      <protection locked="0"/>
    </xf>
    <xf numFmtId="0" fontId="2" fillId="0" borderId="1" xfId="0" applyFont="1" applyBorder="1" applyAlignment="1">
      <alignment horizontal="distributed" vertical="center" wrapText="1" indent="1"/>
    </xf>
    <xf numFmtId="0" fontId="4" fillId="0" borderId="1" xfId="0" applyFont="1" applyFill="1" applyBorder="1" applyAlignment="1">
      <alignment horizontal="distributed" vertical="center" wrapText="1" indent="1"/>
    </xf>
    <xf numFmtId="0" fontId="4" fillId="0" borderId="2" xfId="0" applyFont="1" applyFill="1" applyBorder="1" applyAlignment="1" applyProtection="1">
      <alignment horizontal="distributed" vertical="center" wrapText="1"/>
      <protection locked="0"/>
    </xf>
    <xf numFmtId="0" fontId="4" fillId="0" borderId="3" xfId="0" applyFont="1" applyFill="1" applyBorder="1" applyAlignment="1" applyProtection="1">
      <alignment horizontal="distributed" vertical="center" wrapText="1"/>
      <protection locked="0"/>
    </xf>
    <xf numFmtId="0" fontId="4" fillId="0" borderId="4" xfId="0" applyFont="1" applyFill="1" applyBorder="1" applyAlignment="1" applyProtection="1">
      <alignment horizontal="distributed" vertical="center" wrapText="1"/>
      <protection locked="0"/>
    </xf>
    <xf numFmtId="0" fontId="4" fillId="0" borderId="11" xfId="0" applyFont="1" applyFill="1" applyBorder="1" applyAlignment="1" applyProtection="1">
      <alignment horizontal="distributed" vertical="center" wrapText="1"/>
      <protection locked="0"/>
    </xf>
    <xf numFmtId="0" fontId="4" fillId="0" borderId="0" xfId="0" applyFont="1" applyFill="1" applyBorder="1" applyAlignment="1" applyProtection="1">
      <alignment horizontal="distributed" vertical="center" wrapText="1"/>
      <protection locked="0"/>
    </xf>
    <xf numFmtId="0" fontId="4" fillId="0" borderId="12" xfId="0" applyFont="1" applyFill="1" applyBorder="1" applyAlignment="1" applyProtection="1">
      <alignment horizontal="distributed" vertical="center" wrapText="1"/>
      <protection locked="0"/>
    </xf>
    <xf numFmtId="0" fontId="4" fillId="0" borderId="5" xfId="0" applyFont="1" applyFill="1" applyBorder="1" applyAlignment="1" applyProtection="1">
      <alignment horizontal="distributed" vertical="center" wrapText="1"/>
      <protection locked="0"/>
    </xf>
    <xf numFmtId="0" fontId="4" fillId="0" borderId="6" xfId="0" applyFont="1" applyFill="1" applyBorder="1" applyAlignment="1" applyProtection="1">
      <alignment horizontal="distributed" vertical="center" wrapText="1"/>
      <protection locked="0"/>
    </xf>
    <xf numFmtId="0" fontId="4" fillId="0" borderId="7" xfId="0" applyFont="1" applyFill="1" applyBorder="1" applyAlignment="1" applyProtection="1">
      <alignment horizontal="distributed" vertical="center" wrapText="1"/>
      <protection locked="0"/>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12"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4" fillId="0" borderId="0" xfId="0" applyNumberFormat="1" applyFont="1" applyFill="1" applyBorder="1" applyAlignment="1">
      <alignment horizontal="center" vertical="center" shrinkToFit="1"/>
    </xf>
    <xf numFmtId="0" fontId="2" fillId="0" borderId="0" xfId="0" applyFont="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12" xfId="0" applyFont="1" applyFill="1" applyBorder="1" applyAlignment="1">
      <alignment horizontal="left" vertical="center"/>
    </xf>
    <xf numFmtId="0" fontId="12" fillId="0" borderId="0" xfId="0" applyFont="1" applyFill="1" applyBorder="1" applyAlignment="1">
      <alignment horizontal="center" vertical="center" wrapText="1"/>
    </xf>
  </cellXfs>
  <cellStyles count="2">
    <cellStyle name="ハイパーリンク" xfId="1" builtinId="8"/>
    <cellStyle name="標準" xfId="0" builtinId="0"/>
  </cellStyles>
  <dxfs count="206">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s>
  <tableStyles count="0" defaultTableStyle="TableStyleMedium9" defaultPivotStyle="PivotStyleLight16"/>
  <colors>
    <mruColors>
      <color rgb="FFBFBFB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0</xdr:row>
          <xdr:rowOff>0</xdr:rowOff>
        </xdr:from>
        <xdr:to>
          <xdr:col>27</xdr:col>
          <xdr:colOff>19050</xdr:colOff>
          <xdr:row>0</xdr:row>
          <xdr:rowOff>742950</xdr:rowOff>
        </xdr:to>
        <xdr:sp macro="" textlink="">
          <xdr:nvSpPr>
            <xdr:cNvPr id="75817" name="Group Box 41" hidden="1">
              <a:extLst>
                <a:ext uri="{63B3BB69-23CF-44E3-9099-C40C66FF867C}">
                  <a14:compatExt spid="_x0000_s75817"/>
                </a:ext>
                <a:ext uri="{FF2B5EF4-FFF2-40B4-BE49-F238E27FC236}">
                  <a16:creationId xmlns:a16="http://schemas.microsoft.com/office/drawing/2014/main" id="{00000000-0008-0000-0100-0000292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0</xdr:row>
          <xdr:rowOff>0</xdr:rowOff>
        </xdr:from>
        <xdr:to>
          <xdr:col>26</xdr:col>
          <xdr:colOff>152400</xdr:colOff>
          <xdr:row>0</xdr:row>
          <xdr:rowOff>561975</xdr:rowOff>
        </xdr:to>
        <xdr:sp macro="" textlink="">
          <xdr:nvSpPr>
            <xdr:cNvPr id="75818" name="Group Box 42" hidden="1">
              <a:extLst>
                <a:ext uri="{63B3BB69-23CF-44E3-9099-C40C66FF867C}">
                  <a14:compatExt spid="_x0000_s75818"/>
                </a:ext>
                <a:ext uri="{FF2B5EF4-FFF2-40B4-BE49-F238E27FC236}">
                  <a16:creationId xmlns:a16="http://schemas.microsoft.com/office/drawing/2014/main" id="{00000000-0008-0000-0100-00002A2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31</xdr:row>
          <xdr:rowOff>9525</xdr:rowOff>
        </xdr:from>
        <xdr:to>
          <xdr:col>11</xdr:col>
          <xdr:colOff>133350</xdr:colOff>
          <xdr:row>31</xdr:row>
          <xdr:rowOff>257175</xdr:rowOff>
        </xdr:to>
        <xdr:sp macro="" textlink="">
          <xdr:nvSpPr>
            <xdr:cNvPr id="43017" name="Check Box 9" hidden="1">
              <a:extLst>
                <a:ext uri="{63B3BB69-23CF-44E3-9099-C40C66FF867C}">
                  <a14:compatExt spid="_x0000_s43017"/>
                </a:ext>
                <a:ext uri="{FF2B5EF4-FFF2-40B4-BE49-F238E27FC236}">
                  <a16:creationId xmlns:a16="http://schemas.microsoft.com/office/drawing/2014/main" id="{00000000-0008-0000-0300-000009A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114300</xdr:colOff>
          <xdr:row>26</xdr:row>
          <xdr:rowOff>0</xdr:rowOff>
        </xdr:from>
        <xdr:to>
          <xdr:col>49</xdr:col>
          <xdr:colOff>0</xdr:colOff>
          <xdr:row>29</xdr:row>
          <xdr:rowOff>104775</xdr:rowOff>
        </xdr:to>
        <xdr:sp macro="" textlink="">
          <xdr:nvSpPr>
            <xdr:cNvPr id="1254" name="Group Box 230" hidden="1">
              <a:extLst>
                <a:ext uri="{63B3BB69-23CF-44E3-9099-C40C66FF867C}">
                  <a14:compatExt spid="_x0000_s1254"/>
                </a:ext>
                <a:ext uri="{FF2B5EF4-FFF2-40B4-BE49-F238E27FC236}">
                  <a16:creationId xmlns:a16="http://schemas.microsoft.com/office/drawing/2014/main" id="{00000000-0008-0000-0400-0000E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26</xdr:row>
          <xdr:rowOff>0</xdr:rowOff>
        </xdr:from>
        <xdr:to>
          <xdr:col>48</xdr:col>
          <xdr:colOff>123825</xdr:colOff>
          <xdr:row>28</xdr:row>
          <xdr:rowOff>152400</xdr:rowOff>
        </xdr:to>
        <xdr:sp macro="" textlink="">
          <xdr:nvSpPr>
            <xdr:cNvPr id="1255" name="Group Box 231" hidden="1">
              <a:extLst>
                <a:ext uri="{63B3BB69-23CF-44E3-9099-C40C66FF867C}">
                  <a14:compatExt spid="_x0000_s1255"/>
                </a:ext>
                <a:ext uri="{FF2B5EF4-FFF2-40B4-BE49-F238E27FC236}">
                  <a16:creationId xmlns:a16="http://schemas.microsoft.com/office/drawing/2014/main" id="{00000000-0008-0000-0400-0000E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24</xdr:row>
          <xdr:rowOff>9525</xdr:rowOff>
        </xdr:from>
        <xdr:to>
          <xdr:col>17</xdr:col>
          <xdr:colOff>142875</xdr:colOff>
          <xdr:row>25</xdr:row>
          <xdr:rowOff>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4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24</xdr:row>
          <xdr:rowOff>9525</xdr:rowOff>
        </xdr:from>
        <xdr:to>
          <xdr:col>27</xdr:col>
          <xdr:colOff>123825</xdr:colOff>
          <xdr:row>25</xdr:row>
          <xdr:rowOff>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4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56</xdr:row>
          <xdr:rowOff>28575</xdr:rowOff>
        </xdr:from>
        <xdr:to>
          <xdr:col>15</xdr:col>
          <xdr:colOff>190500</xdr:colOff>
          <xdr:row>56</xdr:row>
          <xdr:rowOff>257175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4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調理室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56</xdr:row>
          <xdr:rowOff>28575</xdr:rowOff>
        </xdr:from>
        <xdr:to>
          <xdr:col>23</xdr:col>
          <xdr:colOff>47625</xdr:colOff>
          <xdr:row>56</xdr:row>
          <xdr:rowOff>247650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4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調理設備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55</xdr:row>
          <xdr:rowOff>19050</xdr:rowOff>
        </xdr:from>
        <xdr:to>
          <xdr:col>24</xdr:col>
          <xdr:colOff>47625</xdr:colOff>
          <xdr:row>55</xdr:row>
          <xdr:rowOff>276225</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4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沐浴用設備（０、１歳児受入の場合）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55</xdr:row>
          <xdr:rowOff>0</xdr:rowOff>
        </xdr:from>
        <xdr:to>
          <xdr:col>40</xdr:col>
          <xdr:colOff>57150</xdr:colOff>
          <xdr:row>55</xdr:row>
          <xdr:rowOff>276225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4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シャワー設備（２歳児受入の場合）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56</xdr:row>
          <xdr:rowOff>28575</xdr:rowOff>
        </xdr:from>
        <xdr:to>
          <xdr:col>36</xdr:col>
          <xdr:colOff>76200</xdr:colOff>
          <xdr:row>56</xdr:row>
          <xdr:rowOff>247650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4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調乳のための器具又は設備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28575</xdr:colOff>
          <xdr:row>31</xdr:row>
          <xdr:rowOff>323850</xdr:rowOff>
        </xdr:from>
        <xdr:to>
          <xdr:col>14</xdr:col>
          <xdr:colOff>28575</xdr:colOff>
          <xdr:row>33</xdr:row>
          <xdr:rowOff>0</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0500-00000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32</xdr:row>
          <xdr:rowOff>0</xdr:rowOff>
        </xdr:from>
        <xdr:to>
          <xdr:col>22</xdr:col>
          <xdr:colOff>152400</xdr:colOff>
          <xdr:row>33</xdr:row>
          <xdr:rowOff>0</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0500-00000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調理室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32</xdr:row>
          <xdr:rowOff>0</xdr:rowOff>
        </xdr:from>
        <xdr:to>
          <xdr:col>30</xdr:col>
          <xdr:colOff>0</xdr:colOff>
          <xdr:row>33</xdr:row>
          <xdr:rowOff>0</xdr:rowOff>
        </xdr:to>
        <xdr:sp macro="" textlink="">
          <xdr:nvSpPr>
            <xdr:cNvPr id="41991" name="Check Box 7" hidden="1">
              <a:extLst>
                <a:ext uri="{63B3BB69-23CF-44E3-9099-C40C66FF867C}">
                  <a14:compatExt spid="_x0000_s41991"/>
                </a:ext>
                <a:ext uri="{FF2B5EF4-FFF2-40B4-BE49-F238E27FC236}">
                  <a16:creationId xmlns:a16="http://schemas.microsoft.com/office/drawing/2014/main" id="{00000000-0008-0000-0500-00000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調理設備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31</xdr:row>
          <xdr:rowOff>19050</xdr:rowOff>
        </xdr:from>
        <xdr:to>
          <xdr:col>24</xdr:col>
          <xdr:colOff>47625</xdr:colOff>
          <xdr:row>32</xdr:row>
          <xdr:rowOff>0</xdr:rowOff>
        </xdr:to>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0500-00000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沐浴用設備（０、１歳児受入の場合）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31</xdr:row>
          <xdr:rowOff>28575</xdr:rowOff>
        </xdr:from>
        <xdr:to>
          <xdr:col>40</xdr:col>
          <xdr:colOff>57150</xdr:colOff>
          <xdr:row>32</xdr:row>
          <xdr:rowOff>0</xdr:rowOff>
        </xdr:to>
        <xdr:sp macro="" textlink="">
          <xdr:nvSpPr>
            <xdr:cNvPr id="41993" name="Check Box 9" hidden="1">
              <a:extLst>
                <a:ext uri="{63B3BB69-23CF-44E3-9099-C40C66FF867C}">
                  <a14:compatExt spid="_x0000_s41993"/>
                </a:ext>
                <a:ext uri="{FF2B5EF4-FFF2-40B4-BE49-F238E27FC236}">
                  <a16:creationId xmlns:a16="http://schemas.microsoft.com/office/drawing/2014/main" id="{00000000-0008-0000-05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シャワー設備（２歳児受入の場合）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32</xdr:row>
          <xdr:rowOff>9525</xdr:rowOff>
        </xdr:from>
        <xdr:to>
          <xdr:col>42</xdr:col>
          <xdr:colOff>104775</xdr:colOff>
          <xdr:row>33</xdr:row>
          <xdr:rowOff>0</xdr:rowOff>
        </xdr:to>
        <xdr:sp macro="" textlink="">
          <xdr:nvSpPr>
            <xdr:cNvPr id="41994" name="Check Box 10" hidden="1">
              <a:extLst>
                <a:ext uri="{63B3BB69-23CF-44E3-9099-C40C66FF867C}">
                  <a14:compatExt spid="_x0000_s41994"/>
                </a:ext>
                <a:ext uri="{FF2B5EF4-FFF2-40B4-BE49-F238E27FC236}">
                  <a16:creationId xmlns:a16="http://schemas.microsoft.com/office/drawing/2014/main" id="{00000000-0008-0000-05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調乳のための器具又は設備　</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35</xdr:col>
      <xdr:colOff>0</xdr:colOff>
      <xdr:row>61</xdr:row>
      <xdr:rowOff>177800</xdr:rowOff>
    </xdr:from>
    <xdr:to>
      <xdr:col>70</xdr:col>
      <xdr:colOff>47625</xdr:colOff>
      <xdr:row>65</xdr:row>
      <xdr:rowOff>39687</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3746500" y="13346113"/>
          <a:ext cx="3381375" cy="687387"/>
        </a:xfrm>
        <a:prstGeom prst="wedgeRoundRectCallout">
          <a:avLst>
            <a:gd name="adj1" fmla="val -39192"/>
            <a:gd name="adj2" fmla="val 9847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別紙１（職員体制計画書続き）にある「５職員体制」を入力し、その職員のなかから選択してください。</a:t>
          </a:r>
        </a:p>
      </xdr:txBody>
    </xdr:sp>
    <xdr:clientData fPrintsWithSheet="0"/>
  </xdr:twoCellAnchor>
  <xdr:twoCellAnchor>
    <xdr:from>
      <xdr:col>69</xdr:col>
      <xdr:colOff>79373</xdr:colOff>
      <xdr:row>55</xdr:row>
      <xdr:rowOff>15872</xdr:rowOff>
    </xdr:from>
    <xdr:to>
      <xdr:col>103</xdr:col>
      <xdr:colOff>0</xdr:colOff>
      <xdr:row>61</xdr:row>
      <xdr:rowOff>111125</xdr:rowOff>
    </xdr:to>
    <xdr:sp macro="" textlink="">
      <xdr:nvSpPr>
        <xdr:cNvPr id="7" name="左矢印 6">
          <a:extLst>
            <a:ext uri="{FF2B5EF4-FFF2-40B4-BE49-F238E27FC236}">
              <a16:creationId xmlns:a16="http://schemas.microsoft.com/office/drawing/2014/main" id="{00000000-0008-0000-0600-000007000000}"/>
            </a:ext>
          </a:extLst>
        </xdr:cNvPr>
        <xdr:cNvSpPr/>
      </xdr:nvSpPr>
      <xdr:spPr>
        <a:xfrm>
          <a:off x="7064373" y="11945935"/>
          <a:ext cx="2492377" cy="133350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常勤換算後の人数が集計されています。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3.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C2:E13"/>
  <sheetViews>
    <sheetView workbookViewId="0"/>
  </sheetViews>
  <sheetFormatPr defaultColWidth="9" defaultRowHeight="30.75" customHeight="1"/>
  <cols>
    <col min="1" max="1" width="4.625" style="84" customWidth="1"/>
    <col min="2" max="2" width="9" style="84"/>
    <col min="3" max="3" width="5.25" style="84" customWidth="1"/>
    <col min="4" max="16384" width="9" style="84"/>
  </cols>
  <sheetData>
    <row r="2" spans="3:5" ht="30.75" customHeight="1">
      <c r="C2" s="84" t="s">
        <v>255</v>
      </c>
    </row>
    <row r="3" spans="3:5" ht="30.75" customHeight="1">
      <c r="D3" s="86"/>
      <c r="E3" s="84" t="s">
        <v>256</v>
      </c>
    </row>
    <row r="4" spans="3:5" ht="30.75" customHeight="1">
      <c r="D4" s="85"/>
      <c r="E4" s="84" t="s">
        <v>257</v>
      </c>
    </row>
    <row r="5" spans="3:5" ht="30.75" customHeight="1">
      <c r="E5" s="84" t="s">
        <v>258</v>
      </c>
    </row>
    <row r="6" spans="3:5" ht="30.75" customHeight="1">
      <c r="D6" s="84" t="s">
        <v>262</v>
      </c>
    </row>
    <row r="7" spans="3:5" ht="9" customHeight="1"/>
    <row r="8" spans="3:5" ht="15.75" customHeight="1"/>
    <row r="9" spans="3:5" ht="30.75" customHeight="1">
      <c r="D9" s="84" t="s">
        <v>259</v>
      </c>
    </row>
    <row r="10" spans="3:5" ht="15.75" customHeight="1"/>
    <row r="11" spans="3:5" ht="30.75" customHeight="1">
      <c r="D11" s="84" t="s">
        <v>260</v>
      </c>
    </row>
    <row r="12" spans="3:5" ht="15.75" customHeight="1"/>
    <row r="13" spans="3:5" ht="30.75" customHeight="1">
      <c r="D13" s="84" t="s">
        <v>261</v>
      </c>
    </row>
  </sheetData>
  <sheetProtection sheet="1" objects="1" scenarios="1" selectLockedCells="1"/>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U181"/>
  <sheetViews>
    <sheetView showGridLines="0" showRowColHeaders="0" showZeros="0" view="pageBreakPreview" topLeftCell="A58" zoomScaleNormal="100" zoomScaleSheetLayoutView="100" workbookViewId="0">
      <selection activeCell="X12" sqref="X12:AL13"/>
    </sheetView>
  </sheetViews>
  <sheetFormatPr defaultColWidth="2.5" defaultRowHeight="15" customHeight="1"/>
  <cols>
    <col min="1" max="1" width="6.625" style="6" customWidth="1"/>
    <col min="2" max="8" width="2.75" style="6" customWidth="1"/>
    <col min="9" max="38" width="3.125" style="6" customWidth="1"/>
    <col min="39" max="16384" width="2.5" style="6"/>
  </cols>
  <sheetData>
    <row r="1" spans="2:38" ht="15.75" customHeight="1">
      <c r="B1" s="6" t="s">
        <v>71</v>
      </c>
    </row>
    <row r="2" spans="2:38" ht="12" customHeight="1">
      <c r="V2" s="83"/>
      <c r="W2" s="83"/>
      <c r="X2" s="83"/>
      <c r="Y2" s="83"/>
      <c r="Z2" s="83"/>
      <c r="AA2" s="553" t="s">
        <v>253</v>
      </c>
      <c r="AB2" s="866">
        <f>'④付表１（施設・本園情報）'!J5</f>
        <v>0</v>
      </c>
      <c r="AC2" s="866"/>
      <c r="AD2" s="866"/>
      <c r="AE2" s="866"/>
      <c r="AF2" s="866"/>
      <c r="AG2" s="866"/>
      <c r="AH2" s="866"/>
      <c r="AI2" s="866"/>
      <c r="AJ2" s="866"/>
      <c r="AK2" s="866"/>
      <c r="AL2" s="553" t="s">
        <v>254</v>
      </c>
    </row>
    <row r="3" spans="2:38" ht="12" customHeight="1">
      <c r="V3" s="83"/>
      <c r="W3" s="83"/>
      <c r="X3" s="83"/>
      <c r="Y3" s="83"/>
      <c r="Z3" s="83"/>
      <c r="AA3" s="553"/>
      <c r="AB3" s="866"/>
      <c r="AC3" s="866"/>
      <c r="AD3" s="866"/>
      <c r="AE3" s="866"/>
      <c r="AF3" s="866"/>
      <c r="AG3" s="866"/>
      <c r="AH3" s="866"/>
      <c r="AI3" s="866"/>
      <c r="AJ3" s="866"/>
      <c r="AK3" s="866"/>
      <c r="AL3" s="553"/>
    </row>
    <row r="4" spans="2:38" ht="15.75" customHeight="1"/>
    <row r="5" spans="2:38" ht="30" customHeight="1">
      <c r="B5" s="874" t="s">
        <v>252</v>
      </c>
      <c r="C5" s="874"/>
      <c r="D5" s="874"/>
      <c r="E5" s="874"/>
      <c r="F5" s="874"/>
      <c r="G5" s="874"/>
      <c r="H5" s="874"/>
      <c r="I5" s="874"/>
      <c r="J5" s="874"/>
      <c r="K5" s="874"/>
      <c r="L5" s="874"/>
      <c r="M5" s="874"/>
      <c r="N5" s="874"/>
      <c r="O5" s="874"/>
      <c r="P5" s="874"/>
      <c r="Q5" s="874"/>
      <c r="R5" s="874"/>
      <c r="S5" s="874"/>
      <c r="T5" s="874"/>
      <c r="U5" s="874"/>
      <c r="V5" s="874"/>
      <c r="W5" s="874"/>
      <c r="X5" s="874"/>
      <c r="Y5" s="874"/>
      <c r="Z5" s="874"/>
      <c r="AA5" s="874"/>
      <c r="AB5" s="874"/>
      <c r="AC5" s="874"/>
      <c r="AD5" s="874"/>
      <c r="AE5" s="874"/>
      <c r="AF5" s="874"/>
      <c r="AG5" s="874"/>
      <c r="AH5" s="874"/>
      <c r="AI5" s="874"/>
      <c r="AJ5" s="874"/>
      <c r="AK5" s="874"/>
      <c r="AL5" s="874"/>
    </row>
    <row r="6" spans="2:38" ht="22.7" customHeight="1">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row>
    <row r="7" spans="2:38" ht="22.7" customHeight="1">
      <c r="B7" s="8"/>
      <c r="C7" s="17" t="s">
        <v>251</v>
      </c>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row>
    <row r="8" spans="2:38" ht="15.95" customHeight="1">
      <c r="B8" s="8"/>
      <c r="C8" s="8"/>
      <c r="D8" s="8"/>
      <c r="E8" s="8"/>
      <c r="F8" s="8"/>
      <c r="G8" s="8"/>
      <c r="H8" s="8"/>
      <c r="I8" s="8"/>
      <c r="J8" s="8"/>
      <c r="K8" s="8"/>
      <c r="L8" s="8"/>
      <c r="M8" s="8"/>
      <c r="N8" s="8"/>
      <c r="O8" s="8"/>
      <c r="P8" s="8"/>
      <c r="Q8" s="8"/>
      <c r="R8" s="8"/>
      <c r="S8" s="8"/>
      <c r="T8" s="8"/>
      <c r="U8" s="8"/>
      <c r="V8" s="8"/>
      <c r="W8" s="8"/>
      <c r="X8" s="8"/>
      <c r="Y8" s="8"/>
      <c r="Z8" s="559"/>
      <c r="AA8" s="559"/>
      <c r="AB8" s="559"/>
      <c r="AC8" s="559"/>
      <c r="AD8" s="559"/>
      <c r="AE8" s="75"/>
      <c r="AF8" s="559"/>
      <c r="AG8" s="559"/>
      <c r="AH8" s="75"/>
      <c r="AI8" s="559"/>
      <c r="AJ8" s="559"/>
      <c r="AK8" s="75"/>
      <c r="AL8" s="8"/>
    </row>
    <row r="9" spans="2:38" ht="15.95" customHeight="1">
      <c r="B9" s="847" t="s">
        <v>250</v>
      </c>
      <c r="C9" s="847"/>
      <c r="D9" s="847"/>
      <c r="E9" s="847"/>
      <c r="F9" s="847"/>
      <c r="G9" s="847"/>
      <c r="H9" s="847"/>
      <c r="I9" s="846" t="s">
        <v>249</v>
      </c>
      <c r="J9" s="846"/>
      <c r="K9" s="846"/>
      <c r="L9" s="846"/>
      <c r="M9" s="846"/>
      <c r="N9" s="846"/>
      <c r="O9" s="847" t="s">
        <v>248</v>
      </c>
      <c r="P9" s="847"/>
      <c r="Q9" s="847"/>
      <c r="R9" s="847"/>
      <c r="S9" s="847"/>
      <c r="T9" s="847"/>
      <c r="U9" s="848" t="s">
        <v>247</v>
      </c>
      <c r="V9" s="849"/>
      <c r="W9" s="850"/>
      <c r="X9" s="857" t="s">
        <v>246</v>
      </c>
      <c r="Y9" s="858"/>
      <c r="Z9" s="858"/>
      <c r="AA9" s="858"/>
      <c r="AB9" s="858"/>
      <c r="AC9" s="858"/>
      <c r="AD9" s="858"/>
      <c r="AE9" s="858"/>
      <c r="AF9" s="858"/>
      <c r="AG9" s="858"/>
      <c r="AH9" s="858"/>
      <c r="AI9" s="858"/>
      <c r="AJ9" s="858"/>
      <c r="AK9" s="858"/>
      <c r="AL9" s="859"/>
    </row>
    <row r="10" spans="2:38" ht="15.95" customHeight="1">
      <c r="B10" s="847"/>
      <c r="C10" s="847"/>
      <c r="D10" s="847"/>
      <c r="E10" s="847"/>
      <c r="F10" s="847"/>
      <c r="G10" s="847"/>
      <c r="H10" s="847"/>
      <c r="I10" s="846"/>
      <c r="J10" s="846"/>
      <c r="K10" s="846"/>
      <c r="L10" s="846"/>
      <c r="M10" s="846"/>
      <c r="N10" s="846"/>
      <c r="O10" s="847"/>
      <c r="P10" s="847"/>
      <c r="Q10" s="847"/>
      <c r="R10" s="847"/>
      <c r="S10" s="847"/>
      <c r="T10" s="847"/>
      <c r="U10" s="851"/>
      <c r="V10" s="852"/>
      <c r="W10" s="853"/>
      <c r="X10" s="860"/>
      <c r="Y10" s="861"/>
      <c r="Z10" s="861"/>
      <c r="AA10" s="861"/>
      <c r="AB10" s="861"/>
      <c r="AC10" s="861"/>
      <c r="AD10" s="861"/>
      <c r="AE10" s="861"/>
      <c r="AF10" s="861"/>
      <c r="AG10" s="861"/>
      <c r="AH10" s="861"/>
      <c r="AI10" s="861"/>
      <c r="AJ10" s="861"/>
      <c r="AK10" s="861"/>
      <c r="AL10" s="862"/>
    </row>
    <row r="11" spans="2:38" ht="15.95" customHeight="1">
      <c r="B11" s="847"/>
      <c r="C11" s="847"/>
      <c r="D11" s="847"/>
      <c r="E11" s="847"/>
      <c r="F11" s="847"/>
      <c r="G11" s="847"/>
      <c r="H11" s="847"/>
      <c r="I11" s="846"/>
      <c r="J11" s="846"/>
      <c r="K11" s="846"/>
      <c r="L11" s="846"/>
      <c r="M11" s="846"/>
      <c r="N11" s="846"/>
      <c r="O11" s="847"/>
      <c r="P11" s="847"/>
      <c r="Q11" s="847"/>
      <c r="R11" s="847"/>
      <c r="S11" s="847"/>
      <c r="T11" s="847"/>
      <c r="U11" s="854"/>
      <c r="V11" s="855"/>
      <c r="W11" s="856"/>
      <c r="X11" s="863"/>
      <c r="Y11" s="864"/>
      <c r="Z11" s="864"/>
      <c r="AA11" s="864"/>
      <c r="AB11" s="864"/>
      <c r="AC11" s="864"/>
      <c r="AD11" s="864"/>
      <c r="AE11" s="864"/>
      <c r="AF11" s="864"/>
      <c r="AG11" s="864"/>
      <c r="AH11" s="864"/>
      <c r="AI11" s="864"/>
      <c r="AJ11" s="864"/>
      <c r="AK11" s="864"/>
      <c r="AL11" s="865"/>
    </row>
    <row r="12" spans="2:38" ht="15.95" customHeight="1">
      <c r="B12" s="836"/>
      <c r="C12" s="836"/>
      <c r="D12" s="836"/>
      <c r="E12" s="836"/>
      <c r="F12" s="836"/>
      <c r="G12" s="836"/>
      <c r="H12" s="836"/>
      <c r="I12" s="837"/>
      <c r="J12" s="837"/>
      <c r="K12" s="837"/>
      <c r="L12" s="837"/>
      <c r="M12" s="837"/>
      <c r="N12" s="837"/>
      <c r="O12" s="836"/>
      <c r="P12" s="836"/>
      <c r="Q12" s="836"/>
      <c r="R12" s="836"/>
      <c r="S12" s="836"/>
      <c r="T12" s="836"/>
      <c r="U12" s="836"/>
      <c r="V12" s="836"/>
      <c r="W12" s="836"/>
      <c r="X12" s="845"/>
      <c r="Y12" s="845"/>
      <c r="Z12" s="845"/>
      <c r="AA12" s="845"/>
      <c r="AB12" s="845"/>
      <c r="AC12" s="845"/>
      <c r="AD12" s="845"/>
      <c r="AE12" s="845"/>
      <c r="AF12" s="845"/>
      <c r="AG12" s="845"/>
      <c r="AH12" s="845"/>
      <c r="AI12" s="845"/>
      <c r="AJ12" s="845"/>
      <c r="AK12" s="845"/>
      <c r="AL12" s="845"/>
    </row>
    <row r="13" spans="2:38" s="80" customFormat="1" ht="15.95" customHeight="1">
      <c r="B13" s="836"/>
      <c r="C13" s="836"/>
      <c r="D13" s="836"/>
      <c r="E13" s="836"/>
      <c r="F13" s="836"/>
      <c r="G13" s="836"/>
      <c r="H13" s="836"/>
      <c r="I13" s="837"/>
      <c r="J13" s="837"/>
      <c r="K13" s="837"/>
      <c r="L13" s="837"/>
      <c r="M13" s="837"/>
      <c r="N13" s="837"/>
      <c r="O13" s="836"/>
      <c r="P13" s="836"/>
      <c r="Q13" s="836"/>
      <c r="R13" s="836"/>
      <c r="S13" s="836"/>
      <c r="T13" s="836"/>
      <c r="U13" s="836"/>
      <c r="V13" s="836"/>
      <c r="W13" s="836"/>
      <c r="X13" s="845"/>
      <c r="Y13" s="845"/>
      <c r="Z13" s="845"/>
      <c r="AA13" s="845"/>
      <c r="AB13" s="845"/>
      <c r="AC13" s="845"/>
      <c r="AD13" s="845"/>
      <c r="AE13" s="845"/>
      <c r="AF13" s="845"/>
      <c r="AG13" s="845"/>
      <c r="AH13" s="845"/>
      <c r="AI13" s="845"/>
      <c r="AJ13" s="845"/>
      <c r="AK13" s="845"/>
      <c r="AL13" s="845"/>
    </row>
    <row r="14" spans="2:38" s="17" customFormat="1" ht="15.95" customHeight="1">
      <c r="B14" s="836"/>
      <c r="C14" s="836"/>
      <c r="D14" s="836"/>
      <c r="E14" s="836"/>
      <c r="F14" s="836"/>
      <c r="G14" s="836"/>
      <c r="H14" s="836"/>
      <c r="I14" s="837"/>
      <c r="J14" s="837"/>
      <c r="K14" s="837"/>
      <c r="L14" s="837"/>
      <c r="M14" s="837"/>
      <c r="N14" s="837"/>
      <c r="O14" s="836"/>
      <c r="P14" s="836"/>
      <c r="Q14" s="836"/>
      <c r="R14" s="836"/>
      <c r="S14" s="836"/>
      <c r="T14" s="836"/>
      <c r="U14" s="836"/>
      <c r="V14" s="836"/>
      <c r="W14" s="836"/>
      <c r="X14" s="845"/>
      <c r="Y14" s="845"/>
      <c r="Z14" s="845"/>
      <c r="AA14" s="845"/>
      <c r="AB14" s="845"/>
      <c r="AC14" s="845"/>
      <c r="AD14" s="845"/>
      <c r="AE14" s="845"/>
      <c r="AF14" s="845"/>
      <c r="AG14" s="845"/>
      <c r="AH14" s="845"/>
      <c r="AI14" s="845"/>
      <c r="AJ14" s="845"/>
      <c r="AK14" s="845"/>
      <c r="AL14" s="845"/>
    </row>
    <row r="15" spans="2:38" s="17" customFormat="1" ht="15.95" customHeight="1">
      <c r="B15" s="836"/>
      <c r="C15" s="836"/>
      <c r="D15" s="836"/>
      <c r="E15" s="836"/>
      <c r="F15" s="836"/>
      <c r="G15" s="836"/>
      <c r="H15" s="836"/>
      <c r="I15" s="837"/>
      <c r="J15" s="837"/>
      <c r="K15" s="837"/>
      <c r="L15" s="837"/>
      <c r="M15" s="837"/>
      <c r="N15" s="837"/>
      <c r="O15" s="836"/>
      <c r="P15" s="836"/>
      <c r="Q15" s="836"/>
      <c r="R15" s="836"/>
      <c r="S15" s="836"/>
      <c r="T15" s="836"/>
      <c r="U15" s="836"/>
      <c r="V15" s="836"/>
      <c r="W15" s="836"/>
      <c r="X15" s="845"/>
      <c r="Y15" s="845"/>
      <c r="Z15" s="845"/>
      <c r="AA15" s="845"/>
      <c r="AB15" s="845"/>
      <c r="AC15" s="845"/>
      <c r="AD15" s="845"/>
      <c r="AE15" s="845"/>
      <c r="AF15" s="845"/>
      <c r="AG15" s="845"/>
      <c r="AH15" s="845"/>
      <c r="AI15" s="845"/>
      <c r="AJ15" s="845"/>
      <c r="AK15" s="845"/>
      <c r="AL15" s="845"/>
    </row>
    <row r="16" spans="2:38" s="17" customFormat="1" ht="15.95" customHeight="1">
      <c r="B16" s="836"/>
      <c r="C16" s="836"/>
      <c r="D16" s="836"/>
      <c r="E16" s="836"/>
      <c r="F16" s="836"/>
      <c r="G16" s="836"/>
      <c r="H16" s="836"/>
      <c r="I16" s="837"/>
      <c r="J16" s="837"/>
      <c r="K16" s="837"/>
      <c r="L16" s="837"/>
      <c r="M16" s="837"/>
      <c r="N16" s="837"/>
      <c r="O16" s="836"/>
      <c r="P16" s="836"/>
      <c r="Q16" s="836"/>
      <c r="R16" s="836"/>
      <c r="S16" s="836"/>
      <c r="T16" s="836"/>
      <c r="U16" s="836"/>
      <c r="V16" s="836"/>
      <c r="W16" s="836"/>
      <c r="X16" s="837"/>
      <c r="Y16" s="837"/>
      <c r="Z16" s="837"/>
      <c r="AA16" s="837"/>
      <c r="AB16" s="837"/>
      <c r="AC16" s="837"/>
      <c r="AD16" s="837"/>
      <c r="AE16" s="837"/>
      <c r="AF16" s="837"/>
      <c r="AG16" s="837"/>
      <c r="AH16" s="837"/>
      <c r="AI16" s="837"/>
      <c r="AJ16" s="837"/>
      <c r="AK16" s="837"/>
      <c r="AL16" s="837"/>
    </row>
    <row r="17" spans="2:38" ht="15.95" customHeight="1">
      <c r="B17" s="836"/>
      <c r="C17" s="836"/>
      <c r="D17" s="836"/>
      <c r="E17" s="836"/>
      <c r="F17" s="836"/>
      <c r="G17" s="836"/>
      <c r="H17" s="836"/>
      <c r="I17" s="837"/>
      <c r="J17" s="837"/>
      <c r="K17" s="837"/>
      <c r="L17" s="837"/>
      <c r="M17" s="837"/>
      <c r="N17" s="837"/>
      <c r="O17" s="836"/>
      <c r="P17" s="836"/>
      <c r="Q17" s="836"/>
      <c r="R17" s="836"/>
      <c r="S17" s="836"/>
      <c r="T17" s="836"/>
      <c r="U17" s="836"/>
      <c r="V17" s="836"/>
      <c r="W17" s="836"/>
      <c r="X17" s="837"/>
      <c r="Y17" s="837"/>
      <c r="Z17" s="837"/>
      <c r="AA17" s="837"/>
      <c r="AB17" s="837"/>
      <c r="AC17" s="837"/>
      <c r="AD17" s="837"/>
      <c r="AE17" s="837"/>
      <c r="AF17" s="837"/>
      <c r="AG17" s="837"/>
      <c r="AH17" s="837"/>
      <c r="AI17" s="837"/>
      <c r="AJ17" s="837"/>
      <c r="AK17" s="837"/>
      <c r="AL17" s="837"/>
    </row>
    <row r="18" spans="2:38" ht="15.95" customHeight="1">
      <c r="B18" s="836"/>
      <c r="C18" s="836"/>
      <c r="D18" s="836"/>
      <c r="E18" s="836"/>
      <c r="F18" s="836"/>
      <c r="G18" s="836"/>
      <c r="H18" s="836"/>
      <c r="I18" s="837"/>
      <c r="J18" s="837"/>
      <c r="K18" s="837"/>
      <c r="L18" s="837"/>
      <c r="M18" s="837"/>
      <c r="N18" s="837"/>
      <c r="O18" s="836"/>
      <c r="P18" s="836"/>
      <c r="Q18" s="836"/>
      <c r="R18" s="836"/>
      <c r="S18" s="836"/>
      <c r="T18" s="836"/>
      <c r="U18" s="836"/>
      <c r="V18" s="836"/>
      <c r="W18" s="836"/>
      <c r="X18" s="837"/>
      <c r="Y18" s="837"/>
      <c r="Z18" s="837"/>
      <c r="AA18" s="837"/>
      <c r="AB18" s="837"/>
      <c r="AC18" s="837"/>
      <c r="AD18" s="837"/>
      <c r="AE18" s="837"/>
      <c r="AF18" s="837"/>
      <c r="AG18" s="837"/>
      <c r="AH18" s="837"/>
      <c r="AI18" s="837"/>
      <c r="AJ18" s="837"/>
      <c r="AK18" s="837"/>
      <c r="AL18" s="837"/>
    </row>
    <row r="19" spans="2:38" ht="15.95" customHeight="1">
      <c r="B19" s="836"/>
      <c r="C19" s="836"/>
      <c r="D19" s="836"/>
      <c r="E19" s="836"/>
      <c r="F19" s="836"/>
      <c r="G19" s="836"/>
      <c r="H19" s="836"/>
      <c r="I19" s="837"/>
      <c r="J19" s="837"/>
      <c r="K19" s="837"/>
      <c r="L19" s="837"/>
      <c r="M19" s="837"/>
      <c r="N19" s="837"/>
      <c r="O19" s="836"/>
      <c r="P19" s="836"/>
      <c r="Q19" s="836"/>
      <c r="R19" s="836"/>
      <c r="S19" s="836"/>
      <c r="T19" s="836"/>
      <c r="U19" s="836"/>
      <c r="V19" s="836"/>
      <c r="W19" s="836"/>
      <c r="X19" s="837"/>
      <c r="Y19" s="837"/>
      <c r="Z19" s="837"/>
      <c r="AA19" s="837"/>
      <c r="AB19" s="837"/>
      <c r="AC19" s="837"/>
      <c r="AD19" s="837"/>
      <c r="AE19" s="837"/>
      <c r="AF19" s="837"/>
      <c r="AG19" s="837"/>
      <c r="AH19" s="837"/>
      <c r="AI19" s="837"/>
      <c r="AJ19" s="837"/>
      <c r="AK19" s="837"/>
      <c r="AL19" s="837"/>
    </row>
    <row r="20" spans="2:38" ht="15.95" customHeight="1">
      <c r="B20" s="836"/>
      <c r="C20" s="836"/>
      <c r="D20" s="836"/>
      <c r="E20" s="836"/>
      <c r="F20" s="836"/>
      <c r="G20" s="836"/>
      <c r="H20" s="836"/>
      <c r="I20" s="837"/>
      <c r="J20" s="837"/>
      <c r="K20" s="837"/>
      <c r="L20" s="837"/>
      <c r="M20" s="837"/>
      <c r="N20" s="837"/>
      <c r="O20" s="836"/>
      <c r="P20" s="836"/>
      <c r="Q20" s="836"/>
      <c r="R20" s="836"/>
      <c r="S20" s="836"/>
      <c r="T20" s="836"/>
      <c r="U20" s="836"/>
      <c r="V20" s="836"/>
      <c r="W20" s="836"/>
      <c r="X20" s="837"/>
      <c r="Y20" s="837"/>
      <c r="Z20" s="837"/>
      <c r="AA20" s="837"/>
      <c r="AB20" s="837"/>
      <c r="AC20" s="837"/>
      <c r="AD20" s="837"/>
      <c r="AE20" s="837"/>
      <c r="AF20" s="837"/>
      <c r="AG20" s="837"/>
      <c r="AH20" s="837"/>
      <c r="AI20" s="837"/>
      <c r="AJ20" s="837"/>
      <c r="AK20" s="837"/>
      <c r="AL20" s="837"/>
    </row>
    <row r="21" spans="2:38" ht="15.95" customHeight="1">
      <c r="B21" s="836"/>
      <c r="C21" s="836"/>
      <c r="D21" s="836"/>
      <c r="E21" s="836"/>
      <c r="F21" s="836"/>
      <c r="G21" s="836"/>
      <c r="H21" s="836"/>
      <c r="I21" s="837"/>
      <c r="J21" s="837"/>
      <c r="K21" s="837"/>
      <c r="L21" s="837"/>
      <c r="M21" s="837"/>
      <c r="N21" s="837"/>
      <c r="O21" s="836"/>
      <c r="P21" s="836"/>
      <c r="Q21" s="836"/>
      <c r="R21" s="836"/>
      <c r="S21" s="836"/>
      <c r="T21" s="836"/>
      <c r="U21" s="836"/>
      <c r="V21" s="836"/>
      <c r="W21" s="836"/>
      <c r="X21" s="837"/>
      <c r="Y21" s="837"/>
      <c r="Z21" s="837"/>
      <c r="AA21" s="837"/>
      <c r="AB21" s="837"/>
      <c r="AC21" s="837"/>
      <c r="AD21" s="837"/>
      <c r="AE21" s="837"/>
      <c r="AF21" s="837"/>
      <c r="AG21" s="837"/>
      <c r="AH21" s="837"/>
      <c r="AI21" s="837"/>
      <c r="AJ21" s="837"/>
      <c r="AK21" s="837"/>
      <c r="AL21" s="837"/>
    </row>
    <row r="22" spans="2:38" ht="15.95" customHeight="1">
      <c r="B22" s="836"/>
      <c r="C22" s="836"/>
      <c r="D22" s="836"/>
      <c r="E22" s="836"/>
      <c r="F22" s="836"/>
      <c r="G22" s="836"/>
      <c r="H22" s="836"/>
      <c r="I22" s="837"/>
      <c r="J22" s="837"/>
      <c r="K22" s="837"/>
      <c r="L22" s="837"/>
      <c r="M22" s="837"/>
      <c r="N22" s="837"/>
      <c r="O22" s="836"/>
      <c r="P22" s="836"/>
      <c r="Q22" s="836"/>
      <c r="R22" s="836"/>
      <c r="S22" s="836"/>
      <c r="T22" s="836"/>
      <c r="U22" s="836"/>
      <c r="V22" s="836"/>
      <c r="W22" s="836"/>
      <c r="X22" s="837"/>
      <c r="Y22" s="837"/>
      <c r="Z22" s="837"/>
      <c r="AA22" s="837"/>
      <c r="AB22" s="837"/>
      <c r="AC22" s="837"/>
      <c r="AD22" s="837"/>
      <c r="AE22" s="837"/>
      <c r="AF22" s="837"/>
      <c r="AG22" s="837"/>
      <c r="AH22" s="837"/>
      <c r="AI22" s="837"/>
      <c r="AJ22" s="837"/>
      <c r="AK22" s="837"/>
      <c r="AL22" s="837"/>
    </row>
    <row r="23" spans="2:38" ht="15.95" customHeight="1">
      <c r="B23" s="836"/>
      <c r="C23" s="836"/>
      <c r="D23" s="836"/>
      <c r="E23" s="836"/>
      <c r="F23" s="836"/>
      <c r="G23" s="836"/>
      <c r="H23" s="836"/>
      <c r="I23" s="837"/>
      <c r="J23" s="837"/>
      <c r="K23" s="837"/>
      <c r="L23" s="837"/>
      <c r="M23" s="837"/>
      <c r="N23" s="837"/>
      <c r="O23" s="836"/>
      <c r="P23" s="836"/>
      <c r="Q23" s="836"/>
      <c r="R23" s="836"/>
      <c r="S23" s="836"/>
      <c r="T23" s="836"/>
      <c r="U23" s="836"/>
      <c r="V23" s="836"/>
      <c r="W23" s="836"/>
      <c r="X23" s="837"/>
      <c r="Y23" s="837"/>
      <c r="Z23" s="837"/>
      <c r="AA23" s="837"/>
      <c r="AB23" s="837"/>
      <c r="AC23" s="837"/>
      <c r="AD23" s="837"/>
      <c r="AE23" s="837"/>
      <c r="AF23" s="837"/>
      <c r="AG23" s="837"/>
      <c r="AH23" s="837"/>
      <c r="AI23" s="837"/>
      <c r="AJ23" s="837"/>
      <c r="AK23" s="837"/>
      <c r="AL23" s="837"/>
    </row>
    <row r="24" spans="2:38" ht="15.95" customHeight="1">
      <c r="B24" s="836"/>
      <c r="C24" s="836"/>
      <c r="D24" s="836"/>
      <c r="E24" s="836"/>
      <c r="F24" s="836"/>
      <c r="G24" s="836"/>
      <c r="H24" s="836"/>
      <c r="I24" s="837"/>
      <c r="J24" s="837"/>
      <c r="K24" s="837"/>
      <c r="L24" s="837"/>
      <c r="M24" s="837"/>
      <c r="N24" s="837"/>
      <c r="O24" s="836"/>
      <c r="P24" s="836"/>
      <c r="Q24" s="836"/>
      <c r="R24" s="836"/>
      <c r="S24" s="836"/>
      <c r="T24" s="836"/>
      <c r="U24" s="836"/>
      <c r="V24" s="836"/>
      <c r="W24" s="836"/>
      <c r="X24" s="837"/>
      <c r="Y24" s="837"/>
      <c r="Z24" s="837"/>
      <c r="AA24" s="837"/>
      <c r="AB24" s="837"/>
      <c r="AC24" s="837"/>
      <c r="AD24" s="837"/>
      <c r="AE24" s="837"/>
      <c r="AF24" s="837"/>
      <c r="AG24" s="837"/>
      <c r="AH24" s="837"/>
      <c r="AI24" s="837"/>
      <c r="AJ24" s="837"/>
      <c r="AK24" s="837"/>
      <c r="AL24" s="837"/>
    </row>
    <row r="25" spans="2:38" ht="15.95" customHeight="1">
      <c r="B25" s="836"/>
      <c r="C25" s="836"/>
      <c r="D25" s="836"/>
      <c r="E25" s="836"/>
      <c r="F25" s="836"/>
      <c r="G25" s="836"/>
      <c r="H25" s="836"/>
      <c r="I25" s="837"/>
      <c r="J25" s="837"/>
      <c r="K25" s="837"/>
      <c r="L25" s="837"/>
      <c r="M25" s="837"/>
      <c r="N25" s="837"/>
      <c r="O25" s="836"/>
      <c r="P25" s="836"/>
      <c r="Q25" s="836"/>
      <c r="R25" s="836"/>
      <c r="S25" s="836"/>
      <c r="T25" s="836"/>
      <c r="U25" s="836"/>
      <c r="V25" s="836"/>
      <c r="W25" s="836"/>
      <c r="X25" s="837"/>
      <c r="Y25" s="837"/>
      <c r="Z25" s="837"/>
      <c r="AA25" s="837"/>
      <c r="AB25" s="837"/>
      <c r="AC25" s="837"/>
      <c r="AD25" s="837"/>
      <c r="AE25" s="837"/>
      <c r="AF25" s="837"/>
      <c r="AG25" s="837"/>
      <c r="AH25" s="837"/>
      <c r="AI25" s="837"/>
      <c r="AJ25" s="837"/>
      <c r="AK25" s="837"/>
      <c r="AL25" s="837"/>
    </row>
    <row r="26" spans="2:38" ht="15.95" customHeight="1">
      <c r="B26" s="836"/>
      <c r="C26" s="836"/>
      <c r="D26" s="836"/>
      <c r="E26" s="836"/>
      <c r="F26" s="836"/>
      <c r="G26" s="836"/>
      <c r="H26" s="836"/>
      <c r="I26" s="837"/>
      <c r="J26" s="837"/>
      <c r="K26" s="837"/>
      <c r="L26" s="837"/>
      <c r="M26" s="837"/>
      <c r="N26" s="837"/>
      <c r="O26" s="836"/>
      <c r="P26" s="836"/>
      <c r="Q26" s="836"/>
      <c r="R26" s="836"/>
      <c r="S26" s="836"/>
      <c r="T26" s="836"/>
      <c r="U26" s="836"/>
      <c r="V26" s="836"/>
      <c r="W26" s="836"/>
      <c r="X26" s="837"/>
      <c r="Y26" s="837"/>
      <c r="Z26" s="837"/>
      <c r="AA26" s="837"/>
      <c r="AB26" s="837"/>
      <c r="AC26" s="837"/>
      <c r="AD26" s="837"/>
      <c r="AE26" s="837"/>
      <c r="AF26" s="837"/>
      <c r="AG26" s="837"/>
      <c r="AH26" s="837"/>
      <c r="AI26" s="837"/>
      <c r="AJ26" s="837"/>
      <c r="AK26" s="837"/>
      <c r="AL26" s="837"/>
    </row>
    <row r="27" spans="2:38" ht="15.95" customHeight="1">
      <c r="B27" s="836"/>
      <c r="C27" s="836"/>
      <c r="D27" s="836"/>
      <c r="E27" s="836"/>
      <c r="F27" s="836"/>
      <c r="G27" s="836"/>
      <c r="H27" s="836"/>
      <c r="I27" s="837"/>
      <c r="J27" s="837"/>
      <c r="K27" s="837"/>
      <c r="L27" s="837"/>
      <c r="M27" s="837"/>
      <c r="N27" s="837"/>
      <c r="O27" s="836"/>
      <c r="P27" s="836"/>
      <c r="Q27" s="836"/>
      <c r="R27" s="836"/>
      <c r="S27" s="836"/>
      <c r="T27" s="836"/>
      <c r="U27" s="836"/>
      <c r="V27" s="836"/>
      <c r="W27" s="836"/>
      <c r="X27" s="837"/>
      <c r="Y27" s="837"/>
      <c r="Z27" s="837"/>
      <c r="AA27" s="837"/>
      <c r="AB27" s="837"/>
      <c r="AC27" s="837"/>
      <c r="AD27" s="837"/>
      <c r="AE27" s="837"/>
      <c r="AF27" s="837"/>
      <c r="AG27" s="837"/>
      <c r="AH27" s="837"/>
      <c r="AI27" s="837"/>
      <c r="AJ27" s="837"/>
      <c r="AK27" s="837"/>
      <c r="AL27" s="837"/>
    </row>
    <row r="28" spans="2:38" ht="15.95" customHeight="1">
      <c r="B28" s="836"/>
      <c r="C28" s="836"/>
      <c r="D28" s="836"/>
      <c r="E28" s="836"/>
      <c r="F28" s="836"/>
      <c r="G28" s="836"/>
      <c r="H28" s="836"/>
      <c r="I28" s="837"/>
      <c r="J28" s="837"/>
      <c r="K28" s="837"/>
      <c r="L28" s="837"/>
      <c r="M28" s="837"/>
      <c r="N28" s="837"/>
      <c r="O28" s="836"/>
      <c r="P28" s="836"/>
      <c r="Q28" s="836"/>
      <c r="R28" s="836"/>
      <c r="S28" s="836"/>
      <c r="T28" s="836"/>
      <c r="U28" s="836"/>
      <c r="V28" s="836"/>
      <c r="W28" s="836"/>
      <c r="X28" s="837"/>
      <c r="Y28" s="837"/>
      <c r="Z28" s="837"/>
      <c r="AA28" s="837"/>
      <c r="AB28" s="837"/>
      <c r="AC28" s="837"/>
      <c r="AD28" s="837"/>
      <c r="AE28" s="837"/>
      <c r="AF28" s="837"/>
      <c r="AG28" s="837"/>
      <c r="AH28" s="837"/>
      <c r="AI28" s="837"/>
      <c r="AJ28" s="837"/>
      <c r="AK28" s="837"/>
      <c r="AL28" s="837"/>
    </row>
    <row r="29" spans="2:38" ht="15.95" customHeight="1">
      <c r="B29" s="836"/>
      <c r="C29" s="836"/>
      <c r="D29" s="836"/>
      <c r="E29" s="836"/>
      <c r="F29" s="836"/>
      <c r="G29" s="836"/>
      <c r="H29" s="836"/>
      <c r="I29" s="837"/>
      <c r="J29" s="837"/>
      <c r="K29" s="837"/>
      <c r="L29" s="837"/>
      <c r="M29" s="837"/>
      <c r="N29" s="837"/>
      <c r="O29" s="836"/>
      <c r="P29" s="836"/>
      <c r="Q29" s="836"/>
      <c r="R29" s="836"/>
      <c r="S29" s="836"/>
      <c r="T29" s="836"/>
      <c r="U29" s="836"/>
      <c r="V29" s="836"/>
      <c r="W29" s="836"/>
      <c r="X29" s="837"/>
      <c r="Y29" s="837"/>
      <c r="Z29" s="837"/>
      <c r="AA29" s="837"/>
      <c r="AB29" s="837"/>
      <c r="AC29" s="837"/>
      <c r="AD29" s="837"/>
      <c r="AE29" s="837"/>
      <c r="AF29" s="837"/>
      <c r="AG29" s="837"/>
      <c r="AH29" s="837"/>
      <c r="AI29" s="837"/>
      <c r="AJ29" s="837"/>
      <c r="AK29" s="837"/>
      <c r="AL29" s="837"/>
    </row>
    <row r="30" spans="2:38" ht="15.95" customHeight="1">
      <c r="B30" s="836"/>
      <c r="C30" s="836"/>
      <c r="D30" s="836"/>
      <c r="E30" s="836"/>
      <c r="F30" s="836"/>
      <c r="G30" s="836"/>
      <c r="H30" s="836"/>
      <c r="I30" s="837"/>
      <c r="J30" s="837"/>
      <c r="K30" s="837"/>
      <c r="L30" s="837"/>
      <c r="M30" s="837"/>
      <c r="N30" s="837"/>
      <c r="O30" s="836"/>
      <c r="P30" s="836"/>
      <c r="Q30" s="836"/>
      <c r="R30" s="836"/>
      <c r="S30" s="836"/>
      <c r="T30" s="836"/>
      <c r="U30" s="836"/>
      <c r="V30" s="836"/>
      <c r="W30" s="836"/>
      <c r="X30" s="837"/>
      <c r="Y30" s="837"/>
      <c r="Z30" s="837"/>
      <c r="AA30" s="837"/>
      <c r="AB30" s="837"/>
      <c r="AC30" s="837"/>
      <c r="AD30" s="837"/>
      <c r="AE30" s="837"/>
      <c r="AF30" s="837"/>
      <c r="AG30" s="837"/>
      <c r="AH30" s="837"/>
      <c r="AI30" s="837"/>
      <c r="AJ30" s="837"/>
      <c r="AK30" s="837"/>
      <c r="AL30" s="837"/>
    </row>
    <row r="31" spans="2:38" ht="15.95" customHeight="1">
      <c r="B31" s="836"/>
      <c r="C31" s="836"/>
      <c r="D31" s="836"/>
      <c r="E31" s="836"/>
      <c r="F31" s="836"/>
      <c r="G31" s="836"/>
      <c r="H31" s="836"/>
      <c r="I31" s="837"/>
      <c r="J31" s="837"/>
      <c r="K31" s="837"/>
      <c r="L31" s="837"/>
      <c r="M31" s="837"/>
      <c r="N31" s="837"/>
      <c r="O31" s="836"/>
      <c r="P31" s="836"/>
      <c r="Q31" s="836"/>
      <c r="R31" s="836"/>
      <c r="S31" s="836"/>
      <c r="T31" s="836"/>
      <c r="U31" s="836"/>
      <c r="V31" s="836"/>
      <c r="W31" s="836"/>
      <c r="X31" s="837"/>
      <c r="Y31" s="837"/>
      <c r="Z31" s="837"/>
      <c r="AA31" s="837"/>
      <c r="AB31" s="837"/>
      <c r="AC31" s="837"/>
      <c r="AD31" s="837"/>
      <c r="AE31" s="837"/>
      <c r="AF31" s="837"/>
      <c r="AG31" s="837"/>
      <c r="AH31" s="837"/>
      <c r="AI31" s="837"/>
      <c r="AJ31" s="837"/>
      <c r="AK31" s="837"/>
      <c r="AL31" s="837"/>
    </row>
    <row r="32" spans="2:38" ht="9.9499999999999993" customHeight="1">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row>
    <row r="33" spans="2:38" ht="22.7" customHeight="1">
      <c r="B33" s="844" t="s">
        <v>245</v>
      </c>
      <c r="C33" s="844"/>
      <c r="D33" s="844"/>
      <c r="E33" s="844"/>
      <c r="F33" s="844"/>
      <c r="G33" s="844"/>
      <c r="H33" s="844"/>
      <c r="I33" s="844"/>
      <c r="J33" s="844"/>
      <c r="K33" s="844"/>
      <c r="L33" s="844"/>
      <c r="M33" s="844"/>
      <c r="N33" s="844"/>
      <c r="O33" s="844"/>
      <c r="P33" s="844"/>
      <c r="Q33" s="844"/>
      <c r="R33" s="844"/>
      <c r="S33" s="844"/>
      <c r="T33" s="844"/>
      <c r="U33" s="844"/>
      <c r="V33" s="844"/>
      <c r="W33" s="844"/>
      <c r="X33" s="844"/>
      <c r="Y33" s="844"/>
      <c r="Z33" s="844"/>
      <c r="AA33" s="844"/>
      <c r="AB33" s="844"/>
      <c r="AC33" s="844"/>
      <c r="AD33" s="844"/>
      <c r="AE33" s="844"/>
      <c r="AF33" s="844"/>
      <c r="AG33" s="844"/>
      <c r="AH33" s="844"/>
      <c r="AI33" s="844"/>
      <c r="AJ33" s="844"/>
      <c r="AK33" s="844"/>
      <c r="AL33" s="844"/>
    </row>
    <row r="34" spans="2:38" ht="22.7" customHeight="1">
      <c r="B34" s="844"/>
      <c r="C34" s="844"/>
      <c r="D34" s="844"/>
      <c r="E34" s="844"/>
      <c r="F34" s="844"/>
      <c r="G34" s="844"/>
      <c r="H34" s="844"/>
      <c r="I34" s="844"/>
      <c r="J34" s="844"/>
      <c r="K34" s="844"/>
      <c r="L34" s="844"/>
      <c r="M34" s="844"/>
      <c r="N34" s="844"/>
      <c r="O34" s="844"/>
      <c r="P34" s="844"/>
      <c r="Q34" s="844"/>
      <c r="R34" s="844"/>
      <c r="S34" s="844"/>
      <c r="T34" s="844"/>
      <c r="U34" s="844"/>
      <c r="V34" s="844"/>
      <c r="W34" s="844"/>
      <c r="X34" s="844"/>
      <c r="Y34" s="844"/>
      <c r="Z34" s="844"/>
      <c r="AA34" s="844"/>
      <c r="AB34" s="844"/>
      <c r="AC34" s="844"/>
      <c r="AD34" s="844"/>
      <c r="AE34" s="844"/>
      <c r="AF34" s="844"/>
      <c r="AG34" s="844"/>
      <c r="AH34" s="844"/>
      <c r="AI34" s="844"/>
      <c r="AJ34" s="844"/>
      <c r="AK34" s="844"/>
      <c r="AL34" s="844"/>
    </row>
    <row r="35" spans="2:38" ht="9.9499999999999993" customHeight="1">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row>
    <row r="36" spans="2:38" ht="22.7" customHeight="1">
      <c r="B36" s="867" t="s">
        <v>244</v>
      </c>
      <c r="C36" s="622"/>
      <c r="D36" s="622"/>
      <c r="E36" s="622"/>
      <c r="F36" s="622"/>
      <c r="G36" s="622"/>
      <c r="H36" s="622"/>
      <c r="I36" s="622"/>
      <c r="J36" s="622"/>
      <c r="K36" s="622"/>
      <c r="L36" s="622"/>
      <c r="M36" s="622"/>
      <c r="N36" s="622"/>
      <c r="O36" s="622"/>
      <c r="P36" s="622"/>
      <c r="Q36" s="622"/>
      <c r="R36" s="622"/>
      <c r="S36" s="622"/>
      <c r="T36" s="622"/>
      <c r="U36" s="622"/>
      <c r="V36" s="622"/>
      <c r="W36" s="622"/>
      <c r="X36" s="622"/>
      <c r="Y36" s="622"/>
      <c r="Z36" s="622"/>
      <c r="AA36" s="622"/>
      <c r="AB36" s="622"/>
      <c r="AC36" s="622"/>
      <c r="AD36" s="622"/>
      <c r="AE36" s="622"/>
      <c r="AF36" s="622"/>
      <c r="AG36" s="622"/>
      <c r="AH36" s="622"/>
      <c r="AI36" s="622"/>
      <c r="AJ36" s="622"/>
      <c r="AK36" s="622"/>
      <c r="AL36" s="622"/>
    </row>
    <row r="37" spans="2:38" ht="22.7" customHeight="1">
      <c r="B37" s="622"/>
      <c r="C37" s="622"/>
      <c r="D37" s="622"/>
      <c r="E37" s="622"/>
      <c r="F37" s="622"/>
      <c r="G37" s="622"/>
      <c r="H37" s="622"/>
      <c r="I37" s="622"/>
      <c r="J37" s="622"/>
      <c r="K37" s="622"/>
      <c r="L37" s="622"/>
      <c r="M37" s="622"/>
      <c r="N37" s="622"/>
      <c r="O37" s="622"/>
      <c r="P37" s="622"/>
      <c r="Q37" s="622"/>
      <c r="R37" s="622"/>
      <c r="S37" s="622"/>
      <c r="T37" s="622"/>
      <c r="U37" s="622"/>
      <c r="V37" s="622"/>
      <c r="W37" s="622"/>
      <c r="X37" s="622"/>
      <c r="Y37" s="622"/>
      <c r="Z37" s="622"/>
      <c r="AA37" s="622"/>
      <c r="AB37" s="622"/>
      <c r="AC37" s="622"/>
      <c r="AD37" s="622"/>
      <c r="AE37" s="622"/>
      <c r="AF37" s="622"/>
      <c r="AG37" s="622"/>
      <c r="AH37" s="622"/>
      <c r="AI37" s="622"/>
      <c r="AJ37" s="622"/>
      <c r="AK37" s="622"/>
      <c r="AL37" s="622"/>
    </row>
    <row r="38" spans="2:38" ht="9.9499999999999993" customHeight="1">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row>
    <row r="39" spans="2:38" ht="22.7" customHeight="1">
      <c r="B39" s="79"/>
      <c r="C39" s="868" t="s">
        <v>243</v>
      </c>
      <c r="D39" s="869"/>
      <c r="E39" s="869"/>
      <c r="F39" s="869"/>
      <c r="G39" s="869"/>
      <c r="H39" s="869"/>
      <c r="I39" s="869"/>
      <c r="J39" s="869"/>
      <c r="K39" s="869"/>
      <c r="L39" s="869"/>
      <c r="M39" s="869"/>
      <c r="N39" s="869"/>
      <c r="O39" s="869"/>
      <c r="P39" s="869"/>
      <c r="Q39" s="869"/>
      <c r="R39" s="869"/>
      <c r="S39" s="869"/>
      <c r="T39" s="869"/>
      <c r="U39" s="869"/>
      <c r="V39" s="869"/>
      <c r="W39" s="869"/>
      <c r="X39" s="869"/>
      <c r="Y39" s="869"/>
      <c r="Z39" s="869"/>
      <c r="AA39" s="869"/>
      <c r="AB39" s="869"/>
      <c r="AC39" s="869"/>
      <c r="AD39" s="869"/>
      <c r="AE39" s="869"/>
      <c r="AF39" s="869"/>
      <c r="AG39" s="869"/>
      <c r="AH39" s="869"/>
      <c r="AI39" s="869"/>
      <c r="AJ39" s="869"/>
      <c r="AK39" s="870"/>
      <c r="AL39" s="79"/>
    </row>
    <row r="40" spans="2:38" s="9" customFormat="1" ht="22.7" customHeight="1">
      <c r="B40" s="78"/>
      <c r="C40" s="871" t="s">
        <v>242</v>
      </c>
      <c r="D40" s="872"/>
      <c r="E40" s="872"/>
      <c r="F40" s="872"/>
      <c r="G40" s="872"/>
      <c r="H40" s="872"/>
      <c r="I40" s="872"/>
      <c r="J40" s="872"/>
      <c r="K40" s="872"/>
      <c r="L40" s="872"/>
      <c r="M40" s="872"/>
      <c r="N40" s="872"/>
      <c r="O40" s="872"/>
      <c r="P40" s="872"/>
      <c r="Q40" s="872"/>
      <c r="R40" s="872"/>
      <c r="S40" s="872"/>
      <c r="T40" s="872"/>
      <c r="U40" s="872"/>
      <c r="V40" s="872"/>
      <c r="W40" s="872"/>
      <c r="X40" s="872"/>
      <c r="Y40" s="872"/>
      <c r="Z40" s="872"/>
      <c r="AA40" s="872"/>
      <c r="AB40" s="872"/>
      <c r="AC40" s="872"/>
      <c r="AD40" s="872"/>
      <c r="AE40" s="872"/>
      <c r="AF40" s="872"/>
      <c r="AG40" s="872"/>
      <c r="AH40" s="872"/>
      <c r="AI40" s="872"/>
      <c r="AJ40" s="872"/>
      <c r="AK40" s="873"/>
      <c r="AL40" s="77"/>
    </row>
    <row r="41" spans="2:38" s="9" customFormat="1" ht="22.7" customHeight="1">
      <c r="B41" s="78"/>
      <c r="C41" s="838" t="s">
        <v>241</v>
      </c>
      <c r="D41" s="839"/>
      <c r="E41" s="839"/>
      <c r="F41" s="839"/>
      <c r="G41" s="839"/>
      <c r="H41" s="839"/>
      <c r="I41" s="839"/>
      <c r="J41" s="839"/>
      <c r="K41" s="839"/>
      <c r="L41" s="839"/>
      <c r="M41" s="839"/>
      <c r="N41" s="839"/>
      <c r="O41" s="839"/>
      <c r="P41" s="839"/>
      <c r="Q41" s="839"/>
      <c r="R41" s="839"/>
      <c r="S41" s="839"/>
      <c r="T41" s="839"/>
      <c r="U41" s="839"/>
      <c r="V41" s="839"/>
      <c r="W41" s="839"/>
      <c r="X41" s="839"/>
      <c r="Y41" s="839"/>
      <c r="Z41" s="839"/>
      <c r="AA41" s="839"/>
      <c r="AB41" s="839"/>
      <c r="AC41" s="839"/>
      <c r="AD41" s="839"/>
      <c r="AE41" s="839"/>
      <c r="AF41" s="839"/>
      <c r="AG41" s="839"/>
      <c r="AH41" s="839"/>
      <c r="AI41" s="839"/>
      <c r="AJ41" s="839"/>
      <c r="AK41" s="840"/>
      <c r="AL41" s="79"/>
    </row>
    <row r="42" spans="2:38" s="9" customFormat="1" ht="18.75" customHeight="1">
      <c r="B42" s="78"/>
      <c r="C42" s="838" t="s">
        <v>240</v>
      </c>
      <c r="D42" s="839"/>
      <c r="E42" s="839"/>
      <c r="F42" s="839"/>
      <c r="G42" s="839"/>
      <c r="H42" s="839"/>
      <c r="I42" s="839"/>
      <c r="J42" s="839"/>
      <c r="K42" s="839"/>
      <c r="L42" s="839"/>
      <c r="M42" s="839"/>
      <c r="N42" s="839"/>
      <c r="O42" s="839"/>
      <c r="P42" s="839"/>
      <c r="Q42" s="839"/>
      <c r="R42" s="839"/>
      <c r="S42" s="839"/>
      <c r="T42" s="839"/>
      <c r="U42" s="839"/>
      <c r="V42" s="839"/>
      <c r="W42" s="839"/>
      <c r="X42" s="839"/>
      <c r="Y42" s="839"/>
      <c r="Z42" s="839"/>
      <c r="AA42" s="839"/>
      <c r="AB42" s="839"/>
      <c r="AC42" s="839"/>
      <c r="AD42" s="839"/>
      <c r="AE42" s="839"/>
      <c r="AF42" s="839"/>
      <c r="AG42" s="839"/>
      <c r="AH42" s="839"/>
      <c r="AI42" s="839"/>
      <c r="AJ42" s="839"/>
      <c r="AK42" s="840"/>
      <c r="AL42" s="79"/>
    </row>
    <row r="43" spans="2:38" s="9" customFormat="1" ht="18.75" customHeight="1">
      <c r="B43" s="78"/>
      <c r="C43" s="838"/>
      <c r="D43" s="839"/>
      <c r="E43" s="839"/>
      <c r="F43" s="839"/>
      <c r="G43" s="839"/>
      <c r="H43" s="839"/>
      <c r="I43" s="839"/>
      <c r="J43" s="839"/>
      <c r="K43" s="839"/>
      <c r="L43" s="839"/>
      <c r="M43" s="839"/>
      <c r="N43" s="839"/>
      <c r="O43" s="839"/>
      <c r="P43" s="839"/>
      <c r="Q43" s="839"/>
      <c r="R43" s="839"/>
      <c r="S43" s="839"/>
      <c r="T43" s="839"/>
      <c r="U43" s="839"/>
      <c r="V43" s="839"/>
      <c r="W43" s="839"/>
      <c r="X43" s="839"/>
      <c r="Y43" s="839"/>
      <c r="Z43" s="839"/>
      <c r="AA43" s="839"/>
      <c r="AB43" s="839"/>
      <c r="AC43" s="839"/>
      <c r="AD43" s="839"/>
      <c r="AE43" s="839"/>
      <c r="AF43" s="839"/>
      <c r="AG43" s="839"/>
      <c r="AH43" s="839"/>
      <c r="AI43" s="839"/>
      <c r="AJ43" s="839"/>
      <c r="AK43" s="840"/>
      <c r="AL43" s="79"/>
    </row>
    <row r="44" spans="2:38" s="9" customFormat="1" ht="18.75" customHeight="1">
      <c r="B44" s="78"/>
      <c r="C44" s="838"/>
      <c r="D44" s="839"/>
      <c r="E44" s="839"/>
      <c r="F44" s="839"/>
      <c r="G44" s="839"/>
      <c r="H44" s="839"/>
      <c r="I44" s="839"/>
      <c r="J44" s="839"/>
      <c r="K44" s="839"/>
      <c r="L44" s="839"/>
      <c r="M44" s="839"/>
      <c r="N44" s="839"/>
      <c r="O44" s="839"/>
      <c r="P44" s="839"/>
      <c r="Q44" s="839"/>
      <c r="R44" s="839"/>
      <c r="S44" s="839"/>
      <c r="T44" s="839"/>
      <c r="U44" s="839"/>
      <c r="V44" s="839"/>
      <c r="W44" s="839"/>
      <c r="X44" s="839"/>
      <c r="Y44" s="839"/>
      <c r="Z44" s="839"/>
      <c r="AA44" s="839"/>
      <c r="AB44" s="839"/>
      <c r="AC44" s="839"/>
      <c r="AD44" s="839"/>
      <c r="AE44" s="839"/>
      <c r="AF44" s="839"/>
      <c r="AG44" s="839"/>
      <c r="AH44" s="839"/>
      <c r="AI44" s="839"/>
      <c r="AJ44" s="839"/>
      <c r="AK44" s="840"/>
      <c r="AL44" s="79"/>
    </row>
    <row r="45" spans="2:38" s="9" customFormat="1" ht="18.75" customHeight="1">
      <c r="B45" s="78"/>
      <c r="C45" s="838"/>
      <c r="D45" s="839"/>
      <c r="E45" s="839"/>
      <c r="F45" s="839"/>
      <c r="G45" s="839"/>
      <c r="H45" s="839"/>
      <c r="I45" s="839"/>
      <c r="J45" s="839"/>
      <c r="K45" s="839"/>
      <c r="L45" s="839"/>
      <c r="M45" s="839"/>
      <c r="N45" s="839"/>
      <c r="O45" s="839"/>
      <c r="P45" s="839"/>
      <c r="Q45" s="839"/>
      <c r="R45" s="839"/>
      <c r="S45" s="839"/>
      <c r="T45" s="839"/>
      <c r="U45" s="839"/>
      <c r="V45" s="839"/>
      <c r="W45" s="839"/>
      <c r="X45" s="839"/>
      <c r="Y45" s="839"/>
      <c r="Z45" s="839"/>
      <c r="AA45" s="839"/>
      <c r="AB45" s="839"/>
      <c r="AC45" s="839"/>
      <c r="AD45" s="839"/>
      <c r="AE45" s="839"/>
      <c r="AF45" s="839"/>
      <c r="AG45" s="839"/>
      <c r="AH45" s="839"/>
      <c r="AI45" s="839"/>
      <c r="AJ45" s="839"/>
      <c r="AK45" s="840"/>
      <c r="AL45" s="79"/>
    </row>
    <row r="46" spans="2:38" s="9" customFormat="1" ht="18.75" customHeight="1">
      <c r="B46" s="78"/>
      <c r="C46" s="838"/>
      <c r="D46" s="839"/>
      <c r="E46" s="839"/>
      <c r="F46" s="839"/>
      <c r="G46" s="839"/>
      <c r="H46" s="839"/>
      <c r="I46" s="839"/>
      <c r="J46" s="839"/>
      <c r="K46" s="839"/>
      <c r="L46" s="839"/>
      <c r="M46" s="839"/>
      <c r="N46" s="839"/>
      <c r="O46" s="839"/>
      <c r="P46" s="839"/>
      <c r="Q46" s="839"/>
      <c r="R46" s="839"/>
      <c r="S46" s="839"/>
      <c r="T46" s="839"/>
      <c r="U46" s="839"/>
      <c r="V46" s="839"/>
      <c r="W46" s="839"/>
      <c r="X46" s="839"/>
      <c r="Y46" s="839"/>
      <c r="Z46" s="839"/>
      <c r="AA46" s="839"/>
      <c r="AB46" s="839"/>
      <c r="AC46" s="839"/>
      <c r="AD46" s="839"/>
      <c r="AE46" s="839"/>
      <c r="AF46" s="839"/>
      <c r="AG46" s="839"/>
      <c r="AH46" s="839"/>
      <c r="AI46" s="839"/>
      <c r="AJ46" s="839"/>
      <c r="AK46" s="840"/>
      <c r="AL46" s="77"/>
    </row>
    <row r="47" spans="2:38" s="9" customFormat="1" ht="18.75" customHeight="1">
      <c r="B47" s="78"/>
      <c r="C47" s="838" t="s">
        <v>239</v>
      </c>
      <c r="D47" s="839"/>
      <c r="E47" s="839"/>
      <c r="F47" s="839"/>
      <c r="G47" s="839"/>
      <c r="H47" s="839"/>
      <c r="I47" s="839"/>
      <c r="J47" s="839"/>
      <c r="K47" s="839"/>
      <c r="L47" s="839"/>
      <c r="M47" s="839"/>
      <c r="N47" s="839"/>
      <c r="O47" s="839"/>
      <c r="P47" s="839"/>
      <c r="Q47" s="839"/>
      <c r="R47" s="839"/>
      <c r="S47" s="839"/>
      <c r="T47" s="839"/>
      <c r="U47" s="839"/>
      <c r="V47" s="839"/>
      <c r="W47" s="839"/>
      <c r="X47" s="839"/>
      <c r="Y47" s="839"/>
      <c r="Z47" s="839"/>
      <c r="AA47" s="839"/>
      <c r="AB47" s="839"/>
      <c r="AC47" s="839"/>
      <c r="AD47" s="839"/>
      <c r="AE47" s="839"/>
      <c r="AF47" s="839"/>
      <c r="AG47" s="839"/>
      <c r="AH47" s="839"/>
      <c r="AI47" s="839"/>
      <c r="AJ47" s="839"/>
      <c r="AK47" s="840"/>
      <c r="AL47" s="79"/>
    </row>
    <row r="48" spans="2:38" s="9" customFormat="1" ht="18.75" customHeight="1">
      <c r="B48" s="78"/>
      <c r="C48" s="838"/>
      <c r="D48" s="839"/>
      <c r="E48" s="839"/>
      <c r="F48" s="839"/>
      <c r="G48" s="839"/>
      <c r="H48" s="839"/>
      <c r="I48" s="839"/>
      <c r="J48" s="839"/>
      <c r="K48" s="839"/>
      <c r="L48" s="839"/>
      <c r="M48" s="839"/>
      <c r="N48" s="839"/>
      <c r="O48" s="839"/>
      <c r="P48" s="839"/>
      <c r="Q48" s="839"/>
      <c r="R48" s="839"/>
      <c r="S48" s="839"/>
      <c r="T48" s="839"/>
      <c r="U48" s="839"/>
      <c r="V48" s="839"/>
      <c r="W48" s="839"/>
      <c r="X48" s="839"/>
      <c r="Y48" s="839"/>
      <c r="Z48" s="839"/>
      <c r="AA48" s="839"/>
      <c r="AB48" s="839"/>
      <c r="AC48" s="839"/>
      <c r="AD48" s="839"/>
      <c r="AE48" s="839"/>
      <c r="AF48" s="839"/>
      <c r="AG48" s="839"/>
      <c r="AH48" s="839"/>
      <c r="AI48" s="839"/>
      <c r="AJ48" s="839"/>
      <c r="AK48" s="840"/>
      <c r="AL48" s="79"/>
    </row>
    <row r="49" spans="1:47" s="9" customFormat="1" ht="18.75" customHeight="1">
      <c r="B49" s="78"/>
      <c r="C49" s="838"/>
      <c r="D49" s="839"/>
      <c r="E49" s="839"/>
      <c r="F49" s="839"/>
      <c r="G49" s="839"/>
      <c r="H49" s="839"/>
      <c r="I49" s="839"/>
      <c r="J49" s="839"/>
      <c r="K49" s="839"/>
      <c r="L49" s="839"/>
      <c r="M49" s="839"/>
      <c r="N49" s="839"/>
      <c r="O49" s="839"/>
      <c r="P49" s="839"/>
      <c r="Q49" s="839"/>
      <c r="R49" s="839"/>
      <c r="S49" s="839"/>
      <c r="T49" s="839"/>
      <c r="U49" s="839"/>
      <c r="V49" s="839"/>
      <c r="W49" s="839"/>
      <c r="X49" s="839"/>
      <c r="Y49" s="839"/>
      <c r="Z49" s="839"/>
      <c r="AA49" s="839"/>
      <c r="AB49" s="839"/>
      <c r="AC49" s="839"/>
      <c r="AD49" s="839"/>
      <c r="AE49" s="839"/>
      <c r="AF49" s="839"/>
      <c r="AG49" s="839"/>
      <c r="AH49" s="839"/>
      <c r="AI49" s="839"/>
      <c r="AJ49" s="839"/>
      <c r="AK49" s="840"/>
      <c r="AL49" s="79"/>
    </row>
    <row r="50" spans="1:47" s="9" customFormat="1" ht="18.75" customHeight="1">
      <c r="B50" s="78"/>
      <c r="C50" s="838" t="s">
        <v>238</v>
      </c>
      <c r="D50" s="839"/>
      <c r="E50" s="839"/>
      <c r="F50" s="839"/>
      <c r="G50" s="839"/>
      <c r="H50" s="839"/>
      <c r="I50" s="839"/>
      <c r="J50" s="839"/>
      <c r="K50" s="839"/>
      <c r="L50" s="839"/>
      <c r="M50" s="839"/>
      <c r="N50" s="839"/>
      <c r="O50" s="839"/>
      <c r="P50" s="839"/>
      <c r="Q50" s="839"/>
      <c r="R50" s="839"/>
      <c r="S50" s="839"/>
      <c r="T50" s="839"/>
      <c r="U50" s="839"/>
      <c r="V50" s="839"/>
      <c r="W50" s="839"/>
      <c r="X50" s="839"/>
      <c r="Y50" s="839"/>
      <c r="Z50" s="839"/>
      <c r="AA50" s="839"/>
      <c r="AB50" s="839"/>
      <c r="AC50" s="839"/>
      <c r="AD50" s="839"/>
      <c r="AE50" s="839"/>
      <c r="AF50" s="839"/>
      <c r="AG50" s="839"/>
      <c r="AH50" s="839"/>
      <c r="AI50" s="839"/>
      <c r="AJ50" s="839"/>
      <c r="AK50" s="840"/>
      <c r="AL50" s="79"/>
    </row>
    <row r="51" spans="1:47" s="9" customFormat="1" ht="18.75" customHeight="1">
      <c r="B51" s="78"/>
      <c r="C51" s="838"/>
      <c r="D51" s="839"/>
      <c r="E51" s="839"/>
      <c r="F51" s="839"/>
      <c r="G51" s="839"/>
      <c r="H51" s="839"/>
      <c r="I51" s="839"/>
      <c r="J51" s="839"/>
      <c r="K51" s="839"/>
      <c r="L51" s="839"/>
      <c r="M51" s="839"/>
      <c r="N51" s="839"/>
      <c r="O51" s="839"/>
      <c r="P51" s="839"/>
      <c r="Q51" s="839"/>
      <c r="R51" s="839"/>
      <c r="S51" s="839"/>
      <c r="T51" s="839"/>
      <c r="U51" s="839"/>
      <c r="V51" s="839"/>
      <c r="W51" s="839"/>
      <c r="X51" s="839"/>
      <c r="Y51" s="839"/>
      <c r="Z51" s="839"/>
      <c r="AA51" s="839"/>
      <c r="AB51" s="839"/>
      <c r="AC51" s="839"/>
      <c r="AD51" s="839"/>
      <c r="AE51" s="839"/>
      <c r="AF51" s="839"/>
      <c r="AG51" s="839"/>
      <c r="AH51" s="839"/>
      <c r="AI51" s="839"/>
      <c r="AJ51" s="839"/>
      <c r="AK51" s="840"/>
      <c r="AL51" s="79"/>
    </row>
    <row r="52" spans="1:47" s="9" customFormat="1" ht="18.75" customHeight="1">
      <c r="B52" s="78"/>
      <c r="C52" s="838"/>
      <c r="D52" s="839"/>
      <c r="E52" s="839"/>
      <c r="F52" s="839"/>
      <c r="G52" s="839"/>
      <c r="H52" s="839"/>
      <c r="I52" s="839"/>
      <c r="J52" s="839"/>
      <c r="K52" s="839"/>
      <c r="L52" s="839"/>
      <c r="M52" s="839"/>
      <c r="N52" s="839"/>
      <c r="O52" s="839"/>
      <c r="P52" s="839"/>
      <c r="Q52" s="839"/>
      <c r="R52" s="839"/>
      <c r="S52" s="839"/>
      <c r="T52" s="839"/>
      <c r="U52" s="839"/>
      <c r="V52" s="839"/>
      <c r="W52" s="839"/>
      <c r="X52" s="839"/>
      <c r="Y52" s="839"/>
      <c r="Z52" s="839"/>
      <c r="AA52" s="839"/>
      <c r="AB52" s="839"/>
      <c r="AC52" s="839"/>
      <c r="AD52" s="839"/>
      <c r="AE52" s="839"/>
      <c r="AF52" s="839"/>
      <c r="AG52" s="839"/>
      <c r="AH52" s="839"/>
      <c r="AI52" s="839"/>
      <c r="AJ52" s="839"/>
      <c r="AK52" s="840"/>
      <c r="AL52" s="77"/>
    </row>
    <row r="53" spans="1:47" s="9" customFormat="1" ht="18.75" customHeight="1">
      <c r="B53" s="78"/>
      <c r="C53" s="838"/>
      <c r="D53" s="839"/>
      <c r="E53" s="839"/>
      <c r="F53" s="839"/>
      <c r="G53" s="839"/>
      <c r="H53" s="839"/>
      <c r="I53" s="839"/>
      <c r="J53" s="839"/>
      <c r="K53" s="839"/>
      <c r="L53" s="839"/>
      <c r="M53" s="839"/>
      <c r="N53" s="839"/>
      <c r="O53" s="839"/>
      <c r="P53" s="839"/>
      <c r="Q53" s="839"/>
      <c r="R53" s="839"/>
      <c r="S53" s="839"/>
      <c r="T53" s="839"/>
      <c r="U53" s="839"/>
      <c r="V53" s="839"/>
      <c r="W53" s="839"/>
      <c r="X53" s="839"/>
      <c r="Y53" s="839"/>
      <c r="Z53" s="839"/>
      <c r="AA53" s="839"/>
      <c r="AB53" s="839"/>
      <c r="AC53" s="839"/>
      <c r="AD53" s="839"/>
      <c r="AE53" s="839"/>
      <c r="AF53" s="839"/>
      <c r="AG53" s="839"/>
      <c r="AH53" s="839"/>
      <c r="AI53" s="839"/>
      <c r="AJ53" s="839"/>
      <c r="AK53" s="840"/>
      <c r="AL53" s="79"/>
    </row>
    <row r="54" spans="1:47" s="9" customFormat="1" ht="18.75" customHeight="1">
      <c r="B54" s="78"/>
      <c r="C54" s="841"/>
      <c r="D54" s="842"/>
      <c r="E54" s="842"/>
      <c r="F54" s="842"/>
      <c r="G54" s="842"/>
      <c r="H54" s="842"/>
      <c r="I54" s="842"/>
      <c r="J54" s="842"/>
      <c r="K54" s="842"/>
      <c r="L54" s="842"/>
      <c r="M54" s="842"/>
      <c r="N54" s="842"/>
      <c r="O54" s="842"/>
      <c r="P54" s="842"/>
      <c r="Q54" s="842"/>
      <c r="R54" s="842"/>
      <c r="S54" s="842"/>
      <c r="T54" s="842"/>
      <c r="U54" s="842"/>
      <c r="V54" s="842"/>
      <c r="W54" s="842"/>
      <c r="X54" s="842"/>
      <c r="Y54" s="842"/>
      <c r="Z54" s="842"/>
      <c r="AA54" s="842"/>
      <c r="AB54" s="842"/>
      <c r="AC54" s="842"/>
      <c r="AD54" s="842"/>
      <c r="AE54" s="842"/>
      <c r="AF54" s="842"/>
      <c r="AG54" s="842"/>
      <c r="AH54" s="842"/>
      <c r="AI54" s="842"/>
      <c r="AJ54" s="842"/>
      <c r="AK54" s="843"/>
      <c r="AL54" s="79"/>
    </row>
    <row r="55" spans="1:47" s="9" customFormat="1" ht="15.95" customHeight="1">
      <c r="B55" s="78"/>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row>
    <row r="56" spans="1:47" ht="22.7" customHeight="1">
      <c r="A56" s="14"/>
      <c r="B56" s="68"/>
      <c r="C56" s="69"/>
      <c r="D56" s="69"/>
      <c r="E56" s="69"/>
      <c r="F56" s="67"/>
      <c r="G56" s="67"/>
      <c r="H56" s="67"/>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14"/>
      <c r="AN56" s="14"/>
      <c r="AO56" s="14"/>
      <c r="AP56" s="14"/>
      <c r="AQ56" s="14"/>
      <c r="AR56" s="14"/>
      <c r="AS56" s="14"/>
      <c r="AT56" s="14"/>
      <c r="AU56" s="14"/>
    </row>
    <row r="57" spans="1:47" ht="22.7" customHeight="1">
      <c r="A57" s="14"/>
      <c r="B57" s="68"/>
      <c r="C57" s="71"/>
      <c r="D57" s="71"/>
      <c r="E57" s="71"/>
      <c r="F57" s="71"/>
      <c r="G57" s="71"/>
      <c r="H57" s="71"/>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14"/>
      <c r="AN57" s="14"/>
      <c r="AO57" s="14"/>
      <c r="AP57" s="14"/>
      <c r="AQ57" s="14"/>
      <c r="AR57" s="14"/>
      <c r="AS57" s="14"/>
      <c r="AT57" s="14"/>
      <c r="AU57" s="14"/>
    </row>
    <row r="58" spans="1:47" ht="1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row>
    <row r="59" spans="1:47" ht="1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row>
    <row r="60" spans="1:47" ht="15"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row>
    <row r="61" spans="1:47" ht="1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row>
    <row r="62" spans="1:47" ht="15"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row>
    <row r="63" spans="1:47" ht="15"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row>
    <row r="64" spans="1:47" ht="15"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row>
    <row r="181" spans="9:9" ht="15" customHeight="1">
      <c r="I181" s="6" t="s">
        <v>85</v>
      </c>
    </row>
  </sheetData>
  <sheetProtection sheet="1" objects="1" scenarios="1" selectLockedCells="1"/>
  <mergeCells count="71">
    <mergeCell ref="AB2:AK3"/>
    <mergeCell ref="B36:AL37"/>
    <mergeCell ref="C39:AK39"/>
    <mergeCell ref="C40:AK40"/>
    <mergeCell ref="B12:H13"/>
    <mergeCell ref="I12:N13"/>
    <mergeCell ref="O12:T13"/>
    <mergeCell ref="U12:W13"/>
    <mergeCell ref="B5:AL5"/>
    <mergeCell ref="AL2:AL3"/>
    <mergeCell ref="AA2:AA3"/>
    <mergeCell ref="Z8:AB8"/>
    <mergeCell ref="AC8:AD8"/>
    <mergeCell ref="AF8:AG8"/>
    <mergeCell ref="AI8:AJ8"/>
    <mergeCell ref="B9:H11"/>
    <mergeCell ref="I9:N11"/>
    <mergeCell ref="O9:T11"/>
    <mergeCell ref="U9:W11"/>
    <mergeCell ref="X9:AL11"/>
    <mergeCell ref="X12:AL13"/>
    <mergeCell ref="B14:H15"/>
    <mergeCell ref="I14:N15"/>
    <mergeCell ref="O14:T15"/>
    <mergeCell ref="U14:W15"/>
    <mergeCell ref="X14:AL15"/>
    <mergeCell ref="B16:H17"/>
    <mergeCell ref="I16:N17"/>
    <mergeCell ref="O16:T17"/>
    <mergeCell ref="U16:W17"/>
    <mergeCell ref="X16:AL17"/>
    <mergeCell ref="B18:H19"/>
    <mergeCell ref="I18:N19"/>
    <mergeCell ref="O18:T19"/>
    <mergeCell ref="U18:W19"/>
    <mergeCell ref="X18:AL19"/>
    <mergeCell ref="C41:AK41"/>
    <mergeCell ref="C42:AK46"/>
    <mergeCell ref="C47:AK49"/>
    <mergeCell ref="C50:AK54"/>
    <mergeCell ref="B20:H21"/>
    <mergeCell ref="I20:N21"/>
    <mergeCell ref="O20:T21"/>
    <mergeCell ref="U20:W21"/>
    <mergeCell ref="X20:AL21"/>
    <mergeCell ref="B33:AL34"/>
    <mergeCell ref="B24:H25"/>
    <mergeCell ref="I24:N25"/>
    <mergeCell ref="O24:T25"/>
    <mergeCell ref="U24:W25"/>
    <mergeCell ref="X24:AL25"/>
    <mergeCell ref="B22:H23"/>
    <mergeCell ref="I22:N23"/>
    <mergeCell ref="O22:T23"/>
    <mergeCell ref="U22:W23"/>
    <mergeCell ref="X22:AL23"/>
    <mergeCell ref="B26:H27"/>
    <mergeCell ref="I26:N27"/>
    <mergeCell ref="O26:T27"/>
    <mergeCell ref="U26:W27"/>
    <mergeCell ref="X26:AL27"/>
    <mergeCell ref="B28:H29"/>
    <mergeCell ref="I28:N29"/>
    <mergeCell ref="O28:T29"/>
    <mergeCell ref="U28:W29"/>
    <mergeCell ref="X28:AL29"/>
    <mergeCell ref="B30:H31"/>
    <mergeCell ref="I30:N31"/>
    <mergeCell ref="O30:T31"/>
    <mergeCell ref="U30:W31"/>
    <mergeCell ref="X30:AL31"/>
  </mergeCells>
  <phoneticPr fontId="1"/>
  <conditionalFormatting sqref="B12:T31">
    <cfRule type="containsBlanks" dxfId="2" priority="3">
      <formula>LEN(TRIM(B12))=0</formula>
    </cfRule>
  </conditionalFormatting>
  <conditionalFormatting sqref="X12:AL31">
    <cfRule type="containsBlanks" dxfId="1" priority="2">
      <formula>LEN(TRIM(X12))=0</formula>
    </cfRule>
  </conditionalFormatting>
  <conditionalFormatting sqref="U12:W31">
    <cfRule type="containsBlanks" dxfId="0" priority="1">
      <formula>LEN(TRIM(U12))=0</formula>
    </cfRule>
  </conditionalFormatting>
  <dataValidations count="1">
    <dataValidation type="list" allowBlank="1" showInputMessage="1" showErrorMessage="1" sqref="U12:W31">
      <formula1>"①,②,③"</formula1>
    </dataValidation>
  </dataValidations>
  <pageMargins left="0.70866141732283472" right="0.70866141732283472" top="0.74803149606299213" bottom="0.74803149606299213" header="0.31496062992125984" footer="0.31496062992125984"/>
  <pageSetup paperSize="9" scale="79" fitToHeight="0"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AS13"/>
  <sheetViews>
    <sheetView showGridLines="0" showRowColHeaders="0" tabSelected="1" view="pageBreakPreview" zoomScale="115" zoomScaleNormal="100" zoomScaleSheetLayoutView="115" workbookViewId="0">
      <selection activeCell="X9" sqref="X9"/>
    </sheetView>
  </sheetViews>
  <sheetFormatPr defaultColWidth="2.5" defaultRowHeight="15" customHeight="1"/>
  <cols>
    <col min="1" max="1" width="6.625" style="17" customWidth="1"/>
    <col min="2" max="3" width="2.5" style="17" customWidth="1"/>
    <col min="4" max="4" width="6.625" style="25" customWidth="1"/>
    <col min="5" max="23" width="3.625" style="17" customWidth="1"/>
    <col min="24" max="24" width="6.625" style="17" customWidth="1"/>
    <col min="25" max="25" width="20.625" style="17" customWidth="1"/>
    <col min="26" max="61" width="2.625" style="17" customWidth="1"/>
    <col min="62" max="16384" width="2.5" style="17"/>
  </cols>
  <sheetData>
    <row r="1" spans="2:45" ht="60" customHeight="1">
      <c r="B1" s="225" t="s">
        <v>218</v>
      </c>
      <c r="C1" s="226"/>
      <c r="D1" s="234" t="s">
        <v>429</v>
      </c>
      <c r="E1" s="235"/>
      <c r="F1" s="235"/>
      <c r="G1" s="235"/>
      <c r="H1" s="235"/>
      <c r="I1" s="235"/>
      <c r="J1" s="235"/>
      <c r="K1" s="235"/>
      <c r="L1" s="235"/>
      <c r="M1" s="235"/>
      <c r="N1" s="235"/>
      <c r="O1" s="235"/>
      <c r="P1" s="235"/>
      <c r="Q1" s="235"/>
      <c r="R1" s="235"/>
      <c r="S1" s="235"/>
      <c r="T1" s="235"/>
      <c r="U1" s="235"/>
      <c r="V1" s="235"/>
      <c r="W1" s="236"/>
      <c r="X1" s="184" t="s">
        <v>265</v>
      </c>
      <c r="Y1" s="214" t="s">
        <v>286</v>
      </c>
      <c r="Z1" s="24"/>
      <c r="AA1" s="24"/>
      <c r="AB1" s="24"/>
      <c r="AC1" s="24"/>
      <c r="AD1" s="24"/>
      <c r="AE1" s="24"/>
      <c r="AF1" s="24"/>
      <c r="AG1" s="24"/>
      <c r="AH1" s="24"/>
    </row>
    <row r="2" spans="2:45" ht="50.1" customHeight="1">
      <c r="B2" s="227"/>
      <c r="C2" s="228"/>
      <c r="D2" s="194" t="s">
        <v>219</v>
      </c>
      <c r="E2" s="240" t="s">
        <v>285</v>
      </c>
      <c r="F2" s="240"/>
      <c r="G2" s="240"/>
      <c r="H2" s="240"/>
      <c r="I2" s="240"/>
      <c r="J2" s="240"/>
      <c r="K2" s="240"/>
      <c r="L2" s="240"/>
      <c r="M2" s="240"/>
      <c r="N2" s="240"/>
      <c r="O2" s="240"/>
      <c r="P2" s="240"/>
      <c r="Q2" s="240"/>
      <c r="R2" s="240"/>
      <c r="S2" s="240"/>
      <c r="T2" s="240"/>
      <c r="U2" s="240"/>
      <c r="V2" s="240"/>
      <c r="W2" s="240"/>
      <c r="X2" s="185"/>
      <c r="Y2" s="183"/>
      <c r="Z2" s="24"/>
      <c r="AA2" s="222" t="s">
        <v>438</v>
      </c>
      <c r="AB2" s="222"/>
      <c r="AC2" s="222"/>
      <c r="AD2" s="222"/>
      <c r="AE2" s="222"/>
      <c r="AF2" s="222"/>
      <c r="AG2" s="222"/>
      <c r="AH2" s="222"/>
      <c r="AI2" s="222"/>
      <c r="AJ2" s="222"/>
      <c r="AK2" s="222"/>
      <c r="AL2" s="222"/>
      <c r="AM2" s="222"/>
      <c r="AN2" s="222"/>
      <c r="AO2" s="222"/>
      <c r="AP2" s="222"/>
      <c r="AQ2" s="222"/>
      <c r="AR2" s="222"/>
      <c r="AS2" s="222"/>
    </row>
    <row r="3" spans="2:45" ht="39.950000000000003" customHeight="1">
      <c r="B3" s="227"/>
      <c r="C3" s="228"/>
      <c r="D3" s="195" t="s">
        <v>220</v>
      </c>
      <c r="E3" s="237" t="s">
        <v>227</v>
      </c>
      <c r="F3" s="223"/>
      <c r="G3" s="223"/>
      <c r="H3" s="223"/>
      <c r="I3" s="223"/>
      <c r="J3" s="223"/>
      <c r="K3" s="223"/>
      <c r="L3" s="223"/>
      <c r="M3" s="223"/>
      <c r="N3" s="223"/>
      <c r="O3" s="223"/>
      <c r="P3" s="223"/>
      <c r="Q3" s="223"/>
      <c r="R3" s="223"/>
      <c r="S3" s="223"/>
      <c r="T3" s="223"/>
      <c r="U3" s="223"/>
      <c r="V3" s="223"/>
      <c r="W3" s="224"/>
      <c r="X3" s="185"/>
      <c r="Y3" s="183"/>
      <c r="Z3" s="24"/>
      <c r="AA3" s="24"/>
      <c r="AB3" s="24"/>
      <c r="AC3" s="24"/>
      <c r="AD3" s="24"/>
      <c r="AE3" s="24"/>
      <c r="AF3" s="24"/>
      <c r="AG3" s="24"/>
      <c r="AH3" s="24"/>
    </row>
    <row r="4" spans="2:45" ht="39.950000000000003" customHeight="1">
      <c r="B4" s="227"/>
      <c r="C4" s="228"/>
      <c r="D4" s="194" t="s">
        <v>221</v>
      </c>
      <c r="E4" s="238" t="s">
        <v>426</v>
      </c>
      <c r="F4" s="238"/>
      <c r="G4" s="238"/>
      <c r="H4" s="238"/>
      <c r="I4" s="238"/>
      <c r="J4" s="238"/>
      <c r="K4" s="238"/>
      <c r="L4" s="238"/>
      <c r="M4" s="238"/>
      <c r="N4" s="238"/>
      <c r="O4" s="238"/>
      <c r="P4" s="238"/>
      <c r="Q4" s="238"/>
      <c r="R4" s="238"/>
      <c r="S4" s="238"/>
      <c r="T4" s="238"/>
      <c r="U4" s="238"/>
      <c r="V4" s="238"/>
      <c r="W4" s="239"/>
      <c r="X4" s="185"/>
      <c r="Y4" s="183"/>
      <c r="Z4" s="24"/>
      <c r="AA4" s="24"/>
      <c r="AB4" s="24"/>
      <c r="AC4" s="24"/>
      <c r="AD4" s="24"/>
      <c r="AE4" s="24"/>
      <c r="AF4" s="24"/>
      <c r="AG4" s="24"/>
      <c r="AH4" s="24"/>
    </row>
    <row r="5" spans="2:45" ht="50.1" customHeight="1">
      <c r="B5" s="227"/>
      <c r="C5" s="228"/>
      <c r="D5" s="195" t="s">
        <v>222</v>
      </c>
      <c r="E5" s="223" t="s">
        <v>427</v>
      </c>
      <c r="F5" s="223"/>
      <c r="G5" s="223"/>
      <c r="H5" s="223"/>
      <c r="I5" s="223"/>
      <c r="J5" s="223"/>
      <c r="K5" s="223"/>
      <c r="L5" s="223"/>
      <c r="M5" s="223"/>
      <c r="N5" s="223"/>
      <c r="O5" s="223"/>
      <c r="P5" s="223"/>
      <c r="Q5" s="223"/>
      <c r="R5" s="223"/>
      <c r="S5" s="223"/>
      <c r="T5" s="223"/>
      <c r="U5" s="223"/>
      <c r="V5" s="223"/>
      <c r="W5" s="224"/>
      <c r="X5" s="185"/>
      <c r="Y5" s="183"/>
      <c r="Z5" s="24"/>
      <c r="AA5" s="24"/>
      <c r="AB5" s="24"/>
      <c r="AC5" s="24"/>
      <c r="AD5" s="24"/>
      <c r="AE5" s="24"/>
      <c r="AF5" s="24"/>
      <c r="AG5" s="24"/>
      <c r="AH5" s="24"/>
    </row>
    <row r="6" spans="2:45" ht="39.950000000000003" customHeight="1">
      <c r="B6" s="227"/>
      <c r="C6" s="228"/>
      <c r="D6" s="194" t="s">
        <v>420</v>
      </c>
      <c r="E6" s="237" t="s">
        <v>421</v>
      </c>
      <c r="F6" s="237"/>
      <c r="G6" s="237"/>
      <c r="H6" s="237"/>
      <c r="I6" s="237"/>
      <c r="J6" s="237"/>
      <c r="K6" s="237"/>
      <c r="L6" s="237"/>
      <c r="M6" s="237"/>
      <c r="N6" s="237"/>
      <c r="O6" s="237"/>
      <c r="P6" s="237"/>
      <c r="Q6" s="237"/>
      <c r="R6" s="237"/>
      <c r="S6" s="237"/>
      <c r="T6" s="237"/>
      <c r="U6" s="237"/>
      <c r="V6" s="237"/>
      <c r="W6" s="241"/>
      <c r="X6" s="185"/>
      <c r="Y6" s="183"/>
      <c r="Z6" s="24"/>
      <c r="AA6" s="24"/>
      <c r="AB6" s="24"/>
      <c r="AC6" s="24"/>
      <c r="AD6" s="24"/>
      <c r="AE6" s="24"/>
      <c r="AF6" s="24"/>
      <c r="AG6" s="24"/>
      <c r="AH6" s="24"/>
    </row>
    <row r="7" spans="2:45" ht="69.95" customHeight="1">
      <c r="B7" s="227"/>
      <c r="C7" s="228"/>
      <c r="D7" s="195" t="s">
        <v>223</v>
      </c>
      <c r="E7" s="223" t="s">
        <v>437</v>
      </c>
      <c r="F7" s="223"/>
      <c r="G7" s="223"/>
      <c r="H7" s="223"/>
      <c r="I7" s="223"/>
      <c r="J7" s="223"/>
      <c r="K7" s="223"/>
      <c r="L7" s="223"/>
      <c r="M7" s="223"/>
      <c r="N7" s="223"/>
      <c r="O7" s="223"/>
      <c r="P7" s="223"/>
      <c r="Q7" s="223"/>
      <c r="R7" s="223"/>
      <c r="S7" s="223"/>
      <c r="T7" s="223"/>
      <c r="U7" s="223"/>
      <c r="V7" s="223"/>
      <c r="W7" s="224"/>
      <c r="X7" s="185"/>
      <c r="Y7" s="183"/>
      <c r="Z7" s="24"/>
      <c r="AA7" s="206" t="s">
        <v>439</v>
      </c>
      <c r="AB7" s="206"/>
      <c r="AC7" s="222" t="s">
        <v>440</v>
      </c>
      <c r="AD7" s="222"/>
      <c r="AE7" s="222"/>
      <c r="AF7" s="222"/>
      <c r="AG7" s="222"/>
      <c r="AH7" s="222"/>
      <c r="AI7" s="222"/>
      <c r="AJ7" s="222"/>
      <c r="AK7" s="222"/>
      <c r="AL7" s="222"/>
      <c r="AM7" s="222"/>
      <c r="AN7" s="222"/>
      <c r="AO7" s="222"/>
    </row>
    <row r="8" spans="2:45" ht="90" customHeight="1">
      <c r="B8" s="227"/>
      <c r="C8" s="228"/>
      <c r="D8" s="194" t="s">
        <v>224</v>
      </c>
      <c r="E8" s="223" t="s">
        <v>422</v>
      </c>
      <c r="F8" s="223"/>
      <c r="G8" s="223"/>
      <c r="H8" s="223"/>
      <c r="I8" s="223"/>
      <c r="J8" s="223"/>
      <c r="K8" s="223"/>
      <c r="L8" s="223"/>
      <c r="M8" s="223"/>
      <c r="N8" s="223"/>
      <c r="O8" s="223"/>
      <c r="P8" s="223"/>
      <c r="Q8" s="223"/>
      <c r="R8" s="223"/>
      <c r="S8" s="223"/>
      <c r="T8" s="223"/>
      <c r="U8" s="223"/>
      <c r="V8" s="223"/>
      <c r="W8" s="224"/>
      <c r="X8" s="185"/>
      <c r="Y8" s="205"/>
      <c r="Z8" s="24"/>
      <c r="AA8" s="24"/>
      <c r="AB8" s="24"/>
      <c r="AC8" s="24"/>
      <c r="AD8" s="24"/>
      <c r="AE8" s="24"/>
      <c r="AF8" s="24"/>
      <c r="AG8" s="24"/>
      <c r="AH8" s="24"/>
    </row>
    <row r="9" spans="2:45" ht="50.1" customHeight="1">
      <c r="B9" s="227"/>
      <c r="C9" s="228"/>
      <c r="D9" s="195" t="s">
        <v>225</v>
      </c>
      <c r="E9" s="223" t="s">
        <v>491</v>
      </c>
      <c r="F9" s="223"/>
      <c r="G9" s="223"/>
      <c r="H9" s="223"/>
      <c r="I9" s="223"/>
      <c r="J9" s="223"/>
      <c r="K9" s="223"/>
      <c r="L9" s="223"/>
      <c r="M9" s="223"/>
      <c r="N9" s="223"/>
      <c r="O9" s="223"/>
      <c r="P9" s="223"/>
      <c r="Q9" s="223"/>
      <c r="R9" s="223"/>
      <c r="S9" s="223"/>
      <c r="T9" s="223"/>
      <c r="U9" s="223"/>
      <c r="V9" s="223"/>
      <c r="W9" s="224"/>
      <c r="X9" s="185"/>
      <c r="Y9" s="205"/>
      <c r="Z9" s="24"/>
      <c r="AA9" s="24"/>
      <c r="AB9" s="24"/>
      <c r="AC9" s="24"/>
      <c r="AD9" s="24"/>
      <c r="AE9" s="24"/>
      <c r="AF9" s="24"/>
      <c r="AG9" s="24"/>
      <c r="AH9" s="24"/>
    </row>
    <row r="10" spans="2:45" ht="39.950000000000003" customHeight="1">
      <c r="B10" s="227"/>
      <c r="C10" s="228"/>
      <c r="D10" s="194" t="s">
        <v>226</v>
      </c>
      <c r="E10" s="242" t="s">
        <v>492</v>
      </c>
      <c r="F10" s="242"/>
      <c r="G10" s="242"/>
      <c r="H10" s="242"/>
      <c r="I10" s="242"/>
      <c r="J10" s="242"/>
      <c r="K10" s="242"/>
      <c r="L10" s="242"/>
      <c r="M10" s="242"/>
      <c r="N10" s="242"/>
      <c r="O10" s="242"/>
      <c r="P10" s="242"/>
      <c r="Q10" s="242"/>
      <c r="R10" s="242"/>
      <c r="S10" s="242"/>
      <c r="T10" s="242"/>
      <c r="U10" s="242"/>
      <c r="V10" s="242"/>
      <c r="W10" s="242"/>
      <c r="X10" s="185"/>
      <c r="Y10" s="205"/>
      <c r="Z10" s="24"/>
      <c r="AA10" s="24"/>
      <c r="AB10" s="24"/>
      <c r="AC10" s="24"/>
      <c r="AD10" s="24"/>
      <c r="AE10" s="24"/>
      <c r="AF10" s="24"/>
      <c r="AG10" s="24"/>
      <c r="AH10" s="24"/>
    </row>
    <row r="11" spans="2:45" ht="69.95" customHeight="1">
      <c r="B11" s="227"/>
      <c r="C11" s="228"/>
      <c r="D11" s="195" t="s">
        <v>489</v>
      </c>
      <c r="E11" s="223" t="s">
        <v>423</v>
      </c>
      <c r="F11" s="223"/>
      <c r="G11" s="223"/>
      <c r="H11" s="223"/>
      <c r="I11" s="223"/>
      <c r="J11" s="223"/>
      <c r="K11" s="223"/>
      <c r="L11" s="223"/>
      <c r="M11" s="223"/>
      <c r="N11" s="223"/>
      <c r="O11" s="223"/>
      <c r="P11" s="223"/>
      <c r="Q11" s="223"/>
      <c r="R11" s="223"/>
      <c r="S11" s="223"/>
      <c r="T11" s="223"/>
      <c r="U11" s="223"/>
      <c r="V11" s="223"/>
      <c r="W11" s="224"/>
      <c r="X11" s="185"/>
      <c r="Y11" s="205"/>
      <c r="Z11" s="24"/>
      <c r="AA11" s="206" t="s">
        <v>439</v>
      </c>
      <c r="AB11" s="206"/>
      <c r="AC11" s="222" t="s">
        <v>441</v>
      </c>
      <c r="AD11" s="222"/>
      <c r="AE11" s="222"/>
      <c r="AF11" s="222"/>
      <c r="AG11" s="222"/>
      <c r="AH11" s="222"/>
      <c r="AI11" s="222"/>
      <c r="AJ11" s="222"/>
      <c r="AK11" s="222"/>
      <c r="AL11" s="222"/>
      <c r="AM11" s="222"/>
      <c r="AN11" s="222"/>
      <c r="AO11" s="222"/>
    </row>
    <row r="12" spans="2:45" ht="39.950000000000003" customHeight="1">
      <c r="B12" s="227"/>
      <c r="C12" s="228"/>
      <c r="D12" s="194" t="s">
        <v>490</v>
      </c>
      <c r="E12" s="223" t="s">
        <v>424</v>
      </c>
      <c r="F12" s="223"/>
      <c r="G12" s="223"/>
      <c r="H12" s="223"/>
      <c r="I12" s="223"/>
      <c r="J12" s="223"/>
      <c r="K12" s="223"/>
      <c r="L12" s="223"/>
      <c r="M12" s="223"/>
      <c r="N12" s="223"/>
      <c r="O12" s="223"/>
      <c r="P12" s="223"/>
      <c r="Q12" s="223"/>
      <c r="R12" s="223"/>
      <c r="S12" s="223"/>
      <c r="T12" s="223"/>
      <c r="U12" s="223"/>
      <c r="V12" s="223"/>
      <c r="W12" s="224"/>
      <c r="X12" s="185"/>
      <c r="Y12" s="205"/>
      <c r="Z12" s="24"/>
      <c r="AA12" s="24"/>
      <c r="AB12" s="24"/>
      <c r="AC12" s="24"/>
      <c r="AD12" s="24"/>
      <c r="AE12" s="24"/>
      <c r="AF12" s="24"/>
      <c r="AG12" s="24"/>
      <c r="AH12" s="24"/>
    </row>
    <row r="13" spans="2:45" ht="30" customHeight="1">
      <c r="B13" s="229"/>
      <c r="C13" s="230"/>
      <c r="D13" s="231" t="s">
        <v>425</v>
      </c>
      <c r="E13" s="232"/>
      <c r="F13" s="232"/>
      <c r="G13" s="232"/>
      <c r="H13" s="232"/>
      <c r="I13" s="232"/>
      <c r="J13" s="232"/>
      <c r="K13" s="232"/>
      <c r="L13" s="232"/>
      <c r="M13" s="232"/>
      <c r="N13" s="232"/>
      <c r="O13" s="232"/>
      <c r="P13" s="232"/>
      <c r="Q13" s="232"/>
      <c r="R13" s="232"/>
      <c r="S13" s="232"/>
      <c r="T13" s="232"/>
      <c r="U13" s="232"/>
      <c r="V13" s="232"/>
      <c r="W13" s="232"/>
      <c r="X13" s="232"/>
      <c r="Y13" s="233"/>
      <c r="Z13" s="24"/>
      <c r="AA13" s="24"/>
      <c r="AB13" s="24"/>
      <c r="AC13" s="24"/>
      <c r="AD13" s="24"/>
      <c r="AE13" s="24"/>
      <c r="AF13" s="24"/>
      <c r="AG13" s="24"/>
      <c r="AH13" s="24"/>
    </row>
  </sheetData>
  <sheetProtection sheet="1" objects="1" scenarios="1" selectLockedCells="1"/>
  <mergeCells count="17">
    <mergeCell ref="E11:W11"/>
    <mergeCell ref="AA2:AS2"/>
    <mergeCell ref="AC7:AO7"/>
    <mergeCell ref="AC11:AO11"/>
    <mergeCell ref="E12:W12"/>
    <mergeCell ref="B1:C13"/>
    <mergeCell ref="D13:Y13"/>
    <mergeCell ref="D1:W1"/>
    <mergeCell ref="E3:W3"/>
    <mergeCell ref="E4:W4"/>
    <mergeCell ref="E2:W2"/>
    <mergeCell ref="E5:W5"/>
    <mergeCell ref="E6:W6"/>
    <mergeCell ref="E7:W7"/>
    <mergeCell ref="E8:W8"/>
    <mergeCell ref="E9:W9"/>
    <mergeCell ref="E10:W10"/>
  </mergeCells>
  <phoneticPr fontId="1"/>
  <conditionalFormatting sqref="X2:X12">
    <cfRule type="containsBlanks" dxfId="205" priority="2">
      <formula>LEN(TRIM(X2))=0</formula>
    </cfRule>
  </conditionalFormatting>
  <conditionalFormatting sqref="Y2:Y12">
    <cfRule type="containsBlanks" dxfId="204" priority="1">
      <formula>LEN(TRIM(Y2))=0</formula>
    </cfRule>
  </conditionalFormatting>
  <dataValidations count="1">
    <dataValidation type="list" allowBlank="1" showInputMessage="1" showErrorMessage="1" sqref="X2:X12">
      <formula1>"○,－"</formula1>
    </dataValidation>
  </dataValidations>
  <pageMargins left="0.78740157480314965" right="0.59055118110236227" top="0.74803149606299213" bottom="0.74803149606299213" header="0.31496062992125984" footer="0.31496062992125984"/>
  <pageSetup paperSize="9" scale="80"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75817" r:id="rId4" name="Group Box 41">
              <controlPr defaultSize="0" autoFill="0" autoPict="0">
                <anchor moveWithCells="1">
                  <from>
                    <xdr:col>7</xdr:col>
                    <xdr:colOff>114300</xdr:colOff>
                    <xdr:row>0</xdr:row>
                    <xdr:rowOff>0</xdr:rowOff>
                  </from>
                  <to>
                    <xdr:col>27</xdr:col>
                    <xdr:colOff>19050</xdr:colOff>
                    <xdr:row>0</xdr:row>
                    <xdr:rowOff>742950</xdr:rowOff>
                  </to>
                </anchor>
              </controlPr>
            </control>
          </mc:Choice>
        </mc:AlternateContent>
        <mc:AlternateContent xmlns:mc="http://schemas.openxmlformats.org/markup-compatibility/2006">
          <mc:Choice Requires="x14">
            <control shapeId="75818" r:id="rId5" name="Group Box 42">
              <controlPr defaultSize="0" autoFill="0" autoPict="0">
                <anchor moveWithCells="1">
                  <from>
                    <xdr:col>7</xdr:col>
                    <xdr:colOff>85725</xdr:colOff>
                    <xdr:row>0</xdr:row>
                    <xdr:rowOff>0</xdr:rowOff>
                  </from>
                  <to>
                    <xdr:col>26</xdr:col>
                    <xdr:colOff>152400</xdr:colOff>
                    <xdr:row>0</xdr:row>
                    <xdr:rowOff>561975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S42"/>
  <sheetViews>
    <sheetView showGridLines="0" showRowColHeaders="0" showZeros="0" view="pageBreakPreview" zoomScaleNormal="100" zoomScaleSheetLayoutView="100" workbookViewId="0">
      <selection activeCell="AG9" sqref="AG9:AH9"/>
    </sheetView>
  </sheetViews>
  <sheetFormatPr defaultColWidth="2.5" defaultRowHeight="14.25"/>
  <cols>
    <col min="1" max="1" width="6.625" style="89" customWidth="1"/>
    <col min="2" max="3" width="2.5" style="89" customWidth="1"/>
    <col min="4" max="10" width="2.75" style="89" customWidth="1"/>
    <col min="11" max="16384" width="2.5" style="89"/>
  </cols>
  <sheetData>
    <row r="1" spans="2:56" ht="15" customHeight="1">
      <c r="B1" s="26"/>
      <c r="C1" s="26"/>
      <c r="D1" s="26"/>
      <c r="E1" s="26"/>
      <c r="F1" s="26"/>
      <c r="G1" s="26"/>
      <c r="H1" s="26"/>
      <c r="I1" s="26"/>
      <c r="J1" s="26"/>
      <c r="K1" s="26"/>
      <c r="L1" s="26"/>
      <c r="M1" s="26"/>
      <c r="N1" s="26"/>
      <c r="O1" s="26"/>
      <c r="P1" s="26"/>
      <c r="Q1" s="26"/>
      <c r="R1" s="26"/>
      <c r="S1" s="26"/>
      <c r="T1" s="26"/>
      <c r="U1" s="26"/>
      <c r="V1" s="26"/>
      <c r="W1" s="26"/>
      <c r="X1" s="26"/>
      <c r="Y1" s="26"/>
      <c r="Z1" s="26"/>
      <c r="AA1" s="27"/>
      <c r="AB1" s="27"/>
      <c r="AC1" s="27"/>
      <c r="AD1" s="27"/>
      <c r="AE1" s="27"/>
      <c r="AF1" s="27"/>
      <c r="AG1" s="27"/>
      <c r="AH1" s="27"/>
      <c r="AI1" s="27"/>
      <c r="AJ1" s="27"/>
      <c r="AK1" s="27"/>
      <c r="AL1" s="26"/>
      <c r="AM1" s="26"/>
      <c r="AN1" s="26"/>
      <c r="AO1" s="26"/>
      <c r="AP1" s="26"/>
    </row>
    <row r="2" spans="2:56" ht="15" customHeight="1">
      <c r="B2" s="26"/>
      <c r="C2" s="26"/>
      <c r="D2" s="26"/>
      <c r="E2" s="26"/>
      <c r="F2" s="26"/>
      <c r="G2" s="26"/>
      <c r="H2" s="26"/>
      <c r="I2" s="26"/>
      <c r="J2" s="26"/>
      <c r="K2" s="26"/>
      <c r="L2" s="26"/>
      <c r="M2" s="26"/>
      <c r="N2" s="26"/>
      <c r="O2" s="26"/>
      <c r="P2" s="26"/>
      <c r="Q2" s="26"/>
      <c r="R2" s="26"/>
      <c r="S2" s="26"/>
      <c r="T2" s="26"/>
      <c r="U2" s="26"/>
      <c r="V2" s="26"/>
      <c r="W2" s="26"/>
      <c r="X2" s="26"/>
      <c r="Y2" s="26"/>
      <c r="Z2" s="26"/>
      <c r="AA2" s="27"/>
      <c r="AB2" s="27"/>
      <c r="AC2" s="27"/>
      <c r="AD2" s="27"/>
      <c r="AE2" s="27"/>
      <c r="AF2" s="27"/>
      <c r="AG2" s="27"/>
      <c r="AH2" s="27"/>
      <c r="AI2" s="27"/>
      <c r="AJ2" s="27"/>
      <c r="AK2" s="27"/>
      <c r="AL2" s="26"/>
      <c r="AM2" s="26"/>
      <c r="AN2" s="26"/>
      <c r="AO2" s="26"/>
      <c r="AP2" s="26"/>
    </row>
    <row r="3" spans="2:56" ht="15.75" customHeight="1">
      <c r="B3" s="26" t="s">
        <v>428</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row>
    <row r="4" spans="2:56" ht="15.75" customHeight="1">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row>
    <row r="5" spans="2:56" ht="18.75">
      <c r="B5" s="243" t="s">
        <v>268</v>
      </c>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18"/>
    </row>
    <row r="6" spans="2:56" ht="15" customHeight="1">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row>
    <row r="7" spans="2:56" ht="15" customHeight="1">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07"/>
      <c r="AF7" s="207"/>
      <c r="AG7" s="207"/>
      <c r="AH7" s="207"/>
      <c r="AI7" s="207"/>
      <c r="AJ7" s="207"/>
      <c r="AK7" s="207"/>
      <c r="AL7" s="207"/>
      <c r="AM7" s="207"/>
      <c r="AN7" s="207"/>
      <c r="AO7" s="207"/>
      <c r="AP7" s="207"/>
    </row>
    <row r="8" spans="2:56" ht="15" customHeight="1">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07"/>
      <c r="AF8" s="207"/>
      <c r="AG8" s="207"/>
      <c r="AH8" s="207"/>
      <c r="AI8" s="207"/>
      <c r="AJ8" s="207"/>
      <c r="AK8" s="207"/>
      <c r="AL8" s="207"/>
      <c r="AM8" s="207"/>
      <c r="AN8" s="207"/>
      <c r="AO8" s="207"/>
      <c r="AP8" s="207"/>
    </row>
    <row r="9" spans="2:56" ht="15" customHeight="1">
      <c r="B9" s="26"/>
      <c r="C9" s="26"/>
      <c r="D9" s="26"/>
      <c r="E9" s="26"/>
      <c r="F9" s="26"/>
      <c r="G9" s="26"/>
      <c r="H9" s="26"/>
      <c r="I9" s="26"/>
      <c r="J9" s="26"/>
      <c r="K9" s="26"/>
      <c r="L9" s="26"/>
      <c r="M9" s="26"/>
      <c r="N9" s="26"/>
      <c r="O9" s="26"/>
      <c r="P9" s="26"/>
      <c r="Q9" s="26"/>
      <c r="R9" s="26"/>
      <c r="S9" s="26"/>
      <c r="T9" s="26"/>
      <c r="U9" s="26"/>
      <c r="V9" s="26"/>
      <c r="W9" s="26"/>
      <c r="X9" s="26"/>
      <c r="Y9" s="26"/>
      <c r="Z9" s="26"/>
      <c r="AA9" s="244"/>
      <c r="AB9" s="244"/>
      <c r="AC9" s="26"/>
      <c r="AD9" s="26"/>
      <c r="AE9" s="245"/>
      <c r="AF9" s="245"/>
      <c r="AG9" s="246"/>
      <c r="AH9" s="246"/>
      <c r="AI9" s="201" t="s">
        <v>16</v>
      </c>
      <c r="AJ9" s="246"/>
      <c r="AK9" s="246"/>
      <c r="AL9" s="201" t="s">
        <v>37</v>
      </c>
      <c r="AM9" s="246"/>
      <c r="AN9" s="246"/>
      <c r="AO9" s="201" t="s">
        <v>36</v>
      </c>
      <c r="AP9" s="207"/>
      <c r="AR9" s="202" t="s">
        <v>442</v>
      </c>
      <c r="AS9" s="19"/>
      <c r="AT9" s="257" t="s">
        <v>443</v>
      </c>
      <c r="AU9" s="257"/>
      <c r="AV9" s="257"/>
      <c r="AW9" s="257"/>
      <c r="AX9" s="257"/>
      <c r="AY9" s="257"/>
      <c r="AZ9" s="257"/>
      <c r="BA9" s="257"/>
      <c r="BB9" s="257"/>
      <c r="BC9" s="257"/>
      <c r="BD9" s="257"/>
    </row>
    <row r="10" spans="2:56" ht="15" customHeight="1">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88"/>
      <c r="AB10" s="88"/>
      <c r="AC10" s="88"/>
      <c r="AD10" s="88"/>
      <c r="AE10" s="201"/>
      <c r="AF10" s="201"/>
      <c r="AG10" s="201"/>
      <c r="AH10" s="201"/>
      <c r="AI10" s="201"/>
      <c r="AJ10" s="201"/>
      <c r="AK10" s="201"/>
      <c r="AL10" s="207"/>
      <c r="AM10" s="207"/>
      <c r="AN10" s="207"/>
      <c r="AO10" s="207"/>
      <c r="AP10" s="207"/>
      <c r="AR10" s="202"/>
      <c r="AS10" s="202"/>
      <c r="AT10" s="257"/>
      <c r="AU10" s="257"/>
      <c r="AV10" s="257"/>
      <c r="AW10" s="257"/>
      <c r="AX10" s="257"/>
      <c r="AY10" s="257"/>
      <c r="AZ10" s="257"/>
      <c r="BA10" s="257"/>
      <c r="BB10" s="257"/>
      <c r="BC10" s="257"/>
      <c r="BD10" s="257"/>
    </row>
    <row r="11" spans="2:56" ht="15" customHeight="1">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t="s">
        <v>263</v>
      </c>
      <c r="AD11" s="26"/>
      <c r="AE11" s="207"/>
      <c r="AF11" s="207"/>
      <c r="AG11" s="207"/>
      <c r="AH11" s="207"/>
      <c r="AI11" s="207"/>
      <c r="AJ11" s="207"/>
      <c r="AK11" s="207"/>
      <c r="AL11" s="207"/>
      <c r="AM11" s="207"/>
      <c r="AN11" s="207"/>
      <c r="AO11" s="207"/>
      <c r="AP11" s="207"/>
      <c r="AR11" s="202"/>
      <c r="AS11" s="202"/>
      <c r="AT11" s="202"/>
      <c r="AU11" s="202"/>
      <c r="AV11" s="202"/>
      <c r="AW11" s="202"/>
      <c r="AX11" s="202"/>
      <c r="AY11" s="202"/>
      <c r="AZ11" s="202"/>
      <c r="BA11" s="202"/>
      <c r="BB11" s="202"/>
      <c r="BC11" s="202"/>
      <c r="BD11" s="202"/>
    </row>
    <row r="12" spans="2:56" ht="15" customHeight="1">
      <c r="B12" s="26" t="s">
        <v>42</v>
      </c>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R12" s="202"/>
      <c r="AS12" s="202"/>
      <c r="AT12" s="202"/>
      <c r="AU12" s="202"/>
      <c r="AV12" s="202"/>
      <c r="AW12" s="202"/>
      <c r="AX12" s="202"/>
      <c r="AY12" s="202"/>
      <c r="AZ12" s="202"/>
      <c r="BA12" s="202"/>
      <c r="BB12" s="202"/>
      <c r="BC12" s="202"/>
      <c r="BD12" s="202"/>
    </row>
    <row r="13" spans="2:56" ht="1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R13" s="202"/>
      <c r="AS13" s="202"/>
      <c r="AT13" s="202"/>
      <c r="AU13" s="202"/>
      <c r="AV13" s="202"/>
      <c r="AW13" s="202"/>
      <c r="AX13" s="202"/>
      <c r="AY13" s="202"/>
      <c r="AZ13" s="202"/>
      <c r="BA13" s="202"/>
      <c r="BB13" s="202"/>
      <c r="BC13" s="202"/>
      <c r="BD13" s="202"/>
    </row>
    <row r="14" spans="2:56" ht="15" customHeight="1">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R14" s="202"/>
      <c r="AS14" s="202"/>
      <c r="AT14" s="202"/>
      <c r="AU14" s="202"/>
      <c r="AV14" s="202"/>
      <c r="AW14" s="202"/>
      <c r="AX14" s="202"/>
      <c r="AY14" s="202"/>
      <c r="AZ14" s="202"/>
      <c r="BA14" s="202"/>
      <c r="BB14" s="202"/>
      <c r="BC14" s="202"/>
      <c r="BD14" s="202"/>
    </row>
    <row r="15" spans="2:56" ht="18.75" customHeight="1">
      <c r="B15" s="26"/>
      <c r="C15" s="26"/>
      <c r="D15" s="26"/>
      <c r="E15" s="26"/>
      <c r="F15" s="26"/>
      <c r="G15" s="26"/>
      <c r="H15" s="26"/>
      <c r="I15" s="26"/>
      <c r="J15" s="26"/>
      <c r="K15" s="26"/>
      <c r="L15" s="26"/>
      <c r="M15" s="26"/>
      <c r="N15" s="26"/>
      <c r="O15" s="26"/>
      <c r="P15" s="26"/>
      <c r="Q15" s="28"/>
      <c r="R15" s="28"/>
      <c r="S15" s="28"/>
      <c r="T15" s="28"/>
      <c r="U15" s="247" t="s">
        <v>0</v>
      </c>
      <c r="V15" s="247"/>
      <c r="W15" s="247"/>
      <c r="X15" s="247"/>
      <c r="Y15" s="247"/>
      <c r="Z15" s="247"/>
      <c r="AA15" s="247"/>
      <c r="AB15" s="28"/>
      <c r="AC15" s="248">
        <f>+③申請書別添!K7</f>
        <v>0</v>
      </c>
      <c r="AD15" s="248"/>
      <c r="AE15" s="248"/>
      <c r="AF15" s="248"/>
      <c r="AG15" s="248"/>
      <c r="AH15" s="248"/>
      <c r="AI15" s="248"/>
      <c r="AJ15" s="248"/>
      <c r="AK15" s="248"/>
      <c r="AL15" s="248"/>
      <c r="AM15" s="248"/>
      <c r="AN15" s="248"/>
      <c r="AO15" s="248"/>
      <c r="AP15" s="248"/>
      <c r="AR15" s="202"/>
      <c r="AS15" s="19"/>
      <c r="AT15" s="202"/>
      <c r="AU15" s="202"/>
      <c r="AV15" s="202"/>
      <c r="AW15" s="202"/>
      <c r="AX15" s="202"/>
      <c r="AY15" s="202"/>
      <c r="AZ15" s="202"/>
      <c r="BA15" s="202"/>
      <c r="BB15" s="202"/>
      <c r="BC15" s="202"/>
      <c r="BD15" s="202"/>
    </row>
    <row r="16" spans="2:56" ht="18.75" customHeight="1">
      <c r="B16" s="26"/>
      <c r="C16" s="26"/>
      <c r="D16" s="26"/>
      <c r="E16" s="26"/>
      <c r="F16" s="26"/>
      <c r="G16" s="26"/>
      <c r="H16" s="26"/>
      <c r="I16" s="26"/>
      <c r="J16" s="26"/>
      <c r="K16" s="26"/>
      <c r="L16" s="26"/>
      <c r="M16" s="26"/>
      <c r="N16" s="26"/>
      <c r="O16" s="26"/>
      <c r="P16" s="26"/>
      <c r="Q16" s="28"/>
      <c r="R16" s="28"/>
      <c r="S16" s="28"/>
      <c r="T16" s="28"/>
      <c r="U16" s="90"/>
      <c r="V16" s="90"/>
      <c r="W16" s="90"/>
      <c r="X16" s="90"/>
      <c r="Y16" s="90"/>
      <c r="Z16" s="28"/>
      <c r="AA16" s="28"/>
      <c r="AB16" s="28"/>
      <c r="AC16" s="249">
        <f>+③申請書別添!K8</f>
        <v>0</v>
      </c>
      <c r="AD16" s="249"/>
      <c r="AE16" s="249"/>
      <c r="AF16" s="249"/>
      <c r="AG16" s="249"/>
      <c r="AH16" s="249"/>
      <c r="AI16" s="249"/>
      <c r="AJ16" s="249"/>
      <c r="AK16" s="249"/>
      <c r="AL16" s="249"/>
      <c r="AM16" s="249"/>
      <c r="AN16" s="249"/>
      <c r="AO16" s="249"/>
      <c r="AP16" s="249"/>
      <c r="AR16" s="202"/>
      <c r="AS16" s="19"/>
      <c r="AT16" s="202"/>
      <c r="AU16" s="202"/>
      <c r="AV16" s="202"/>
      <c r="AW16" s="202"/>
      <c r="AX16" s="202"/>
      <c r="AY16" s="202"/>
      <c r="AZ16" s="202"/>
      <c r="BA16" s="202"/>
      <c r="BB16" s="202"/>
      <c r="BC16" s="202"/>
      <c r="BD16" s="202"/>
    </row>
    <row r="17" spans="2:71" ht="18.75" customHeight="1">
      <c r="B17" s="26"/>
      <c r="C17" s="26"/>
      <c r="D17" s="26"/>
      <c r="E17" s="26"/>
      <c r="F17" s="26"/>
      <c r="G17" s="26"/>
      <c r="H17" s="26"/>
      <c r="I17" s="26"/>
      <c r="J17" s="26"/>
      <c r="K17" s="26"/>
      <c r="L17" s="26"/>
      <c r="M17" s="26"/>
      <c r="N17" s="26"/>
      <c r="O17" s="26"/>
      <c r="P17" s="26"/>
      <c r="Q17" s="28"/>
      <c r="R17" s="28"/>
      <c r="S17" s="28"/>
      <c r="T17" s="28"/>
      <c r="U17" s="28"/>
      <c r="V17" s="28"/>
      <c r="W17" s="28"/>
      <c r="X17" s="28"/>
      <c r="Y17" s="28"/>
      <c r="Z17" s="28"/>
      <c r="AA17" s="28"/>
      <c r="AB17" s="28"/>
      <c r="AC17" s="250">
        <f>+③申請書別添!S9</f>
        <v>0</v>
      </c>
      <c r="AD17" s="250"/>
      <c r="AE17" s="250"/>
      <c r="AF17" s="250"/>
      <c r="AG17" s="250"/>
      <c r="AH17" s="250"/>
      <c r="AI17" s="250"/>
      <c r="AJ17" s="250"/>
      <c r="AK17" s="250"/>
      <c r="AL17" s="250"/>
      <c r="AM17" s="250"/>
      <c r="AN17" s="250"/>
      <c r="AO17" s="250"/>
      <c r="AP17" s="250"/>
      <c r="AR17" s="202" t="s">
        <v>442</v>
      </c>
      <c r="AS17" s="202"/>
      <c r="AT17" s="258" t="s">
        <v>444</v>
      </c>
      <c r="AU17" s="258"/>
      <c r="AV17" s="258"/>
      <c r="AW17" s="258"/>
      <c r="AX17" s="258"/>
      <c r="AY17" s="258"/>
      <c r="AZ17" s="258"/>
      <c r="BA17" s="258"/>
      <c r="BB17" s="258"/>
      <c r="BC17" s="258"/>
      <c r="BD17" s="258"/>
    </row>
    <row r="18" spans="2:71" ht="18.75" customHeight="1">
      <c r="B18" s="26"/>
      <c r="C18" s="26"/>
      <c r="D18" s="26"/>
      <c r="E18" s="26"/>
      <c r="F18" s="26"/>
      <c r="G18" s="26"/>
      <c r="H18" s="26"/>
      <c r="I18" s="26"/>
      <c r="J18" s="26"/>
      <c r="K18" s="26"/>
      <c r="L18" s="26"/>
      <c r="M18" s="26"/>
      <c r="N18" s="26"/>
      <c r="O18" s="26"/>
      <c r="P18" s="26"/>
      <c r="Q18" s="28"/>
      <c r="R18" s="28"/>
      <c r="S18" s="29" t="s">
        <v>6</v>
      </c>
      <c r="T18" s="28"/>
      <c r="U18" s="247" t="s">
        <v>1</v>
      </c>
      <c r="V18" s="247"/>
      <c r="W18" s="247"/>
      <c r="X18" s="247"/>
      <c r="Y18" s="247"/>
      <c r="Z18" s="247"/>
      <c r="AA18" s="247"/>
      <c r="AB18" s="28"/>
      <c r="AC18" s="250">
        <f>+③申請書別添!K5</f>
        <v>0</v>
      </c>
      <c r="AD18" s="250"/>
      <c r="AE18" s="250"/>
      <c r="AF18" s="250"/>
      <c r="AG18" s="250"/>
      <c r="AH18" s="250"/>
      <c r="AI18" s="250"/>
      <c r="AJ18" s="250"/>
      <c r="AK18" s="250"/>
      <c r="AL18" s="250"/>
      <c r="AM18" s="250"/>
      <c r="AN18" s="250"/>
      <c r="AO18" s="250"/>
      <c r="AP18" s="250"/>
      <c r="AR18" s="202"/>
      <c r="AS18" s="202"/>
      <c r="AT18" s="258"/>
      <c r="AU18" s="258"/>
      <c r="AV18" s="258"/>
      <c r="AW18" s="258"/>
      <c r="AX18" s="258"/>
      <c r="AY18" s="258"/>
      <c r="AZ18" s="258"/>
      <c r="BA18" s="258"/>
      <c r="BB18" s="258"/>
      <c r="BC18" s="258"/>
      <c r="BD18" s="258"/>
    </row>
    <row r="19" spans="2:71" ht="18.75" customHeight="1">
      <c r="B19" s="26"/>
      <c r="C19" s="26"/>
      <c r="D19" s="26"/>
      <c r="E19" s="26"/>
      <c r="F19" s="26"/>
      <c r="G19" s="26"/>
      <c r="H19" s="26"/>
      <c r="I19" s="26"/>
      <c r="J19" s="26"/>
      <c r="K19" s="26"/>
      <c r="L19" s="26"/>
      <c r="M19" s="26"/>
      <c r="N19" s="26"/>
      <c r="O19" s="26"/>
      <c r="P19" s="26"/>
      <c r="Q19" s="28"/>
      <c r="R19" s="28"/>
      <c r="S19" s="28"/>
      <c r="T19" s="28"/>
      <c r="U19" s="28"/>
      <c r="V19" s="28"/>
      <c r="W19" s="28"/>
      <c r="X19" s="28"/>
      <c r="Y19" s="28"/>
      <c r="Z19" s="28"/>
      <c r="AA19" s="28"/>
      <c r="AB19" s="28"/>
      <c r="AC19" s="216"/>
      <c r="AD19" s="216"/>
      <c r="AE19" s="216"/>
      <c r="AF19" s="216"/>
      <c r="AG19" s="216"/>
      <c r="AH19" s="216"/>
      <c r="AI19" s="216"/>
      <c r="AJ19" s="216"/>
      <c r="AK19" s="216"/>
      <c r="AL19" s="216"/>
      <c r="AM19" s="216"/>
      <c r="AN19" s="216"/>
      <c r="AO19" s="216"/>
      <c r="AP19" s="216"/>
      <c r="AR19" s="202"/>
      <c r="AS19" s="19"/>
      <c r="AT19" s="202"/>
      <c r="AU19" s="202"/>
      <c r="AV19" s="202"/>
      <c r="AW19" s="202"/>
      <c r="AX19" s="202"/>
      <c r="AY19" s="202"/>
      <c r="AZ19" s="202"/>
      <c r="BA19" s="202"/>
      <c r="BB19" s="202"/>
      <c r="BC19" s="202"/>
      <c r="BD19" s="202"/>
    </row>
    <row r="20" spans="2:71" ht="18.75" customHeight="1">
      <c r="B20" s="26"/>
      <c r="C20" s="26"/>
      <c r="D20" s="26"/>
      <c r="E20" s="26"/>
      <c r="F20" s="26"/>
      <c r="G20" s="26"/>
      <c r="H20" s="26"/>
      <c r="I20" s="26"/>
      <c r="J20" s="26"/>
      <c r="K20" s="26"/>
      <c r="L20" s="26"/>
      <c r="M20" s="26"/>
      <c r="N20" s="26"/>
      <c r="O20" s="26"/>
      <c r="P20" s="26"/>
      <c r="Q20" s="28"/>
      <c r="R20" s="28"/>
      <c r="S20" s="28"/>
      <c r="T20" s="28"/>
      <c r="U20" s="247" t="s">
        <v>175</v>
      </c>
      <c r="V20" s="247"/>
      <c r="W20" s="247"/>
      <c r="X20" s="247"/>
      <c r="Y20" s="247"/>
      <c r="Z20" s="247"/>
      <c r="AA20" s="247"/>
      <c r="AB20" s="28"/>
      <c r="AC20" s="250">
        <f>+③申請書別添!M15</f>
        <v>0</v>
      </c>
      <c r="AD20" s="250"/>
      <c r="AE20" s="250"/>
      <c r="AF20" s="250"/>
      <c r="AG20" s="250"/>
      <c r="AH20" s="250">
        <f>+③申請書別添!AA16</f>
        <v>0</v>
      </c>
      <c r="AI20" s="250"/>
      <c r="AJ20" s="250"/>
      <c r="AK20" s="250"/>
      <c r="AL20" s="250"/>
      <c r="AM20" s="250"/>
      <c r="AN20" s="250"/>
      <c r="AO20" s="208"/>
      <c r="AP20" s="208"/>
      <c r="AR20" s="202"/>
      <c r="AS20" s="202"/>
      <c r="AT20" s="202"/>
      <c r="AU20" s="202"/>
      <c r="AV20" s="202"/>
      <c r="AW20" s="202"/>
      <c r="AX20" s="202"/>
      <c r="AY20" s="202"/>
      <c r="AZ20" s="202"/>
      <c r="BA20" s="202"/>
      <c r="BB20" s="202"/>
      <c r="BC20" s="202"/>
      <c r="BD20" s="202"/>
      <c r="BE20" s="21"/>
      <c r="BF20" s="21"/>
      <c r="BG20" s="21"/>
      <c r="BH20" s="21"/>
      <c r="BI20" s="21"/>
      <c r="BJ20" s="21"/>
      <c r="BK20" s="21"/>
      <c r="BL20" s="21"/>
      <c r="BM20" s="21"/>
      <c r="BN20" s="21"/>
      <c r="BO20" s="21"/>
      <c r="BP20" s="21"/>
      <c r="BQ20" s="21"/>
      <c r="BR20" s="21"/>
      <c r="BS20" s="21"/>
    </row>
    <row r="21" spans="2:71" ht="15" customHeight="1">
      <c r="B21" s="26"/>
      <c r="C21" s="26"/>
      <c r="D21" s="26"/>
      <c r="E21" s="26"/>
      <c r="F21" s="26"/>
      <c r="G21" s="26"/>
      <c r="H21" s="26"/>
      <c r="I21" s="26"/>
      <c r="J21" s="26"/>
      <c r="K21" s="26"/>
      <c r="L21" s="26"/>
      <c r="M21" s="26"/>
      <c r="N21" s="26"/>
      <c r="O21" s="26"/>
      <c r="P21" s="26"/>
      <c r="Q21" s="28"/>
      <c r="R21" s="28"/>
      <c r="S21" s="28"/>
      <c r="T21" s="28"/>
      <c r="U21" s="90"/>
      <c r="V21" s="90"/>
      <c r="W21" s="90"/>
      <c r="X21" s="90"/>
      <c r="Y21" s="90"/>
      <c r="Z21" s="28"/>
      <c r="AA21" s="28"/>
      <c r="AB21" s="28"/>
      <c r="AC21" s="31"/>
      <c r="AD21" s="31"/>
      <c r="AE21" s="31"/>
      <c r="AF21" s="31"/>
      <c r="AG21" s="31"/>
      <c r="AH21" s="31"/>
      <c r="AI21" s="31"/>
      <c r="AJ21" s="31"/>
      <c r="AK21" s="31"/>
      <c r="AL21" s="31"/>
      <c r="AM21" s="31"/>
      <c r="AN21" s="31"/>
      <c r="AO21" s="31"/>
      <c r="AP21" s="32" t="s">
        <v>26</v>
      </c>
      <c r="AR21" s="202"/>
      <c r="AS21" s="20"/>
      <c r="AT21" s="202"/>
      <c r="AU21" s="21"/>
      <c r="AV21" s="21"/>
      <c r="AW21" s="21"/>
      <c r="AX21" s="21"/>
      <c r="AY21" s="21"/>
      <c r="AZ21" s="21"/>
      <c r="BA21" s="21"/>
      <c r="BB21" s="21"/>
      <c r="BC21" s="21"/>
      <c r="BD21" s="21"/>
    </row>
    <row r="22" spans="2:71" ht="15" customHeight="1">
      <c r="B22" s="26"/>
      <c r="C22" s="26"/>
      <c r="D22" s="26"/>
      <c r="E22" s="26"/>
      <c r="F22" s="26"/>
      <c r="G22" s="26"/>
      <c r="H22" s="26"/>
      <c r="I22" s="26"/>
      <c r="J22" s="26"/>
      <c r="K22" s="26"/>
      <c r="L22" s="26"/>
      <c r="M22" s="26"/>
      <c r="N22" s="26"/>
      <c r="O22" s="26"/>
      <c r="P22" s="26"/>
      <c r="Q22" s="26"/>
      <c r="R22" s="26"/>
      <c r="S22" s="26"/>
      <c r="T22" s="26"/>
      <c r="U22" s="91"/>
      <c r="V22" s="91"/>
      <c r="W22" s="91"/>
      <c r="X22" s="91"/>
      <c r="Y22" s="91"/>
      <c r="Z22" s="26"/>
      <c r="AA22" s="26"/>
      <c r="AB22" s="30"/>
      <c r="AC22" s="30"/>
      <c r="AD22" s="30"/>
      <c r="AE22" s="30"/>
      <c r="AF22" s="30"/>
      <c r="AG22" s="30"/>
      <c r="AH22" s="30"/>
      <c r="AI22" s="30"/>
      <c r="AJ22" s="88"/>
      <c r="AK22" s="26"/>
      <c r="AL22" s="26"/>
      <c r="AM22" s="26"/>
      <c r="AN22" s="26"/>
      <c r="AO22" s="26"/>
      <c r="AP22" s="26"/>
      <c r="AR22" s="202" t="s">
        <v>442</v>
      </c>
      <c r="AS22" s="202"/>
      <c r="AT22" s="259" t="s">
        <v>445</v>
      </c>
      <c r="AU22" s="259"/>
      <c r="AV22" s="259"/>
      <c r="AW22" s="259"/>
      <c r="AX22" s="259"/>
      <c r="AY22" s="259"/>
      <c r="AZ22" s="259"/>
      <c r="BA22" s="259"/>
      <c r="BB22" s="259"/>
      <c r="BC22" s="259"/>
      <c r="BD22" s="259"/>
    </row>
    <row r="23" spans="2:71" ht="15" customHeight="1">
      <c r="B23" s="26"/>
      <c r="C23" s="26"/>
      <c r="D23" s="26"/>
      <c r="E23" s="26"/>
      <c r="F23" s="26"/>
      <c r="G23" s="26"/>
      <c r="H23" s="26"/>
      <c r="I23" s="26"/>
      <c r="J23" s="26"/>
      <c r="K23" s="26"/>
      <c r="L23" s="26"/>
      <c r="M23" s="26"/>
      <c r="N23" s="26"/>
      <c r="O23" s="26"/>
      <c r="P23" s="26"/>
      <c r="Q23" s="26"/>
      <c r="R23" s="26"/>
      <c r="S23" s="26"/>
      <c r="T23" s="26"/>
      <c r="U23" s="91"/>
      <c r="V23" s="91"/>
      <c r="W23" s="91"/>
      <c r="X23" s="91"/>
      <c r="Y23" s="91"/>
      <c r="Z23" s="26"/>
      <c r="AA23" s="26"/>
      <c r="AB23" s="30"/>
      <c r="AC23" s="30"/>
      <c r="AD23" s="30"/>
      <c r="AE23" s="30"/>
      <c r="AF23" s="30"/>
      <c r="AG23" s="30"/>
      <c r="AH23" s="30"/>
      <c r="AI23" s="30"/>
      <c r="AJ23" s="88"/>
      <c r="AK23" s="26"/>
      <c r="AL23" s="26"/>
      <c r="AM23" s="26"/>
      <c r="AN23" s="26"/>
      <c r="AO23" s="26"/>
      <c r="AP23" s="26"/>
      <c r="AR23" s="202"/>
      <c r="AS23" s="202"/>
      <c r="AT23" s="259"/>
      <c r="AU23" s="259"/>
      <c r="AV23" s="259"/>
      <c r="AW23" s="259"/>
      <c r="AX23" s="259"/>
      <c r="AY23" s="259"/>
      <c r="AZ23" s="259"/>
      <c r="BA23" s="259"/>
      <c r="BB23" s="259"/>
      <c r="BC23" s="259"/>
      <c r="BD23" s="259"/>
    </row>
    <row r="24" spans="2:71" ht="15" customHeight="1">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R24" s="202"/>
      <c r="AS24" s="202"/>
      <c r="AT24" s="202"/>
      <c r="AU24" s="202"/>
      <c r="AV24" s="202"/>
      <c r="AW24" s="202"/>
      <c r="AX24" s="202"/>
      <c r="AY24" s="202"/>
      <c r="AZ24" s="202"/>
      <c r="BA24" s="202"/>
      <c r="BB24" s="202"/>
      <c r="BC24" s="202"/>
      <c r="BD24" s="202"/>
    </row>
    <row r="25" spans="2:71" ht="15" customHeight="1">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R25" s="202"/>
      <c r="AS25" s="202"/>
      <c r="AT25" s="202"/>
      <c r="AU25" s="202"/>
      <c r="AV25" s="202"/>
      <c r="AW25" s="202"/>
      <c r="AX25" s="202"/>
      <c r="AY25" s="202"/>
      <c r="AZ25" s="202"/>
      <c r="BA25" s="202"/>
      <c r="BB25" s="202"/>
      <c r="BC25" s="202"/>
      <c r="BD25" s="202"/>
    </row>
    <row r="26" spans="2:71" ht="21" customHeight="1">
      <c r="B26" s="253" t="s">
        <v>284</v>
      </c>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2"/>
      <c r="AR26" s="202"/>
      <c r="AS26" s="202"/>
      <c r="AT26" s="202"/>
      <c r="AU26" s="202"/>
      <c r="AV26" s="202"/>
      <c r="AW26" s="202"/>
      <c r="AX26" s="202"/>
      <c r="AY26" s="202"/>
      <c r="AZ26" s="202"/>
      <c r="BA26" s="202"/>
      <c r="BB26" s="202"/>
      <c r="BC26" s="202"/>
      <c r="BD26" s="202"/>
    </row>
    <row r="27" spans="2:71" ht="21" customHeight="1">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2"/>
      <c r="AR27" s="202"/>
      <c r="AS27" s="202"/>
      <c r="AT27" s="202"/>
      <c r="AU27" s="202"/>
      <c r="AV27" s="202"/>
      <c r="AW27" s="202"/>
      <c r="AX27" s="202"/>
      <c r="AY27" s="202"/>
      <c r="AZ27" s="202"/>
      <c r="BA27" s="202"/>
      <c r="BB27" s="202"/>
      <c r="BC27" s="202"/>
      <c r="BD27" s="202"/>
    </row>
    <row r="28" spans="2:71" ht="15" customHeight="1">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R28" s="202"/>
      <c r="AS28" s="202"/>
      <c r="AT28" s="202"/>
      <c r="AU28" s="202"/>
      <c r="AV28" s="202"/>
      <c r="AW28" s="202"/>
      <c r="AX28" s="202"/>
      <c r="AY28" s="202"/>
      <c r="AZ28" s="202"/>
      <c r="BA28" s="202"/>
      <c r="BB28" s="202"/>
      <c r="BC28" s="202"/>
      <c r="BD28" s="202"/>
    </row>
    <row r="29" spans="2:71" ht="15" customHeight="1">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R29" s="202"/>
      <c r="AS29" s="202"/>
      <c r="AT29" s="202"/>
      <c r="AU29" s="202"/>
      <c r="AV29" s="202"/>
      <c r="AW29" s="202"/>
      <c r="AX29" s="202"/>
      <c r="AY29" s="202"/>
      <c r="AZ29" s="202"/>
      <c r="BA29" s="202"/>
      <c r="BB29" s="202"/>
      <c r="BC29" s="202"/>
      <c r="BD29" s="202"/>
    </row>
    <row r="30" spans="2:71" ht="15" customHeight="1">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R30" s="202"/>
      <c r="AS30" s="202"/>
      <c r="AT30" s="260" t="s">
        <v>448</v>
      </c>
      <c r="AU30" s="260"/>
      <c r="AV30" s="260"/>
      <c r="AW30" s="260"/>
      <c r="AX30" s="260"/>
      <c r="AY30" s="260"/>
      <c r="AZ30" s="260"/>
      <c r="BA30" s="260"/>
      <c r="BB30" s="260"/>
      <c r="BC30" s="260"/>
      <c r="BD30" s="260"/>
    </row>
    <row r="31" spans="2:71" ht="15" customHeight="1">
      <c r="B31" s="26"/>
      <c r="C31" s="26"/>
      <c r="D31" s="26"/>
      <c r="E31" s="26"/>
      <c r="F31" s="251" t="s">
        <v>266</v>
      </c>
      <c r="G31" s="251"/>
      <c r="H31" s="251"/>
      <c r="I31" s="251"/>
      <c r="J31" s="251"/>
      <c r="K31" s="251"/>
      <c r="L31" s="26"/>
      <c r="M31" s="26"/>
      <c r="N31" s="252">
        <f>'④付表１（施設・本園情報）'!J5</f>
        <v>0</v>
      </c>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6"/>
      <c r="AP31" s="26"/>
      <c r="AR31" s="202" t="s">
        <v>442</v>
      </c>
      <c r="AS31" s="202"/>
      <c r="AT31" s="260"/>
      <c r="AU31" s="260"/>
      <c r="AV31" s="260"/>
      <c r="AW31" s="260"/>
      <c r="AX31" s="260"/>
      <c r="AY31" s="260"/>
      <c r="AZ31" s="260"/>
      <c r="BA31" s="260"/>
      <c r="BB31" s="260"/>
      <c r="BC31" s="260"/>
      <c r="BD31" s="260"/>
    </row>
    <row r="32" spans="2:71" ht="15" customHeight="1">
      <c r="B32" s="26"/>
      <c r="C32" s="26"/>
      <c r="D32" s="26"/>
      <c r="E32" s="26"/>
      <c r="F32" s="93"/>
      <c r="G32" s="93"/>
      <c r="H32" s="93"/>
      <c r="I32" s="93"/>
      <c r="J32" s="93"/>
      <c r="K32" s="93"/>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R32" s="202"/>
      <c r="AS32" s="202"/>
      <c r="AT32" s="260"/>
      <c r="AU32" s="260"/>
      <c r="AV32" s="260"/>
      <c r="AW32" s="260"/>
      <c r="AX32" s="260"/>
      <c r="AY32" s="260"/>
      <c r="AZ32" s="260"/>
      <c r="BA32" s="260"/>
      <c r="BB32" s="260"/>
      <c r="BC32" s="260"/>
      <c r="BD32" s="260"/>
    </row>
    <row r="33" spans="2:56" ht="15" customHeight="1">
      <c r="B33" s="26"/>
      <c r="C33" s="26"/>
      <c r="D33" s="26"/>
      <c r="E33" s="26"/>
      <c r="F33" s="93"/>
      <c r="G33" s="93"/>
      <c r="H33" s="93"/>
      <c r="I33" s="93"/>
      <c r="J33" s="93"/>
      <c r="K33" s="93"/>
      <c r="L33" s="26"/>
      <c r="M33" s="26"/>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26"/>
      <c r="AP33" s="26"/>
      <c r="AR33" s="202"/>
      <c r="AS33" s="202"/>
      <c r="AT33" s="202"/>
      <c r="AU33" s="202"/>
      <c r="AV33" s="202"/>
      <c r="AW33" s="202"/>
      <c r="AX33" s="202"/>
      <c r="AY33" s="202"/>
      <c r="AZ33" s="202"/>
      <c r="BA33" s="202"/>
      <c r="BB33" s="202"/>
      <c r="BC33" s="202"/>
      <c r="BD33" s="202"/>
    </row>
    <row r="34" spans="2:56" ht="15" customHeight="1">
      <c r="B34" s="26"/>
      <c r="C34" s="26"/>
      <c r="D34" s="26"/>
      <c r="E34" s="26"/>
      <c r="F34" s="251" t="s">
        <v>7</v>
      </c>
      <c r="G34" s="251"/>
      <c r="H34" s="251"/>
      <c r="I34" s="251"/>
      <c r="J34" s="251"/>
      <c r="K34" s="251"/>
      <c r="L34" s="26"/>
      <c r="M34" s="26"/>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6"/>
      <c r="AP34" s="26"/>
      <c r="AR34" s="202" t="s">
        <v>442</v>
      </c>
      <c r="AS34" s="202"/>
      <c r="AT34" s="261" t="s">
        <v>446</v>
      </c>
      <c r="AU34" s="261"/>
      <c r="AV34" s="261"/>
      <c r="AW34" s="261"/>
      <c r="AX34" s="261"/>
      <c r="AY34" s="261"/>
      <c r="AZ34" s="261"/>
      <c r="BA34" s="261"/>
      <c r="BB34" s="261"/>
      <c r="BC34" s="261"/>
      <c r="BD34" s="261"/>
    </row>
    <row r="35" spans="2:56" ht="15" customHeight="1">
      <c r="B35" s="26"/>
      <c r="C35" s="26"/>
      <c r="D35" s="26"/>
      <c r="E35" s="26"/>
      <c r="F35" s="251" t="s">
        <v>287</v>
      </c>
      <c r="G35" s="251"/>
      <c r="H35" s="251"/>
      <c r="I35" s="251"/>
      <c r="J35" s="251"/>
      <c r="K35" s="251"/>
      <c r="L35" s="26"/>
      <c r="M35" s="26"/>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6"/>
      <c r="AP35" s="26"/>
      <c r="AR35" s="202"/>
      <c r="AS35" s="202"/>
      <c r="AT35" s="261"/>
      <c r="AU35" s="261"/>
      <c r="AV35" s="261"/>
      <c r="AW35" s="261"/>
      <c r="AX35" s="261"/>
      <c r="AY35" s="261"/>
      <c r="AZ35" s="261"/>
      <c r="BA35" s="261"/>
      <c r="BB35" s="261"/>
      <c r="BC35" s="261"/>
      <c r="BD35" s="261"/>
    </row>
    <row r="36" spans="2:56" s="97" customFormat="1" ht="15" customHeight="1">
      <c r="B36" s="26"/>
      <c r="C36" s="26"/>
      <c r="D36" s="26"/>
      <c r="E36" s="26"/>
      <c r="F36" s="96"/>
      <c r="G36" s="96"/>
      <c r="H36" s="96"/>
      <c r="I36" s="96"/>
      <c r="J36" s="96"/>
      <c r="K36" s="96"/>
      <c r="L36" s="26"/>
      <c r="M36" s="26"/>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6"/>
      <c r="AP36" s="26"/>
      <c r="AR36" s="202"/>
      <c r="AS36" s="202"/>
      <c r="AT36" s="261"/>
      <c r="AU36" s="261"/>
      <c r="AV36" s="261"/>
      <c r="AW36" s="261"/>
      <c r="AX36" s="261"/>
      <c r="AY36" s="261"/>
      <c r="AZ36" s="261"/>
      <c r="BA36" s="261"/>
      <c r="BB36" s="261"/>
      <c r="BC36" s="261"/>
      <c r="BD36" s="261"/>
    </row>
    <row r="37" spans="2:56" s="97" customFormat="1" ht="15" customHeight="1">
      <c r="B37" s="26"/>
      <c r="C37" s="26"/>
      <c r="D37" s="26"/>
      <c r="E37" s="26"/>
      <c r="F37" s="96"/>
      <c r="G37" s="96"/>
      <c r="H37" s="96"/>
      <c r="I37" s="96"/>
      <c r="J37" s="96"/>
      <c r="K37" s="96"/>
      <c r="L37" s="26"/>
      <c r="M37" s="26"/>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6"/>
      <c r="AP37" s="26"/>
      <c r="AR37" s="202"/>
      <c r="AS37" s="202"/>
      <c r="AT37" s="202"/>
      <c r="AU37" s="202"/>
      <c r="AV37" s="202"/>
      <c r="AW37" s="202"/>
      <c r="AX37" s="202"/>
      <c r="AY37" s="202"/>
      <c r="AZ37" s="202"/>
      <c r="BA37" s="202"/>
      <c r="BB37" s="202"/>
      <c r="BC37" s="202"/>
      <c r="BD37" s="202"/>
    </row>
    <row r="38" spans="2:56" s="97" customFormat="1" ht="15" customHeight="1">
      <c r="B38" s="26"/>
      <c r="C38" s="26"/>
      <c r="D38" s="26"/>
      <c r="E38" s="26"/>
      <c r="F38" s="96"/>
      <c r="G38" s="96"/>
      <c r="H38" s="96"/>
      <c r="I38" s="96"/>
      <c r="J38" s="96"/>
      <c r="K38" s="96"/>
      <c r="L38" s="26"/>
      <c r="M38" s="26"/>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6"/>
      <c r="AP38" s="26"/>
      <c r="AR38" s="202"/>
      <c r="AS38" s="202"/>
      <c r="AT38" s="202"/>
      <c r="AU38" s="202"/>
      <c r="AV38" s="202"/>
      <c r="AW38" s="202"/>
      <c r="AX38" s="202"/>
      <c r="AY38" s="202"/>
      <c r="AZ38" s="202"/>
      <c r="BA38" s="202"/>
      <c r="BB38" s="202"/>
      <c r="BC38" s="202"/>
      <c r="BD38" s="202"/>
    </row>
    <row r="39" spans="2:56" ht="15" customHeight="1">
      <c r="B39" s="26"/>
      <c r="C39" s="26"/>
      <c r="D39" s="26"/>
      <c r="E39" s="26"/>
      <c r="F39" s="93"/>
      <c r="G39" s="93"/>
      <c r="H39" s="93"/>
      <c r="I39" s="93"/>
      <c r="J39" s="93"/>
      <c r="K39" s="93"/>
      <c r="L39" s="26"/>
      <c r="M39" s="26"/>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6"/>
      <c r="AP39" s="26"/>
      <c r="AR39" s="202"/>
      <c r="AS39" s="202"/>
      <c r="AT39" s="202"/>
      <c r="AU39" s="202"/>
      <c r="AV39" s="202"/>
      <c r="AW39" s="202"/>
      <c r="AX39" s="202"/>
      <c r="AY39" s="202"/>
      <c r="AZ39" s="202"/>
      <c r="BA39" s="202"/>
      <c r="BB39" s="202"/>
      <c r="BC39" s="202"/>
      <c r="BD39" s="202"/>
    </row>
    <row r="40" spans="2:56">
      <c r="B40" s="202"/>
      <c r="C40" s="202"/>
      <c r="D40" s="202"/>
      <c r="E40" s="202"/>
      <c r="F40" s="200"/>
      <c r="G40" s="200"/>
      <c r="H40" s="200"/>
      <c r="I40" s="200"/>
      <c r="J40" s="200"/>
      <c r="K40" s="200"/>
      <c r="L40" s="26"/>
      <c r="M40" s="26"/>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2"/>
      <c r="AP40" s="202"/>
      <c r="AR40" s="202" t="s">
        <v>442</v>
      </c>
      <c r="AS40" s="202"/>
      <c r="AT40" s="257" t="s">
        <v>447</v>
      </c>
      <c r="AU40" s="257"/>
      <c r="AV40" s="257"/>
      <c r="AW40" s="257"/>
      <c r="AX40" s="257"/>
      <c r="AY40" s="257"/>
      <c r="AZ40" s="257"/>
      <c r="BA40" s="257"/>
      <c r="BB40" s="257"/>
      <c r="BC40" s="257"/>
      <c r="BD40" s="257"/>
    </row>
    <row r="41" spans="2:56">
      <c r="B41" s="202"/>
      <c r="C41" s="202"/>
      <c r="D41" s="202"/>
      <c r="E41" s="202"/>
      <c r="F41" s="251" t="s">
        <v>267</v>
      </c>
      <c r="G41" s="251"/>
      <c r="H41" s="251"/>
      <c r="I41" s="251"/>
      <c r="J41" s="251"/>
      <c r="K41" s="251"/>
      <c r="L41" s="26"/>
      <c r="M41" s="26"/>
      <c r="N41" s="255" t="s">
        <v>518</v>
      </c>
      <c r="O41" s="255"/>
      <c r="P41" s="255"/>
      <c r="Q41" s="246"/>
      <c r="R41" s="246"/>
      <c r="S41" s="246"/>
      <c r="T41" s="256" t="s">
        <v>16</v>
      </c>
      <c r="U41" s="256"/>
      <c r="V41" s="246"/>
      <c r="W41" s="246"/>
      <c r="X41" s="246"/>
      <c r="Y41" s="256" t="s">
        <v>37</v>
      </c>
      <c r="Z41" s="256"/>
      <c r="AA41" s="246"/>
      <c r="AB41" s="246"/>
      <c r="AC41" s="246"/>
      <c r="AD41" s="256" t="s">
        <v>39</v>
      </c>
      <c r="AE41" s="256"/>
      <c r="AF41" s="94"/>
      <c r="AG41" s="94"/>
      <c r="AH41" s="94"/>
      <c r="AI41" s="94"/>
      <c r="AJ41" s="94"/>
      <c r="AK41" s="94"/>
      <c r="AL41" s="94"/>
      <c r="AM41" s="94"/>
      <c r="AN41" s="94"/>
      <c r="AO41" s="202"/>
      <c r="AP41" s="202"/>
      <c r="AR41" s="202"/>
      <c r="AS41" s="202"/>
      <c r="AT41" s="257"/>
      <c r="AU41" s="257"/>
      <c r="AV41" s="257"/>
      <c r="AW41" s="257"/>
      <c r="AX41" s="257"/>
      <c r="AY41" s="257"/>
      <c r="AZ41" s="257"/>
      <c r="BA41" s="257"/>
      <c r="BB41" s="257"/>
      <c r="BC41" s="257"/>
      <c r="BD41" s="257"/>
    </row>
    <row r="42" spans="2:56">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row>
  </sheetData>
  <sheetProtection sheet="1" objects="1" scenarios="1" selectLockedCells="1"/>
  <mergeCells count="35">
    <mergeCell ref="AT40:BD41"/>
    <mergeCell ref="AT9:BD10"/>
    <mergeCell ref="AT17:BD18"/>
    <mergeCell ref="AT22:BD23"/>
    <mergeCell ref="AT30:BD32"/>
    <mergeCell ref="AT34:BD36"/>
    <mergeCell ref="F34:K34"/>
    <mergeCell ref="N34:AN39"/>
    <mergeCell ref="F41:K41"/>
    <mergeCell ref="N41:P41"/>
    <mergeCell ref="Q41:S41"/>
    <mergeCell ref="T41:U41"/>
    <mergeCell ref="V41:X41"/>
    <mergeCell ref="Y41:Z41"/>
    <mergeCell ref="AA41:AC41"/>
    <mergeCell ref="AD41:AE41"/>
    <mergeCell ref="F35:K35"/>
    <mergeCell ref="F31:K31"/>
    <mergeCell ref="N31:AN31"/>
    <mergeCell ref="U20:AA20"/>
    <mergeCell ref="AC20:AG20"/>
    <mergeCell ref="AH20:AN20"/>
    <mergeCell ref="B26:AP27"/>
    <mergeCell ref="U15:AA15"/>
    <mergeCell ref="AC15:AP15"/>
    <mergeCell ref="AC16:AP16"/>
    <mergeCell ref="AC17:AP17"/>
    <mergeCell ref="U18:AA18"/>
    <mergeCell ref="AC18:AP18"/>
    <mergeCell ref="B5:AP5"/>
    <mergeCell ref="AA9:AB9"/>
    <mergeCell ref="AE9:AF9"/>
    <mergeCell ref="AG9:AH9"/>
    <mergeCell ref="AJ9:AK9"/>
    <mergeCell ref="AM9:AN9"/>
  </mergeCells>
  <phoneticPr fontId="1"/>
  <conditionalFormatting sqref="AG9:AH9">
    <cfRule type="containsBlanks" dxfId="203" priority="9">
      <formula>LEN(TRIM(AG9))=0</formula>
    </cfRule>
  </conditionalFormatting>
  <conditionalFormatting sqref="AJ9:AK9">
    <cfRule type="containsBlanks" dxfId="202" priority="8">
      <formula>LEN(TRIM(AJ9))=0</formula>
    </cfRule>
  </conditionalFormatting>
  <conditionalFormatting sqref="AM9:AN9">
    <cfRule type="containsBlanks" dxfId="201" priority="7">
      <formula>LEN(TRIM(AM9))=0</formula>
    </cfRule>
  </conditionalFormatting>
  <conditionalFormatting sqref="N34:AN39">
    <cfRule type="containsBlanks" dxfId="200" priority="6">
      <formula>LEN(TRIM(N34))=0</formula>
    </cfRule>
  </conditionalFormatting>
  <conditionalFormatting sqref="Q41:S41">
    <cfRule type="containsBlanks" dxfId="199" priority="5">
      <formula>LEN(TRIM(Q41))=0</formula>
    </cfRule>
  </conditionalFormatting>
  <conditionalFormatting sqref="V41:X41">
    <cfRule type="containsBlanks" dxfId="198" priority="4">
      <formula>LEN(TRIM(V41))=0</formula>
    </cfRule>
  </conditionalFormatting>
  <conditionalFormatting sqref="AA41:AC41">
    <cfRule type="containsBlanks" dxfId="197" priority="3">
      <formula>LEN(TRIM(AA41))=0</formula>
    </cfRule>
  </conditionalFormatting>
  <conditionalFormatting sqref="AE9:AF9">
    <cfRule type="containsBlanks" dxfId="196" priority="2">
      <formula>LEN(TRIM(AE9))=0</formula>
    </cfRule>
  </conditionalFormatting>
  <conditionalFormatting sqref="N41">
    <cfRule type="containsBlanks" dxfId="195" priority="1">
      <formula>LEN(TRIM(N41))=0</formula>
    </cfRule>
  </conditionalFormatting>
  <dataValidations count="3">
    <dataValidation imeMode="halfAlpha" allowBlank="1" showInputMessage="1" showErrorMessage="1" sqref="AG9:AH9 AM9:AN9 AJ9:AK9 Q41:S41 V41:X41 AA41:AC41"/>
    <dataValidation imeMode="hiragana" allowBlank="1" showInputMessage="1" showErrorMessage="1" sqref="N34:AN39"/>
    <dataValidation type="list" allowBlank="1" showInputMessage="1" showErrorMessage="1" sqref="AE9:AF9 N41">
      <formula1>"　,平成,令和"</formula1>
    </dataValidation>
  </dataValidations>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D40"/>
  <sheetViews>
    <sheetView showGridLines="0" showRowColHeaders="0" view="pageBreakPreview" topLeftCell="A22" zoomScaleNormal="100" zoomScaleSheetLayoutView="100" workbookViewId="0">
      <selection activeCell="T28" sqref="T28:V28"/>
    </sheetView>
  </sheetViews>
  <sheetFormatPr defaultColWidth="2.5" defaultRowHeight="15" customHeight="1"/>
  <cols>
    <col min="1" max="1" width="6.625" style="23" customWidth="1"/>
    <col min="2" max="3" width="2.5" style="10" customWidth="1"/>
    <col min="4" max="10" width="2.75" style="10" customWidth="1"/>
    <col min="11" max="34" width="2.5" style="10"/>
    <col min="35" max="35" width="2.5" style="10" customWidth="1"/>
    <col min="36" max="36" width="2.5" style="10"/>
    <col min="37" max="37" width="2.5" style="10" customWidth="1"/>
    <col min="38" max="16384" width="2.5" style="10"/>
  </cols>
  <sheetData>
    <row r="1" spans="2:56" ht="15" customHeight="1">
      <c r="B1" s="26"/>
      <c r="C1" s="26"/>
      <c r="D1" s="26"/>
      <c r="E1" s="26"/>
      <c r="F1" s="26"/>
      <c r="G1" s="26"/>
      <c r="H1" s="26"/>
      <c r="I1" s="26"/>
      <c r="J1" s="26"/>
      <c r="K1" s="26"/>
      <c r="L1" s="26"/>
      <c r="M1" s="26"/>
      <c r="N1" s="26"/>
      <c r="O1" s="26"/>
      <c r="P1" s="26"/>
      <c r="Q1" s="26"/>
      <c r="R1" s="26"/>
      <c r="S1" s="26"/>
      <c r="T1" s="26"/>
      <c r="U1" s="26"/>
      <c r="V1" s="26"/>
      <c r="W1" s="26"/>
      <c r="X1" s="26"/>
      <c r="Y1" s="26"/>
      <c r="Z1" s="26"/>
      <c r="AA1" s="27"/>
      <c r="AB1" s="27"/>
      <c r="AC1" s="27"/>
      <c r="AD1" s="27"/>
      <c r="AE1" s="27"/>
      <c r="AF1" s="27"/>
      <c r="AG1" s="27"/>
      <c r="AH1" s="27"/>
      <c r="AI1" s="27"/>
      <c r="AJ1" s="27"/>
      <c r="AK1" s="27"/>
      <c r="AL1" s="26"/>
    </row>
    <row r="2" spans="2:56" ht="15" customHeight="1">
      <c r="B2" s="252" t="s">
        <v>288</v>
      </c>
      <c r="C2" s="252"/>
      <c r="D2" s="252"/>
      <c r="E2" s="252"/>
      <c r="F2" s="252"/>
      <c r="G2" s="252"/>
      <c r="H2" s="252"/>
      <c r="I2" s="252"/>
      <c r="J2" s="26"/>
      <c r="K2" s="26"/>
      <c r="L2" s="26"/>
      <c r="M2" s="26"/>
      <c r="N2" s="26"/>
      <c r="O2" s="26"/>
      <c r="P2" s="26"/>
      <c r="Q2" s="26"/>
      <c r="R2" s="26"/>
      <c r="S2" s="26"/>
      <c r="T2" s="26"/>
      <c r="U2" s="26"/>
      <c r="V2" s="26"/>
      <c r="W2" s="26"/>
      <c r="X2" s="26"/>
      <c r="Y2" s="26"/>
      <c r="Z2" s="26"/>
      <c r="AA2" s="27"/>
      <c r="AB2" s="27"/>
      <c r="AC2" s="27"/>
      <c r="AD2" s="27"/>
      <c r="AE2" s="27"/>
      <c r="AF2" s="27"/>
      <c r="AG2" s="27"/>
      <c r="AH2" s="27"/>
      <c r="AI2" s="27"/>
      <c r="AJ2" s="27"/>
      <c r="AK2" s="27"/>
      <c r="AL2" s="26"/>
    </row>
    <row r="3" spans="2:56" ht="15" customHeight="1">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row>
    <row r="4" spans="2:56" ht="21.75" customHeight="1">
      <c r="B4" s="271" t="s">
        <v>289</v>
      </c>
      <c r="C4" s="272"/>
      <c r="D4" s="403" t="s">
        <v>290</v>
      </c>
      <c r="E4" s="403"/>
      <c r="F4" s="403"/>
      <c r="G4" s="403"/>
      <c r="H4" s="403"/>
      <c r="I4" s="403"/>
      <c r="J4" s="403"/>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row>
    <row r="5" spans="2:56" ht="41.25" customHeight="1">
      <c r="B5" s="273"/>
      <c r="C5" s="274"/>
      <c r="D5" s="404" t="s">
        <v>291</v>
      </c>
      <c r="E5" s="405"/>
      <c r="F5" s="405"/>
      <c r="G5" s="405"/>
      <c r="H5" s="405"/>
      <c r="I5" s="405"/>
      <c r="J5" s="405"/>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N5" s="202" t="s">
        <v>86</v>
      </c>
      <c r="AO5" s="202"/>
      <c r="AP5" s="257" t="s">
        <v>449</v>
      </c>
      <c r="AQ5" s="257"/>
      <c r="AR5" s="257"/>
      <c r="AS5" s="257"/>
      <c r="AT5" s="257"/>
      <c r="AU5" s="257"/>
      <c r="AV5" s="257"/>
      <c r="AW5" s="257"/>
      <c r="AX5" s="257"/>
      <c r="AY5" s="257"/>
      <c r="AZ5" s="257"/>
      <c r="BA5" s="257"/>
      <c r="BB5" s="257"/>
      <c r="BC5" s="257"/>
      <c r="BD5" s="257"/>
    </row>
    <row r="6" spans="2:56" ht="21.75" customHeight="1">
      <c r="B6" s="273"/>
      <c r="C6" s="274"/>
      <c r="D6" s="406" t="s">
        <v>292</v>
      </c>
      <c r="E6" s="407"/>
      <c r="F6" s="407"/>
      <c r="G6" s="407"/>
      <c r="H6" s="407"/>
      <c r="I6" s="407"/>
      <c r="J6" s="408"/>
      <c r="K6" s="106" t="s">
        <v>293</v>
      </c>
      <c r="L6" s="295" t="s">
        <v>294</v>
      </c>
      <c r="M6" s="295"/>
      <c r="N6" s="295"/>
      <c r="O6" s="295"/>
      <c r="P6" s="296"/>
      <c r="Q6" s="296"/>
      <c r="R6" s="296"/>
      <c r="S6" s="107" t="s">
        <v>295</v>
      </c>
      <c r="T6" s="297"/>
      <c r="U6" s="297"/>
      <c r="V6" s="297"/>
      <c r="W6" s="297"/>
      <c r="X6" s="107" t="s">
        <v>296</v>
      </c>
      <c r="Y6" s="107"/>
      <c r="Z6" s="107"/>
      <c r="AA6" s="107"/>
      <c r="AB6" s="107"/>
      <c r="AC6" s="107"/>
      <c r="AD6" s="107"/>
      <c r="AE6" s="107"/>
      <c r="AF6" s="107"/>
      <c r="AG6" s="107"/>
      <c r="AH6" s="107"/>
      <c r="AI6" s="107"/>
      <c r="AJ6" s="107"/>
      <c r="AK6" s="107"/>
      <c r="AL6" s="108"/>
      <c r="AN6" s="202"/>
      <c r="AO6" s="202"/>
      <c r="AP6" s="202"/>
      <c r="AQ6" s="202"/>
      <c r="AR6" s="202"/>
      <c r="AS6" s="202"/>
      <c r="AT6" s="202"/>
      <c r="AU6" s="202"/>
      <c r="AV6" s="202"/>
      <c r="AW6" s="202"/>
      <c r="AX6" s="202"/>
      <c r="AY6" s="202"/>
      <c r="AZ6" s="202"/>
      <c r="BA6" s="202"/>
      <c r="BB6" s="202"/>
      <c r="BC6" s="202"/>
      <c r="BD6" s="202"/>
    </row>
    <row r="7" spans="2:56" ht="21.75" customHeight="1">
      <c r="B7" s="273"/>
      <c r="C7" s="274"/>
      <c r="D7" s="409"/>
      <c r="E7" s="410"/>
      <c r="F7" s="410"/>
      <c r="G7" s="410"/>
      <c r="H7" s="410"/>
      <c r="I7" s="410"/>
      <c r="J7" s="411"/>
      <c r="K7" s="277"/>
      <c r="L7" s="278"/>
      <c r="M7" s="278"/>
      <c r="N7" s="278"/>
      <c r="O7" s="278"/>
      <c r="P7" s="278"/>
      <c r="Q7" s="278"/>
      <c r="R7" s="278"/>
      <c r="S7" s="278"/>
      <c r="T7" s="278"/>
      <c r="U7" s="278"/>
      <c r="V7" s="278"/>
      <c r="W7" s="278"/>
      <c r="X7" s="278"/>
      <c r="Y7" s="278"/>
      <c r="Z7" s="278"/>
      <c r="AA7" s="278"/>
      <c r="AB7" s="278"/>
      <c r="AC7" s="278"/>
      <c r="AD7" s="278"/>
      <c r="AE7" s="109"/>
      <c r="AF7" s="109"/>
      <c r="AG7" s="109"/>
      <c r="AH7" s="109"/>
      <c r="AI7" s="109"/>
      <c r="AJ7" s="109"/>
      <c r="AK7" s="109"/>
      <c r="AL7" s="110"/>
      <c r="AN7" s="202" t="s">
        <v>86</v>
      </c>
      <c r="AO7" s="202"/>
      <c r="AP7" s="261" t="s">
        <v>450</v>
      </c>
      <c r="AQ7" s="261"/>
      <c r="AR7" s="261"/>
      <c r="AS7" s="261"/>
      <c r="AT7" s="261"/>
      <c r="AU7" s="261"/>
      <c r="AV7" s="261"/>
      <c r="AW7" s="261"/>
      <c r="AX7" s="261"/>
      <c r="AY7" s="261"/>
      <c r="AZ7" s="261"/>
      <c r="BA7" s="261"/>
      <c r="BB7" s="261"/>
      <c r="BC7" s="261"/>
      <c r="BD7" s="261"/>
    </row>
    <row r="8" spans="2:56" ht="21.75" customHeight="1">
      <c r="B8" s="273"/>
      <c r="C8" s="274"/>
      <c r="D8" s="409"/>
      <c r="E8" s="410"/>
      <c r="F8" s="410"/>
      <c r="G8" s="410"/>
      <c r="H8" s="410"/>
      <c r="I8" s="410"/>
      <c r="J8" s="411"/>
      <c r="K8" s="279"/>
      <c r="L8" s="280"/>
      <c r="M8" s="280"/>
      <c r="N8" s="280"/>
      <c r="O8" s="280"/>
      <c r="P8" s="280"/>
      <c r="Q8" s="280"/>
      <c r="R8" s="280"/>
      <c r="S8" s="280"/>
      <c r="T8" s="280"/>
      <c r="U8" s="280"/>
      <c r="V8" s="280"/>
      <c r="W8" s="280"/>
      <c r="X8" s="280"/>
      <c r="Y8" s="280"/>
      <c r="Z8" s="280"/>
      <c r="AA8" s="280"/>
      <c r="AB8" s="280"/>
      <c r="AC8" s="280"/>
      <c r="AD8" s="280"/>
      <c r="AE8" s="111"/>
      <c r="AF8" s="111"/>
      <c r="AG8" s="111"/>
      <c r="AH8" s="111"/>
      <c r="AI8" s="111"/>
      <c r="AJ8" s="111"/>
      <c r="AK8" s="111"/>
      <c r="AL8" s="112"/>
      <c r="AN8" s="202"/>
      <c r="AO8" s="202"/>
      <c r="AP8" s="261"/>
      <c r="AQ8" s="261"/>
      <c r="AR8" s="261"/>
      <c r="AS8" s="261"/>
      <c r="AT8" s="261"/>
      <c r="AU8" s="261"/>
      <c r="AV8" s="261"/>
      <c r="AW8" s="261"/>
      <c r="AX8" s="261"/>
      <c r="AY8" s="261"/>
      <c r="AZ8" s="261"/>
      <c r="BA8" s="261"/>
      <c r="BB8" s="261"/>
      <c r="BC8" s="261"/>
      <c r="BD8" s="261"/>
    </row>
    <row r="9" spans="2:56" ht="21.75" customHeight="1">
      <c r="B9" s="273"/>
      <c r="C9" s="274"/>
      <c r="D9" s="409"/>
      <c r="E9" s="410"/>
      <c r="F9" s="410"/>
      <c r="G9" s="410"/>
      <c r="H9" s="410"/>
      <c r="I9" s="410"/>
      <c r="J9" s="411"/>
      <c r="K9" s="366" t="s">
        <v>297</v>
      </c>
      <c r="L9" s="367"/>
      <c r="M9" s="367"/>
      <c r="N9" s="367"/>
      <c r="O9" s="367"/>
      <c r="P9" s="367"/>
      <c r="Q9" s="367"/>
      <c r="R9" s="367"/>
      <c r="S9" s="368"/>
      <c r="T9" s="368"/>
      <c r="U9" s="368"/>
      <c r="V9" s="368"/>
      <c r="W9" s="368"/>
      <c r="X9" s="368"/>
      <c r="Y9" s="368"/>
      <c r="Z9" s="368"/>
      <c r="AA9" s="368"/>
      <c r="AB9" s="368"/>
      <c r="AC9" s="368"/>
      <c r="AD9" s="368"/>
      <c r="AE9" s="368"/>
      <c r="AF9" s="368"/>
      <c r="AG9" s="368"/>
      <c r="AH9" s="368"/>
      <c r="AI9" s="368"/>
      <c r="AJ9" s="368"/>
      <c r="AK9" s="368"/>
      <c r="AL9" s="369"/>
      <c r="AN9" s="202"/>
      <c r="AO9" s="202"/>
      <c r="AP9" s="202"/>
      <c r="AQ9" s="202"/>
      <c r="AR9" s="202"/>
      <c r="AS9" s="202"/>
      <c r="AT9" s="202"/>
      <c r="AU9" s="202"/>
      <c r="AV9" s="202"/>
      <c r="AW9" s="202"/>
      <c r="AX9" s="202"/>
      <c r="AY9" s="202"/>
      <c r="AZ9" s="202"/>
      <c r="BA9" s="202"/>
      <c r="BB9" s="202"/>
      <c r="BC9" s="202"/>
      <c r="BD9" s="202"/>
    </row>
    <row r="10" spans="2:56" ht="21.75" customHeight="1">
      <c r="B10" s="273"/>
      <c r="C10" s="274"/>
      <c r="D10" s="409"/>
      <c r="E10" s="410"/>
      <c r="F10" s="410"/>
      <c r="G10" s="410"/>
      <c r="H10" s="410"/>
      <c r="I10" s="410"/>
      <c r="J10" s="411"/>
      <c r="K10" s="372" t="s">
        <v>298</v>
      </c>
      <c r="L10" s="372"/>
      <c r="M10" s="372"/>
      <c r="N10" s="372"/>
      <c r="O10" s="364"/>
      <c r="P10" s="365"/>
      <c r="Q10" s="365"/>
      <c r="R10" s="113" t="s">
        <v>295</v>
      </c>
      <c r="S10" s="365"/>
      <c r="T10" s="365"/>
      <c r="U10" s="365"/>
      <c r="V10" s="113" t="s">
        <v>295</v>
      </c>
      <c r="W10" s="376"/>
      <c r="X10" s="376"/>
      <c r="Y10" s="376"/>
      <c r="Z10" s="114"/>
      <c r="AA10" s="114"/>
      <c r="AB10" s="114"/>
      <c r="AC10" s="114"/>
      <c r="AD10" s="114"/>
      <c r="AE10" s="114"/>
      <c r="AF10" s="114"/>
      <c r="AG10" s="114"/>
      <c r="AH10" s="114"/>
      <c r="AI10" s="114"/>
      <c r="AJ10" s="114"/>
      <c r="AK10" s="114"/>
      <c r="AL10" s="115"/>
      <c r="AN10" s="202" t="s">
        <v>86</v>
      </c>
      <c r="AO10" s="202"/>
      <c r="AP10" s="261" t="s">
        <v>451</v>
      </c>
      <c r="AQ10" s="261"/>
      <c r="AR10" s="261"/>
      <c r="AS10" s="261"/>
      <c r="AT10" s="261"/>
      <c r="AU10" s="261"/>
      <c r="AV10" s="261"/>
      <c r="AW10" s="261"/>
      <c r="AX10" s="261"/>
      <c r="AY10" s="261"/>
      <c r="AZ10" s="261"/>
      <c r="BA10" s="261"/>
      <c r="BB10" s="261"/>
      <c r="BC10" s="261"/>
      <c r="BD10" s="261"/>
    </row>
    <row r="11" spans="2:56" ht="21.75" customHeight="1">
      <c r="B11" s="273"/>
      <c r="C11" s="274"/>
      <c r="D11" s="409"/>
      <c r="E11" s="410"/>
      <c r="F11" s="410"/>
      <c r="G11" s="410"/>
      <c r="H11" s="410"/>
      <c r="I11" s="410"/>
      <c r="J11" s="411"/>
      <c r="K11" s="372" t="s">
        <v>299</v>
      </c>
      <c r="L11" s="372"/>
      <c r="M11" s="372"/>
      <c r="N11" s="372"/>
      <c r="O11" s="364"/>
      <c r="P11" s="365"/>
      <c r="Q11" s="365"/>
      <c r="R11" s="116" t="s">
        <v>295</v>
      </c>
      <c r="S11" s="371"/>
      <c r="T11" s="371"/>
      <c r="U11" s="371"/>
      <c r="V11" s="116" t="s">
        <v>295</v>
      </c>
      <c r="W11" s="370"/>
      <c r="X11" s="370"/>
      <c r="Y11" s="370"/>
      <c r="Z11" s="117"/>
      <c r="AA11" s="117"/>
      <c r="AB11" s="117"/>
      <c r="AC11" s="118"/>
      <c r="AD11" s="118"/>
      <c r="AE11" s="119"/>
      <c r="AF11" s="120"/>
      <c r="AG11" s="120"/>
      <c r="AH11" s="120"/>
      <c r="AI11" s="119"/>
      <c r="AJ11" s="121"/>
      <c r="AK11" s="121"/>
      <c r="AL11" s="122"/>
      <c r="AN11" s="202"/>
      <c r="AO11" s="202"/>
      <c r="AP11" s="261"/>
      <c r="AQ11" s="261"/>
      <c r="AR11" s="261"/>
      <c r="AS11" s="261"/>
      <c r="AT11" s="261"/>
      <c r="AU11" s="261"/>
      <c r="AV11" s="261"/>
      <c r="AW11" s="261"/>
      <c r="AX11" s="261"/>
      <c r="AY11" s="261"/>
      <c r="AZ11" s="261"/>
      <c r="BA11" s="261"/>
      <c r="BB11" s="261"/>
      <c r="BC11" s="261"/>
      <c r="BD11" s="261"/>
    </row>
    <row r="12" spans="2:56" ht="21.75" customHeight="1">
      <c r="B12" s="273"/>
      <c r="C12" s="274"/>
      <c r="D12" s="412"/>
      <c r="E12" s="413"/>
      <c r="F12" s="413"/>
      <c r="G12" s="413"/>
      <c r="H12" s="413"/>
      <c r="I12" s="413"/>
      <c r="J12" s="414"/>
      <c r="K12" s="363" t="s">
        <v>300</v>
      </c>
      <c r="L12" s="363"/>
      <c r="M12" s="363"/>
      <c r="N12" s="363"/>
      <c r="O12" s="340"/>
      <c r="P12" s="341"/>
      <c r="Q12" s="341"/>
      <c r="R12" s="341"/>
      <c r="S12" s="341"/>
      <c r="T12" s="341"/>
      <c r="U12" s="341"/>
      <c r="V12" s="341"/>
      <c r="W12" s="341"/>
      <c r="X12" s="341"/>
      <c r="Y12" s="341"/>
      <c r="Z12" s="341"/>
      <c r="AA12" s="341"/>
      <c r="AB12" s="341"/>
      <c r="AC12" s="341"/>
      <c r="AD12" s="341"/>
      <c r="AE12" s="341"/>
      <c r="AF12" s="341"/>
      <c r="AG12" s="341"/>
      <c r="AH12" s="341"/>
      <c r="AI12" s="341"/>
      <c r="AJ12" s="341"/>
      <c r="AK12" s="341"/>
      <c r="AL12" s="342"/>
      <c r="AN12" s="202"/>
      <c r="AO12" s="202"/>
      <c r="AP12" s="202"/>
      <c r="AQ12" s="202"/>
      <c r="AR12" s="202"/>
      <c r="AS12" s="202"/>
      <c r="AT12" s="202"/>
      <c r="AU12" s="202"/>
      <c r="AV12" s="202"/>
      <c r="AW12" s="202"/>
      <c r="AX12" s="202"/>
      <c r="AY12" s="202"/>
      <c r="AZ12" s="202"/>
      <c r="BA12" s="202"/>
      <c r="BB12" s="202"/>
      <c r="BC12" s="202"/>
      <c r="BD12" s="202"/>
    </row>
    <row r="13" spans="2:56" ht="21.75" customHeight="1">
      <c r="B13" s="273"/>
      <c r="C13" s="274"/>
      <c r="D13" s="339" t="s">
        <v>301</v>
      </c>
      <c r="E13" s="339"/>
      <c r="F13" s="339"/>
      <c r="G13" s="339"/>
      <c r="H13" s="339"/>
      <c r="I13" s="339"/>
      <c r="J13" s="339"/>
      <c r="K13" s="346"/>
      <c r="L13" s="347"/>
      <c r="M13" s="347"/>
      <c r="N13" s="347"/>
      <c r="O13" s="347"/>
      <c r="P13" s="347"/>
      <c r="Q13" s="347"/>
      <c r="R13" s="347"/>
      <c r="S13" s="348"/>
      <c r="T13" s="339" t="s">
        <v>302</v>
      </c>
      <c r="U13" s="339"/>
      <c r="V13" s="339"/>
      <c r="W13" s="339"/>
      <c r="X13" s="339"/>
      <c r="Y13" s="339"/>
      <c r="Z13" s="339"/>
      <c r="AA13" s="343"/>
      <c r="AB13" s="344"/>
      <c r="AC13" s="344"/>
      <c r="AD13" s="344"/>
      <c r="AE13" s="344"/>
      <c r="AF13" s="344"/>
      <c r="AG13" s="344"/>
      <c r="AH13" s="344"/>
      <c r="AI13" s="344"/>
      <c r="AJ13" s="344"/>
      <c r="AK13" s="344"/>
      <c r="AL13" s="345"/>
      <c r="AN13" s="202" t="s">
        <v>452</v>
      </c>
      <c r="AO13" s="202"/>
      <c r="AP13" s="415" t="s">
        <v>453</v>
      </c>
      <c r="AQ13" s="415"/>
      <c r="AR13" s="415"/>
      <c r="AS13" s="415"/>
      <c r="AT13" s="415"/>
      <c r="AU13" s="415"/>
      <c r="AV13" s="415"/>
      <c r="AW13" s="415"/>
      <c r="AX13" s="415"/>
      <c r="AY13" s="415"/>
      <c r="AZ13" s="415"/>
      <c r="BA13" s="415"/>
      <c r="BB13" s="415"/>
      <c r="BC13" s="415"/>
      <c r="BD13" s="415"/>
    </row>
    <row r="14" spans="2:56" ht="21.75" customHeight="1">
      <c r="B14" s="273"/>
      <c r="C14" s="274"/>
      <c r="D14" s="349" t="s">
        <v>303</v>
      </c>
      <c r="E14" s="349"/>
      <c r="F14" s="349"/>
      <c r="G14" s="349"/>
      <c r="H14" s="349"/>
      <c r="I14" s="349"/>
      <c r="J14" s="349"/>
      <c r="K14" s="218"/>
      <c r="L14" s="219"/>
      <c r="M14" s="219"/>
      <c r="N14" s="219"/>
      <c r="O14" s="220"/>
      <c r="P14" s="220"/>
      <c r="Q14" s="220"/>
      <c r="R14" s="220"/>
      <c r="S14" s="220"/>
      <c r="T14" s="220"/>
      <c r="U14" s="220"/>
      <c r="V14" s="220"/>
      <c r="W14" s="221"/>
      <c r="X14" s="350" t="s">
        <v>304</v>
      </c>
      <c r="Y14" s="351"/>
      <c r="Z14" s="351"/>
      <c r="AA14" s="351"/>
      <c r="AB14" s="351"/>
      <c r="AC14" s="351"/>
      <c r="AD14" s="351"/>
      <c r="AE14" s="351"/>
      <c r="AF14" s="351"/>
      <c r="AG14" s="351"/>
      <c r="AH14" s="351"/>
      <c r="AI14" s="351"/>
      <c r="AJ14" s="351"/>
      <c r="AK14" s="351"/>
      <c r="AL14" s="352"/>
      <c r="AN14" s="202" t="s">
        <v>86</v>
      </c>
      <c r="AO14" s="202"/>
      <c r="AP14" s="416" t="s">
        <v>454</v>
      </c>
      <c r="AQ14" s="416"/>
      <c r="AR14" s="416"/>
      <c r="AS14" s="416"/>
      <c r="AT14" s="416"/>
      <c r="AU14" s="416"/>
      <c r="AV14" s="416"/>
      <c r="AW14" s="416"/>
      <c r="AX14" s="416"/>
      <c r="AY14" s="416"/>
      <c r="AZ14" s="416"/>
      <c r="BA14" s="416"/>
      <c r="BB14" s="416"/>
      <c r="BC14" s="416"/>
      <c r="BD14" s="416"/>
    </row>
    <row r="15" spans="2:56" ht="16.7" customHeight="1">
      <c r="B15" s="273"/>
      <c r="C15" s="274"/>
      <c r="D15" s="281" t="s">
        <v>305</v>
      </c>
      <c r="E15" s="328" t="s">
        <v>306</v>
      </c>
      <c r="F15" s="329"/>
      <c r="G15" s="329"/>
      <c r="H15" s="329"/>
      <c r="I15" s="329"/>
      <c r="J15" s="330"/>
      <c r="K15" s="354" t="s">
        <v>307</v>
      </c>
      <c r="L15" s="354"/>
      <c r="M15" s="356"/>
      <c r="N15" s="357"/>
      <c r="O15" s="357"/>
      <c r="P15" s="357"/>
      <c r="Q15" s="357"/>
      <c r="R15" s="357"/>
      <c r="S15" s="357"/>
      <c r="T15" s="357"/>
      <c r="U15" s="358"/>
      <c r="V15" s="353" t="s">
        <v>308</v>
      </c>
      <c r="W15" s="353"/>
      <c r="X15" s="353"/>
      <c r="Y15" s="353"/>
      <c r="Z15" s="353"/>
      <c r="AA15" s="337"/>
      <c r="AB15" s="337"/>
      <c r="AC15" s="337"/>
      <c r="AD15" s="337"/>
      <c r="AE15" s="337"/>
      <c r="AF15" s="337"/>
      <c r="AG15" s="337"/>
      <c r="AH15" s="337"/>
      <c r="AI15" s="337"/>
      <c r="AJ15" s="337"/>
      <c r="AK15" s="337"/>
      <c r="AL15" s="337"/>
      <c r="AN15" s="202"/>
      <c r="AO15" s="202"/>
      <c r="AP15" s="417" t="s">
        <v>455</v>
      </c>
      <c r="AQ15" s="417"/>
      <c r="AR15" s="417"/>
      <c r="AS15" s="417"/>
      <c r="AT15" s="417"/>
      <c r="AU15" s="417"/>
      <c r="AV15" s="417"/>
      <c r="AW15" s="417"/>
      <c r="AX15" s="417"/>
      <c r="AY15" s="417"/>
      <c r="AZ15" s="417"/>
      <c r="BA15" s="417"/>
      <c r="BB15" s="417"/>
      <c r="BC15" s="417"/>
      <c r="BD15" s="417"/>
    </row>
    <row r="16" spans="2:56" ht="26.85" customHeight="1">
      <c r="B16" s="273"/>
      <c r="C16" s="274"/>
      <c r="D16" s="282"/>
      <c r="E16" s="331"/>
      <c r="F16" s="332"/>
      <c r="G16" s="332"/>
      <c r="H16" s="332"/>
      <c r="I16" s="332"/>
      <c r="J16" s="333"/>
      <c r="K16" s="355"/>
      <c r="L16" s="355"/>
      <c r="M16" s="359"/>
      <c r="N16" s="360"/>
      <c r="O16" s="360"/>
      <c r="P16" s="360"/>
      <c r="Q16" s="360"/>
      <c r="R16" s="360"/>
      <c r="S16" s="360"/>
      <c r="T16" s="360"/>
      <c r="U16" s="361"/>
      <c r="V16" s="362" t="s">
        <v>309</v>
      </c>
      <c r="W16" s="362"/>
      <c r="X16" s="362"/>
      <c r="Y16" s="362"/>
      <c r="Z16" s="362"/>
      <c r="AA16" s="338"/>
      <c r="AB16" s="338"/>
      <c r="AC16" s="338"/>
      <c r="AD16" s="338"/>
      <c r="AE16" s="338"/>
      <c r="AF16" s="338"/>
      <c r="AG16" s="338"/>
      <c r="AH16" s="338"/>
      <c r="AI16" s="338"/>
      <c r="AJ16" s="338"/>
      <c r="AK16" s="338"/>
      <c r="AL16" s="338"/>
      <c r="AN16" s="202" t="s">
        <v>86</v>
      </c>
      <c r="AO16" s="202"/>
      <c r="AP16" s="417"/>
      <c r="AQ16" s="417"/>
      <c r="AR16" s="417"/>
      <c r="AS16" s="417"/>
      <c r="AT16" s="417"/>
      <c r="AU16" s="417"/>
      <c r="AV16" s="417"/>
      <c r="AW16" s="417"/>
      <c r="AX16" s="417"/>
      <c r="AY16" s="417"/>
      <c r="AZ16" s="417"/>
      <c r="BA16" s="417"/>
      <c r="BB16" s="417"/>
      <c r="BC16" s="417"/>
      <c r="BD16" s="417"/>
    </row>
    <row r="17" spans="2:56" ht="21.75" customHeight="1">
      <c r="B17" s="273"/>
      <c r="C17" s="274"/>
      <c r="D17" s="282"/>
      <c r="E17" s="334" t="s">
        <v>264</v>
      </c>
      <c r="F17" s="335"/>
      <c r="G17" s="335"/>
      <c r="H17" s="335"/>
      <c r="I17" s="335"/>
      <c r="J17" s="336"/>
      <c r="K17" s="11"/>
      <c r="L17" s="284" t="s">
        <v>140</v>
      </c>
      <c r="M17" s="284"/>
      <c r="N17" s="285"/>
      <c r="O17" s="285"/>
      <c r="P17" s="285"/>
      <c r="Q17" s="123" t="s">
        <v>310</v>
      </c>
      <c r="R17" s="285"/>
      <c r="S17" s="285"/>
      <c r="T17" s="123" t="s">
        <v>311</v>
      </c>
      <c r="U17" s="285"/>
      <c r="V17" s="285"/>
      <c r="W17" s="123" t="s">
        <v>312</v>
      </c>
      <c r="X17" s="123" t="s">
        <v>313</v>
      </c>
      <c r="Y17" s="284"/>
      <c r="Z17" s="284"/>
      <c r="AA17" s="377" t="s">
        <v>314</v>
      </c>
      <c r="AB17" s="377"/>
      <c r="AC17" s="38"/>
      <c r="AD17" s="38"/>
      <c r="AE17" s="38"/>
      <c r="AF17" s="38"/>
      <c r="AG17" s="38"/>
      <c r="AH17" s="39"/>
      <c r="AI17" s="39"/>
      <c r="AJ17" s="39"/>
      <c r="AK17" s="39"/>
      <c r="AL17" s="124"/>
      <c r="AM17" s="12"/>
      <c r="AN17" s="202" t="s">
        <v>86</v>
      </c>
      <c r="AO17" s="202"/>
      <c r="AP17" s="261" t="s">
        <v>456</v>
      </c>
      <c r="AQ17" s="261"/>
      <c r="AR17" s="261"/>
      <c r="AS17" s="261"/>
      <c r="AT17" s="261"/>
      <c r="AU17" s="261"/>
      <c r="AV17" s="261"/>
      <c r="AW17" s="261"/>
      <c r="AX17" s="261"/>
      <c r="AY17" s="261"/>
      <c r="AZ17" s="261"/>
      <c r="BA17" s="261"/>
      <c r="BB17" s="261"/>
      <c r="BC17" s="261"/>
      <c r="BD17" s="261"/>
    </row>
    <row r="18" spans="2:56" ht="21.75" customHeight="1">
      <c r="B18" s="273"/>
      <c r="C18" s="274"/>
      <c r="D18" s="282"/>
      <c r="E18" s="334" t="s">
        <v>315</v>
      </c>
      <c r="F18" s="335"/>
      <c r="G18" s="335"/>
      <c r="H18" s="335"/>
      <c r="I18" s="335"/>
      <c r="J18" s="336"/>
      <c r="K18" s="11"/>
      <c r="L18" s="284" t="s">
        <v>140</v>
      </c>
      <c r="M18" s="284"/>
      <c r="N18" s="285"/>
      <c r="O18" s="285"/>
      <c r="P18" s="285"/>
      <c r="Q18" s="123" t="s">
        <v>310</v>
      </c>
      <c r="R18" s="285"/>
      <c r="S18" s="285"/>
      <c r="T18" s="123" t="s">
        <v>311</v>
      </c>
      <c r="U18" s="285"/>
      <c r="V18" s="285"/>
      <c r="W18" s="123" t="s">
        <v>312</v>
      </c>
      <c r="X18" s="125"/>
      <c r="Y18" s="126"/>
      <c r="Z18" s="126"/>
      <c r="AA18" s="126"/>
      <c r="AB18" s="126"/>
      <c r="AC18" s="127"/>
      <c r="AD18" s="127"/>
      <c r="AE18" s="127"/>
      <c r="AF18" s="127"/>
      <c r="AG18" s="127"/>
      <c r="AH18" s="99"/>
      <c r="AI18" s="99"/>
      <c r="AJ18" s="99"/>
      <c r="AK18" s="99"/>
      <c r="AL18" s="128"/>
      <c r="AN18" s="202"/>
      <c r="AO18" s="202"/>
      <c r="AP18" s="261"/>
      <c r="AQ18" s="261"/>
      <c r="AR18" s="261"/>
      <c r="AS18" s="261"/>
      <c r="AT18" s="261"/>
      <c r="AU18" s="261"/>
      <c r="AV18" s="261"/>
      <c r="AW18" s="261"/>
      <c r="AX18" s="261"/>
      <c r="AY18" s="261"/>
      <c r="AZ18" s="261"/>
      <c r="BA18" s="261"/>
      <c r="BB18" s="261"/>
      <c r="BC18" s="261"/>
      <c r="BD18" s="261"/>
    </row>
    <row r="19" spans="2:56" ht="21.75" customHeight="1">
      <c r="B19" s="273"/>
      <c r="C19" s="274"/>
      <c r="D19" s="282"/>
      <c r="E19" s="286" t="s">
        <v>316</v>
      </c>
      <c r="F19" s="287"/>
      <c r="G19" s="287"/>
      <c r="H19" s="287"/>
      <c r="I19" s="287"/>
      <c r="J19" s="288"/>
      <c r="K19" s="106" t="s">
        <v>313</v>
      </c>
      <c r="L19" s="295" t="s">
        <v>294</v>
      </c>
      <c r="M19" s="295"/>
      <c r="N19" s="295"/>
      <c r="O19" s="295"/>
      <c r="P19" s="296"/>
      <c r="Q19" s="296"/>
      <c r="R19" s="296"/>
      <c r="S19" s="107" t="s">
        <v>317</v>
      </c>
      <c r="T19" s="297"/>
      <c r="U19" s="297"/>
      <c r="V19" s="297"/>
      <c r="W19" s="297"/>
      <c r="X19" s="107" t="s">
        <v>318</v>
      </c>
      <c r="Y19" s="107"/>
      <c r="Z19" s="107"/>
      <c r="AA19" s="107"/>
      <c r="AB19" s="107"/>
      <c r="AC19" s="107"/>
      <c r="AD19" s="107"/>
      <c r="AE19" s="107"/>
      <c r="AF19" s="107"/>
      <c r="AG19" s="107"/>
      <c r="AH19" s="107"/>
      <c r="AI19" s="107"/>
      <c r="AJ19" s="107"/>
      <c r="AK19" s="107"/>
      <c r="AL19" s="108"/>
      <c r="AN19" s="202"/>
      <c r="AO19" s="202"/>
      <c r="AP19" s="202"/>
      <c r="AQ19" s="202"/>
      <c r="AR19" s="202"/>
      <c r="AS19" s="202"/>
      <c r="AT19" s="202"/>
      <c r="AU19" s="202"/>
      <c r="AV19" s="202"/>
      <c r="AW19" s="202"/>
      <c r="AX19" s="202"/>
      <c r="AY19" s="202"/>
      <c r="AZ19" s="202"/>
      <c r="BA19" s="202"/>
      <c r="BB19" s="202"/>
      <c r="BC19" s="202"/>
      <c r="BD19" s="202"/>
    </row>
    <row r="20" spans="2:56" ht="21.75" customHeight="1">
      <c r="B20" s="273"/>
      <c r="C20" s="274"/>
      <c r="D20" s="282"/>
      <c r="E20" s="289"/>
      <c r="F20" s="290"/>
      <c r="G20" s="290"/>
      <c r="H20" s="290"/>
      <c r="I20" s="290"/>
      <c r="J20" s="291"/>
      <c r="K20" s="298"/>
      <c r="L20" s="299"/>
      <c r="M20" s="299"/>
      <c r="N20" s="299"/>
      <c r="O20" s="299"/>
      <c r="P20" s="299"/>
      <c r="Q20" s="299"/>
      <c r="R20" s="299"/>
      <c r="S20" s="299"/>
      <c r="T20" s="299"/>
      <c r="U20" s="299"/>
      <c r="V20" s="299"/>
      <c r="W20" s="299"/>
      <c r="X20" s="299"/>
      <c r="Y20" s="299"/>
      <c r="Z20" s="299"/>
      <c r="AA20" s="299"/>
      <c r="AB20" s="299"/>
      <c r="AC20" s="299"/>
      <c r="AD20" s="299"/>
      <c r="AE20" s="109"/>
      <c r="AF20" s="109"/>
      <c r="AG20" s="109"/>
      <c r="AH20" s="109"/>
      <c r="AI20" s="109"/>
      <c r="AJ20" s="109"/>
      <c r="AK20" s="109"/>
      <c r="AL20" s="110"/>
      <c r="AN20" s="202"/>
      <c r="AO20" s="202"/>
      <c r="AP20" s="257" t="s">
        <v>457</v>
      </c>
      <c r="AQ20" s="257"/>
      <c r="AR20" s="257"/>
      <c r="AS20" s="257"/>
      <c r="AT20" s="257"/>
      <c r="AU20" s="257"/>
      <c r="AV20" s="257"/>
      <c r="AW20" s="257"/>
      <c r="AX20" s="257"/>
      <c r="AY20" s="257"/>
      <c r="AZ20" s="257"/>
      <c r="BA20" s="257"/>
      <c r="BB20" s="257"/>
      <c r="BC20" s="257"/>
      <c r="BD20" s="257"/>
    </row>
    <row r="21" spans="2:56" ht="21.75" customHeight="1">
      <c r="B21" s="273"/>
      <c r="C21" s="274"/>
      <c r="D21" s="282"/>
      <c r="E21" s="289"/>
      <c r="F21" s="290"/>
      <c r="G21" s="290"/>
      <c r="H21" s="290"/>
      <c r="I21" s="290"/>
      <c r="J21" s="291"/>
      <c r="K21" s="279"/>
      <c r="L21" s="280"/>
      <c r="M21" s="280"/>
      <c r="N21" s="280"/>
      <c r="O21" s="280"/>
      <c r="P21" s="280"/>
      <c r="Q21" s="280"/>
      <c r="R21" s="280"/>
      <c r="S21" s="280"/>
      <c r="T21" s="280"/>
      <c r="U21" s="280"/>
      <c r="V21" s="280"/>
      <c r="W21" s="280"/>
      <c r="X21" s="280"/>
      <c r="Y21" s="280"/>
      <c r="Z21" s="280"/>
      <c r="AA21" s="280"/>
      <c r="AB21" s="280"/>
      <c r="AC21" s="280"/>
      <c r="AD21" s="280"/>
      <c r="AE21" s="111"/>
      <c r="AF21" s="111"/>
      <c r="AG21" s="111"/>
      <c r="AH21" s="111"/>
      <c r="AI21" s="111"/>
      <c r="AJ21" s="111"/>
      <c r="AK21" s="111"/>
      <c r="AL21" s="112"/>
      <c r="AN21" s="202" t="s">
        <v>452</v>
      </c>
      <c r="AO21" s="202"/>
      <c r="AP21" s="257"/>
      <c r="AQ21" s="257"/>
      <c r="AR21" s="257"/>
      <c r="AS21" s="257"/>
      <c r="AT21" s="257"/>
      <c r="AU21" s="257"/>
      <c r="AV21" s="257"/>
      <c r="AW21" s="257"/>
      <c r="AX21" s="257"/>
      <c r="AY21" s="257"/>
      <c r="AZ21" s="257"/>
      <c r="BA21" s="257"/>
      <c r="BB21" s="257"/>
      <c r="BC21" s="257"/>
      <c r="BD21" s="257"/>
    </row>
    <row r="22" spans="2:56" ht="21.75" customHeight="1">
      <c r="B22" s="273"/>
      <c r="C22" s="274"/>
      <c r="D22" s="282"/>
      <c r="E22" s="289"/>
      <c r="F22" s="290"/>
      <c r="G22" s="290"/>
      <c r="H22" s="290"/>
      <c r="I22" s="290"/>
      <c r="J22" s="291"/>
      <c r="K22" s="381" t="s">
        <v>298</v>
      </c>
      <c r="L22" s="382"/>
      <c r="M22" s="382"/>
      <c r="N22" s="383"/>
      <c r="O22" s="364"/>
      <c r="P22" s="365"/>
      <c r="Q22" s="365"/>
      <c r="R22" s="113" t="s">
        <v>317</v>
      </c>
      <c r="S22" s="365"/>
      <c r="T22" s="365"/>
      <c r="U22" s="365"/>
      <c r="V22" s="113" t="s">
        <v>317</v>
      </c>
      <c r="W22" s="376"/>
      <c r="X22" s="376"/>
      <c r="Y22" s="376"/>
      <c r="Z22" s="38"/>
      <c r="AA22" s="38"/>
      <c r="AB22" s="38"/>
      <c r="AC22" s="38"/>
      <c r="AD22" s="38"/>
      <c r="AE22" s="38"/>
      <c r="AF22" s="38"/>
      <c r="AG22" s="38"/>
      <c r="AH22" s="38"/>
      <c r="AI22" s="38"/>
      <c r="AJ22" s="38"/>
      <c r="AK22" s="38"/>
      <c r="AL22" s="129"/>
      <c r="AN22" s="202"/>
      <c r="AO22" s="202"/>
      <c r="AP22" s="257"/>
      <c r="AQ22" s="257"/>
      <c r="AR22" s="257"/>
      <c r="AS22" s="257"/>
      <c r="AT22" s="257"/>
      <c r="AU22" s="257"/>
      <c r="AV22" s="257"/>
      <c r="AW22" s="257"/>
      <c r="AX22" s="257"/>
      <c r="AY22" s="257"/>
      <c r="AZ22" s="257"/>
      <c r="BA22" s="257"/>
      <c r="BB22" s="257"/>
      <c r="BC22" s="257"/>
      <c r="BD22" s="257"/>
    </row>
    <row r="23" spans="2:56" ht="21.75" customHeight="1">
      <c r="B23" s="275"/>
      <c r="C23" s="276"/>
      <c r="D23" s="283"/>
      <c r="E23" s="292"/>
      <c r="F23" s="293"/>
      <c r="G23" s="293"/>
      <c r="H23" s="293"/>
      <c r="I23" s="293"/>
      <c r="J23" s="294"/>
      <c r="K23" s="381" t="s">
        <v>299</v>
      </c>
      <c r="L23" s="382"/>
      <c r="M23" s="382"/>
      <c r="N23" s="383"/>
      <c r="O23" s="364"/>
      <c r="P23" s="365"/>
      <c r="Q23" s="365"/>
      <c r="R23" s="116" t="s">
        <v>317</v>
      </c>
      <c r="S23" s="371"/>
      <c r="T23" s="371"/>
      <c r="U23" s="371"/>
      <c r="V23" s="116" t="s">
        <v>317</v>
      </c>
      <c r="W23" s="370"/>
      <c r="X23" s="370"/>
      <c r="Y23" s="370"/>
      <c r="Z23" s="33"/>
      <c r="AA23" s="33"/>
      <c r="AB23" s="33"/>
      <c r="AC23" s="34"/>
      <c r="AD23" s="34"/>
      <c r="AE23" s="35"/>
      <c r="AF23" s="36"/>
      <c r="AG23" s="36"/>
      <c r="AH23" s="36"/>
      <c r="AI23" s="35"/>
      <c r="AJ23" s="37"/>
      <c r="AK23" s="37"/>
      <c r="AL23" s="130"/>
      <c r="AN23" s="202"/>
      <c r="AO23" s="202"/>
      <c r="AP23" s="202"/>
      <c r="AQ23" s="202"/>
      <c r="AR23" s="202"/>
      <c r="AS23" s="202"/>
      <c r="AT23" s="202"/>
      <c r="AU23" s="202"/>
      <c r="AV23" s="202"/>
      <c r="AW23" s="202"/>
      <c r="AX23" s="202"/>
      <c r="AY23" s="202"/>
      <c r="AZ23" s="202"/>
      <c r="BA23" s="202"/>
      <c r="BB23" s="202"/>
      <c r="BC23" s="202"/>
      <c r="BD23" s="202"/>
    </row>
    <row r="24" spans="2:56" ht="20.100000000000001" customHeight="1">
      <c r="B24" s="40"/>
      <c r="C24" s="40"/>
      <c r="D24" s="41"/>
      <c r="E24" s="41"/>
      <c r="F24" s="41"/>
      <c r="G24" s="41"/>
      <c r="H24" s="41"/>
      <c r="I24" s="41"/>
      <c r="J24" s="41"/>
      <c r="K24" s="131"/>
      <c r="L24" s="131"/>
      <c r="M24" s="131"/>
      <c r="N24" s="131"/>
      <c r="O24" s="98"/>
      <c r="P24" s="98"/>
      <c r="Q24" s="98"/>
      <c r="R24" s="98"/>
      <c r="S24" s="98"/>
      <c r="T24" s="98"/>
      <c r="U24" s="98"/>
      <c r="V24" s="98"/>
      <c r="W24" s="98"/>
      <c r="X24" s="132"/>
      <c r="Y24" s="132"/>
      <c r="Z24" s="132"/>
      <c r="AA24" s="132"/>
      <c r="AB24" s="132"/>
      <c r="AC24" s="132"/>
      <c r="AD24" s="132"/>
      <c r="AE24" s="132"/>
      <c r="AF24" s="132"/>
      <c r="AG24" s="132"/>
      <c r="AH24" s="132"/>
      <c r="AI24" s="132"/>
      <c r="AJ24" s="132"/>
      <c r="AK24" s="132"/>
      <c r="AL24" s="43"/>
      <c r="AN24" s="202"/>
      <c r="AO24" s="202"/>
      <c r="AP24" s="202"/>
      <c r="AQ24" s="202"/>
      <c r="AR24" s="202"/>
      <c r="AS24" s="202"/>
      <c r="AT24" s="202"/>
      <c r="AU24" s="202"/>
      <c r="AV24" s="202"/>
      <c r="AW24" s="202"/>
      <c r="AX24" s="202"/>
      <c r="AY24" s="202"/>
      <c r="AZ24" s="202"/>
      <c r="BA24" s="202"/>
      <c r="BB24" s="202"/>
      <c r="BC24" s="202"/>
      <c r="BD24" s="202"/>
    </row>
    <row r="25" spans="2:56" s="13" customFormat="1" ht="18.75" customHeight="1">
      <c r="B25" s="385" t="s">
        <v>319</v>
      </c>
      <c r="C25" s="386"/>
      <c r="D25" s="386"/>
      <c r="E25" s="386"/>
      <c r="F25" s="386"/>
      <c r="G25" s="386"/>
      <c r="H25" s="387"/>
      <c r="I25" s="397" t="s">
        <v>320</v>
      </c>
      <c r="J25" s="398"/>
      <c r="K25" s="399"/>
      <c r="L25" s="304"/>
      <c r="M25" s="305"/>
      <c r="N25" s="305"/>
      <c r="O25" s="305"/>
      <c r="P25" s="305"/>
      <c r="Q25" s="305"/>
      <c r="R25" s="305"/>
      <c r="S25" s="306"/>
      <c r="T25" s="307" t="s">
        <v>321</v>
      </c>
      <c r="U25" s="308"/>
      <c r="V25" s="309"/>
      <c r="W25" s="322"/>
      <c r="X25" s="323"/>
      <c r="Y25" s="323"/>
      <c r="Z25" s="323"/>
      <c r="AA25" s="323"/>
      <c r="AB25" s="323"/>
      <c r="AC25" s="323"/>
      <c r="AD25" s="323"/>
      <c r="AE25" s="323"/>
      <c r="AF25" s="323"/>
      <c r="AG25" s="323"/>
      <c r="AH25" s="323"/>
      <c r="AI25" s="323"/>
      <c r="AJ25" s="323"/>
      <c r="AK25" s="323"/>
      <c r="AL25" s="324"/>
    </row>
    <row r="26" spans="2:56" s="13" customFormat="1" ht="22.5" customHeight="1">
      <c r="B26" s="388"/>
      <c r="C26" s="389"/>
      <c r="D26" s="389"/>
      <c r="E26" s="389"/>
      <c r="F26" s="389"/>
      <c r="G26" s="389"/>
      <c r="H26" s="390"/>
      <c r="I26" s="400"/>
      <c r="J26" s="401"/>
      <c r="K26" s="402"/>
      <c r="L26" s="313"/>
      <c r="M26" s="314"/>
      <c r="N26" s="314"/>
      <c r="O26" s="314"/>
      <c r="P26" s="314"/>
      <c r="Q26" s="314"/>
      <c r="R26" s="314"/>
      <c r="S26" s="315"/>
      <c r="T26" s="310"/>
      <c r="U26" s="311"/>
      <c r="V26" s="312"/>
      <c r="W26" s="325"/>
      <c r="X26" s="326"/>
      <c r="Y26" s="326"/>
      <c r="Z26" s="326"/>
      <c r="AA26" s="326"/>
      <c r="AB26" s="326"/>
      <c r="AC26" s="326"/>
      <c r="AD26" s="326"/>
      <c r="AE26" s="326"/>
      <c r="AF26" s="326"/>
      <c r="AG26" s="326"/>
      <c r="AH26" s="326"/>
      <c r="AI26" s="326"/>
      <c r="AJ26" s="326"/>
      <c r="AK26" s="326"/>
      <c r="AL26" s="327"/>
      <c r="AN26" s="13" t="s">
        <v>86</v>
      </c>
      <c r="AP26" s="418" t="s">
        <v>488</v>
      </c>
      <c r="AQ26" s="418"/>
      <c r="AR26" s="418"/>
      <c r="AS26" s="418"/>
      <c r="AT26" s="418"/>
      <c r="AU26" s="418"/>
      <c r="AV26" s="418"/>
      <c r="AW26" s="418"/>
      <c r="AX26" s="418"/>
      <c r="AY26" s="418"/>
      <c r="AZ26" s="418"/>
      <c r="BA26" s="418"/>
      <c r="BB26" s="418"/>
      <c r="BC26" s="418"/>
      <c r="BD26" s="418"/>
    </row>
    <row r="27" spans="2:56" s="13" customFormat="1" ht="22.5" customHeight="1">
      <c r="B27" s="388"/>
      <c r="C27" s="389"/>
      <c r="D27" s="389"/>
      <c r="E27" s="389"/>
      <c r="F27" s="389"/>
      <c r="G27" s="389"/>
      <c r="H27" s="390"/>
      <c r="I27" s="316" t="s">
        <v>322</v>
      </c>
      <c r="J27" s="317"/>
      <c r="K27" s="318"/>
      <c r="L27" s="319"/>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1"/>
      <c r="AP27" s="418"/>
      <c r="AQ27" s="418"/>
      <c r="AR27" s="418"/>
      <c r="AS27" s="418"/>
      <c r="AT27" s="418"/>
      <c r="AU27" s="418"/>
      <c r="AV27" s="418"/>
      <c r="AW27" s="418"/>
      <c r="AX27" s="418"/>
      <c r="AY27" s="418"/>
      <c r="AZ27" s="418"/>
      <c r="BA27" s="418"/>
      <c r="BB27" s="418"/>
      <c r="BC27" s="418"/>
      <c r="BD27" s="418"/>
    </row>
    <row r="28" spans="2:56" s="13" customFormat="1" ht="22.5" customHeight="1">
      <c r="B28" s="388"/>
      <c r="C28" s="389"/>
      <c r="D28" s="389"/>
      <c r="E28" s="389"/>
      <c r="F28" s="389"/>
      <c r="G28" s="389"/>
      <c r="H28" s="390"/>
      <c r="I28" s="301" t="s">
        <v>323</v>
      </c>
      <c r="J28" s="302"/>
      <c r="K28" s="303"/>
      <c r="L28" s="364"/>
      <c r="M28" s="365"/>
      <c r="N28" s="365"/>
      <c r="O28" s="113" t="s">
        <v>324</v>
      </c>
      <c r="P28" s="365"/>
      <c r="Q28" s="365"/>
      <c r="R28" s="365"/>
      <c r="S28" s="113" t="s">
        <v>324</v>
      </c>
      <c r="T28" s="376"/>
      <c r="U28" s="376"/>
      <c r="V28" s="376"/>
      <c r="W28" s="114"/>
      <c r="X28" s="114"/>
      <c r="Y28" s="114"/>
      <c r="Z28" s="114"/>
      <c r="AA28" s="114"/>
      <c r="AB28" s="114"/>
      <c r="AC28" s="114"/>
      <c r="AD28" s="114"/>
      <c r="AE28" s="114"/>
      <c r="AF28" s="114"/>
      <c r="AG28" s="114"/>
      <c r="AH28" s="114"/>
      <c r="AI28" s="114"/>
      <c r="AJ28" s="114"/>
      <c r="AK28" s="114"/>
      <c r="AL28" s="115"/>
    </row>
    <row r="29" spans="2:56" s="13" customFormat="1" ht="22.5" customHeight="1">
      <c r="B29" s="391"/>
      <c r="C29" s="392"/>
      <c r="D29" s="392"/>
      <c r="E29" s="392"/>
      <c r="F29" s="392"/>
      <c r="G29" s="392"/>
      <c r="H29" s="393"/>
      <c r="I29" s="378" t="s">
        <v>325</v>
      </c>
      <c r="J29" s="379"/>
      <c r="K29" s="380"/>
      <c r="L29" s="394"/>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395"/>
      <c r="AJ29" s="395"/>
      <c r="AK29" s="395"/>
      <c r="AL29" s="396"/>
    </row>
    <row r="30" spans="2:56" s="13" customFormat="1" ht="20.100000000000001" customHeight="1">
      <c r="B30" s="44"/>
      <c r="C30" s="44"/>
      <c r="D30" s="44"/>
      <c r="E30" s="44"/>
      <c r="F30" s="44"/>
      <c r="G30" s="44"/>
      <c r="H30" s="44"/>
      <c r="I30" s="105"/>
      <c r="J30" s="105"/>
      <c r="K30" s="105"/>
      <c r="L30" s="45"/>
      <c r="M30" s="45"/>
      <c r="N30" s="45"/>
      <c r="O30" s="45"/>
      <c r="P30" s="45"/>
      <c r="Q30" s="45"/>
      <c r="R30" s="45"/>
      <c r="S30" s="45"/>
      <c r="T30" s="46"/>
      <c r="U30" s="46"/>
      <c r="V30" s="46"/>
      <c r="W30" s="47"/>
      <c r="X30" s="48"/>
      <c r="Y30" s="48"/>
      <c r="Z30" s="48"/>
      <c r="AA30" s="48"/>
      <c r="AB30" s="48"/>
      <c r="AC30" s="48"/>
      <c r="AD30" s="48"/>
      <c r="AE30" s="48"/>
      <c r="AF30" s="48"/>
      <c r="AG30" s="48"/>
      <c r="AH30" s="48"/>
      <c r="AI30" s="48"/>
      <c r="AJ30" s="48"/>
      <c r="AK30" s="48"/>
      <c r="AL30" s="48"/>
    </row>
    <row r="31" spans="2:56" ht="21.75" customHeight="1">
      <c r="B31" s="265" t="s">
        <v>25</v>
      </c>
      <c r="C31" s="266"/>
      <c r="D31" s="266"/>
      <c r="E31" s="266"/>
      <c r="F31" s="266"/>
      <c r="G31" s="266"/>
      <c r="H31" s="266"/>
      <c r="I31" s="266"/>
      <c r="J31" s="267"/>
      <c r="K31" s="316" t="s">
        <v>24</v>
      </c>
      <c r="L31" s="317"/>
      <c r="M31" s="317"/>
      <c r="N31" s="317"/>
      <c r="O31" s="317"/>
      <c r="P31" s="317"/>
      <c r="Q31" s="317"/>
      <c r="R31" s="317"/>
      <c r="S31" s="317"/>
      <c r="T31" s="317"/>
      <c r="U31" s="317"/>
      <c r="V31" s="317"/>
      <c r="W31" s="317"/>
      <c r="X31" s="317"/>
      <c r="Y31" s="317"/>
      <c r="Z31" s="317"/>
      <c r="AA31" s="317"/>
      <c r="AB31" s="317"/>
      <c r="AC31" s="317"/>
      <c r="AD31" s="317"/>
      <c r="AE31" s="318"/>
      <c r="AF31" s="316" t="s">
        <v>4</v>
      </c>
      <c r="AG31" s="317"/>
      <c r="AH31" s="317"/>
      <c r="AI31" s="317"/>
      <c r="AJ31" s="317"/>
      <c r="AK31" s="317"/>
      <c r="AL31" s="318"/>
    </row>
    <row r="32" spans="2:56" s="95" customFormat="1" ht="21.75" customHeight="1">
      <c r="B32" s="268"/>
      <c r="C32" s="269"/>
      <c r="D32" s="269"/>
      <c r="E32" s="269"/>
      <c r="F32" s="269"/>
      <c r="G32" s="269"/>
      <c r="H32" s="269"/>
      <c r="I32" s="269"/>
      <c r="J32" s="270"/>
      <c r="K32" s="262" t="s">
        <v>326</v>
      </c>
      <c r="L32" s="263"/>
      <c r="M32" s="263"/>
      <c r="N32" s="263"/>
      <c r="O32" s="263"/>
      <c r="P32" s="263"/>
      <c r="Q32" s="263"/>
      <c r="R32" s="263"/>
      <c r="S32" s="263"/>
      <c r="T32" s="263"/>
      <c r="U32" s="263"/>
      <c r="V32" s="263"/>
      <c r="W32" s="263"/>
      <c r="X32" s="263"/>
      <c r="Y32" s="263"/>
      <c r="Z32" s="263"/>
      <c r="AA32" s="263"/>
      <c r="AB32" s="263"/>
      <c r="AC32" s="263"/>
      <c r="AD32" s="263"/>
      <c r="AE32" s="264"/>
      <c r="AF32" s="373" t="s">
        <v>5</v>
      </c>
      <c r="AG32" s="374"/>
      <c r="AH32" s="374"/>
      <c r="AI32" s="374"/>
      <c r="AJ32" s="374"/>
      <c r="AK32" s="374"/>
      <c r="AL32" s="375"/>
      <c r="AN32" s="13"/>
      <c r="AO32" s="13"/>
      <c r="AP32" s="13"/>
      <c r="AQ32" s="13"/>
      <c r="AR32" s="10"/>
      <c r="AS32" s="10"/>
      <c r="AT32" s="10"/>
      <c r="AU32" s="10"/>
      <c r="AV32" s="10"/>
      <c r="AW32" s="10"/>
    </row>
    <row r="36" spans="2:10" ht="15" hidden="1" customHeight="1">
      <c r="B36" s="10" t="s">
        <v>327</v>
      </c>
      <c r="J36" s="10" t="s">
        <v>332</v>
      </c>
    </row>
    <row r="37" spans="2:10" ht="15" hidden="1" customHeight="1">
      <c r="B37" s="10" t="s">
        <v>328</v>
      </c>
      <c r="J37" s="10" t="s">
        <v>333</v>
      </c>
    </row>
    <row r="38" spans="2:10" ht="15" hidden="1" customHeight="1">
      <c r="B38" s="10" t="s">
        <v>329</v>
      </c>
      <c r="J38" s="10" t="s">
        <v>334</v>
      </c>
    </row>
    <row r="39" spans="2:10" ht="15" hidden="1" customHeight="1">
      <c r="B39" s="10" t="s">
        <v>330</v>
      </c>
    </row>
    <row r="40" spans="2:10" ht="15" hidden="1" customHeight="1">
      <c r="B40" s="10" t="s">
        <v>331</v>
      </c>
    </row>
  </sheetData>
  <sheetProtection sheet="1" objects="1" scenarios="1" selectLockedCells="1"/>
  <mergeCells count="92">
    <mergeCell ref="AP15:BD16"/>
    <mergeCell ref="AP17:BD18"/>
    <mergeCell ref="AP20:BD22"/>
    <mergeCell ref="AP26:BD27"/>
    <mergeCell ref="E18:J18"/>
    <mergeCell ref="K21:AD21"/>
    <mergeCell ref="AP5:BD5"/>
    <mergeCell ref="AP7:BD8"/>
    <mergeCell ref="AP10:BD11"/>
    <mergeCell ref="AP13:BD13"/>
    <mergeCell ref="AP14:BD14"/>
    <mergeCell ref="K4:AL4"/>
    <mergeCell ref="K22:N22"/>
    <mergeCell ref="O22:Q22"/>
    <mergeCell ref="B25:H29"/>
    <mergeCell ref="L28:N28"/>
    <mergeCell ref="P28:R28"/>
    <mergeCell ref="T28:V28"/>
    <mergeCell ref="L29:AL29"/>
    <mergeCell ref="I25:K26"/>
    <mergeCell ref="D4:J4"/>
    <mergeCell ref="D5:J5"/>
    <mergeCell ref="P6:R6"/>
    <mergeCell ref="T6:W6"/>
    <mergeCell ref="L6:O6"/>
    <mergeCell ref="D6:J12"/>
    <mergeCell ref="W10:Y10"/>
    <mergeCell ref="K31:AE31"/>
    <mergeCell ref="AF31:AL31"/>
    <mergeCell ref="Y17:Z17"/>
    <mergeCell ref="U17:V17"/>
    <mergeCell ref="AF32:AL32"/>
    <mergeCell ref="S22:U22"/>
    <mergeCell ref="W22:Y22"/>
    <mergeCell ref="O23:Q23"/>
    <mergeCell ref="S23:U23"/>
    <mergeCell ref="W23:Y23"/>
    <mergeCell ref="AA17:AB17"/>
    <mergeCell ref="L17:M17"/>
    <mergeCell ref="R17:S17"/>
    <mergeCell ref="I29:K29"/>
    <mergeCell ref="N17:P17"/>
    <mergeCell ref="K23:N23"/>
    <mergeCell ref="T13:Z13"/>
    <mergeCell ref="K12:N12"/>
    <mergeCell ref="O10:Q10"/>
    <mergeCell ref="O11:Q11"/>
    <mergeCell ref="K9:R9"/>
    <mergeCell ref="S9:AL9"/>
    <mergeCell ref="W11:Y11"/>
    <mergeCell ref="S11:U11"/>
    <mergeCell ref="K10:N10"/>
    <mergeCell ref="K11:N11"/>
    <mergeCell ref="S10:U10"/>
    <mergeCell ref="D14:J14"/>
    <mergeCell ref="X14:AL14"/>
    <mergeCell ref="V15:Z15"/>
    <mergeCell ref="K15:L16"/>
    <mergeCell ref="M15:U16"/>
    <mergeCell ref="V16:Z16"/>
    <mergeCell ref="K5:AL5"/>
    <mergeCell ref="I28:K28"/>
    <mergeCell ref="L25:S25"/>
    <mergeCell ref="T25:V26"/>
    <mergeCell ref="L26:S26"/>
    <mergeCell ref="I27:K27"/>
    <mergeCell ref="L27:AL27"/>
    <mergeCell ref="W25:AL26"/>
    <mergeCell ref="E15:J16"/>
    <mergeCell ref="E17:J17"/>
    <mergeCell ref="AA15:AL15"/>
    <mergeCell ref="AA16:AL16"/>
    <mergeCell ref="D13:J13"/>
    <mergeCell ref="O12:AL12"/>
    <mergeCell ref="AA13:AL13"/>
    <mergeCell ref="K13:S13"/>
    <mergeCell ref="K32:AE32"/>
    <mergeCell ref="B31:J32"/>
    <mergeCell ref="B2:I2"/>
    <mergeCell ref="B4:C23"/>
    <mergeCell ref="K7:AD7"/>
    <mergeCell ref="K8:AD8"/>
    <mergeCell ref="D15:D23"/>
    <mergeCell ref="L18:M18"/>
    <mergeCell ref="N18:P18"/>
    <mergeCell ref="R18:S18"/>
    <mergeCell ref="U18:V18"/>
    <mergeCell ref="E19:J23"/>
    <mergeCell ref="L19:O19"/>
    <mergeCell ref="P19:R19"/>
    <mergeCell ref="T19:W19"/>
    <mergeCell ref="K20:AD20"/>
  </mergeCells>
  <phoneticPr fontId="1"/>
  <conditionalFormatting sqref="K4:AL5">
    <cfRule type="containsBlanks" dxfId="194" priority="45">
      <formula>LEN(TRIM(K4))=0</formula>
    </cfRule>
  </conditionalFormatting>
  <conditionalFormatting sqref="P6:R6">
    <cfRule type="containsBlanks" dxfId="193" priority="44">
      <formula>LEN(TRIM(P6))=0</formula>
    </cfRule>
  </conditionalFormatting>
  <conditionalFormatting sqref="T6:W6">
    <cfRule type="containsBlanks" dxfId="192" priority="43">
      <formula>LEN(TRIM(T6))=0</formula>
    </cfRule>
  </conditionalFormatting>
  <conditionalFormatting sqref="K7:AD8">
    <cfRule type="containsBlanks" dxfId="191" priority="42">
      <formula>LEN(TRIM(K7))=0</formula>
    </cfRule>
  </conditionalFormatting>
  <conditionalFormatting sqref="S9:AL9">
    <cfRule type="containsBlanks" dxfId="190" priority="41">
      <formula>LEN(TRIM(S9))=0</formula>
    </cfRule>
  </conditionalFormatting>
  <conditionalFormatting sqref="O10:Q11">
    <cfRule type="containsBlanks" dxfId="189" priority="40">
      <formula>LEN(TRIM(O10))=0</formula>
    </cfRule>
  </conditionalFormatting>
  <conditionalFormatting sqref="S10:U11">
    <cfRule type="containsBlanks" dxfId="188" priority="39">
      <formula>LEN(TRIM(S10))=0</formula>
    </cfRule>
  </conditionalFormatting>
  <conditionalFormatting sqref="W10:Y11">
    <cfRule type="containsBlanks" dxfId="187" priority="38">
      <formula>LEN(TRIM(W10))=0</formula>
    </cfRule>
  </conditionalFormatting>
  <conditionalFormatting sqref="O12:AL12">
    <cfRule type="containsBlanks" dxfId="186" priority="37">
      <formula>LEN(TRIM(O12))=0</formula>
    </cfRule>
  </conditionalFormatting>
  <conditionalFormatting sqref="K13:S13">
    <cfRule type="containsBlanks" dxfId="185" priority="36">
      <formula>LEN(TRIM(K13))=0</formula>
    </cfRule>
  </conditionalFormatting>
  <conditionalFormatting sqref="AA13:AL13">
    <cfRule type="containsBlanks" dxfId="184" priority="35">
      <formula>LEN(TRIM(AA13))=0</formula>
    </cfRule>
  </conditionalFormatting>
  <conditionalFormatting sqref="P19:R19">
    <cfRule type="containsBlanks" dxfId="183" priority="30">
      <formula>LEN(TRIM(P19))=0</formula>
    </cfRule>
  </conditionalFormatting>
  <conditionalFormatting sqref="T19:W19">
    <cfRule type="containsBlanks" dxfId="182" priority="29">
      <formula>LEN(TRIM(T19))=0</formula>
    </cfRule>
  </conditionalFormatting>
  <conditionalFormatting sqref="K21:AD21">
    <cfRule type="containsBlanks" dxfId="181" priority="28">
      <formula>LEN(TRIM(K21))=0</formula>
    </cfRule>
  </conditionalFormatting>
  <conditionalFormatting sqref="O22:Q23">
    <cfRule type="containsBlanks" dxfId="180" priority="27">
      <formula>LEN(TRIM(O22))=0</formula>
    </cfRule>
  </conditionalFormatting>
  <conditionalFormatting sqref="S22:U23">
    <cfRule type="containsBlanks" dxfId="179" priority="26">
      <formula>LEN(TRIM(S22))=0</formula>
    </cfRule>
  </conditionalFormatting>
  <conditionalFormatting sqref="W22:Y23">
    <cfRule type="containsBlanks" dxfId="178" priority="25">
      <formula>LEN(TRIM(W22))=0</formula>
    </cfRule>
  </conditionalFormatting>
  <conditionalFormatting sqref="Y17:Z17">
    <cfRule type="containsBlanks" dxfId="177" priority="20">
      <formula>LEN(TRIM(Y17))=0</formula>
    </cfRule>
  </conditionalFormatting>
  <conditionalFormatting sqref="L28:N28">
    <cfRule type="containsBlanks" dxfId="176" priority="19">
      <formula>LEN(TRIM(L28))=0</formula>
    </cfRule>
  </conditionalFormatting>
  <conditionalFormatting sqref="P28:R28">
    <cfRule type="containsBlanks" dxfId="175" priority="18">
      <formula>LEN(TRIM(P28))=0</formula>
    </cfRule>
  </conditionalFormatting>
  <conditionalFormatting sqref="T28:V28">
    <cfRule type="containsBlanks" dxfId="174" priority="17">
      <formula>LEN(TRIM(T28))=0</formula>
    </cfRule>
  </conditionalFormatting>
  <conditionalFormatting sqref="L17:M18">
    <cfRule type="containsBlanks" dxfId="173" priority="12">
      <formula>LEN(TRIM(L17))=0</formula>
    </cfRule>
  </conditionalFormatting>
  <conditionalFormatting sqref="K14:W14">
    <cfRule type="containsBlanks" dxfId="172" priority="11">
      <formula>LEN(TRIM(K14))=0</formula>
    </cfRule>
  </conditionalFormatting>
  <conditionalFormatting sqref="M15:U16">
    <cfRule type="containsBlanks" dxfId="171" priority="10">
      <formula>LEN(TRIM(M15))=0</formula>
    </cfRule>
  </conditionalFormatting>
  <conditionalFormatting sqref="AA15:AL16">
    <cfRule type="containsBlanks" dxfId="170" priority="9">
      <formula>LEN(TRIM(AA15))=0</formula>
    </cfRule>
  </conditionalFormatting>
  <conditionalFormatting sqref="N17:P18">
    <cfRule type="containsBlanks" dxfId="169" priority="8">
      <formula>LEN(TRIM(N17))=0</formula>
    </cfRule>
  </conditionalFormatting>
  <conditionalFormatting sqref="R17:S18">
    <cfRule type="containsBlanks" dxfId="168" priority="7">
      <formula>LEN(TRIM(R17))=0</formula>
    </cfRule>
  </conditionalFormatting>
  <conditionalFormatting sqref="U17:V18">
    <cfRule type="containsBlanks" dxfId="167" priority="6">
      <formula>LEN(TRIM(U17))=0</formula>
    </cfRule>
  </conditionalFormatting>
  <conditionalFormatting sqref="K20:AD20">
    <cfRule type="containsBlanks" dxfId="166" priority="5">
      <formula>LEN(TRIM(K20))=0</formula>
    </cfRule>
  </conditionalFormatting>
  <conditionalFormatting sqref="L25:S26">
    <cfRule type="containsBlanks" dxfId="165" priority="4">
      <formula>LEN(TRIM(L25))=0</formula>
    </cfRule>
  </conditionalFormatting>
  <conditionalFormatting sqref="W25:AL26">
    <cfRule type="containsBlanks" dxfId="164" priority="3">
      <formula>LEN(TRIM(W25))=0</formula>
    </cfRule>
  </conditionalFormatting>
  <conditionalFormatting sqref="L27:AL27">
    <cfRule type="containsBlanks" dxfId="163" priority="2">
      <formula>LEN(TRIM(L27))=0</formula>
    </cfRule>
  </conditionalFormatting>
  <conditionalFormatting sqref="L29:AL29">
    <cfRule type="containsBlanks" dxfId="162" priority="1">
      <formula>LEN(TRIM(L29))=0</formula>
    </cfRule>
  </conditionalFormatting>
  <dataValidations count="6">
    <dataValidation imeMode="halfAlpha" allowBlank="1" showInputMessage="1" showErrorMessage="1" sqref="W30:AL30 L30:S30 W22:Y23 S22:U23 O22:Q23 O12:AL12 K14:W14 P6:R6 T6:W6 W10:Y11 S10:U11 O10:Q11 T19:W19 P19:R19 Y17:Z17 U17:V18 R17:S18 N17:P18 L28:AL29"/>
    <dataValidation imeMode="halfKatakana" allowBlank="1" showInputMessage="1" showErrorMessage="1" sqref="L25:S25 K4:AL4 AA15:AL15"/>
    <dataValidation imeMode="hiragana" allowBlank="1" showInputMessage="1" showErrorMessage="1" sqref="AA16:AL16 K5:AL5 K7:AD8 S9:AL9 M15:U16 K20:AD21 W25:AL26 L26:S26 L27:AL27"/>
    <dataValidation type="list" allowBlank="1" showInputMessage="1" showErrorMessage="1" sqref="AA13:AL13">
      <formula1>$J$36:$J$38</formula1>
    </dataValidation>
    <dataValidation type="list" allowBlank="1" showInputMessage="1" showErrorMessage="1" sqref="K13:S13">
      <formula1>$B$36:$B$40</formula1>
    </dataValidation>
    <dataValidation type="list" allowBlank="1" showInputMessage="1" showErrorMessage="1" sqref="L17:M18">
      <formula1>"　,明治,大正,昭和,平成,令和"</formula1>
    </dataValidation>
  </dataValidations>
  <pageMargins left="0.70866141732283472" right="0.70866141732283472" top="0.74803149606299213" bottom="0.74803149606299213" header="0.31496062992125984" footer="0.31496062992125984"/>
  <pageSetup paperSize="9" scale="94"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3017" r:id="rId4" name="Check Box 9">
              <controlPr locked="0" defaultSize="0" autoFill="0" autoLine="0" autoPict="0">
                <anchor moveWithCells="1">
                  <from>
                    <xdr:col>10</xdr:col>
                    <xdr:colOff>85725</xdr:colOff>
                    <xdr:row>31</xdr:row>
                    <xdr:rowOff>9525</xdr:rowOff>
                  </from>
                  <to>
                    <xdr:col>11</xdr:col>
                    <xdr:colOff>133350</xdr:colOff>
                    <xdr:row>31</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CF85"/>
  <sheetViews>
    <sheetView showGridLines="0" showZeros="0" view="pageBreakPreview" zoomScaleNormal="100" zoomScaleSheetLayoutView="100" workbookViewId="0">
      <selection activeCell="AI44" sqref="AI44:AO44"/>
    </sheetView>
  </sheetViews>
  <sheetFormatPr defaultColWidth="2.5" defaultRowHeight="15" customHeight="1"/>
  <cols>
    <col min="1" max="1" width="6.625" style="15" customWidth="1"/>
    <col min="2" max="43" width="2.625" style="15" customWidth="1"/>
    <col min="44" max="16384" width="2.5" style="15"/>
  </cols>
  <sheetData>
    <row r="1" spans="2:63" ht="15" customHeight="1">
      <c r="B1" s="49" t="s">
        <v>272</v>
      </c>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row>
    <row r="2" spans="2:63" ht="9.9499999999999993" customHeight="1">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row>
    <row r="3" spans="2:63" ht="15.75" customHeight="1">
      <c r="B3" s="49" t="s">
        <v>164</v>
      </c>
      <c r="C3" s="49"/>
      <c r="D3" s="49"/>
      <c r="E3" s="49"/>
      <c r="F3" s="49"/>
      <c r="G3" s="49"/>
      <c r="H3" s="49"/>
      <c r="I3" s="49"/>
      <c r="J3" s="49"/>
      <c r="K3" s="49"/>
      <c r="L3" s="49"/>
      <c r="M3" s="49"/>
      <c r="N3" s="49"/>
      <c r="O3" s="49"/>
      <c r="P3" s="49"/>
      <c r="Q3" s="49"/>
      <c r="R3" s="49"/>
      <c r="S3" s="49"/>
      <c r="T3" s="49"/>
      <c r="U3" s="49"/>
      <c r="V3" s="49"/>
      <c r="W3" s="49"/>
      <c r="X3" s="49"/>
      <c r="Y3" s="49"/>
      <c r="Z3" s="49"/>
      <c r="AA3" s="49"/>
      <c r="AB3" s="50" t="s">
        <v>163</v>
      </c>
      <c r="AC3" s="551">
        <f>+J5</f>
        <v>0</v>
      </c>
      <c r="AD3" s="551"/>
      <c r="AE3" s="551"/>
      <c r="AF3" s="551"/>
      <c r="AG3" s="551"/>
      <c r="AH3" s="551"/>
      <c r="AI3" s="551"/>
      <c r="AJ3" s="551"/>
      <c r="AK3" s="551"/>
      <c r="AL3" s="551"/>
      <c r="AM3" s="551"/>
      <c r="AN3" s="551"/>
      <c r="AO3" s="551"/>
      <c r="AP3" s="551"/>
      <c r="AQ3" s="50" t="s">
        <v>162</v>
      </c>
    </row>
    <row r="4" spans="2:63" ht="15" customHeight="1">
      <c r="B4" s="562" t="s">
        <v>165</v>
      </c>
      <c r="C4" s="562"/>
      <c r="D4" s="562"/>
      <c r="E4" s="562"/>
      <c r="F4" s="562"/>
      <c r="G4" s="562"/>
      <c r="H4" s="562"/>
      <c r="I4" s="562"/>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1"/>
      <c r="AI4" s="561"/>
      <c r="AJ4" s="561"/>
      <c r="AK4" s="561"/>
      <c r="AL4" s="561"/>
      <c r="AM4" s="561"/>
      <c r="AN4" s="561"/>
      <c r="AO4" s="561"/>
      <c r="AP4" s="561"/>
      <c r="AQ4" s="561"/>
      <c r="AS4" s="15" t="s">
        <v>86</v>
      </c>
      <c r="AT4" s="196"/>
      <c r="AU4" s="424" t="s">
        <v>391</v>
      </c>
      <c r="AV4" s="424"/>
      <c r="AW4" s="424"/>
      <c r="AX4" s="424"/>
      <c r="AY4" s="424"/>
      <c r="AZ4" s="424"/>
      <c r="BA4" s="424"/>
      <c r="BB4" s="424"/>
      <c r="BC4" s="424"/>
      <c r="BD4" s="424"/>
      <c r="BE4" s="424"/>
      <c r="BF4" s="424"/>
      <c r="BG4" s="424"/>
      <c r="BH4" s="424"/>
      <c r="BI4" s="424"/>
      <c r="BJ4" s="424"/>
      <c r="BK4" s="424"/>
    </row>
    <row r="5" spans="2:63" ht="24.95" customHeight="1">
      <c r="B5" s="560" t="s">
        <v>271</v>
      </c>
      <c r="C5" s="560"/>
      <c r="D5" s="560"/>
      <c r="E5" s="560"/>
      <c r="F5" s="560"/>
      <c r="G5" s="560"/>
      <c r="H5" s="560"/>
      <c r="I5" s="560"/>
      <c r="J5" s="552"/>
      <c r="K5" s="552"/>
      <c r="L5" s="552"/>
      <c r="M5" s="552"/>
      <c r="N5" s="552"/>
      <c r="O5" s="552"/>
      <c r="P5" s="552"/>
      <c r="Q5" s="552"/>
      <c r="R5" s="552"/>
      <c r="S5" s="552"/>
      <c r="T5" s="552"/>
      <c r="U5" s="552"/>
      <c r="V5" s="552"/>
      <c r="W5" s="552"/>
      <c r="X5" s="552"/>
      <c r="Y5" s="552"/>
      <c r="Z5" s="552"/>
      <c r="AA5" s="552"/>
      <c r="AB5" s="552"/>
      <c r="AC5" s="552"/>
      <c r="AD5" s="552"/>
      <c r="AE5" s="552"/>
      <c r="AF5" s="552"/>
      <c r="AG5" s="552"/>
      <c r="AH5" s="552"/>
      <c r="AI5" s="552"/>
      <c r="AJ5" s="552"/>
      <c r="AK5" s="552"/>
      <c r="AL5" s="552"/>
      <c r="AM5" s="552"/>
      <c r="AN5" s="552"/>
      <c r="AO5" s="552"/>
      <c r="AP5" s="552"/>
      <c r="AQ5" s="552"/>
      <c r="AS5" s="196"/>
      <c r="AT5" s="196"/>
    </row>
    <row r="6" spans="2:63" ht="15" customHeight="1">
      <c r="B6" s="574" t="s">
        <v>165</v>
      </c>
      <c r="C6" s="574"/>
      <c r="D6" s="574"/>
      <c r="E6" s="574"/>
      <c r="F6" s="574"/>
      <c r="G6" s="574"/>
      <c r="H6" s="574"/>
      <c r="I6" s="574"/>
      <c r="J6" s="575">
        <f>+③申請書別添!K4</f>
        <v>0</v>
      </c>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6"/>
      <c r="AL6" s="576"/>
      <c r="AM6" s="576"/>
      <c r="AN6" s="576"/>
      <c r="AO6" s="576"/>
      <c r="AP6" s="576"/>
      <c r="AQ6" s="577"/>
    </row>
    <row r="7" spans="2:63" ht="24.95" customHeight="1">
      <c r="B7" s="578" t="s">
        <v>68</v>
      </c>
      <c r="C7" s="578"/>
      <c r="D7" s="578"/>
      <c r="E7" s="578"/>
      <c r="F7" s="578"/>
      <c r="G7" s="578"/>
      <c r="H7" s="578"/>
      <c r="I7" s="578"/>
      <c r="J7" s="579">
        <f>+③申請書別添!K5</f>
        <v>0</v>
      </c>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0"/>
      <c r="AL7" s="580"/>
      <c r="AM7" s="580"/>
      <c r="AN7" s="580"/>
      <c r="AO7" s="580"/>
      <c r="AP7" s="580"/>
      <c r="AQ7" s="581"/>
      <c r="AS7" s="15" t="s">
        <v>392</v>
      </c>
      <c r="AU7" s="425" t="s">
        <v>393</v>
      </c>
      <c r="AV7" s="425"/>
      <c r="AW7" s="425"/>
      <c r="AX7" s="425"/>
      <c r="AY7" s="425"/>
      <c r="AZ7" s="425"/>
      <c r="BA7" s="425"/>
      <c r="BB7" s="425"/>
      <c r="BC7" s="425"/>
      <c r="BD7" s="425"/>
      <c r="BE7" s="425"/>
      <c r="BF7" s="425"/>
      <c r="BG7" s="425"/>
      <c r="BH7" s="425"/>
      <c r="BI7" s="425"/>
      <c r="BJ7" s="425"/>
      <c r="BK7" s="425"/>
    </row>
    <row r="8" spans="2:63" ht="22.5" customHeight="1">
      <c r="B8" s="472" t="s">
        <v>270</v>
      </c>
      <c r="C8" s="473"/>
      <c r="D8" s="473"/>
      <c r="E8" s="473"/>
      <c r="F8" s="473"/>
      <c r="G8" s="473"/>
      <c r="H8" s="473"/>
      <c r="I8" s="473"/>
      <c r="J8" s="133" t="s">
        <v>337</v>
      </c>
      <c r="K8" s="553" t="s">
        <v>38</v>
      </c>
      <c r="L8" s="553"/>
      <c r="M8" s="553"/>
      <c r="N8" s="553"/>
      <c r="O8" s="554"/>
      <c r="P8" s="554"/>
      <c r="Q8" s="554"/>
      <c r="R8" s="189" t="s">
        <v>338</v>
      </c>
      <c r="S8" s="555"/>
      <c r="T8" s="555"/>
      <c r="U8" s="555"/>
      <c r="V8" s="555"/>
      <c r="W8" s="189" t="s">
        <v>339</v>
      </c>
      <c r="X8" s="556"/>
      <c r="Y8" s="556"/>
      <c r="Z8" s="556"/>
      <c r="AA8" s="556"/>
      <c r="AB8" s="556"/>
      <c r="AC8" s="556"/>
      <c r="AD8" s="556"/>
      <c r="AE8" s="556"/>
      <c r="AF8" s="556"/>
      <c r="AG8" s="556"/>
      <c r="AH8" s="556"/>
      <c r="AI8" s="556"/>
      <c r="AJ8" s="556"/>
      <c r="AK8" s="556"/>
      <c r="AL8" s="556"/>
      <c r="AM8" s="556"/>
      <c r="AN8" s="556"/>
      <c r="AO8" s="556"/>
      <c r="AP8" s="556"/>
      <c r="AQ8" s="557"/>
    </row>
    <row r="9" spans="2:63" ht="11.25" customHeight="1">
      <c r="B9" s="474"/>
      <c r="C9" s="475"/>
      <c r="D9" s="475"/>
      <c r="E9" s="475"/>
      <c r="F9" s="475"/>
      <c r="G9" s="475"/>
      <c r="H9" s="475"/>
      <c r="I9" s="475"/>
      <c r="J9" s="558" t="s">
        <v>176</v>
      </c>
      <c r="K9" s="559"/>
      <c r="L9" s="559"/>
      <c r="M9" s="587"/>
      <c r="N9" s="587"/>
      <c r="O9" s="587"/>
      <c r="P9" s="588"/>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430"/>
      <c r="AS9" s="426" t="s">
        <v>392</v>
      </c>
      <c r="AU9" s="424" t="s">
        <v>394</v>
      </c>
      <c r="AV9" s="424"/>
      <c r="AW9" s="424"/>
      <c r="AX9" s="424"/>
      <c r="AY9" s="424"/>
      <c r="AZ9" s="424"/>
      <c r="BA9" s="424"/>
      <c r="BB9" s="424"/>
      <c r="BC9" s="424"/>
      <c r="BD9" s="424"/>
      <c r="BE9" s="424"/>
      <c r="BF9" s="424"/>
      <c r="BG9" s="424"/>
      <c r="BH9" s="424"/>
      <c r="BI9" s="424"/>
      <c r="BJ9" s="424"/>
      <c r="BK9" s="424"/>
    </row>
    <row r="10" spans="2:63" ht="11.25" customHeight="1">
      <c r="B10" s="474"/>
      <c r="C10" s="475"/>
      <c r="D10" s="475"/>
      <c r="E10" s="475"/>
      <c r="F10" s="475"/>
      <c r="G10" s="475"/>
      <c r="H10" s="475"/>
      <c r="I10" s="475"/>
      <c r="J10" s="558"/>
      <c r="K10" s="559"/>
      <c r="L10" s="559"/>
      <c r="M10" s="587"/>
      <c r="N10" s="587"/>
      <c r="O10" s="587"/>
      <c r="P10" s="588"/>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430"/>
      <c r="AS10" s="426"/>
      <c r="AU10" s="424"/>
      <c r="AV10" s="424"/>
      <c r="AW10" s="424"/>
      <c r="AX10" s="424"/>
      <c r="AY10" s="424"/>
      <c r="AZ10" s="424"/>
      <c r="BA10" s="424"/>
      <c r="BB10" s="424"/>
      <c r="BC10" s="424"/>
      <c r="BD10" s="424"/>
      <c r="BE10" s="424"/>
      <c r="BF10" s="424"/>
      <c r="BG10" s="424"/>
      <c r="BH10" s="424"/>
      <c r="BI10" s="424"/>
      <c r="BJ10" s="424"/>
      <c r="BK10" s="424"/>
    </row>
    <row r="11" spans="2:63" ht="22.5" customHeight="1">
      <c r="B11" s="474"/>
      <c r="C11" s="475"/>
      <c r="D11" s="475"/>
      <c r="E11" s="475"/>
      <c r="F11" s="475"/>
      <c r="G11" s="475"/>
      <c r="H11" s="475"/>
      <c r="I11" s="475"/>
      <c r="J11" s="585" t="s">
        <v>340</v>
      </c>
      <c r="K11" s="586"/>
      <c r="L11" s="586"/>
      <c r="M11" s="586"/>
      <c r="N11" s="586"/>
      <c r="O11" s="586"/>
      <c r="P11" s="586"/>
      <c r="Q11" s="432"/>
      <c r="R11" s="432"/>
      <c r="S11" s="432"/>
      <c r="T11" s="432"/>
      <c r="U11" s="432"/>
      <c r="V11" s="432"/>
      <c r="W11" s="432"/>
      <c r="X11" s="432"/>
      <c r="Y11" s="432"/>
      <c r="Z11" s="432"/>
      <c r="AA11" s="432"/>
      <c r="AB11" s="432"/>
      <c r="AC11" s="432"/>
      <c r="AD11" s="432"/>
      <c r="AE11" s="432"/>
      <c r="AF11" s="432"/>
      <c r="AG11" s="432"/>
      <c r="AH11" s="432"/>
      <c r="AI11" s="432"/>
      <c r="AJ11" s="432"/>
      <c r="AK11" s="432"/>
      <c r="AL11" s="432"/>
      <c r="AM11" s="432"/>
      <c r="AN11" s="432"/>
      <c r="AO11" s="432"/>
      <c r="AP11" s="432"/>
      <c r="AQ11" s="433"/>
    </row>
    <row r="12" spans="2:63" ht="22.5" customHeight="1">
      <c r="B12" s="474"/>
      <c r="C12" s="475"/>
      <c r="D12" s="475"/>
      <c r="E12" s="475"/>
      <c r="F12" s="475"/>
      <c r="G12" s="475"/>
      <c r="H12" s="475"/>
      <c r="I12" s="475"/>
      <c r="J12" s="571" t="s">
        <v>2</v>
      </c>
      <c r="K12" s="572"/>
      <c r="L12" s="572"/>
      <c r="M12" s="572"/>
      <c r="N12" s="572"/>
      <c r="O12" s="572"/>
      <c r="P12" s="573"/>
      <c r="Q12" s="569"/>
      <c r="R12" s="570"/>
      <c r="S12" s="570"/>
      <c r="T12" s="76" t="s">
        <v>166</v>
      </c>
      <c r="U12" s="568"/>
      <c r="V12" s="568"/>
      <c r="W12" s="568"/>
      <c r="X12" s="76" t="s">
        <v>166</v>
      </c>
      <c r="Y12" s="566"/>
      <c r="Z12" s="566"/>
      <c r="AA12" s="567"/>
      <c r="AB12" s="571" t="s">
        <v>3</v>
      </c>
      <c r="AC12" s="572"/>
      <c r="AD12" s="572"/>
      <c r="AE12" s="573"/>
      <c r="AF12" s="569"/>
      <c r="AG12" s="570"/>
      <c r="AH12" s="570"/>
      <c r="AI12" s="76" t="s">
        <v>166</v>
      </c>
      <c r="AJ12" s="568"/>
      <c r="AK12" s="568"/>
      <c r="AL12" s="568"/>
      <c r="AM12" s="76" t="s">
        <v>166</v>
      </c>
      <c r="AN12" s="566"/>
      <c r="AO12" s="566"/>
      <c r="AP12" s="566"/>
      <c r="AQ12" s="567"/>
      <c r="AS12" s="15" t="s">
        <v>392</v>
      </c>
      <c r="AU12" s="15" t="s">
        <v>395</v>
      </c>
    </row>
    <row r="13" spans="2:63" ht="22.5" customHeight="1">
      <c r="B13" s="474"/>
      <c r="C13" s="475"/>
      <c r="D13" s="475"/>
      <c r="E13" s="475"/>
      <c r="F13" s="475"/>
      <c r="G13" s="475"/>
      <c r="H13" s="475"/>
      <c r="I13" s="475"/>
      <c r="J13" s="563" t="s">
        <v>43</v>
      </c>
      <c r="K13" s="564"/>
      <c r="L13" s="564"/>
      <c r="M13" s="564"/>
      <c r="N13" s="564"/>
      <c r="O13" s="564"/>
      <c r="P13" s="565"/>
      <c r="Q13" s="582"/>
      <c r="R13" s="583"/>
      <c r="S13" s="583"/>
      <c r="T13" s="583"/>
      <c r="U13" s="583"/>
      <c r="V13" s="583"/>
      <c r="W13" s="583"/>
      <c r="X13" s="583"/>
      <c r="Y13" s="583"/>
      <c r="Z13" s="583"/>
      <c r="AA13" s="583"/>
      <c r="AB13" s="583"/>
      <c r="AC13" s="583"/>
      <c r="AD13" s="583"/>
      <c r="AE13" s="583"/>
      <c r="AF13" s="583"/>
      <c r="AG13" s="583"/>
      <c r="AH13" s="583"/>
      <c r="AI13" s="583"/>
      <c r="AJ13" s="583"/>
      <c r="AK13" s="583"/>
      <c r="AL13" s="583"/>
      <c r="AM13" s="583"/>
      <c r="AN13" s="583"/>
      <c r="AO13" s="583"/>
      <c r="AP13" s="583"/>
      <c r="AQ13" s="584"/>
      <c r="AS13" s="15" t="s">
        <v>86</v>
      </c>
      <c r="AT13" s="196"/>
      <c r="AU13" s="427" t="s">
        <v>396</v>
      </c>
      <c r="AV13" s="427"/>
      <c r="AW13" s="427"/>
      <c r="AX13" s="427"/>
      <c r="AY13" s="427"/>
      <c r="AZ13" s="427"/>
      <c r="BA13" s="427"/>
      <c r="BB13" s="427"/>
      <c r="BC13" s="427"/>
      <c r="BD13" s="427"/>
      <c r="BE13" s="427"/>
      <c r="BF13" s="427"/>
      <c r="BG13" s="427"/>
      <c r="BH13" s="427"/>
      <c r="BI13" s="427"/>
      <c r="BJ13" s="427"/>
      <c r="BK13" s="427"/>
    </row>
    <row r="14" spans="2:63" ht="22.5" customHeight="1">
      <c r="B14" s="474"/>
      <c r="C14" s="475"/>
      <c r="D14" s="475"/>
      <c r="E14" s="475"/>
      <c r="F14" s="475"/>
      <c r="G14" s="475"/>
      <c r="H14" s="475"/>
      <c r="I14" s="475"/>
      <c r="J14" s="563" t="s">
        <v>44</v>
      </c>
      <c r="K14" s="564"/>
      <c r="L14" s="564"/>
      <c r="M14" s="564"/>
      <c r="N14" s="564"/>
      <c r="O14" s="564"/>
      <c r="P14" s="565"/>
      <c r="Q14" s="582"/>
      <c r="R14" s="583"/>
      <c r="S14" s="583"/>
      <c r="T14" s="583"/>
      <c r="U14" s="583"/>
      <c r="V14" s="583"/>
      <c r="W14" s="583"/>
      <c r="X14" s="583"/>
      <c r="Y14" s="583"/>
      <c r="Z14" s="583"/>
      <c r="AA14" s="583"/>
      <c r="AB14" s="583"/>
      <c r="AC14" s="583"/>
      <c r="AD14" s="583"/>
      <c r="AE14" s="583"/>
      <c r="AF14" s="583"/>
      <c r="AG14" s="583"/>
      <c r="AH14" s="583"/>
      <c r="AI14" s="583"/>
      <c r="AJ14" s="583"/>
      <c r="AK14" s="583"/>
      <c r="AL14" s="583"/>
      <c r="AM14" s="583"/>
      <c r="AN14" s="583"/>
      <c r="AO14" s="583"/>
      <c r="AP14" s="583"/>
      <c r="AQ14" s="584"/>
      <c r="AS14" s="15" t="s">
        <v>86</v>
      </c>
      <c r="AU14" s="427" t="s">
        <v>397</v>
      </c>
      <c r="AV14" s="427"/>
      <c r="AW14" s="427"/>
      <c r="AX14" s="427"/>
      <c r="AY14" s="427"/>
      <c r="AZ14" s="427"/>
      <c r="BA14" s="427"/>
      <c r="BB14" s="427"/>
      <c r="BC14" s="427"/>
      <c r="BD14" s="427"/>
      <c r="BE14" s="427"/>
      <c r="BF14" s="427"/>
      <c r="BG14" s="427"/>
      <c r="BH14" s="427"/>
      <c r="BI14" s="427"/>
      <c r="BJ14" s="427"/>
      <c r="BK14" s="427"/>
    </row>
    <row r="15" spans="2:63" ht="22.5" customHeight="1">
      <c r="B15" s="476"/>
      <c r="C15" s="477"/>
      <c r="D15" s="477"/>
      <c r="E15" s="477"/>
      <c r="F15" s="477"/>
      <c r="G15" s="477"/>
      <c r="H15" s="477"/>
      <c r="I15" s="477"/>
      <c r="J15" s="563" t="s">
        <v>335</v>
      </c>
      <c r="K15" s="564"/>
      <c r="L15" s="564"/>
      <c r="M15" s="564"/>
      <c r="N15" s="564"/>
      <c r="O15" s="564"/>
      <c r="P15" s="565"/>
      <c r="Q15" s="582"/>
      <c r="R15" s="583"/>
      <c r="S15" s="583"/>
      <c r="T15" s="583"/>
      <c r="U15" s="583"/>
      <c r="V15" s="583"/>
      <c r="W15" s="583"/>
      <c r="X15" s="583"/>
      <c r="Y15" s="583"/>
      <c r="Z15" s="583"/>
      <c r="AA15" s="583"/>
      <c r="AB15" s="583"/>
      <c r="AC15" s="583"/>
      <c r="AD15" s="583"/>
      <c r="AE15" s="583"/>
      <c r="AF15" s="583"/>
      <c r="AG15" s="583"/>
      <c r="AH15" s="583"/>
      <c r="AI15" s="583"/>
      <c r="AJ15" s="583"/>
      <c r="AK15" s="583"/>
      <c r="AL15" s="583"/>
      <c r="AM15" s="583"/>
      <c r="AN15" s="583"/>
      <c r="AO15" s="583"/>
      <c r="AP15" s="583"/>
      <c r="AQ15" s="584"/>
      <c r="AS15" s="15" t="s">
        <v>392</v>
      </c>
      <c r="AU15" s="15" t="s">
        <v>398</v>
      </c>
    </row>
    <row r="16" spans="2:63" ht="18" customHeight="1">
      <c r="B16" s="472" t="s">
        <v>269</v>
      </c>
      <c r="C16" s="473"/>
      <c r="D16" s="473"/>
      <c r="E16" s="473"/>
      <c r="F16" s="473"/>
      <c r="G16" s="473"/>
      <c r="H16" s="473"/>
      <c r="I16" s="473"/>
      <c r="J16" s="478" t="s">
        <v>8</v>
      </c>
      <c r="K16" s="479"/>
      <c r="L16" s="479"/>
      <c r="M16" s="479"/>
      <c r="N16" s="479"/>
      <c r="O16" s="479"/>
      <c r="P16" s="2" t="s">
        <v>342</v>
      </c>
      <c r="Q16" s="431">
        <f>+J18+N18+R18</f>
        <v>0</v>
      </c>
      <c r="R16" s="431"/>
      <c r="S16" s="431"/>
      <c r="T16" s="431"/>
      <c r="U16" s="3" t="s">
        <v>341</v>
      </c>
      <c r="V16" s="478" t="s">
        <v>9</v>
      </c>
      <c r="W16" s="479"/>
      <c r="X16" s="479"/>
      <c r="Y16" s="479"/>
      <c r="Z16" s="2" t="s">
        <v>41</v>
      </c>
      <c r="AA16" s="431">
        <f>V18+Y18+AB18</f>
        <v>0</v>
      </c>
      <c r="AB16" s="431"/>
      <c r="AC16" s="431"/>
      <c r="AD16" s="3" t="s">
        <v>11</v>
      </c>
      <c r="AE16" s="478" t="s">
        <v>10</v>
      </c>
      <c r="AF16" s="479"/>
      <c r="AG16" s="479"/>
      <c r="AH16" s="479"/>
      <c r="AI16" s="2" t="s">
        <v>41</v>
      </c>
      <c r="AJ16" s="431">
        <f>AE18+AH18+AK18</f>
        <v>0</v>
      </c>
      <c r="AK16" s="431"/>
      <c r="AL16" s="431"/>
      <c r="AM16" s="3" t="s">
        <v>11</v>
      </c>
      <c r="AN16" s="540" t="s">
        <v>66</v>
      </c>
      <c r="AO16" s="540"/>
      <c r="AP16" s="540"/>
      <c r="AQ16" s="541"/>
    </row>
    <row r="17" spans="2:84" ht="18" customHeight="1">
      <c r="B17" s="474"/>
      <c r="C17" s="475"/>
      <c r="D17" s="475"/>
      <c r="E17" s="475"/>
      <c r="F17" s="475"/>
      <c r="G17" s="475"/>
      <c r="H17" s="475"/>
      <c r="I17" s="475"/>
      <c r="J17" s="480" t="s">
        <v>32</v>
      </c>
      <c r="K17" s="481"/>
      <c r="L17" s="481"/>
      <c r="M17" s="481"/>
      <c r="N17" s="480" t="s">
        <v>336</v>
      </c>
      <c r="O17" s="481"/>
      <c r="P17" s="481"/>
      <c r="Q17" s="482"/>
      <c r="R17" s="481" t="s">
        <v>28</v>
      </c>
      <c r="S17" s="481"/>
      <c r="T17" s="481"/>
      <c r="U17" s="482"/>
      <c r="V17" s="480" t="s">
        <v>46</v>
      </c>
      <c r="W17" s="481"/>
      <c r="X17" s="482"/>
      <c r="Y17" s="480" t="s">
        <v>336</v>
      </c>
      <c r="Z17" s="481"/>
      <c r="AA17" s="482"/>
      <c r="AB17" s="480" t="s">
        <v>47</v>
      </c>
      <c r="AC17" s="481"/>
      <c r="AD17" s="482"/>
      <c r="AE17" s="481" t="s">
        <v>48</v>
      </c>
      <c r="AF17" s="481"/>
      <c r="AG17" s="482"/>
      <c r="AH17" s="480" t="s">
        <v>65</v>
      </c>
      <c r="AI17" s="481"/>
      <c r="AJ17" s="482"/>
      <c r="AK17" s="481" t="s">
        <v>49</v>
      </c>
      <c r="AL17" s="481"/>
      <c r="AM17" s="482"/>
      <c r="AN17" s="542"/>
      <c r="AO17" s="542"/>
      <c r="AP17" s="542"/>
      <c r="AQ17" s="543"/>
    </row>
    <row r="18" spans="2:84" ht="22.5" customHeight="1">
      <c r="B18" s="476"/>
      <c r="C18" s="477"/>
      <c r="D18" s="477"/>
      <c r="E18" s="477"/>
      <c r="F18" s="477"/>
      <c r="G18" s="477"/>
      <c r="H18" s="477"/>
      <c r="I18" s="477"/>
      <c r="J18" s="437"/>
      <c r="K18" s="438"/>
      <c r="L18" s="438"/>
      <c r="M18" s="203" t="s">
        <v>341</v>
      </c>
      <c r="N18" s="437"/>
      <c r="O18" s="438"/>
      <c r="P18" s="438"/>
      <c r="Q18" s="65" t="s">
        <v>341</v>
      </c>
      <c r="R18" s="438"/>
      <c r="S18" s="438"/>
      <c r="T18" s="438"/>
      <c r="U18" s="66" t="s">
        <v>11</v>
      </c>
      <c r="V18" s="437"/>
      <c r="W18" s="438"/>
      <c r="X18" s="65" t="s">
        <v>11</v>
      </c>
      <c r="Y18" s="438"/>
      <c r="Z18" s="438"/>
      <c r="AA18" s="66" t="s">
        <v>11</v>
      </c>
      <c r="AB18" s="437"/>
      <c r="AC18" s="438"/>
      <c r="AD18" s="65" t="s">
        <v>11</v>
      </c>
      <c r="AE18" s="438"/>
      <c r="AF18" s="438"/>
      <c r="AG18" s="66" t="s">
        <v>11</v>
      </c>
      <c r="AH18" s="437"/>
      <c r="AI18" s="438"/>
      <c r="AJ18" s="65" t="s">
        <v>11</v>
      </c>
      <c r="AK18" s="438"/>
      <c r="AL18" s="438"/>
      <c r="AM18" s="65" t="s">
        <v>11</v>
      </c>
      <c r="AN18" s="458">
        <f>Q16+AA16+AJ16</f>
        <v>0</v>
      </c>
      <c r="AO18" s="459"/>
      <c r="AP18" s="459"/>
      <c r="AQ18" s="159" t="s">
        <v>11</v>
      </c>
      <c r="AS18" s="15" t="s">
        <v>86</v>
      </c>
      <c r="AU18" s="429" t="s">
        <v>399</v>
      </c>
      <c r="AV18" s="429"/>
      <c r="AW18" s="429"/>
      <c r="AX18" s="429"/>
      <c r="AY18" s="429"/>
      <c r="AZ18" s="429"/>
      <c r="BA18" s="429"/>
      <c r="BB18" s="429"/>
      <c r="BC18" s="429"/>
      <c r="BD18" s="429"/>
      <c r="BE18" s="429"/>
      <c r="BF18" s="429"/>
      <c r="BG18" s="429"/>
      <c r="BH18" s="429"/>
      <c r="BI18" s="429"/>
      <c r="BJ18" s="429"/>
      <c r="BK18" s="429"/>
    </row>
    <row r="19" spans="2:84" ht="18" customHeight="1">
      <c r="B19" s="472" t="s">
        <v>343</v>
      </c>
      <c r="C19" s="473"/>
      <c r="D19" s="473"/>
      <c r="E19" s="473"/>
      <c r="F19" s="473"/>
      <c r="G19" s="473"/>
      <c r="H19" s="473"/>
      <c r="I19" s="473"/>
      <c r="J19" s="316" t="s">
        <v>8</v>
      </c>
      <c r="K19" s="317"/>
      <c r="L19" s="317"/>
      <c r="M19" s="317"/>
      <c r="N19" s="317"/>
      <c r="O19" s="317"/>
      <c r="P19" s="210" t="s">
        <v>342</v>
      </c>
      <c r="Q19" s="423">
        <f>+J21+N21+R21</f>
        <v>0</v>
      </c>
      <c r="R19" s="423"/>
      <c r="S19" s="423"/>
      <c r="T19" s="423"/>
      <c r="U19" s="211" t="s">
        <v>341</v>
      </c>
      <c r="V19" s="478" t="s">
        <v>9</v>
      </c>
      <c r="W19" s="479"/>
      <c r="X19" s="479"/>
      <c r="Y19" s="479"/>
      <c r="Z19" s="2" t="s">
        <v>41</v>
      </c>
      <c r="AA19" s="431">
        <f>V21+Y21+AB21</f>
        <v>0</v>
      </c>
      <c r="AB19" s="431"/>
      <c r="AC19" s="431"/>
      <c r="AD19" s="3" t="s">
        <v>11</v>
      </c>
      <c r="AE19" s="478" t="s">
        <v>10</v>
      </c>
      <c r="AF19" s="479"/>
      <c r="AG19" s="479"/>
      <c r="AH19" s="479"/>
      <c r="AI19" s="2" t="s">
        <v>41</v>
      </c>
      <c r="AJ19" s="431">
        <f>AE21+AH21+AK21</f>
        <v>0</v>
      </c>
      <c r="AK19" s="431"/>
      <c r="AL19" s="431"/>
      <c r="AM19" s="3" t="s">
        <v>11</v>
      </c>
      <c r="AN19" s="540" t="s">
        <v>66</v>
      </c>
      <c r="AO19" s="540"/>
      <c r="AP19" s="540"/>
      <c r="AQ19" s="541"/>
      <c r="AU19" s="429"/>
      <c r="AV19" s="429"/>
      <c r="AW19" s="429"/>
      <c r="AX19" s="429"/>
      <c r="AY19" s="429"/>
      <c r="AZ19" s="429"/>
      <c r="BA19" s="429"/>
      <c r="BB19" s="429"/>
      <c r="BC19" s="429"/>
      <c r="BD19" s="429"/>
      <c r="BE19" s="429"/>
      <c r="BF19" s="429"/>
      <c r="BG19" s="429"/>
      <c r="BH19" s="429"/>
      <c r="BI19" s="429"/>
      <c r="BJ19" s="429"/>
      <c r="BK19" s="429"/>
      <c r="BL19" s="158"/>
      <c r="BM19" s="158"/>
      <c r="BN19" s="158"/>
      <c r="BO19" s="158"/>
      <c r="BP19" s="158"/>
      <c r="BQ19" s="158"/>
      <c r="BR19" s="158"/>
      <c r="BS19" s="158"/>
      <c r="BT19" s="158"/>
      <c r="BU19" s="158"/>
      <c r="BV19" s="158"/>
      <c r="BW19" s="158"/>
      <c r="BX19" s="158"/>
      <c r="BY19" s="158"/>
      <c r="BZ19" s="158"/>
      <c r="CA19" s="158"/>
      <c r="CB19" s="158"/>
      <c r="CC19" s="158"/>
      <c r="CD19" s="158"/>
      <c r="CE19" s="158"/>
      <c r="CF19" s="158"/>
    </row>
    <row r="20" spans="2:84" ht="18" customHeight="1">
      <c r="B20" s="474"/>
      <c r="C20" s="475"/>
      <c r="D20" s="475"/>
      <c r="E20" s="475"/>
      <c r="F20" s="475"/>
      <c r="G20" s="475"/>
      <c r="H20" s="475"/>
      <c r="I20" s="475"/>
      <c r="J20" s="550" t="s">
        <v>32</v>
      </c>
      <c r="K20" s="548"/>
      <c r="L20" s="548"/>
      <c r="M20" s="548"/>
      <c r="N20" s="550" t="s">
        <v>336</v>
      </c>
      <c r="O20" s="548"/>
      <c r="P20" s="548"/>
      <c r="Q20" s="549"/>
      <c r="R20" s="548" t="s">
        <v>28</v>
      </c>
      <c r="S20" s="548"/>
      <c r="T20" s="548"/>
      <c r="U20" s="549"/>
      <c r="V20" s="480" t="s">
        <v>46</v>
      </c>
      <c r="W20" s="481"/>
      <c r="X20" s="482"/>
      <c r="Y20" s="480" t="s">
        <v>336</v>
      </c>
      <c r="Z20" s="481"/>
      <c r="AA20" s="482"/>
      <c r="AB20" s="480" t="s">
        <v>47</v>
      </c>
      <c r="AC20" s="481"/>
      <c r="AD20" s="482"/>
      <c r="AE20" s="481" t="s">
        <v>48</v>
      </c>
      <c r="AF20" s="481"/>
      <c r="AG20" s="482"/>
      <c r="AH20" s="480" t="s">
        <v>65</v>
      </c>
      <c r="AI20" s="481"/>
      <c r="AJ20" s="482"/>
      <c r="AK20" s="481" t="s">
        <v>49</v>
      </c>
      <c r="AL20" s="481"/>
      <c r="AM20" s="482"/>
      <c r="AN20" s="542"/>
      <c r="AO20" s="542"/>
      <c r="AP20" s="542"/>
      <c r="AQ20" s="543"/>
    </row>
    <row r="21" spans="2:84" ht="22.5" customHeight="1">
      <c r="B21" s="476"/>
      <c r="C21" s="477"/>
      <c r="D21" s="477"/>
      <c r="E21" s="477"/>
      <c r="F21" s="477"/>
      <c r="G21" s="477"/>
      <c r="H21" s="477"/>
      <c r="I21" s="477"/>
      <c r="J21" s="437"/>
      <c r="K21" s="438"/>
      <c r="L21" s="438"/>
      <c r="M21" s="203" t="s">
        <v>341</v>
      </c>
      <c r="N21" s="437"/>
      <c r="O21" s="438"/>
      <c r="P21" s="438"/>
      <c r="Q21" s="65" t="s">
        <v>341</v>
      </c>
      <c r="R21" s="438"/>
      <c r="S21" s="438"/>
      <c r="T21" s="438"/>
      <c r="U21" s="66" t="s">
        <v>11</v>
      </c>
      <c r="V21" s="437"/>
      <c r="W21" s="438"/>
      <c r="X21" s="65" t="s">
        <v>11</v>
      </c>
      <c r="Y21" s="438"/>
      <c r="Z21" s="438"/>
      <c r="AA21" s="66" t="s">
        <v>11</v>
      </c>
      <c r="AB21" s="437"/>
      <c r="AC21" s="438"/>
      <c r="AD21" s="65" t="s">
        <v>11</v>
      </c>
      <c r="AE21" s="438"/>
      <c r="AF21" s="438"/>
      <c r="AG21" s="66" t="s">
        <v>11</v>
      </c>
      <c r="AH21" s="437"/>
      <c r="AI21" s="438"/>
      <c r="AJ21" s="65" t="s">
        <v>11</v>
      </c>
      <c r="AK21" s="438"/>
      <c r="AL21" s="438"/>
      <c r="AM21" s="65" t="s">
        <v>11</v>
      </c>
      <c r="AN21" s="458">
        <f>Q19+AA19+AJ19</f>
        <v>0</v>
      </c>
      <c r="AO21" s="459"/>
      <c r="AP21" s="459"/>
      <c r="AQ21" s="159" t="s">
        <v>11</v>
      </c>
      <c r="AS21" s="15" t="s">
        <v>86</v>
      </c>
      <c r="AU21" s="428" t="s">
        <v>400</v>
      </c>
      <c r="AV21" s="428"/>
      <c r="AW21" s="428"/>
      <c r="AX21" s="428"/>
      <c r="AY21" s="428"/>
      <c r="AZ21" s="428"/>
      <c r="BA21" s="428"/>
      <c r="BB21" s="428"/>
      <c r="BC21" s="428"/>
      <c r="BD21" s="428"/>
      <c r="BE21" s="428"/>
      <c r="BF21" s="428"/>
      <c r="BG21" s="428"/>
      <c r="BH21" s="428"/>
      <c r="BI21" s="428"/>
      <c r="BJ21" s="428"/>
      <c r="BK21" s="428"/>
    </row>
    <row r="22" spans="2:84" ht="18" customHeight="1">
      <c r="B22" s="472" t="s">
        <v>362</v>
      </c>
      <c r="C22" s="473"/>
      <c r="D22" s="473"/>
      <c r="E22" s="473"/>
      <c r="F22" s="473"/>
      <c r="G22" s="473"/>
      <c r="H22" s="473"/>
      <c r="I22" s="473"/>
      <c r="J22" s="316" t="s">
        <v>8</v>
      </c>
      <c r="K22" s="317"/>
      <c r="L22" s="317"/>
      <c r="M22" s="317"/>
      <c r="N22" s="317"/>
      <c r="O22" s="317"/>
      <c r="P22" s="210" t="s">
        <v>342</v>
      </c>
      <c r="Q22" s="423">
        <f>+J24+N24+R24</f>
        <v>0</v>
      </c>
      <c r="R22" s="423"/>
      <c r="S22" s="423"/>
      <c r="T22" s="423"/>
      <c r="U22" s="211" t="s">
        <v>341</v>
      </c>
      <c r="V22" s="478" t="s">
        <v>9</v>
      </c>
      <c r="W22" s="479"/>
      <c r="X22" s="479"/>
      <c r="Y22" s="479"/>
      <c r="Z22" s="2" t="s">
        <v>41</v>
      </c>
      <c r="AA22" s="431">
        <f>V24+Y24+AB24</f>
        <v>0</v>
      </c>
      <c r="AB22" s="431"/>
      <c r="AC22" s="431"/>
      <c r="AD22" s="3" t="s">
        <v>11</v>
      </c>
      <c r="AE22" s="478" t="s">
        <v>10</v>
      </c>
      <c r="AF22" s="479"/>
      <c r="AG22" s="479"/>
      <c r="AH22" s="479"/>
      <c r="AI22" s="2" t="s">
        <v>41</v>
      </c>
      <c r="AJ22" s="431">
        <f>AE24+AH24+AK24</f>
        <v>0</v>
      </c>
      <c r="AK22" s="431"/>
      <c r="AL22" s="431"/>
      <c r="AM22" s="3" t="s">
        <v>11</v>
      </c>
      <c r="AN22" s="540" t="s">
        <v>66</v>
      </c>
      <c r="AO22" s="540"/>
      <c r="AP22" s="540"/>
      <c r="AQ22" s="541"/>
      <c r="AU22" s="187"/>
      <c r="AV22" s="187"/>
      <c r="AW22" s="187"/>
      <c r="AX22" s="187"/>
      <c r="AY22" s="187"/>
      <c r="AZ22" s="187"/>
      <c r="BA22" s="187"/>
      <c r="BB22" s="187"/>
      <c r="BC22" s="187"/>
      <c r="BD22" s="187"/>
      <c r="BE22" s="187"/>
      <c r="BF22" s="187"/>
      <c r="BG22" s="187"/>
      <c r="BH22" s="187"/>
      <c r="BI22" s="187"/>
      <c r="BJ22" s="187"/>
      <c r="BK22" s="187"/>
    </row>
    <row r="23" spans="2:84" ht="18" customHeight="1">
      <c r="B23" s="474"/>
      <c r="C23" s="475"/>
      <c r="D23" s="475"/>
      <c r="E23" s="475"/>
      <c r="F23" s="475"/>
      <c r="G23" s="475"/>
      <c r="H23" s="475"/>
      <c r="I23" s="475"/>
      <c r="J23" s="550" t="s">
        <v>32</v>
      </c>
      <c r="K23" s="548"/>
      <c r="L23" s="548"/>
      <c r="M23" s="548"/>
      <c r="N23" s="550" t="s">
        <v>336</v>
      </c>
      <c r="O23" s="548"/>
      <c r="P23" s="548"/>
      <c r="Q23" s="549"/>
      <c r="R23" s="548" t="s">
        <v>28</v>
      </c>
      <c r="S23" s="548"/>
      <c r="T23" s="548"/>
      <c r="U23" s="549"/>
      <c r="V23" s="480" t="s">
        <v>46</v>
      </c>
      <c r="W23" s="481"/>
      <c r="X23" s="482"/>
      <c r="Y23" s="480" t="s">
        <v>336</v>
      </c>
      <c r="Z23" s="481"/>
      <c r="AA23" s="482"/>
      <c r="AB23" s="480" t="s">
        <v>47</v>
      </c>
      <c r="AC23" s="481"/>
      <c r="AD23" s="482"/>
      <c r="AE23" s="481" t="s">
        <v>48</v>
      </c>
      <c r="AF23" s="481"/>
      <c r="AG23" s="482"/>
      <c r="AH23" s="480" t="s">
        <v>65</v>
      </c>
      <c r="AI23" s="481"/>
      <c r="AJ23" s="482"/>
      <c r="AK23" s="481" t="s">
        <v>49</v>
      </c>
      <c r="AL23" s="481"/>
      <c r="AM23" s="482"/>
      <c r="AN23" s="542"/>
      <c r="AO23" s="542"/>
      <c r="AP23" s="542"/>
      <c r="AQ23" s="543"/>
    </row>
    <row r="24" spans="2:84" ht="22.5" customHeight="1">
      <c r="B24" s="476"/>
      <c r="C24" s="477"/>
      <c r="D24" s="477"/>
      <c r="E24" s="477"/>
      <c r="F24" s="477"/>
      <c r="G24" s="477"/>
      <c r="H24" s="477"/>
      <c r="I24" s="477"/>
      <c r="J24" s="437"/>
      <c r="K24" s="438"/>
      <c r="L24" s="438"/>
      <c r="M24" s="203" t="s">
        <v>341</v>
      </c>
      <c r="N24" s="437"/>
      <c r="O24" s="438"/>
      <c r="P24" s="438"/>
      <c r="Q24" s="65" t="s">
        <v>341</v>
      </c>
      <c r="R24" s="438"/>
      <c r="S24" s="438"/>
      <c r="T24" s="438"/>
      <c r="U24" s="66" t="s">
        <v>11</v>
      </c>
      <c r="V24" s="437"/>
      <c r="W24" s="438"/>
      <c r="X24" s="65" t="s">
        <v>11</v>
      </c>
      <c r="Y24" s="438"/>
      <c r="Z24" s="438"/>
      <c r="AA24" s="66" t="s">
        <v>11</v>
      </c>
      <c r="AB24" s="437"/>
      <c r="AC24" s="438"/>
      <c r="AD24" s="65" t="s">
        <v>11</v>
      </c>
      <c r="AE24" s="438"/>
      <c r="AF24" s="438"/>
      <c r="AG24" s="66" t="s">
        <v>11</v>
      </c>
      <c r="AH24" s="437"/>
      <c r="AI24" s="438"/>
      <c r="AJ24" s="65" t="s">
        <v>11</v>
      </c>
      <c r="AK24" s="438"/>
      <c r="AL24" s="438"/>
      <c r="AM24" s="65" t="s">
        <v>11</v>
      </c>
      <c r="AN24" s="458">
        <f>Q22+AA22+AJ22</f>
        <v>0</v>
      </c>
      <c r="AO24" s="459"/>
      <c r="AP24" s="459"/>
      <c r="AQ24" s="159" t="s">
        <v>11</v>
      </c>
      <c r="AS24" s="15" t="s">
        <v>86</v>
      </c>
      <c r="AU24" s="428" t="s">
        <v>401</v>
      </c>
      <c r="AV24" s="424"/>
      <c r="AW24" s="424"/>
      <c r="AX24" s="424"/>
      <c r="AY24" s="424"/>
      <c r="AZ24" s="424"/>
      <c r="BA24" s="424"/>
      <c r="BB24" s="424"/>
      <c r="BC24" s="424"/>
      <c r="BD24" s="424"/>
      <c r="BE24" s="424"/>
      <c r="BF24" s="424"/>
      <c r="BG24" s="424"/>
      <c r="BH24" s="424"/>
      <c r="BI24" s="424"/>
      <c r="BJ24" s="424"/>
      <c r="BK24" s="424"/>
      <c r="BL24" s="424"/>
      <c r="BM24" s="424"/>
      <c r="BN24" s="424"/>
      <c r="BO24" s="424"/>
      <c r="BP24" s="424"/>
      <c r="BQ24" s="424"/>
      <c r="BR24" s="424"/>
      <c r="BS24" s="424"/>
      <c r="BT24" s="424"/>
      <c r="BU24" s="424"/>
      <c r="BV24" s="424"/>
      <c r="BW24" s="424"/>
      <c r="BX24" s="424"/>
      <c r="BY24" s="424"/>
      <c r="BZ24" s="424"/>
      <c r="CA24" s="424"/>
      <c r="CB24" s="424"/>
      <c r="CC24" s="424"/>
      <c r="CD24" s="424"/>
      <c r="CE24" s="424"/>
      <c r="CF24" s="424"/>
    </row>
    <row r="25" spans="2:84" ht="22.5" customHeight="1">
      <c r="B25" s="544" t="s">
        <v>167</v>
      </c>
      <c r="C25" s="545"/>
      <c r="D25" s="545"/>
      <c r="E25" s="545"/>
      <c r="F25" s="545"/>
      <c r="G25" s="545"/>
      <c r="H25" s="545"/>
      <c r="I25" s="546"/>
      <c r="J25" s="191"/>
      <c r="K25" s="64"/>
      <c r="L25" s="64"/>
      <c r="M25" s="64"/>
      <c r="N25" s="64"/>
      <c r="O25" s="64"/>
      <c r="P25" s="64"/>
      <c r="Q25" s="192" t="s">
        <v>50</v>
      </c>
      <c r="R25" s="192" t="s">
        <v>168</v>
      </c>
      <c r="S25" s="547"/>
      <c r="T25" s="547"/>
      <c r="U25" s="188"/>
      <c r="V25" s="188" t="s">
        <v>51</v>
      </c>
      <c r="W25" s="1"/>
      <c r="X25" s="100"/>
      <c r="Y25" s="56"/>
      <c r="Z25" s="100"/>
      <c r="AA25" s="57" t="s">
        <v>52</v>
      </c>
      <c r="AB25" s="100"/>
      <c r="AC25" s="100"/>
      <c r="AD25" s="100"/>
      <c r="AE25" s="100"/>
      <c r="AF25" s="57"/>
      <c r="AG25" s="100"/>
      <c r="AH25" s="100"/>
      <c r="AI25" s="100"/>
      <c r="AJ25" s="100"/>
      <c r="AK25" s="57"/>
      <c r="AL25" s="100"/>
      <c r="AM25" s="100"/>
      <c r="AN25" s="100"/>
      <c r="AO25" s="100"/>
      <c r="AP25" s="100"/>
      <c r="AQ25" s="58"/>
      <c r="AS25" s="15" t="s">
        <v>86</v>
      </c>
      <c r="AU25" s="427" t="s">
        <v>402</v>
      </c>
      <c r="AV25" s="427"/>
      <c r="AW25" s="427"/>
      <c r="AX25" s="427"/>
      <c r="AY25" s="427"/>
      <c r="AZ25" s="427"/>
      <c r="BA25" s="427"/>
      <c r="BB25" s="427"/>
      <c r="BC25" s="427"/>
      <c r="BD25" s="427"/>
      <c r="BE25" s="427"/>
      <c r="BF25" s="427"/>
      <c r="BG25" s="427"/>
      <c r="BH25" s="427"/>
      <c r="BI25" s="427"/>
      <c r="BJ25" s="427"/>
      <c r="BK25" s="427"/>
    </row>
    <row r="26" spans="2:84" s="16" customFormat="1" ht="9.9499999999999993" customHeight="1">
      <c r="B26" s="51"/>
      <c r="C26" s="51"/>
      <c r="D26" s="51"/>
      <c r="E26" s="51"/>
      <c r="F26" s="51"/>
      <c r="G26" s="51"/>
      <c r="H26" s="51"/>
      <c r="I26" s="51"/>
      <c r="J26" s="52"/>
      <c r="K26" s="53"/>
      <c r="L26" s="53"/>
      <c r="M26" s="53"/>
      <c r="N26" s="53"/>
      <c r="O26" s="53"/>
      <c r="P26" s="53"/>
      <c r="Q26" s="52"/>
      <c r="R26" s="52"/>
      <c r="S26" s="54"/>
      <c r="T26" s="54"/>
      <c r="U26" s="52"/>
      <c r="V26" s="52"/>
      <c r="W26" s="53"/>
      <c r="X26" s="52"/>
      <c r="Y26" s="53"/>
      <c r="Z26" s="52"/>
      <c r="AA26" s="55"/>
      <c r="AB26" s="52"/>
      <c r="AC26" s="52"/>
      <c r="AD26" s="52"/>
      <c r="AE26" s="52"/>
      <c r="AF26" s="55"/>
      <c r="AG26" s="52"/>
      <c r="AH26" s="52"/>
      <c r="AI26" s="52"/>
      <c r="AJ26" s="52"/>
      <c r="AK26" s="55"/>
      <c r="AL26" s="52"/>
      <c r="AM26" s="52"/>
      <c r="AN26" s="52"/>
      <c r="AO26" s="52"/>
      <c r="AP26" s="52"/>
      <c r="AQ26" s="55"/>
      <c r="AS26" s="15"/>
      <c r="AT26" s="15"/>
      <c r="AU26" s="427"/>
      <c r="AV26" s="427"/>
      <c r="AW26" s="427"/>
      <c r="AX26" s="427"/>
      <c r="AY26" s="427"/>
      <c r="AZ26" s="427"/>
      <c r="BA26" s="427"/>
      <c r="BB26" s="427"/>
      <c r="BC26" s="427"/>
      <c r="BD26" s="427"/>
      <c r="BE26" s="427"/>
      <c r="BF26" s="427"/>
      <c r="BG26" s="427"/>
      <c r="BH26" s="427"/>
      <c r="BI26" s="427"/>
      <c r="BJ26" s="427"/>
      <c r="BK26" s="427"/>
    </row>
    <row r="27" spans="2:84" ht="15" customHeight="1">
      <c r="B27" s="538" t="s">
        <v>169</v>
      </c>
      <c r="C27" s="538"/>
      <c r="D27" s="538"/>
      <c r="E27" s="538"/>
      <c r="F27" s="538"/>
      <c r="G27" s="538"/>
      <c r="H27" s="538"/>
      <c r="I27" s="538"/>
      <c r="J27" s="538"/>
      <c r="K27" s="538"/>
      <c r="L27" s="538"/>
      <c r="M27" s="538"/>
      <c r="N27" s="538"/>
      <c r="O27" s="59"/>
      <c r="P27" s="61"/>
      <c r="Q27" s="59"/>
      <c r="R27" s="59"/>
      <c r="S27" s="61"/>
      <c r="T27" s="59"/>
      <c r="U27" s="13"/>
      <c r="V27" s="59"/>
      <c r="W27" s="61"/>
      <c r="X27" s="59"/>
      <c r="Y27" s="61"/>
      <c r="Z27" s="59"/>
      <c r="AA27" s="59"/>
      <c r="AB27" s="61"/>
      <c r="AC27" s="60"/>
      <c r="AD27" s="539"/>
      <c r="AE27" s="539"/>
      <c r="AF27" s="539"/>
      <c r="AG27" s="539"/>
      <c r="AH27" s="539"/>
      <c r="AI27" s="539"/>
      <c r="AJ27" s="539"/>
      <c r="AK27" s="539"/>
      <c r="AL27" s="539"/>
      <c r="AM27" s="539"/>
      <c r="AN27" s="539"/>
      <c r="AO27" s="539"/>
      <c r="AP27" s="539"/>
      <c r="AQ27" s="60"/>
    </row>
    <row r="28" spans="2:84" ht="18" customHeight="1">
      <c r="B28" s="472" t="s">
        <v>361</v>
      </c>
      <c r="C28" s="473"/>
      <c r="D28" s="473"/>
      <c r="E28" s="473"/>
      <c r="F28" s="473"/>
      <c r="G28" s="473"/>
      <c r="H28" s="473"/>
      <c r="I28" s="473"/>
      <c r="J28" s="478" t="s">
        <v>8</v>
      </c>
      <c r="K28" s="479"/>
      <c r="L28" s="479"/>
      <c r="M28" s="479"/>
      <c r="N28" s="479"/>
      <c r="O28" s="479"/>
      <c r="P28" s="2" t="s">
        <v>342</v>
      </c>
      <c r="Q28" s="431">
        <f>+J30+N30+R30</f>
        <v>0</v>
      </c>
      <c r="R28" s="431"/>
      <c r="S28" s="431"/>
      <c r="T28" s="431"/>
      <c r="U28" s="3" t="s">
        <v>341</v>
      </c>
      <c r="V28" s="478" t="s">
        <v>9</v>
      </c>
      <c r="W28" s="479"/>
      <c r="X28" s="479"/>
      <c r="Y28" s="479"/>
      <c r="Z28" s="2" t="s">
        <v>41</v>
      </c>
      <c r="AA28" s="431">
        <f>+V30+Y30+AB30</f>
        <v>0</v>
      </c>
      <c r="AB28" s="431"/>
      <c r="AC28" s="431"/>
      <c r="AD28" s="3" t="s">
        <v>11</v>
      </c>
      <c r="AE28" s="478" t="s">
        <v>10</v>
      </c>
      <c r="AF28" s="479"/>
      <c r="AG28" s="479"/>
      <c r="AH28" s="479"/>
      <c r="AI28" s="2" t="s">
        <v>41</v>
      </c>
      <c r="AJ28" s="431">
        <f>AE30+AH30+AK30</f>
        <v>0</v>
      </c>
      <c r="AK28" s="431"/>
      <c r="AL28" s="431"/>
      <c r="AM28" s="3" t="s">
        <v>11</v>
      </c>
      <c r="AN28" s="540" t="s">
        <v>66</v>
      </c>
      <c r="AO28" s="540"/>
      <c r="AP28" s="540"/>
      <c r="AQ28" s="541"/>
    </row>
    <row r="29" spans="2:84" ht="18" customHeight="1">
      <c r="B29" s="474"/>
      <c r="C29" s="475"/>
      <c r="D29" s="475"/>
      <c r="E29" s="475"/>
      <c r="F29" s="475"/>
      <c r="G29" s="475"/>
      <c r="H29" s="475"/>
      <c r="I29" s="475"/>
      <c r="J29" s="480" t="s">
        <v>32</v>
      </c>
      <c r="K29" s="481"/>
      <c r="L29" s="481"/>
      <c r="M29" s="481"/>
      <c r="N29" s="480" t="s">
        <v>336</v>
      </c>
      <c r="O29" s="481"/>
      <c r="P29" s="481"/>
      <c r="Q29" s="482"/>
      <c r="R29" s="481" t="s">
        <v>28</v>
      </c>
      <c r="S29" s="481"/>
      <c r="T29" s="481"/>
      <c r="U29" s="482"/>
      <c r="V29" s="480" t="s">
        <v>46</v>
      </c>
      <c r="W29" s="481"/>
      <c r="X29" s="482"/>
      <c r="Y29" s="480" t="s">
        <v>336</v>
      </c>
      <c r="Z29" s="481"/>
      <c r="AA29" s="482"/>
      <c r="AB29" s="480" t="s">
        <v>47</v>
      </c>
      <c r="AC29" s="481"/>
      <c r="AD29" s="482"/>
      <c r="AE29" s="481" t="s">
        <v>48</v>
      </c>
      <c r="AF29" s="481"/>
      <c r="AG29" s="482"/>
      <c r="AH29" s="480" t="s">
        <v>65</v>
      </c>
      <c r="AI29" s="481"/>
      <c r="AJ29" s="482"/>
      <c r="AK29" s="481" t="s">
        <v>49</v>
      </c>
      <c r="AL29" s="481"/>
      <c r="AM29" s="482"/>
      <c r="AN29" s="542"/>
      <c r="AO29" s="542"/>
      <c r="AP29" s="542"/>
      <c r="AQ29" s="543"/>
    </row>
    <row r="30" spans="2:84" ht="22.5" customHeight="1">
      <c r="B30" s="476"/>
      <c r="C30" s="477"/>
      <c r="D30" s="477"/>
      <c r="E30" s="477"/>
      <c r="F30" s="477"/>
      <c r="G30" s="477"/>
      <c r="H30" s="477"/>
      <c r="I30" s="477"/>
      <c r="J30" s="437"/>
      <c r="K30" s="438"/>
      <c r="L30" s="438"/>
      <c r="M30" s="203" t="s">
        <v>341</v>
      </c>
      <c r="N30" s="437"/>
      <c r="O30" s="438"/>
      <c r="P30" s="438"/>
      <c r="Q30" s="65" t="s">
        <v>341</v>
      </c>
      <c r="R30" s="438"/>
      <c r="S30" s="438"/>
      <c r="T30" s="438"/>
      <c r="U30" s="66" t="s">
        <v>11</v>
      </c>
      <c r="V30" s="437"/>
      <c r="W30" s="438"/>
      <c r="X30" s="65" t="s">
        <v>11</v>
      </c>
      <c r="Y30" s="438"/>
      <c r="Z30" s="438"/>
      <c r="AA30" s="66" t="s">
        <v>11</v>
      </c>
      <c r="AB30" s="437"/>
      <c r="AC30" s="438"/>
      <c r="AD30" s="65" t="s">
        <v>11</v>
      </c>
      <c r="AE30" s="438"/>
      <c r="AF30" s="438"/>
      <c r="AG30" s="66" t="s">
        <v>11</v>
      </c>
      <c r="AH30" s="437"/>
      <c r="AI30" s="438"/>
      <c r="AJ30" s="65" t="s">
        <v>11</v>
      </c>
      <c r="AK30" s="438"/>
      <c r="AL30" s="438"/>
      <c r="AM30" s="65" t="s">
        <v>11</v>
      </c>
      <c r="AN30" s="458">
        <f>Q28+AA28+AJ28</f>
        <v>0</v>
      </c>
      <c r="AO30" s="459"/>
      <c r="AP30" s="459"/>
      <c r="AQ30" s="159" t="s">
        <v>11</v>
      </c>
      <c r="AS30" s="15" t="s">
        <v>86</v>
      </c>
      <c r="AU30" s="424" t="s">
        <v>403</v>
      </c>
      <c r="AV30" s="424"/>
      <c r="AW30" s="424"/>
      <c r="AX30" s="424"/>
      <c r="AY30" s="424"/>
      <c r="AZ30" s="424"/>
      <c r="BA30" s="424"/>
      <c r="BB30" s="424"/>
      <c r="BC30" s="424"/>
      <c r="BD30" s="424"/>
      <c r="BE30" s="424"/>
      <c r="BF30" s="424"/>
      <c r="BG30" s="424"/>
      <c r="BH30" s="424"/>
      <c r="BI30" s="424"/>
      <c r="BJ30" s="424"/>
      <c r="BK30" s="424"/>
    </row>
    <row r="31" spans="2:84" ht="22.5" customHeight="1">
      <c r="B31" s="460" t="s">
        <v>345</v>
      </c>
      <c r="C31" s="461"/>
      <c r="D31" s="461"/>
      <c r="E31" s="461"/>
      <c r="F31" s="461"/>
      <c r="G31" s="461"/>
      <c r="H31" s="461"/>
      <c r="I31" s="461"/>
      <c r="J31" s="461"/>
      <c r="K31" s="461"/>
      <c r="L31" s="461"/>
      <c r="M31" s="461"/>
      <c r="N31" s="461"/>
      <c r="O31" s="461"/>
      <c r="P31" s="461"/>
      <c r="Q31" s="461"/>
      <c r="R31" s="461"/>
      <c r="S31" s="461"/>
      <c r="T31" s="461"/>
      <c r="U31" s="461"/>
      <c r="V31" s="461"/>
      <c r="W31" s="462" t="s">
        <v>346</v>
      </c>
      <c r="X31" s="463"/>
      <c r="Y31" s="463"/>
      <c r="Z31" s="463"/>
      <c r="AA31" s="463"/>
      <c r="AB31" s="463"/>
      <c r="AC31" s="463"/>
      <c r="AD31" s="463"/>
      <c r="AE31" s="463"/>
      <c r="AF31" s="463"/>
      <c r="AG31" s="463"/>
      <c r="AH31" s="463"/>
      <c r="AI31" s="463"/>
      <c r="AJ31" s="463"/>
      <c r="AK31" s="463"/>
      <c r="AL31" s="463"/>
      <c r="AM31" s="463"/>
      <c r="AN31" s="463"/>
      <c r="AO31" s="463"/>
      <c r="AP31" s="463"/>
      <c r="AQ31" s="464"/>
    </row>
    <row r="32" spans="2:84" ht="5.0999999999999996" customHeight="1">
      <c r="B32" s="381"/>
      <c r="C32" s="382"/>
      <c r="D32" s="382"/>
      <c r="E32" s="382"/>
      <c r="F32" s="382"/>
      <c r="G32" s="382"/>
      <c r="H32" s="382"/>
      <c r="I32" s="382"/>
      <c r="J32" s="382"/>
      <c r="K32" s="382"/>
      <c r="L32" s="382"/>
      <c r="M32" s="382"/>
      <c r="N32" s="382"/>
      <c r="O32" s="382"/>
      <c r="P32" s="382"/>
      <c r="Q32" s="382"/>
      <c r="R32" s="439" t="s">
        <v>8</v>
      </c>
      <c r="S32" s="439"/>
      <c r="T32" s="439"/>
      <c r="U32" s="439"/>
      <c r="V32" s="440"/>
      <c r="W32" s="381"/>
      <c r="X32" s="382"/>
      <c r="Y32" s="382"/>
      <c r="Z32" s="382"/>
      <c r="AA32" s="382"/>
      <c r="AB32" s="382"/>
      <c r="AC32" s="382"/>
      <c r="AD32" s="382"/>
      <c r="AE32" s="382"/>
      <c r="AF32" s="382"/>
      <c r="AG32" s="382"/>
      <c r="AH32" s="382"/>
      <c r="AI32" s="382"/>
      <c r="AJ32" s="382"/>
      <c r="AK32" s="382"/>
      <c r="AL32" s="382"/>
      <c r="AM32" s="439" t="s">
        <v>8</v>
      </c>
      <c r="AN32" s="439"/>
      <c r="AO32" s="439"/>
      <c r="AP32" s="439"/>
      <c r="AQ32" s="440"/>
    </row>
    <row r="33" spans="2:63" ht="5.0999999999999996" customHeight="1">
      <c r="B33" s="445" t="s">
        <v>46</v>
      </c>
      <c r="C33" s="446"/>
      <c r="D33" s="446"/>
      <c r="E33" s="447"/>
      <c r="F33" s="139"/>
      <c r="G33" s="140"/>
      <c r="H33" s="140"/>
      <c r="I33" s="140"/>
      <c r="J33" s="140"/>
      <c r="K33" s="140"/>
      <c r="L33" s="140"/>
      <c r="M33" s="140"/>
      <c r="N33" s="451" t="s">
        <v>348</v>
      </c>
      <c r="O33" s="451"/>
      <c r="P33" s="451"/>
      <c r="Q33" s="452"/>
      <c r="R33" s="441"/>
      <c r="S33" s="441"/>
      <c r="T33" s="441"/>
      <c r="U33" s="441"/>
      <c r="V33" s="442"/>
      <c r="W33" s="445" t="s">
        <v>46</v>
      </c>
      <c r="X33" s="446"/>
      <c r="Y33" s="446"/>
      <c r="Z33" s="447"/>
      <c r="AA33" s="139"/>
      <c r="AB33" s="140"/>
      <c r="AC33" s="140"/>
      <c r="AD33" s="140"/>
      <c r="AE33" s="140"/>
      <c r="AF33" s="140"/>
      <c r="AG33" s="140"/>
      <c r="AH33" s="140"/>
      <c r="AI33" s="451" t="s">
        <v>348</v>
      </c>
      <c r="AJ33" s="451"/>
      <c r="AK33" s="451"/>
      <c r="AL33" s="452"/>
      <c r="AM33" s="441"/>
      <c r="AN33" s="441"/>
      <c r="AO33" s="441"/>
      <c r="AP33" s="441"/>
      <c r="AQ33" s="442"/>
    </row>
    <row r="34" spans="2:63" ht="18" customHeight="1">
      <c r="B34" s="448"/>
      <c r="C34" s="449"/>
      <c r="D34" s="449"/>
      <c r="E34" s="450"/>
      <c r="F34" s="455" t="s">
        <v>336</v>
      </c>
      <c r="G34" s="456"/>
      <c r="H34" s="456"/>
      <c r="I34" s="456"/>
      <c r="J34" s="455" t="s">
        <v>47</v>
      </c>
      <c r="K34" s="456"/>
      <c r="L34" s="456"/>
      <c r="M34" s="457"/>
      <c r="N34" s="453"/>
      <c r="O34" s="453"/>
      <c r="P34" s="453"/>
      <c r="Q34" s="454"/>
      <c r="R34" s="443"/>
      <c r="S34" s="443"/>
      <c r="T34" s="443"/>
      <c r="U34" s="443"/>
      <c r="V34" s="444"/>
      <c r="W34" s="448"/>
      <c r="X34" s="449"/>
      <c r="Y34" s="449"/>
      <c r="Z34" s="450"/>
      <c r="AA34" s="455" t="s">
        <v>336</v>
      </c>
      <c r="AB34" s="456"/>
      <c r="AC34" s="456"/>
      <c r="AD34" s="456"/>
      <c r="AE34" s="455" t="s">
        <v>47</v>
      </c>
      <c r="AF34" s="456"/>
      <c r="AG34" s="456"/>
      <c r="AH34" s="457"/>
      <c r="AI34" s="453"/>
      <c r="AJ34" s="453"/>
      <c r="AK34" s="453"/>
      <c r="AL34" s="454"/>
      <c r="AM34" s="443"/>
      <c r="AN34" s="443"/>
      <c r="AO34" s="443"/>
      <c r="AP34" s="443"/>
      <c r="AQ34" s="444"/>
    </row>
    <row r="35" spans="2:63" ht="22.5" customHeight="1">
      <c r="B35" s="434"/>
      <c r="C35" s="435"/>
      <c r="D35" s="435"/>
      <c r="E35" s="141" t="s">
        <v>11</v>
      </c>
      <c r="F35" s="434"/>
      <c r="G35" s="435"/>
      <c r="H35" s="435"/>
      <c r="I35" s="142" t="s">
        <v>11</v>
      </c>
      <c r="J35" s="434"/>
      <c r="K35" s="435"/>
      <c r="L35" s="435"/>
      <c r="M35" s="141" t="s">
        <v>11</v>
      </c>
      <c r="N35" s="436">
        <f>F35+J35</f>
        <v>0</v>
      </c>
      <c r="O35" s="423"/>
      <c r="P35" s="423"/>
      <c r="Q35" s="65" t="s">
        <v>11</v>
      </c>
      <c r="R35" s="423">
        <f>B35+N35</f>
        <v>0</v>
      </c>
      <c r="S35" s="423"/>
      <c r="T35" s="423"/>
      <c r="U35" s="423"/>
      <c r="V35" s="186" t="s">
        <v>11</v>
      </c>
      <c r="W35" s="434"/>
      <c r="X35" s="435"/>
      <c r="Y35" s="435"/>
      <c r="Z35" s="141" t="s">
        <v>11</v>
      </c>
      <c r="AA35" s="434"/>
      <c r="AB35" s="435"/>
      <c r="AC35" s="435"/>
      <c r="AD35" s="142" t="s">
        <v>11</v>
      </c>
      <c r="AE35" s="434"/>
      <c r="AF35" s="435"/>
      <c r="AG35" s="435"/>
      <c r="AH35" s="141" t="s">
        <v>11</v>
      </c>
      <c r="AI35" s="436">
        <f>AA35+AE35</f>
        <v>0</v>
      </c>
      <c r="AJ35" s="423"/>
      <c r="AK35" s="423"/>
      <c r="AL35" s="65" t="s">
        <v>11</v>
      </c>
      <c r="AM35" s="423">
        <f>W35+AI35</f>
        <v>0</v>
      </c>
      <c r="AN35" s="423"/>
      <c r="AO35" s="423"/>
      <c r="AP35" s="423"/>
      <c r="AQ35" s="104" t="s">
        <v>11</v>
      </c>
      <c r="AS35" s="15" t="s">
        <v>86</v>
      </c>
      <c r="AU35" s="419" t="s">
        <v>404</v>
      </c>
      <c r="AV35" s="419"/>
      <c r="AW35" s="419"/>
      <c r="AX35" s="419"/>
      <c r="AY35" s="419"/>
      <c r="AZ35" s="419"/>
      <c r="BA35" s="419"/>
      <c r="BB35" s="419"/>
      <c r="BC35" s="419"/>
      <c r="BD35" s="419"/>
      <c r="BE35" s="419"/>
      <c r="BF35" s="419"/>
      <c r="BG35" s="419"/>
      <c r="BH35" s="419"/>
      <c r="BI35" s="419"/>
      <c r="BJ35" s="419"/>
      <c r="BK35" s="419"/>
    </row>
    <row r="36" spans="2:63" ht="5.0999999999999996" customHeight="1">
      <c r="B36" s="381"/>
      <c r="C36" s="382"/>
      <c r="D36" s="382"/>
      <c r="E36" s="382"/>
      <c r="F36" s="382"/>
      <c r="G36" s="382"/>
      <c r="H36" s="382"/>
      <c r="I36" s="382"/>
      <c r="J36" s="382"/>
      <c r="K36" s="382"/>
      <c r="L36" s="382"/>
      <c r="M36" s="382"/>
      <c r="N36" s="382"/>
      <c r="O36" s="382"/>
      <c r="P36" s="382"/>
      <c r="Q36" s="382"/>
      <c r="R36" s="439" t="s">
        <v>9</v>
      </c>
      <c r="S36" s="439"/>
      <c r="T36" s="439"/>
      <c r="U36" s="439"/>
      <c r="V36" s="440"/>
      <c r="W36" s="381"/>
      <c r="X36" s="382"/>
      <c r="Y36" s="382"/>
      <c r="Z36" s="382"/>
      <c r="AA36" s="382"/>
      <c r="AB36" s="382"/>
      <c r="AC36" s="382"/>
      <c r="AD36" s="382"/>
      <c r="AE36" s="382"/>
      <c r="AF36" s="382"/>
      <c r="AG36" s="382"/>
      <c r="AH36" s="382"/>
      <c r="AI36" s="382"/>
      <c r="AJ36" s="382"/>
      <c r="AK36" s="382"/>
      <c r="AL36" s="382"/>
      <c r="AM36" s="439" t="s">
        <v>9</v>
      </c>
      <c r="AN36" s="439"/>
      <c r="AO36" s="439"/>
      <c r="AP36" s="439"/>
      <c r="AQ36" s="440"/>
      <c r="AU36" s="419"/>
      <c r="AV36" s="419"/>
      <c r="AW36" s="419"/>
      <c r="AX36" s="419"/>
      <c r="AY36" s="419"/>
      <c r="AZ36" s="419"/>
      <c r="BA36" s="419"/>
      <c r="BB36" s="419"/>
      <c r="BC36" s="419"/>
      <c r="BD36" s="419"/>
      <c r="BE36" s="419"/>
      <c r="BF36" s="419"/>
      <c r="BG36" s="419"/>
      <c r="BH36" s="419"/>
      <c r="BI36" s="419"/>
      <c r="BJ36" s="419"/>
      <c r="BK36" s="419"/>
    </row>
    <row r="37" spans="2:63" ht="5.0999999999999996" customHeight="1">
      <c r="B37" s="445" t="s">
        <v>46</v>
      </c>
      <c r="C37" s="446"/>
      <c r="D37" s="446"/>
      <c r="E37" s="447"/>
      <c r="F37" s="139"/>
      <c r="G37" s="140"/>
      <c r="H37" s="140"/>
      <c r="I37" s="140"/>
      <c r="J37" s="140"/>
      <c r="K37" s="140"/>
      <c r="L37" s="140"/>
      <c r="M37" s="140"/>
      <c r="N37" s="451" t="s">
        <v>348</v>
      </c>
      <c r="O37" s="451"/>
      <c r="P37" s="451"/>
      <c r="Q37" s="452"/>
      <c r="R37" s="441"/>
      <c r="S37" s="441"/>
      <c r="T37" s="441"/>
      <c r="U37" s="441"/>
      <c r="V37" s="442"/>
      <c r="W37" s="445" t="s">
        <v>46</v>
      </c>
      <c r="X37" s="446"/>
      <c r="Y37" s="446"/>
      <c r="Z37" s="447"/>
      <c r="AA37" s="139"/>
      <c r="AB37" s="140"/>
      <c r="AC37" s="140"/>
      <c r="AD37" s="140"/>
      <c r="AE37" s="140"/>
      <c r="AF37" s="140"/>
      <c r="AG37" s="140"/>
      <c r="AH37" s="140"/>
      <c r="AI37" s="451" t="s">
        <v>348</v>
      </c>
      <c r="AJ37" s="451"/>
      <c r="AK37" s="451"/>
      <c r="AL37" s="452"/>
      <c r="AM37" s="441"/>
      <c r="AN37" s="441"/>
      <c r="AO37" s="441"/>
      <c r="AP37" s="441"/>
      <c r="AQ37" s="442"/>
      <c r="AU37" s="419"/>
      <c r="AV37" s="419"/>
      <c r="AW37" s="419"/>
      <c r="AX37" s="419"/>
      <c r="AY37" s="419"/>
      <c r="AZ37" s="419"/>
      <c r="BA37" s="419"/>
      <c r="BB37" s="419"/>
      <c r="BC37" s="419"/>
      <c r="BD37" s="419"/>
      <c r="BE37" s="419"/>
      <c r="BF37" s="419"/>
      <c r="BG37" s="419"/>
      <c r="BH37" s="419"/>
      <c r="BI37" s="419"/>
      <c r="BJ37" s="419"/>
      <c r="BK37" s="419"/>
    </row>
    <row r="38" spans="2:63" ht="18" customHeight="1">
      <c r="B38" s="448"/>
      <c r="C38" s="449"/>
      <c r="D38" s="449"/>
      <c r="E38" s="450"/>
      <c r="F38" s="455" t="s">
        <v>336</v>
      </c>
      <c r="G38" s="456"/>
      <c r="H38" s="456"/>
      <c r="I38" s="456"/>
      <c r="J38" s="455" t="s">
        <v>47</v>
      </c>
      <c r="K38" s="456"/>
      <c r="L38" s="456"/>
      <c r="M38" s="457"/>
      <c r="N38" s="453"/>
      <c r="O38" s="453"/>
      <c r="P38" s="453"/>
      <c r="Q38" s="454"/>
      <c r="R38" s="443"/>
      <c r="S38" s="443"/>
      <c r="T38" s="443"/>
      <c r="U38" s="443"/>
      <c r="V38" s="444"/>
      <c r="W38" s="448"/>
      <c r="X38" s="449"/>
      <c r="Y38" s="449"/>
      <c r="Z38" s="450"/>
      <c r="AA38" s="455" t="s">
        <v>336</v>
      </c>
      <c r="AB38" s="456"/>
      <c r="AC38" s="456"/>
      <c r="AD38" s="456"/>
      <c r="AE38" s="455" t="s">
        <v>47</v>
      </c>
      <c r="AF38" s="456"/>
      <c r="AG38" s="456"/>
      <c r="AH38" s="457"/>
      <c r="AI38" s="453"/>
      <c r="AJ38" s="453"/>
      <c r="AK38" s="453"/>
      <c r="AL38" s="454"/>
      <c r="AM38" s="443"/>
      <c r="AN38" s="443"/>
      <c r="AO38" s="443"/>
      <c r="AP38" s="443"/>
      <c r="AQ38" s="444"/>
      <c r="AU38" s="419"/>
      <c r="AV38" s="419"/>
      <c r="AW38" s="419"/>
      <c r="AX38" s="419"/>
      <c r="AY38" s="419"/>
      <c r="AZ38" s="419"/>
      <c r="BA38" s="419"/>
      <c r="BB38" s="419"/>
      <c r="BC38" s="419"/>
      <c r="BD38" s="419"/>
      <c r="BE38" s="419"/>
      <c r="BF38" s="419"/>
      <c r="BG38" s="419"/>
      <c r="BH38" s="419"/>
      <c r="BI38" s="419"/>
      <c r="BJ38" s="419"/>
      <c r="BK38" s="419"/>
    </row>
    <row r="39" spans="2:63" ht="22.5" customHeight="1">
      <c r="B39" s="434"/>
      <c r="C39" s="435"/>
      <c r="D39" s="435"/>
      <c r="E39" s="141" t="s">
        <v>11</v>
      </c>
      <c r="F39" s="434"/>
      <c r="G39" s="435"/>
      <c r="H39" s="435"/>
      <c r="I39" s="142" t="s">
        <v>11</v>
      </c>
      <c r="J39" s="434"/>
      <c r="K39" s="435"/>
      <c r="L39" s="435"/>
      <c r="M39" s="141" t="s">
        <v>11</v>
      </c>
      <c r="N39" s="436">
        <f>F39+J39</f>
        <v>0</v>
      </c>
      <c r="O39" s="423"/>
      <c r="P39" s="423"/>
      <c r="Q39" s="65" t="s">
        <v>11</v>
      </c>
      <c r="R39" s="423">
        <f>B39+N39</f>
        <v>0</v>
      </c>
      <c r="S39" s="423"/>
      <c r="T39" s="423"/>
      <c r="U39" s="423"/>
      <c r="V39" s="186" t="s">
        <v>11</v>
      </c>
      <c r="W39" s="434"/>
      <c r="X39" s="435"/>
      <c r="Y39" s="435"/>
      <c r="Z39" s="141" t="s">
        <v>11</v>
      </c>
      <c r="AA39" s="434"/>
      <c r="AB39" s="435"/>
      <c r="AC39" s="435"/>
      <c r="AD39" s="142" t="s">
        <v>11</v>
      </c>
      <c r="AE39" s="434"/>
      <c r="AF39" s="435"/>
      <c r="AG39" s="435"/>
      <c r="AH39" s="141" t="s">
        <v>11</v>
      </c>
      <c r="AI39" s="436">
        <f>AA39+AE39</f>
        <v>0</v>
      </c>
      <c r="AJ39" s="423"/>
      <c r="AK39" s="423"/>
      <c r="AL39" s="65" t="s">
        <v>11</v>
      </c>
      <c r="AM39" s="423">
        <f>W39+AI39</f>
        <v>0</v>
      </c>
      <c r="AN39" s="423"/>
      <c r="AO39" s="423"/>
      <c r="AP39" s="423"/>
      <c r="AQ39" s="104" t="s">
        <v>11</v>
      </c>
      <c r="AU39" s="419"/>
      <c r="AV39" s="419"/>
      <c r="AW39" s="419"/>
      <c r="AX39" s="419"/>
      <c r="AY39" s="419"/>
      <c r="AZ39" s="419"/>
      <c r="BA39" s="419"/>
      <c r="BB39" s="419"/>
      <c r="BC39" s="419"/>
      <c r="BD39" s="419"/>
      <c r="BE39" s="419"/>
      <c r="BF39" s="419"/>
      <c r="BG39" s="419"/>
      <c r="BH39" s="419"/>
      <c r="BI39" s="419"/>
      <c r="BJ39" s="419"/>
      <c r="BK39" s="419"/>
    </row>
    <row r="40" spans="2:63" ht="5.0999999999999996" customHeight="1">
      <c r="B40" s="381"/>
      <c r="C40" s="382"/>
      <c r="D40" s="382"/>
      <c r="E40" s="382"/>
      <c r="F40" s="382"/>
      <c r="G40" s="382"/>
      <c r="H40" s="382"/>
      <c r="I40" s="382"/>
      <c r="J40" s="382"/>
      <c r="K40" s="382"/>
      <c r="L40" s="382"/>
      <c r="M40" s="382"/>
      <c r="N40" s="382"/>
      <c r="O40" s="382"/>
      <c r="P40" s="382"/>
      <c r="Q40" s="382"/>
      <c r="R40" s="439" t="s">
        <v>10</v>
      </c>
      <c r="S40" s="439"/>
      <c r="T40" s="439"/>
      <c r="U40" s="439"/>
      <c r="V40" s="440"/>
      <c r="W40" s="381"/>
      <c r="X40" s="382"/>
      <c r="Y40" s="382"/>
      <c r="Z40" s="382"/>
      <c r="AA40" s="382"/>
      <c r="AB40" s="382"/>
      <c r="AC40" s="382"/>
      <c r="AD40" s="382"/>
      <c r="AE40" s="382"/>
      <c r="AF40" s="382"/>
      <c r="AG40" s="382"/>
      <c r="AH40" s="382"/>
      <c r="AI40" s="382"/>
      <c r="AJ40" s="382"/>
      <c r="AK40" s="382"/>
      <c r="AL40" s="382"/>
      <c r="AM40" s="439" t="s">
        <v>10</v>
      </c>
      <c r="AN40" s="439"/>
      <c r="AO40" s="439"/>
      <c r="AP40" s="439"/>
      <c r="AQ40" s="440"/>
      <c r="AU40" s="419"/>
      <c r="AV40" s="419"/>
      <c r="AW40" s="419"/>
      <c r="AX40" s="419"/>
      <c r="AY40" s="419"/>
      <c r="AZ40" s="419"/>
      <c r="BA40" s="419"/>
      <c r="BB40" s="419"/>
      <c r="BC40" s="419"/>
      <c r="BD40" s="419"/>
      <c r="BE40" s="419"/>
      <c r="BF40" s="419"/>
      <c r="BG40" s="419"/>
      <c r="BH40" s="419"/>
      <c r="BI40" s="419"/>
      <c r="BJ40" s="419"/>
      <c r="BK40" s="419"/>
    </row>
    <row r="41" spans="2:63" ht="5.0999999999999996" customHeight="1">
      <c r="B41" s="445" t="s">
        <v>48</v>
      </c>
      <c r="C41" s="446"/>
      <c r="D41" s="446"/>
      <c r="E41" s="447"/>
      <c r="F41" s="139"/>
      <c r="G41" s="140"/>
      <c r="H41" s="140"/>
      <c r="I41" s="140"/>
      <c r="J41" s="140"/>
      <c r="K41" s="140"/>
      <c r="L41" s="140"/>
      <c r="M41" s="140"/>
      <c r="N41" s="451" t="s">
        <v>347</v>
      </c>
      <c r="O41" s="451"/>
      <c r="P41" s="451"/>
      <c r="Q41" s="452"/>
      <c r="R41" s="441"/>
      <c r="S41" s="441"/>
      <c r="T41" s="441"/>
      <c r="U41" s="441"/>
      <c r="V41" s="442"/>
      <c r="W41" s="445" t="s">
        <v>48</v>
      </c>
      <c r="X41" s="446"/>
      <c r="Y41" s="446"/>
      <c r="Z41" s="447"/>
      <c r="AA41" s="139"/>
      <c r="AB41" s="140"/>
      <c r="AC41" s="140"/>
      <c r="AD41" s="140"/>
      <c r="AE41" s="140"/>
      <c r="AF41" s="140"/>
      <c r="AG41" s="140"/>
      <c r="AH41" s="140"/>
      <c r="AI41" s="451" t="s">
        <v>347</v>
      </c>
      <c r="AJ41" s="451"/>
      <c r="AK41" s="451"/>
      <c r="AL41" s="452"/>
      <c r="AM41" s="441"/>
      <c r="AN41" s="441"/>
      <c r="AO41" s="441"/>
      <c r="AP41" s="441"/>
      <c r="AQ41" s="442"/>
      <c r="AU41" s="419"/>
      <c r="AV41" s="419"/>
      <c r="AW41" s="419"/>
      <c r="AX41" s="419"/>
      <c r="AY41" s="419"/>
      <c r="AZ41" s="419"/>
      <c r="BA41" s="419"/>
      <c r="BB41" s="419"/>
      <c r="BC41" s="419"/>
      <c r="BD41" s="419"/>
      <c r="BE41" s="419"/>
      <c r="BF41" s="419"/>
      <c r="BG41" s="419"/>
      <c r="BH41" s="419"/>
      <c r="BI41" s="419"/>
      <c r="BJ41" s="419"/>
      <c r="BK41" s="419"/>
    </row>
    <row r="42" spans="2:63" ht="18" customHeight="1">
      <c r="B42" s="448"/>
      <c r="C42" s="449"/>
      <c r="D42" s="449"/>
      <c r="E42" s="450"/>
      <c r="F42" s="455" t="s">
        <v>65</v>
      </c>
      <c r="G42" s="456"/>
      <c r="H42" s="456"/>
      <c r="I42" s="456"/>
      <c r="J42" s="455" t="s">
        <v>49</v>
      </c>
      <c r="K42" s="456"/>
      <c r="L42" s="456"/>
      <c r="M42" s="457"/>
      <c r="N42" s="453"/>
      <c r="O42" s="453"/>
      <c r="P42" s="453"/>
      <c r="Q42" s="454"/>
      <c r="R42" s="443"/>
      <c r="S42" s="443"/>
      <c r="T42" s="443"/>
      <c r="U42" s="443"/>
      <c r="V42" s="444"/>
      <c r="W42" s="448"/>
      <c r="X42" s="449"/>
      <c r="Y42" s="449"/>
      <c r="Z42" s="450"/>
      <c r="AA42" s="455" t="s">
        <v>65</v>
      </c>
      <c r="AB42" s="456"/>
      <c r="AC42" s="456"/>
      <c r="AD42" s="456"/>
      <c r="AE42" s="455" t="s">
        <v>49</v>
      </c>
      <c r="AF42" s="456"/>
      <c r="AG42" s="456"/>
      <c r="AH42" s="457"/>
      <c r="AI42" s="453"/>
      <c r="AJ42" s="453"/>
      <c r="AK42" s="453"/>
      <c r="AL42" s="454"/>
      <c r="AM42" s="443"/>
      <c r="AN42" s="443"/>
      <c r="AO42" s="443"/>
      <c r="AP42" s="443"/>
      <c r="AQ42" s="444"/>
      <c r="AU42" s="419"/>
      <c r="AV42" s="419"/>
      <c r="AW42" s="419"/>
      <c r="AX42" s="419"/>
      <c r="AY42" s="419"/>
      <c r="AZ42" s="419"/>
      <c r="BA42" s="419"/>
      <c r="BB42" s="419"/>
      <c r="BC42" s="419"/>
      <c r="BD42" s="419"/>
      <c r="BE42" s="419"/>
      <c r="BF42" s="419"/>
      <c r="BG42" s="419"/>
      <c r="BH42" s="419"/>
      <c r="BI42" s="419"/>
      <c r="BJ42" s="419"/>
      <c r="BK42" s="419"/>
    </row>
    <row r="43" spans="2:63" ht="22.5" customHeight="1">
      <c r="B43" s="434"/>
      <c r="C43" s="435"/>
      <c r="D43" s="435"/>
      <c r="E43" s="141" t="s">
        <v>11</v>
      </c>
      <c r="F43" s="434"/>
      <c r="G43" s="435"/>
      <c r="H43" s="435"/>
      <c r="I43" s="142" t="s">
        <v>11</v>
      </c>
      <c r="J43" s="434"/>
      <c r="K43" s="435"/>
      <c r="L43" s="435"/>
      <c r="M43" s="141" t="s">
        <v>11</v>
      </c>
      <c r="N43" s="436">
        <f>F43+J43</f>
        <v>0</v>
      </c>
      <c r="O43" s="423"/>
      <c r="P43" s="423"/>
      <c r="Q43" s="65" t="s">
        <v>11</v>
      </c>
      <c r="R43" s="423">
        <f>B43+N43</f>
        <v>0</v>
      </c>
      <c r="S43" s="423"/>
      <c r="T43" s="423"/>
      <c r="U43" s="423"/>
      <c r="V43" s="186" t="s">
        <v>11</v>
      </c>
      <c r="W43" s="434"/>
      <c r="X43" s="435"/>
      <c r="Y43" s="435"/>
      <c r="Z43" s="141" t="s">
        <v>11</v>
      </c>
      <c r="AA43" s="434"/>
      <c r="AB43" s="435"/>
      <c r="AC43" s="435"/>
      <c r="AD43" s="142" t="s">
        <v>11</v>
      </c>
      <c r="AE43" s="434"/>
      <c r="AF43" s="435"/>
      <c r="AG43" s="435"/>
      <c r="AH43" s="141" t="s">
        <v>11</v>
      </c>
      <c r="AI43" s="436">
        <f>AA43+AE43</f>
        <v>0</v>
      </c>
      <c r="AJ43" s="423"/>
      <c r="AK43" s="423"/>
      <c r="AL43" s="65" t="s">
        <v>11</v>
      </c>
      <c r="AM43" s="423">
        <f>W43+AI43</f>
        <v>0</v>
      </c>
      <c r="AN43" s="423"/>
      <c r="AO43" s="423"/>
      <c r="AP43" s="423"/>
      <c r="AQ43" s="104" t="s">
        <v>11</v>
      </c>
    </row>
    <row r="44" spans="2:63" ht="22.5" customHeight="1">
      <c r="B44" s="520" t="s">
        <v>349</v>
      </c>
      <c r="C44" s="523" t="s">
        <v>350</v>
      </c>
      <c r="D44" s="524"/>
      <c r="E44" s="524"/>
      <c r="F44" s="524"/>
      <c r="G44" s="524"/>
      <c r="H44" s="524"/>
      <c r="I44" s="525"/>
      <c r="J44" s="526"/>
      <c r="K44" s="527"/>
      <c r="L44" s="527"/>
      <c r="M44" s="527"/>
      <c r="N44" s="527"/>
      <c r="O44" s="527"/>
      <c r="P44" s="527"/>
      <c r="Q44" s="527"/>
      <c r="R44" s="527"/>
      <c r="S44" s="527"/>
      <c r="T44" s="527"/>
      <c r="U44" s="186" t="s">
        <v>351</v>
      </c>
      <c r="V44" s="527"/>
      <c r="W44" s="527"/>
      <c r="X44" s="527"/>
      <c r="Y44" s="527"/>
      <c r="Z44" s="527"/>
      <c r="AA44" s="527"/>
      <c r="AB44" s="527"/>
      <c r="AC44" s="423" t="s">
        <v>352</v>
      </c>
      <c r="AD44" s="423"/>
      <c r="AE44" s="423"/>
      <c r="AF44" s="423"/>
      <c r="AG44" s="423"/>
      <c r="AH44" s="423"/>
      <c r="AI44" s="527"/>
      <c r="AJ44" s="527"/>
      <c r="AK44" s="527"/>
      <c r="AL44" s="527"/>
      <c r="AM44" s="527"/>
      <c r="AN44" s="527"/>
      <c r="AO44" s="527"/>
      <c r="AP44" s="143" t="s">
        <v>53</v>
      </c>
      <c r="AQ44" s="193"/>
      <c r="AS44" s="15" t="s">
        <v>86</v>
      </c>
      <c r="AT44" s="196"/>
      <c r="AU44" s="419" t="s">
        <v>371</v>
      </c>
      <c r="AV44" s="419"/>
      <c r="AW44" s="419"/>
      <c r="AX44" s="419"/>
      <c r="AY44" s="419"/>
      <c r="AZ44" s="419"/>
      <c r="BA44" s="419"/>
      <c r="BB44" s="419"/>
      <c r="BC44" s="419"/>
      <c r="BD44" s="419"/>
      <c r="BE44" s="419"/>
      <c r="BF44" s="419"/>
      <c r="BG44" s="419"/>
      <c r="BH44" s="419"/>
      <c r="BI44" s="419"/>
      <c r="BJ44" s="419"/>
      <c r="BK44" s="419"/>
    </row>
    <row r="45" spans="2:63" ht="22.5" customHeight="1">
      <c r="B45" s="521"/>
      <c r="C45" s="523" t="s">
        <v>22</v>
      </c>
      <c r="D45" s="524"/>
      <c r="E45" s="524"/>
      <c r="F45" s="524"/>
      <c r="G45" s="524"/>
      <c r="H45" s="524"/>
      <c r="I45" s="525"/>
      <c r="J45" s="528" t="s">
        <v>283</v>
      </c>
      <c r="K45" s="529"/>
      <c r="L45" s="529"/>
      <c r="M45" s="529"/>
      <c r="N45" s="529"/>
      <c r="O45" s="529"/>
      <c r="P45" s="529"/>
      <c r="Q45" s="529"/>
      <c r="R45" s="529"/>
      <c r="S45" s="529"/>
      <c r="T45" s="529"/>
      <c r="U45" s="529"/>
      <c r="V45" s="529"/>
      <c r="W45" s="529"/>
      <c r="X45" s="529"/>
      <c r="Y45" s="529"/>
      <c r="Z45" s="529"/>
      <c r="AA45" s="529"/>
      <c r="AB45" s="529"/>
      <c r="AC45" s="529"/>
      <c r="AD45" s="529"/>
      <c r="AE45" s="529"/>
      <c r="AF45" s="529"/>
      <c r="AG45" s="529"/>
      <c r="AH45" s="529"/>
      <c r="AI45" s="529"/>
      <c r="AJ45" s="529"/>
      <c r="AK45" s="529"/>
      <c r="AL45" s="529"/>
      <c r="AM45" s="529"/>
      <c r="AN45" s="529"/>
      <c r="AO45" s="529"/>
      <c r="AP45" s="529"/>
      <c r="AQ45" s="530"/>
      <c r="AS45" s="17"/>
      <c r="AT45" s="17"/>
      <c r="AU45" s="419"/>
      <c r="AV45" s="419"/>
      <c r="AW45" s="419"/>
      <c r="AX45" s="419"/>
      <c r="AY45" s="419"/>
      <c r="AZ45" s="419"/>
      <c r="BA45" s="419"/>
      <c r="BB45" s="419"/>
      <c r="BC45" s="419"/>
      <c r="BD45" s="419"/>
      <c r="BE45" s="419"/>
      <c r="BF45" s="419"/>
      <c r="BG45" s="419"/>
      <c r="BH45" s="419"/>
      <c r="BI45" s="419"/>
      <c r="BJ45" s="419"/>
      <c r="BK45" s="419"/>
    </row>
    <row r="46" spans="2:63" ht="18" customHeight="1">
      <c r="B46" s="521"/>
      <c r="C46" s="531" t="s">
        <v>231</v>
      </c>
      <c r="D46" s="512"/>
      <c r="E46" s="512"/>
      <c r="F46" s="512"/>
      <c r="G46" s="512"/>
      <c r="H46" s="512"/>
      <c r="I46" s="513"/>
      <c r="J46" s="517" t="s">
        <v>54</v>
      </c>
      <c r="K46" s="517"/>
      <c r="L46" s="517"/>
      <c r="M46" s="517"/>
      <c r="N46" s="517"/>
      <c r="O46" s="517" t="s">
        <v>55</v>
      </c>
      <c r="P46" s="517"/>
      <c r="Q46" s="517"/>
      <c r="R46" s="517"/>
      <c r="S46" s="517"/>
      <c r="T46" s="517" t="s">
        <v>56</v>
      </c>
      <c r="U46" s="517"/>
      <c r="V46" s="517"/>
      <c r="W46" s="517"/>
      <c r="X46" s="517"/>
      <c r="Y46" s="517" t="s">
        <v>41</v>
      </c>
      <c r="Z46" s="517"/>
      <c r="AA46" s="517"/>
      <c r="AB46" s="517"/>
      <c r="AC46" s="517"/>
      <c r="AD46" s="532" t="s">
        <v>353</v>
      </c>
      <c r="AE46" s="533"/>
      <c r="AF46" s="533"/>
      <c r="AG46" s="533"/>
      <c r="AH46" s="533"/>
      <c r="AI46" s="533"/>
      <c r="AJ46" s="533"/>
      <c r="AK46" s="533"/>
      <c r="AL46" s="533"/>
      <c r="AM46" s="533"/>
      <c r="AN46" s="533"/>
      <c r="AO46" s="533"/>
      <c r="AP46" s="533"/>
      <c r="AQ46" s="534"/>
      <c r="AS46" s="15" t="s">
        <v>86</v>
      </c>
      <c r="AT46" s="196"/>
      <c r="AU46" s="419" t="s">
        <v>372</v>
      </c>
      <c r="AV46" s="419"/>
      <c r="AW46" s="419"/>
      <c r="AX46" s="419"/>
      <c r="AY46" s="419"/>
      <c r="AZ46" s="419"/>
      <c r="BA46" s="419"/>
      <c r="BB46" s="419"/>
      <c r="BC46" s="419"/>
      <c r="BD46" s="419"/>
      <c r="BE46" s="419"/>
      <c r="BF46" s="419"/>
      <c r="BG46" s="419"/>
      <c r="BH46" s="419"/>
      <c r="BI46" s="419"/>
      <c r="BJ46" s="419"/>
      <c r="BK46" s="419"/>
    </row>
    <row r="47" spans="2:63" ht="22.5" customHeight="1">
      <c r="B47" s="521"/>
      <c r="C47" s="514"/>
      <c r="D47" s="515"/>
      <c r="E47" s="515"/>
      <c r="F47" s="515"/>
      <c r="G47" s="515"/>
      <c r="H47" s="515"/>
      <c r="I47" s="516"/>
      <c r="J47" s="505"/>
      <c r="K47" s="506"/>
      <c r="L47" s="506"/>
      <c r="M47" s="506"/>
      <c r="N47" s="209" t="s">
        <v>354</v>
      </c>
      <c r="O47" s="505"/>
      <c r="P47" s="506"/>
      <c r="Q47" s="506"/>
      <c r="R47" s="506"/>
      <c r="S47" s="204" t="s">
        <v>354</v>
      </c>
      <c r="T47" s="505"/>
      <c r="U47" s="506"/>
      <c r="V47" s="506"/>
      <c r="W47" s="506"/>
      <c r="X47" s="209" t="s">
        <v>354</v>
      </c>
      <c r="Y47" s="510">
        <f>J47+O47+T47</f>
        <v>0</v>
      </c>
      <c r="Z47" s="511"/>
      <c r="AA47" s="511"/>
      <c r="AB47" s="511"/>
      <c r="AC47" s="144" t="s">
        <v>354</v>
      </c>
      <c r="AD47" s="535" t="s">
        <v>355</v>
      </c>
      <c r="AE47" s="536"/>
      <c r="AF47" s="536"/>
      <c r="AG47" s="536"/>
      <c r="AH47" s="536"/>
      <c r="AI47" s="536"/>
      <c r="AJ47" s="536"/>
      <c r="AK47" s="536"/>
      <c r="AL47" s="536"/>
      <c r="AM47" s="536"/>
      <c r="AN47" s="536"/>
      <c r="AO47" s="536"/>
      <c r="AP47" s="536"/>
      <c r="AQ47" s="537"/>
      <c r="AS47" s="196"/>
      <c r="AT47" s="196"/>
      <c r="AU47" s="419"/>
      <c r="AV47" s="419"/>
      <c r="AW47" s="419"/>
      <c r="AX47" s="419"/>
      <c r="AY47" s="419"/>
      <c r="AZ47" s="419"/>
      <c r="BA47" s="419"/>
      <c r="BB47" s="419"/>
      <c r="BC47" s="419"/>
      <c r="BD47" s="419"/>
      <c r="BE47" s="419"/>
      <c r="BF47" s="419"/>
      <c r="BG47" s="419"/>
      <c r="BH47" s="419"/>
      <c r="BI47" s="419"/>
      <c r="BJ47" s="419"/>
      <c r="BK47" s="419"/>
    </row>
    <row r="48" spans="2:63" ht="18" customHeight="1">
      <c r="B48" s="521"/>
      <c r="C48" s="483" t="s">
        <v>356</v>
      </c>
      <c r="D48" s="484"/>
      <c r="E48" s="484"/>
      <c r="F48" s="484"/>
      <c r="G48" s="484"/>
      <c r="H48" s="484"/>
      <c r="I48" s="485"/>
      <c r="J48" s="517" t="s">
        <v>54</v>
      </c>
      <c r="K48" s="517"/>
      <c r="L48" s="517"/>
      <c r="M48" s="517"/>
      <c r="N48" s="517"/>
      <c r="O48" s="517" t="s">
        <v>57</v>
      </c>
      <c r="P48" s="517"/>
      <c r="Q48" s="517"/>
      <c r="R48" s="517"/>
      <c r="S48" s="517"/>
      <c r="T48" s="517" t="s">
        <v>56</v>
      </c>
      <c r="U48" s="517"/>
      <c r="V48" s="517"/>
      <c r="W48" s="517"/>
      <c r="X48" s="517"/>
      <c r="Y48" s="517" t="s">
        <v>58</v>
      </c>
      <c r="Z48" s="517"/>
      <c r="AA48" s="517"/>
      <c r="AB48" s="517"/>
      <c r="AC48" s="517"/>
      <c r="AD48" s="145"/>
      <c r="AE48" s="146" t="s">
        <v>59</v>
      </c>
      <c r="AF48" s="145"/>
      <c r="AG48" s="145"/>
      <c r="AH48" s="145"/>
      <c r="AI48" s="145"/>
      <c r="AJ48" s="145"/>
      <c r="AK48" s="145"/>
      <c r="AL48" s="145"/>
      <c r="AM48" s="145"/>
      <c r="AN48" s="147"/>
      <c r="AO48" s="147"/>
      <c r="AP48" s="147"/>
      <c r="AQ48" s="148"/>
      <c r="AS48" s="15" t="s">
        <v>86</v>
      </c>
      <c r="AT48" s="196"/>
      <c r="AU48" s="419" t="s">
        <v>373</v>
      </c>
      <c r="AV48" s="419"/>
      <c r="AW48" s="419"/>
      <c r="AX48" s="419"/>
      <c r="AY48" s="419"/>
      <c r="AZ48" s="419"/>
      <c r="BA48" s="419"/>
      <c r="BB48" s="419"/>
      <c r="BC48" s="419"/>
      <c r="BD48" s="419"/>
      <c r="BE48" s="419"/>
      <c r="BF48" s="419"/>
      <c r="BG48" s="419"/>
      <c r="BH48" s="419"/>
      <c r="BI48" s="419"/>
      <c r="BJ48" s="419"/>
      <c r="BK48" s="419"/>
    </row>
    <row r="49" spans="2:63" ht="22.5" customHeight="1">
      <c r="B49" s="521"/>
      <c r="C49" s="489"/>
      <c r="D49" s="490"/>
      <c r="E49" s="490"/>
      <c r="F49" s="490"/>
      <c r="G49" s="490"/>
      <c r="H49" s="490"/>
      <c r="I49" s="491"/>
      <c r="J49" s="505"/>
      <c r="K49" s="506"/>
      <c r="L49" s="506"/>
      <c r="M49" s="506"/>
      <c r="N49" s="209" t="s">
        <v>354</v>
      </c>
      <c r="O49" s="505"/>
      <c r="P49" s="506"/>
      <c r="Q49" s="506"/>
      <c r="R49" s="506"/>
      <c r="S49" s="204" t="s">
        <v>354</v>
      </c>
      <c r="T49" s="505"/>
      <c r="U49" s="506"/>
      <c r="V49" s="506"/>
      <c r="W49" s="506"/>
      <c r="X49" s="209" t="s">
        <v>354</v>
      </c>
      <c r="Y49" s="510">
        <f>J49+O49+T49</f>
        <v>0</v>
      </c>
      <c r="Z49" s="511"/>
      <c r="AA49" s="511"/>
      <c r="AB49" s="511"/>
      <c r="AC49" s="144" t="s">
        <v>354</v>
      </c>
      <c r="AD49" s="149"/>
      <c r="AE49" s="44"/>
      <c r="AF49" s="44"/>
      <c r="AG49" s="44"/>
      <c r="AH49" s="44"/>
      <c r="AI49" s="44"/>
      <c r="AJ49" s="44"/>
      <c r="AK49" s="44"/>
      <c r="AL49" s="44"/>
      <c r="AM49" s="44"/>
      <c r="AN49" s="190"/>
      <c r="AO49" s="190"/>
      <c r="AP49" s="190"/>
      <c r="AQ49" s="150"/>
      <c r="AS49" s="17"/>
      <c r="AT49" s="17"/>
      <c r="AU49" s="419"/>
      <c r="AV49" s="419"/>
      <c r="AW49" s="419"/>
      <c r="AX49" s="419"/>
      <c r="AY49" s="419"/>
      <c r="AZ49" s="419"/>
      <c r="BA49" s="419"/>
      <c r="BB49" s="419"/>
      <c r="BC49" s="419"/>
      <c r="BD49" s="419"/>
      <c r="BE49" s="419"/>
      <c r="BF49" s="419"/>
      <c r="BG49" s="419"/>
      <c r="BH49" s="419"/>
      <c r="BI49" s="419"/>
      <c r="BJ49" s="419"/>
      <c r="BK49" s="419"/>
    </row>
    <row r="50" spans="2:63" ht="20.100000000000001" customHeight="1">
      <c r="B50" s="521"/>
      <c r="C50" s="483" t="s">
        <v>357</v>
      </c>
      <c r="D50" s="512"/>
      <c r="E50" s="512"/>
      <c r="F50" s="512"/>
      <c r="G50" s="512"/>
      <c r="H50" s="512"/>
      <c r="I50" s="513"/>
      <c r="J50" s="517" t="s">
        <v>60</v>
      </c>
      <c r="K50" s="517"/>
      <c r="L50" s="517"/>
      <c r="M50" s="517"/>
      <c r="N50" s="517"/>
      <c r="O50" s="518" t="s">
        <v>406</v>
      </c>
      <c r="P50" s="519"/>
      <c r="Q50" s="519"/>
      <c r="R50" s="519"/>
      <c r="S50" s="519"/>
      <c r="T50" s="517" t="s">
        <v>56</v>
      </c>
      <c r="U50" s="517"/>
      <c r="V50" s="517"/>
      <c r="W50" s="517"/>
      <c r="X50" s="517"/>
      <c r="Y50" s="517" t="s">
        <v>58</v>
      </c>
      <c r="Z50" s="517"/>
      <c r="AA50" s="517"/>
      <c r="AB50" s="517"/>
      <c r="AC50" s="517"/>
      <c r="AD50" s="149"/>
      <c r="AE50" s="44" t="s">
        <v>61</v>
      </c>
      <c r="AF50" s="44"/>
      <c r="AG50" s="44"/>
      <c r="AH50" s="44"/>
      <c r="AI50" s="44"/>
      <c r="AJ50" s="44"/>
      <c r="AK50" s="44"/>
      <c r="AL50" s="44"/>
      <c r="AM50" s="44"/>
      <c r="AN50" s="44"/>
      <c r="AO50" s="44"/>
      <c r="AP50" s="44"/>
      <c r="AQ50" s="150"/>
      <c r="AU50" s="420" t="s">
        <v>374</v>
      </c>
      <c r="AV50" s="420"/>
      <c r="AW50" s="420"/>
      <c r="AX50" s="420"/>
      <c r="AY50" s="420"/>
      <c r="AZ50" s="420"/>
      <c r="BA50" s="420"/>
      <c r="BB50" s="420"/>
      <c r="BC50" s="420"/>
      <c r="BD50" s="420"/>
      <c r="BE50" s="420"/>
      <c r="BF50" s="420"/>
      <c r="BG50" s="420"/>
      <c r="BH50" s="420"/>
      <c r="BI50" s="420"/>
      <c r="BJ50" s="420"/>
      <c r="BK50" s="420"/>
    </row>
    <row r="51" spans="2:63" ht="22.5" customHeight="1">
      <c r="B51" s="521"/>
      <c r="C51" s="514"/>
      <c r="D51" s="515"/>
      <c r="E51" s="515"/>
      <c r="F51" s="515"/>
      <c r="G51" s="515"/>
      <c r="H51" s="515"/>
      <c r="I51" s="516"/>
      <c r="J51" s="505"/>
      <c r="K51" s="506"/>
      <c r="L51" s="506"/>
      <c r="M51" s="506"/>
      <c r="N51" s="209" t="s">
        <v>354</v>
      </c>
      <c r="O51" s="505"/>
      <c r="P51" s="506"/>
      <c r="Q51" s="506"/>
      <c r="R51" s="506"/>
      <c r="S51" s="204" t="s">
        <v>354</v>
      </c>
      <c r="T51" s="505"/>
      <c r="U51" s="506"/>
      <c r="V51" s="506"/>
      <c r="W51" s="506"/>
      <c r="X51" s="209" t="s">
        <v>354</v>
      </c>
      <c r="Y51" s="510">
        <f>J51+O51+T51</f>
        <v>0</v>
      </c>
      <c r="Z51" s="511"/>
      <c r="AA51" s="511"/>
      <c r="AB51" s="511"/>
      <c r="AC51" s="144" t="s">
        <v>354</v>
      </c>
      <c r="AD51" s="149"/>
      <c r="AE51" s="44" t="s">
        <v>62</v>
      </c>
      <c r="AF51" s="44"/>
      <c r="AG51" s="44"/>
      <c r="AH51" s="151"/>
      <c r="AI51" s="151"/>
      <c r="AJ51" s="151"/>
      <c r="AK51" s="151"/>
      <c r="AL51" s="151"/>
      <c r="AM51" s="151"/>
      <c r="AN51" s="87"/>
      <c r="AO51" s="87"/>
      <c r="AP51" s="87"/>
      <c r="AQ51" s="152"/>
      <c r="AS51" s="15" t="s">
        <v>86</v>
      </c>
      <c r="AT51" s="196"/>
      <c r="AU51" s="420"/>
      <c r="AV51" s="420"/>
      <c r="AW51" s="420"/>
      <c r="AX51" s="420"/>
      <c r="AY51" s="420"/>
      <c r="AZ51" s="420"/>
      <c r="BA51" s="420"/>
      <c r="BB51" s="420"/>
      <c r="BC51" s="420"/>
      <c r="BD51" s="420"/>
      <c r="BE51" s="420"/>
      <c r="BF51" s="420"/>
      <c r="BG51" s="420"/>
      <c r="BH51" s="420"/>
      <c r="BI51" s="420"/>
      <c r="BJ51" s="420"/>
      <c r="BK51" s="420"/>
    </row>
    <row r="52" spans="2:63" ht="15" customHeight="1">
      <c r="B52" s="521"/>
      <c r="C52" s="483" t="s">
        <v>407</v>
      </c>
      <c r="D52" s="484"/>
      <c r="E52" s="484"/>
      <c r="F52" s="484"/>
      <c r="G52" s="484"/>
      <c r="H52" s="484"/>
      <c r="I52" s="485"/>
      <c r="J52" s="492" t="s">
        <v>63</v>
      </c>
      <c r="K52" s="493"/>
      <c r="L52" s="493"/>
      <c r="M52" s="493"/>
      <c r="N52" s="493"/>
      <c r="O52" s="496" t="s">
        <v>228</v>
      </c>
      <c r="P52" s="497"/>
      <c r="Q52" s="497"/>
      <c r="R52" s="497"/>
      <c r="S52" s="498"/>
      <c r="T52" s="497" t="s">
        <v>230</v>
      </c>
      <c r="U52" s="497"/>
      <c r="V52" s="497"/>
      <c r="W52" s="497"/>
      <c r="X52" s="497"/>
      <c r="Y52" s="497"/>
      <c r="Z52" s="497"/>
      <c r="AA52" s="497"/>
      <c r="AB52" s="497"/>
      <c r="AC52" s="497"/>
      <c r="AD52" s="497"/>
      <c r="AE52" s="497"/>
      <c r="AF52" s="497"/>
      <c r="AG52" s="498"/>
      <c r="AH52" s="497" t="s">
        <v>41</v>
      </c>
      <c r="AI52" s="497"/>
      <c r="AJ52" s="497"/>
      <c r="AK52" s="497"/>
      <c r="AL52" s="499" t="s">
        <v>64</v>
      </c>
      <c r="AM52" s="500"/>
      <c r="AN52" s="500"/>
      <c r="AO52" s="500"/>
      <c r="AP52" s="500"/>
      <c r="AQ52" s="501"/>
      <c r="AS52" s="17"/>
      <c r="AT52" s="17"/>
      <c r="AU52" s="157"/>
      <c r="AV52" s="157"/>
      <c r="AW52" s="157"/>
      <c r="AX52" s="157"/>
      <c r="AY52" s="157"/>
      <c r="AZ52" s="157"/>
      <c r="BA52" s="157"/>
      <c r="BB52" s="157"/>
      <c r="BC52" s="157"/>
      <c r="BD52" s="157"/>
      <c r="BE52" s="157"/>
      <c r="BF52" s="157"/>
      <c r="BG52" s="157"/>
      <c r="BH52" s="157"/>
      <c r="BI52" s="157"/>
      <c r="BJ52" s="157"/>
      <c r="BK52" s="157"/>
    </row>
    <row r="53" spans="2:63" ht="15" customHeight="1">
      <c r="B53" s="521"/>
      <c r="C53" s="486"/>
      <c r="D53" s="487"/>
      <c r="E53" s="487"/>
      <c r="F53" s="487"/>
      <c r="G53" s="487"/>
      <c r="H53" s="487"/>
      <c r="I53" s="488"/>
      <c r="J53" s="494"/>
      <c r="K53" s="495"/>
      <c r="L53" s="495"/>
      <c r="M53" s="495"/>
      <c r="N53" s="495"/>
      <c r="O53" s="301"/>
      <c r="P53" s="302"/>
      <c r="Q53" s="302"/>
      <c r="R53" s="302"/>
      <c r="S53" s="303"/>
      <c r="T53" s="316" t="s">
        <v>458</v>
      </c>
      <c r="U53" s="317"/>
      <c r="V53" s="317"/>
      <c r="W53" s="317"/>
      <c r="X53" s="318"/>
      <c r="Y53" s="317" t="s">
        <v>229</v>
      </c>
      <c r="Z53" s="317"/>
      <c r="AA53" s="317"/>
      <c r="AB53" s="317"/>
      <c r="AC53" s="318"/>
      <c r="AD53" s="316" t="s">
        <v>56</v>
      </c>
      <c r="AE53" s="317"/>
      <c r="AF53" s="317"/>
      <c r="AG53" s="318"/>
      <c r="AH53" s="302"/>
      <c r="AI53" s="302"/>
      <c r="AJ53" s="302"/>
      <c r="AK53" s="302"/>
      <c r="AL53" s="502"/>
      <c r="AM53" s="379"/>
      <c r="AN53" s="379"/>
      <c r="AO53" s="379"/>
      <c r="AP53" s="379"/>
      <c r="AQ53" s="380"/>
      <c r="AS53" s="17"/>
      <c r="AT53" s="17"/>
      <c r="AU53" s="421" t="s">
        <v>375</v>
      </c>
      <c r="AV53" s="421"/>
      <c r="AW53" s="421"/>
      <c r="AX53" s="421"/>
      <c r="AY53" s="421"/>
      <c r="AZ53" s="421"/>
      <c r="BA53" s="421"/>
      <c r="BB53" s="421"/>
      <c r="BC53" s="421"/>
      <c r="BD53" s="421"/>
      <c r="BE53" s="421"/>
      <c r="BF53" s="421"/>
      <c r="BG53" s="421"/>
      <c r="BH53" s="421"/>
      <c r="BI53" s="421"/>
      <c r="BJ53" s="421"/>
      <c r="BK53" s="421"/>
    </row>
    <row r="54" spans="2:63" ht="22.5" customHeight="1">
      <c r="B54" s="521"/>
      <c r="C54" s="489"/>
      <c r="D54" s="490"/>
      <c r="E54" s="490"/>
      <c r="F54" s="490"/>
      <c r="G54" s="490"/>
      <c r="H54" s="490"/>
      <c r="I54" s="491"/>
      <c r="J54" s="503"/>
      <c r="K54" s="504"/>
      <c r="L54" s="504"/>
      <c r="M54" s="504"/>
      <c r="N54" s="209" t="s">
        <v>354</v>
      </c>
      <c r="O54" s="505"/>
      <c r="P54" s="506"/>
      <c r="Q54" s="506"/>
      <c r="R54" s="506"/>
      <c r="S54" s="204" t="s">
        <v>354</v>
      </c>
      <c r="T54" s="505"/>
      <c r="U54" s="506"/>
      <c r="V54" s="506"/>
      <c r="W54" s="506"/>
      <c r="X54" s="209" t="s">
        <v>354</v>
      </c>
      <c r="Y54" s="505"/>
      <c r="Z54" s="506"/>
      <c r="AA54" s="506"/>
      <c r="AB54" s="506"/>
      <c r="AC54" s="104" t="s">
        <v>354</v>
      </c>
      <c r="AD54" s="505"/>
      <c r="AE54" s="506"/>
      <c r="AF54" s="506"/>
      <c r="AG54" s="104" t="s">
        <v>354</v>
      </c>
      <c r="AH54" s="503">
        <f>J54+O54+T54+Y54+AD54</f>
        <v>0</v>
      </c>
      <c r="AI54" s="504"/>
      <c r="AJ54" s="504"/>
      <c r="AK54" s="104" t="s">
        <v>354</v>
      </c>
      <c r="AL54" s="507" t="e">
        <f>+AH54/(+Q28+AA28+AK30)</f>
        <v>#DIV/0!</v>
      </c>
      <c r="AM54" s="504"/>
      <c r="AN54" s="504"/>
      <c r="AO54" s="504"/>
      <c r="AP54" s="508" t="s">
        <v>358</v>
      </c>
      <c r="AQ54" s="509"/>
      <c r="AS54" s="17" t="s">
        <v>405</v>
      </c>
      <c r="AT54" s="17"/>
      <c r="AU54" s="421"/>
      <c r="AV54" s="421"/>
      <c r="AW54" s="421"/>
      <c r="AX54" s="421"/>
      <c r="AY54" s="421"/>
      <c r="AZ54" s="421"/>
      <c r="BA54" s="421"/>
      <c r="BB54" s="421"/>
      <c r="BC54" s="421"/>
      <c r="BD54" s="421"/>
      <c r="BE54" s="421"/>
      <c r="BF54" s="421"/>
      <c r="BG54" s="421"/>
      <c r="BH54" s="421"/>
      <c r="BI54" s="421"/>
      <c r="BJ54" s="421"/>
      <c r="BK54" s="421"/>
    </row>
    <row r="55" spans="2:63" ht="22.5" customHeight="1">
      <c r="B55" s="521"/>
      <c r="C55" s="465" t="s">
        <v>213</v>
      </c>
      <c r="D55" s="466"/>
      <c r="E55" s="466"/>
      <c r="F55" s="466"/>
      <c r="G55" s="466"/>
      <c r="H55" s="466"/>
      <c r="I55" s="466"/>
      <c r="J55" s="466"/>
      <c r="K55" s="467"/>
      <c r="L55" s="346"/>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K55" s="347"/>
      <c r="AL55" s="347"/>
      <c r="AM55" s="347"/>
      <c r="AN55" s="347"/>
      <c r="AO55" s="347"/>
      <c r="AP55" s="347"/>
      <c r="AQ55" s="348"/>
      <c r="AS55" s="17" t="s">
        <v>405</v>
      </c>
      <c r="AT55" s="17"/>
      <c r="AU55" s="422" t="s">
        <v>377</v>
      </c>
      <c r="AV55" s="422"/>
      <c r="AW55" s="422"/>
      <c r="AX55" s="422"/>
      <c r="AY55" s="422"/>
      <c r="AZ55" s="422"/>
      <c r="BA55" s="422"/>
      <c r="BB55" s="422"/>
      <c r="BC55" s="422"/>
      <c r="BD55" s="422"/>
      <c r="BE55" s="422"/>
      <c r="BF55" s="422"/>
      <c r="BG55" s="422"/>
      <c r="BH55" s="422"/>
      <c r="BI55" s="422"/>
      <c r="BJ55" s="422"/>
      <c r="BK55" s="422"/>
    </row>
    <row r="56" spans="2:63" ht="22.5" customHeight="1">
      <c r="B56" s="521"/>
      <c r="C56" s="465" t="s">
        <v>359</v>
      </c>
      <c r="D56" s="466"/>
      <c r="E56" s="466"/>
      <c r="F56" s="466"/>
      <c r="G56" s="466"/>
      <c r="H56" s="466"/>
      <c r="I56" s="466"/>
      <c r="J56" s="466"/>
      <c r="K56" s="467"/>
      <c r="L56" s="468"/>
      <c r="M56" s="468"/>
      <c r="N56" s="468"/>
      <c r="O56" s="468"/>
      <c r="P56" s="468"/>
      <c r="Q56" s="468"/>
      <c r="R56" s="468"/>
      <c r="S56" s="468"/>
      <c r="T56" s="468"/>
      <c r="U56" s="468"/>
      <c r="V56" s="468"/>
      <c r="W56" s="468"/>
      <c r="X56" s="468"/>
      <c r="Y56" s="468"/>
      <c r="Z56" s="468"/>
      <c r="AA56" s="468"/>
      <c r="AB56" s="468"/>
      <c r="AC56" s="468"/>
      <c r="AD56" s="468"/>
      <c r="AE56" s="468"/>
      <c r="AF56" s="468"/>
      <c r="AG56" s="468"/>
      <c r="AH56" s="468"/>
      <c r="AI56" s="468"/>
      <c r="AJ56" s="468"/>
      <c r="AK56" s="468"/>
      <c r="AL56" s="468"/>
      <c r="AM56" s="468"/>
      <c r="AN56" s="468"/>
      <c r="AO56" s="468"/>
      <c r="AP56" s="468"/>
      <c r="AQ56" s="469"/>
      <c r="AS56" s="17"/>
      <c r="AT56" s="17"/>
      <c r="AU56" s="422"/>
      <c r="AV56" s="422"/>
      <c r="AW56" s="422"/>
      <c r="AX56" s="422"/>
      <c r="AY56" s="422"/>
      <c r="AZ56" s="422"/>
      <c r="BA56" s="422"/>
      <c r="BB56" s="422"/>
      <c r="BC56" s="422"/>
      <c r="BD56" s="422"/>
      <c r="BE56" s="422"/>
      <c r="BF56" s="422"/>
      <c r="BG56" s="422"/>
      <c r="BH56" s="422"/>
      <c r="BI56" s="422"/>
      <c r="BJ56" s="422"/>
      <c r="BK56" s="422"/>
    </row>
    <row r="57" spans="2:63" ht="22.5" customHeight="1">
      <c r="B57" s="522"/>
      <c r="C57" s="465" t="s">
        <v>360</v>
      </c>
      <c r="D57" s="466"/>
      <c r="E57" s="466"/>
      <c r="F57" s="466"/>
      <c r="G57" s="466"/>
      <c r="H57" s="466"/>
      <c r="I57" s="466"/>
      <c r="J57" s="466"/>
      <c r="K57" s="467"/>
      <c r="L57" s="470"/>
      <c r="M57" s="470"/>
      <c r="N57" s="470"/>
      <c r="O57" s="470"/>
      <c r="P57" s="470"/>
      <c r="Q57" s="470"/>
      <c r="R57" s="470"/>
      <c r="S57" s="470"/>
      <c r="T57" s="470"/>
      <c r="U57" s="470"/>
      <c r="V57" s="470"/>
      <c r="W57" s="470"/>
      <c r="X57" s="470"/>
      <c r="Y57" s="470"/>
      <c r="Z57" s="470"/>
      <c r="AA57" s="470"/>
      <c r="AB57" s="470"/>
      <c r="AC57" s="470"/>
      <c r="AD57" s="470"/>
      <c r="AE57" s="470"/>
      <c r="AF57" s="470"/>
      <c r="AG57" s="470"/>
      <c r="AH57" s="470"/>
      <c r="AI57" s="470"/>
      <c r="AJ57" s="470"/>
      <c r="AK57" s="470"/>
      <c r="AL57" s="470"/>
      <c r="AM57" s="470"/>
      <c r="AN57" s="470"/>
      <c r="AO57" s="470"/>
      <c r="AP57" s="470"/>
      <c r="AQ57" s="471"/>
      <c r="AS57" s="15" t="s">
        <v>459</v>
      </c>
      <c r="AU57" s="424" t="s">
        <v>460</v>
      </c>
      <c r="AV57" s="424"/>
      <c r="AW57" s="424"/>
      <c r="AX57" s="424"/>
      <c r="AY57" s="424"/>
      <c r="AZ57" s="424"/>
      <c r="BA57" s="424"/>
      <c r="BB57" s="424"/>
      <c r="BC57" s="424"/>
      <c r="BD57" s="424"/>
      <c r="BE57" s="424"/>
      <c r="BF57" s="424"/>
      <c r="BG57" s="424"/>
      <c r="BH57" s="424"/>
      <c r="BI57" s="424"/>
      <c r="BJ57" s="424"/>
    </row>
    <row r="60" spans="2:63" ht="14.25"/>
    <row r="61" spans="2:63" ht="14.25" hidden="1">
      <c r="F61" s="15" t="s">
        <v>493</v>
      </c>
    </row>
    <row r="62" spans="2:63" ht="14.25" hidden="1">
      <c r="F62" s="15" t="s">
        <v>494</v>
      </c>
    </row>
    <row r="63" spans="2:63" ht="14.25" hidden="1">
      <c r="F63" s="15" t="s">
        <v>495</v>
      </c>
    </row>
    <row r="64" spans="2:63" ht="14.25" hidden="1">
      <c r="F64" s="15" t="s">
        <v>496</v>
      </c>
    </row>
    <row r="65" spans="6:6" ht="14.25" hidden="1">
      <c r="F65" s="15" t="s">
        <v>497</v>
      </c>
    </row>
    <row r="66" spans="6:6" ht="14.25" hidden="1">
      <c r="F66" s="15" t="s">
        <v>498</v>
      </c>
    </row>
    <row r="67" spans="6:6" ht="14.25" hidden="1">
      <c r="F67" s="15" t="s">
        <v>499</v>
      </c>
    </row>
    <row r="68" spans="6:6" ht="14.25" hidden="1">
      <c r="F68" s="15" t="s">
        <v>500</v>
      </c>
    </row>
    <row r="69" spans="6:6" ht="14.25" hidden="1">
      <c r="F69" s="15" t="s">
        <v>501</v>
      </c>
    </row>
    <row r="70" spans="6:6" ht="14.25" hidden="1">
      <c r="F70" s="15" t="s">
        <v>502</v>
      </c>
    </row>
    <row r="71" spans="6:6" ht="14.25" hidden="1">
      <c r="F71" s="15" t="s">
        <v>503</v>
      </c>
    </row>
    <row r="72" spans="6:6" ht="14.25" hidden="1">
      <c r="F72" s="15" t="s">
        <v>504</v>
      </c>
    </row>
    <row r="73" spans="6:6" ht="14.25" hidden="1">
      <c r="F73" s="15" t="s">
        <v>505</v>
      </c>
    </row>
    <row r="74" spans="6:6" ht="14.25" hidden="1">
      <c r="F74" s="15" t="s">
        <v>506</v>
      </c>
    </row>
    <row r="75" spans="6:6" ht="14.25" hidden="1">
      <c r="F75" s="15" t="s">
        <v>507</v>
      </c>
    </row>
    <row r="76" spans="6:6" ht="14.25" hidden="1">
      <c r="F76" s="15" t="s">
        <v>508</v>
      </c>
    </row>
    <row r="77" spans="6:6" ht="14.25" hidden="1">
      <c r="F77" s="15" t="s">
        <v>509</v>
      </c>
    </row>
    <row r="78" spans="6:6" ht="14.25" hidden="1">
      <c r="F78" s="15" t="s">
        <v>510</v>
      </c>
    </row>
    <row r="79" spans="6:6" ht="14.25" hidden="1">
      <c r="F79" s="15" t="s">
        <v>511</v>
      </c>
    </row>
    <row r="80" spans="6:6" ht="14.25" hidden="1">
      <c r="F80" s="15" t="s">
        <v>512</v>
      </c>
    </row>
    <row r="81" spans="6:6" ht="14.25" hidden="1">
      <c r="F81" s="15" t="s">
        <v>513</v>
      </c>
    </row>
    <row r="82" spans="6:6" ht="14.25" hidden="1">
      <c r="F82" s="15" t="s">
        <v>514</v>
      </c>
    </row>
    <row r="83" spans="6:6" ht="14.25" hidden="1">
      <c r="F83" s="15" t="s">
        <v>515</v>
      </c>
    </row>
    <row r="84" spans="6:6" ht="14.25" hidden="1">
      <c r="F84" s="15" t="s">
        <v>516</v>
      </c>
    </row>
    <row r="85" spans="6:6" ht="14.25" hidden="1"/>
  </sheetData>
  <sheetProtection sheet="1" selectLockedCells="1"/>
  <dataConsolidate/>
  <mergeCells count="292">
    <mergeCell ref="AU57:BJ57"/>
    <mergeCell ref="J21:L21"/>
    <mergeCell ref="N21:P21"/>
    <mergeCell ref="R21:T21"/>
    <mergeCell ref="J22:O22"/>
    <mergeCell ref="Q22:T22"/>
    <mergeCell ref="AK24:AL24"/>
    <mergeCell ref="AN24:AP24"/>
    <mergeCell ref="AH21:AI21"/>
    <mergeCell ref="AK21:AL21"/>
    <mergeCell ref="AN21:AP21"/>
    <mergeCell ref="V22:Y22"/>
    <mergeCell ref="AA22:AC22"/>
    <mergeCell ref="AE22:AH22"/>
    <mergeCell ref="AJ22:AL22"/>
    <mergeCell ref="AN22:AQ23"/>
    <mergeCell ref="V23:X23"/>
    <mergeCell ref="Y23:AA23"/>
    <mergeCell ref="AB23:AD23"/>
    <mergeCell ref="AE23:AG23"/>
    <mergeCell ref="AH23:AJ23"/>
    <mergeCell ref="AK23:AM23"/>
    <mergeCell ref="J23:M23"/>
    <mergeCell ref="N23:Q23"/>
    <mergeCell ref="B16:I18"/>
    <mergeCell ref="AN18:AP18"/>
    <mergeCell ref="AE16:AH16"/>
    <mergeCell ref="AJ16:AL16"/>
    <mergeCell ref="AN16:AQ17"/>
    <mergeCell ref="J17:M17"/>
    <mergeCell ref="N17:Q17"/>
    <mergeCell ref="R17:U17"/>
    <mergeCell ref="AN19:AQ20"/>
    <mergeCell ref="V20:X20"/>
    <mergeCell ref="Y20:AA20"/>
    <mergeCell ref="AB20:AD20"/>
    <mergeCell ref="AE20:AG20"/>
    <mergeCell ref="AH20:AJ20"/>
    <mergeCell ref="AK20:AM20"/>
    <mergeCell ref="AJ19:AL19"/>
    <mergeCell ref="B19:I21"/>
    <mergeCell ref="V19:Y19"/>
    <mergeCell ref="AA19:AC19"/>
    <mergeCell ref="AE19:AH19"/>
    <mergeCell ref="V21:W21"/>
    <mergeCell ref="Y21:Z21"/>
    <mergeCell ref="AB21:AC21"/>
    <mergeCell ref="AE21:AF21"/>
    <mergeCell ref="B5:I5"/>
    <mergeCell ref="J4:AQ4"/>
    <mergeCell ref="B4:I4"/>
    <mergeCell ref="J15:P15"/>
    <mergeCell ref="AN12:AQ12"/>
    <mergeCell ref="AJ12:AL12"/>
    <mergeCell ref="AF12:AH12"/>
    <mergeCell ref="AB12:AE12"/>
    <mergeCell ref="Y12:AA12"/>
    <mergeCell ref="U12:W12"/>
    <mergeCell ref="Q12:S12"/>
    <mergeCell ref="J12:P12"/>
    <mergeCell ref="J14:P14"/>
    <mergeCell ref="B6:I6"/>
    <mergeCell ref="J6:AQ6"/>
    <mergeCell ref="B7:I7"/>
    <mergeCell ref="J7:AQ7"/>
    <mergeCell ref="B8:I15"/>
    <mergeCell ref="Q13:AQ13"/>
    <mergeCell ref="J13:P13"/>
    <mergeCell ref="Q14:AQ14"/>
    <mergeCell ref="Q15:AQ15"/>
    <mergeCell ref="J11:P11"/>
    <mergeCell ref="M9:P10"/>
    <mergeCell ref="AC3:AP3"/>
    <mergeCell ref="Y17:AA17"/>
    <mergeCell ref="AB17:AD17"/>
    <mergeCell ref="AK17:AM17"/>
    <mergeCell ref="J5:AQ5"/>
    <mergeCell ref="V18:W18"/>
    <mergeCell ref="Y18:Z18"/>
    <mergeCell ref="AB18:AC18"/>
    <mergeCell ref="AE18:AF18"/>
    <mergeCell ref="AH18:AI18"/>
    <mergeCell ref="V16:Y16"/>
    <mergeCell ref="AA16:AC16"/>
    <mergeCell ref="V17:X17"/>
    <mergeCell ref="AE17:AG17"/>
    <mergeCell ref="AK18:AL18"/>
    <mergeCell ref="AH17:AJ17"/>
    <mergeCell ref="K8:N8"/>
    <mergeCell ref="O8:Q8"/>
    <mergeCell ref="S8:V8"/>
    <mergeCell ref="X8:AQ8"/>
    <mergeCell ref="J9:L10"/>
    <mergeCell ref="J16:O16"/>
    <mergeCell ref="N18:P18"/>
    <mergeCell ref="R18:T18"/>
    <mergeCell ref="J18:L18"/>
    <mergeCell ref="J19:O19"/>
    <mergeCell ref="Q19:T19"/>
    <mergeCell ref="J20:M20"/>
    <mergeCell ref="N20:Q20"/>
    <mergeCell ref="R20:U20"/>
    <mergeCell ref="J24:L24"/>
    <mergeCell ref="N24:P24"/>
    <mergeCell ref="R24:T24"/>
    <mergeCell ref="B27:N27"/>
    <mergeCell ref="AD27:AP27"/>
    <mergeCell ref="AN28:AQ29"/>
    <mergeCell ref="B25:I25"/>
    <mergeCell ref="S25:T25"/>
    <mergeCell ref="V24:W24"/>
    <mergeCell ref="Y24:Z24"/>
    <mergeCell ref="AB24:AC24"/>
    <mergeCell ref="AE24:AF24"/>
    <mergeCell ref="AH24:AI24"/>
    <mergeCell ref="B22:I24"/>
    <mergeCell ref="R23:U23"/>
    <mergeCell ref="B40:Q40"/>
    <mergeCell ref="R40:V42"/>
    <mergeCell ref="W40:AL40"/>
    <mergeCell ref="AM40:AQ42"/>
    <mergeCell ref="B41:E42"/>
    <mergeCell ref="N41:Q42"/>
    <mergeCell ref="W41:Z42"/>
    <mergeCell ref="AI41:AL42"/>
    <mergeCell ref="F42:I42"/>
    <mergeCell ref="J42:M42"/>
    <mergeCell ref="AA42:AD42"/>
    <mergeCell ref="AE42:AH42"/>
    <mergeCell ref="B43:D43"/>
    <mergeCell ref="F43:H43"/>
    <mergeCell ref="J43:L43"/>
    <mergeCell ref="N43:P43"/>
    <mergeCell ref="R43:U43"/>
    <mergeCell ref="W43:Y43"/>
    <mergeCell ref="AA43:AC43"/>
    <mergeCell ref="AE43:AG43"/>
    <mergeCell ref="AI43:AK43"/>
    <mergeCell ref="B36:Q36"/>
    <mergeCell ref="R36:V38"/>
    <mergeCell ref="W36:AL36"/>
    <mergeCell ref="AM36:AQ38"/>
    <mergeCell ref="B37:E38"/>
    <mergeCell ref="N37:Q38"/>
    <mergeCell ref="W37:Z38"/>
    <mergeCell ref="AI37:AL38"/>
    <mergeCell ref="F38:I38"/>
    <mergeCell ref="J38:M38"/>
    <mergeCell ref="AA38:AD38"/>
    <mergeCell ref="AE38:AH38"/>
    <mergeCell ref="B39:D39"/>
    <mergeCell ref="F39:H39"/>
    <mergeCell ref="J39:L39"/>
    <mergeCell ref="N39:P39"/>
    <mergeCell ref="R39:U39"/>
    <mergeCell ref="W39:Y39"/>
    <mergeCell ref="AA39:AC39"/>
    <mergeCell ref="AE39:AG39"/>
    <mergeCell ref="AI39:AK39"/>
    <mergeCell ref="B44:B57"/>
    <mergeCell ref="C44:I44"/>
    <mergeCell ref="J44:T44"/>
    <mergeCell ref="V44:AB44"/>
    <mergeCell ref="AC44:AH44"/>
    <mergeCell ref="AI44:AO44"/>
    <mergeCell ref="C45:I45"/>
    <mergeCell ref="J45:AQ45"/>
    <mergeCell ref="C46:I47"/>
    <mergeCell ref="J46:N46"/>
    <mergeCell ref="O46:S46"/>
    <mergeCell ref="T46:X46"/>
    <mergeCell ref="Y46:AC46"/>
    <mergeCell ref="AD46:AQ46"/>
    <mergeCell ref="J47:M47"/>
    <mergeCell ref="O47:R47"/>
    <mergeCell ref="T47:W47"/>
    <mergeCell ref="Y47:AB47"/>
    <mergeCell ref="AD47:AQ47"/>
    <mergeCell ref="C48:I49"/>
    <mergeCell ref="J48:N48"/>
    <mergeCell ref="O48:S48"/>
    <mergeCell ref="T48:X48"/>
    <mergeCell ref="Y48:AC48"/>
    <mergeCell ref="J49:M49"/>
    <mergeCell ref="O49:R49"/>
    <mergeCell ref="T49:W49"/>
    <mergeCell ref="Y49:AB49"/>
    <mergeCell ref="C50:I51"/>
    <mergeCell ref="J50:N50"/>
    <mergeCell ref="O50:S50"/>
    <mergeCell ref="T50:X50"/>
    <mergeCell ref="Y50:AC50"/>
    <mergeCell ref="J51:M51"/>
    <mergeCell ref="O51:R51"/>
    <mergeCell ref="T51:W51"/>
    <mergeCell ref="Y51:AB51"/>
    <mergeCell ref="C52:I54"/>
    <mergeCell ref="J52:N53"/>
    <mergeCell ref="O52:S53"/>
    <mergeCell ref="T52:AG52"/>
    <mergeCell ref="AH52:AK53"/>
    <mergeCell ref="AL52:AQ53"/>
    <mergeCell ref="T53:X53"/>
    <mergeCell ref="Y53:AC53"/>
    <mergeCell ref="AD53:AG53"/>
    <mergeCell ref="J54:M54"/>
    <mergeCell ref="O54:R54"/>
    <mergeCell ref="T54:W54"/>
    <mergeCell ref="Y54:AB54"/>
    <mergeCell ref="AD54:AF54"/>
    <mergeCell ref="AH54:AJ54"/>
    <mergeCell ref="AL54:AO54"/>
    <mergeCell ref="AP54:AQ54"/>
    <mergeCell ref="C55:K55"/>
    <mergeCell ref="L55:AQ55"/>
    <mergeCell ref="C56:K56"/>
    <mergeCell ref="L56:AQ56"/>
    <mergeCell ref="C57:K57"/>
    <mergeCell ref="L57:AQ57"/>
    <mergeCell ref="B28:I30"/>
    <mergeCell ref="J28:O28"/>
    <mergeCell ref="Q28:T28"/>
    <mergeCell ref="V28:Y28"/>
    <mergeCell ref="AA28:AC28"/>
    <mergeCell ref="AE28:AH28"/>
    <mergeCell ref="AJ28:AL28"/>
    <mergeCell ref="J29:M29"/>
    <mergeCell ref="N29:Q29"/>
    <mergeCell ref="R29:U29"/>
    <mergeCell ref="V29:X29"/>
    <mergeCell ref="Y29:AA29"/>
    <mergeCell ref="AB29:AD29"/>
    <mergeCell ref="AE29:AG29"/>
    <mergeCell ref="AH29:AJ29"/>
    <mergeCell ref="AK29:AM29"/>
    <mergeCell ref="J30:L30"/>
    <mergeCell ref="N30:P30"/>
    <mergeCell ref="AH30:AI30"/>
    <mergeCell ref="AK30:AL30"/>
    <mergeCell ref="B32:Q32"/>
    <mergeCell ref="R32:V34"/>
    <mergeCell ref="W32:AL32"/>
    <mergeCell ref="AM32:AQ34"/>
    <mergeCell ref="B33:E34"/>
    <mergeCell ref="N33:Q34"/>
    <mergeCell ref="W33:Z34"/>
    <mergeCell ref="AI33:AL34"/>
    <mergeCell ref="F34:I34"/>
    <mergeCell ref="J34:M34"/>
    <mergeCell ref="AA34:AD34"/>
    <mergeCell ref="AE34:AH34"/>
    <mergeCell ref="AN30:AP30"/>
    <mergeCell ref="B31:V31"/>
    <mergeCell ref="W31:AQ31"/>
    <mergeCell ref="R30:T30"/>
    <mergeCell ref="V30:W30"/>
    <mergeCell ref="Y30:Z30"/>
    <mergeCell ref="AB30:AC30"/>
    <mergeCell ref="AE30:AF30"/>
    <mergeCell ref="B35:D35"/>
    <mergeCell ref="F35:H35"/>
    <mergeCell ref="J35:L35"/>
    <mergeCell ref="N35:P35"/>
    <mergeCell ref="R35:U35"/>
    <mergeCell ref="W35:Y35"/>
    <mergeCell ref="AA35:AC35"/>
    <mergeCell ref="AE35:AG35"/>
    <mergeCell ref="AI35:AK35"/>
    <mergeCell ref="AU44:BK45"/>
    <mergeCell ref="AU46:BK47"/>
    <mergeCell ref="AU48:BK49"/>
    <mergeCell ref="AU50:BK51"/>
    <mergeCell ref="AU53:BK54"/>
    <mergeCell ref="AU55:BK56"/>
    <mergeCell ref="AM35:AP35"/>
    <mergeCell ref="AU4:BK4"/>
    <mergeCell ref="AU7:BK7"/>
    <mergeCell ref="AS9:AS10"/>
    <mergeCell ref="AU9:BK10"/>
    <mergeCell ref="AU13:BK13"/>
    <mergeCell ref="AU14:BK14"/>
    <mergeCell ref="AU21:BK21"/>
    <mergeCell ref="AU24:CF24"/>
    <mergeCell ref="AU25:BK26"/>
    <mergeCell ref="AU18:BK19"/>
    <mergeCell ref="AU30:BK30"/>
    <mergeCell ref="AU35:BK42"/>
    <mergeCell ref="AM39:AP39"/>
    <mergeCell ref="AM43:AP43"/>
    <mergeCell ref="Q9:AQ10"/>
    <mergeCell ref="Q16:T16"/>
    <mergeCell ref="Q11:AQ11"/>
  </mergeCells>
  <phoneticPr fontId="1"/>
  <conditionalFormatting sqref="AN12:AQ12">
    <cfRule type="containsBlanks" dxfId="161" priority="89">
      <formula>LEN(TRIM(AN12))=0</formula>
    </cfRule>
  </conditionalFormatting>
  <conditionalFormatting sqref="Q12:S12">
    <cfRule type="containsBlanks" dxfId="160" priority="94">
      <formula>LEN(TRIM(Q12))=0</formula>
    </cfRule>
  </conditionalFormatting>
  <conditionalFormatting sqref="U12:W12">
    <cfRule type="containsBlanks" dxfId="159" priority="93">
      <formula>LEN(TRIM(U12))=0</formula>
    </cfRule>
  </conditionalFormatting>
  <conditionalFormatting sqref="Y12:AA12">
    <cfRule type="containsBlanks" dxfId="158" priority="92">
      <formula>LEN(TRIM(Y12))=0</formula>
    </cfRule>
  </conditionalFormatting>
  <conditionalFormatting sqref="AF12:AH12">
    <cfRule type="containsBlanks" dxfId="157" priority="91">
      <formula>LEN(TRIM(AF12))=0</formula>
    </cfRule>
  </conditionalFormatting>
  <conditionalFormatting sqref="AJ12:AL12">
    <cfRule type="containsBlanks" dxfId="156" priority="90">
      <formula>LEN(TRIM(AJ12))=0</formula>
    </cfRule>
  </conditionalFormatting>
  <conditionalFormatting sqref="S8:V8">
    <cfRule type="containsBlanks" dxfId="155" priority="87">
      <formula>LEN(TRIM(S8))=0</formula>
    </cfRule>
  </conditionalFormatting>
  <conditionalFormatting sqref="Q11:AQ11">
    <cfRule type="containsBlanks" dxfId="154" priority="85">
      <formula>LEN(TRIM(Q11))=0</formula>
    </cfRule>
  </conditionalFormatting>
  <conditionalFormatting sqref="J18:L18">
    <cfRule type="containsBlanks" dxfId="153" priority="84">
      <formula>LEN(TRIM(J18))=0</formula>
    </cfRule>
  </conditionalFormatting>
  <conditionalFormatting sqref="N18:P18">
    <cfRule type="containsBlanks" dxfId="152" priority="83">
      <formula>LEN(TRIM(N18))=0</formula>
    </cfRule>
  </conditionalFormatting>
  <conditionalFormatting sqref="R18:T18">
    <cfRule type="containsBlanks" dxfId="151" priority="82">
      <formula>LEN(TRIM(R18))=0</formula>
    </cfRule>
  </conditionalFormatting>
  <conditionalFormatting sqref="V18:W18">
    <cfRule type="containsBlanks" dxfId="150" priority="81">
      <formula>LEN(TRIM(V18))=0</formula>
    </cfRule>
  </conditionalFormatting>
  <conditionalFormatting sqref="Y18:Z18">
    <cfRule type="containsBlanks" dxfId="149" priority="80">
      <formula>LEN(TRIM(Y18))=0</formula>
    </cfRule>
  </conditionalFormatting>
  <conditionalFormatting sqref="AB18:AC18">
    <cfRule type="containsBlanks" dxfId="148" priority="79">
      <formula>LEN(TRIM(AB18))=0</formula>
    </cfRule>
  </conditionalFormatting>
  <conditionalFormatting sqref="AE18:AF18">
    <cfRule type="containsBlanks" dxfId="147" priority="78">
      <formula>LEN(TRIM(AE18))=0</formula>
    </cfRule>
  </conditionalFormatting>
  <conditionalFormatting sqref="AH18:AI18">
    <cfRule type="containsBlanks" dxfId="146" priority="77">
      <formula>LEN(TRIM(AH18))=0</formula>
    </cfRule>
  </conditionalFormatting>
  <conditionalFormatting sqref="AK18:AL18">
    <cfRule type="containsBlanks" dxfId="145" priority="76">
      <formula>LEN(TRIM(AK18))=0</formula>
    </cfRule>
  </conditionalFormatting>
  <conditionalFormatting sqref="J21:L21">
    <cfRule type="containsBlanks" dxfId="144" priority="75">
      <formula>LEN(TRIM(J21))=0</formula>
    </cfRule>
  </conditionalFormatting>
  <conditionalFormatting sqref="N21:P21">
    <cfRule type="containsBlanks" dxfId="143" priority="74">
      <formula>LEN(TRIM(N21))=0</formula>
    </cfRule>
  </conditionalFormatting>
  <conditionalFormatting sqref="R21:T21">
    <cfRule type="containsBlanks" dxfId="142" priority="73">
      <formula>LEN(TRIM(R21))=0</formula>
    </cfRule>
  </conditionalFormatting>
  <conditionalFormatting sqref="V21:W21">
    <cfRule type="containsBlanks" dxfId="141" priority="72">
      <formula>LEN(TRIM(V21))=0</formula>
    </cfRule>
  </conditionalFormatting>
  <conditionalFormatting sqref="Y21:Z21">
    <cfRule type="containsBlanks" dxfId="140" priority="71">
      <formula>LEN(TRIM(Y21))=0</formula>
    </cfRule>
  </conditionalFormatting>
  <conditionalFormatting sqref="AB21:AC21">
    <cfRule type="containsBlanks" dxfId="139" priority="70">
      <formula>LEN(TRIM(AB21))=0</formula>
    </cfRule>
  </conditionalFormatting>
  <conditionalFormatting sqref="AE21:AF21">
    <cfRule type="containsBlanks" dxfId="138" priority="69">
      <formula>LEN(TRIM(AE21))=0</formula>
    </cfRule>
  </conditionalFormatting>
  <conditionalFormatting sqref="AH21:AI21">
    <cfRule type="containsBlanks" dxfId="137" priority="68">
      <formula>LEN(TRIM(AH21))=0</formula>
    </cfRule>
  </conditionalFormatting>
  <conditionalFormatting sqref="AK21:AL21">
    <cfRule type="containsBlanks" dxfId="136" priority="67">
      <formula>LEN(TRIM(AK21))=0</formula>
    </cfRule>
  </conditionalFormatting>
  <conditionalFormatting sqref="AK30:AL30">
    <cfRule type="containsBlanks" dxfId="135" priority="12">
      <formula>LEN(TRIM(AK30))=0</formula>
    </cfRule>
  </conditionalFormatting>
  <conditionalFormatting sqref="AE35:AG35">
    <cfRule type="containsBlanks" dxfId="134" priority="6">
      <formula>LEN(TRIM(AE35))=0</formula>
    </cfRule>
  </conditionalFormatting>
  <conditionalFormatting sqref="J24:L24">
    <cfRule type="containsBlanks" dxfId="133" priority="66">
      <formula>LEN(TRIM(J24))=0</formula>
    </cfRule>
  </conditionalFormatting>
  <conditionalFormatting sqref="N24:P24">
    <cfRule type="containsBlanks" dxfId="132" priority="65">
      <formula>LEN(TRIM(N24))=0</formula>
    </cfRule>
  </conditionalFormatting>
  <conditionalFormatting sqref="R24:T24">
    <cfRule type="containsBlanks" dxfId="131" priority="64">
      <formula>LEN(TRIM(R24))=0</formula>
    </cfRule>
  </conditionalFormatting>
  <conditionalFormatting sqref="V24:W24">
    <cfRule type="containsBlanks" dxfId="130" priority="63">
      <formula>LEN(TRIM(V24))=0</formula>
    </cfRule>
  </conditionalFormatting>
  <conditionalFormatting sqref="Y24:Z24">
    <cfRule type="containsBlanks" dxfId="129" priority="62">
      <formula>LEN(TRIM(Y24))=0</formula>
    </cfRule>
  </conditionalFormatting>
  <conditionalFormatting sqref="AB24:AC24">
    <cfRule type="containsBlanks" dxfId="128" priority="61">
      <formula>LEN(TRIM(AB24))=0</formula>
    </cfRule>
  </conditionalFormatting>
  <conditionalFormatting sqref="AE24:AF24">
    <cfRule type="containsBlanks" dxfId="127" priority="60">
      <formula>LEN(TRIM(AE24))=0</formula>
    </cfRule>
  </conditionalFormatting>
  <conditionalFormatting sqref="AH24:AI24">
    <cfRule type="containsBlanks" dxfId="126" priority="59">
      <formula>LEN(TRIM(AH24))=0</formula>
    </cfRule>
  </conditionalFormatting>
  <conditionalFormatting sqref="AK24:AL24">
    <cfRule type="containsBlanks" dxfId="125" priority="58">
      <formula>LEN(TRIM(AK24))=0</formula>
    </cfRule>
  </conditionalFormatting>
  <conditionalFormatting sqref="S25:T25">
    <cfRule type="containsBlanks" dxfId="124" priority="57">
      <formula>LEN(TRIM(S25))=0</formula>
    </cfRule>
  </conditionalFormatting>
  <conditionalFormatting sqref="O49:R49">
    <cfRule type="containsBlanks" dxfId="123" priority="34">
      <formula>LEN(TRIM(O49))=0</formula>
    </cfRule>
  </conditionalFormatting>
  <conditionalFormatting sqref="T49:W49">
    <cfRule type="containsBlanks" dxfId="122" priority="33">
      <formula>LEN(TRIM(T49))=0</formula>
    </cfRule>
  </conditionalFormatting>
  <conditionalFormatting sqref="J51:M51">
    <cfRule type="containsBlanks" dxfId="121" priority="32">
      <formula>LEN(TRIM(J51))=0</formula>
    </cfRule>
  </conditionalFormatting>
  <conditionalFormatting sqref="B43:D43">
    <cfRule type="containsBlanks" dxfId="120" priority="56">
      <formula>LEN(TRIM(B43))=0</formula>
    </cfRule>
  </conditionalFormatting>
  <conditionalFormatting sqref="F43:H43">
    <cfRule type="containsBlanks" dxfId="119" priority="55">
      <formula>LEN(TRIM(F43))=0</formula>
    </cfRule>
  </conditionalFormatting>
  <conditionalFormatting sqref="J43:L43">
    <cfRule type="containsBlanks" dxfId="118" priority="54">
      <formula>LEN(TRIM(J43))=0</formula>
    </cfRule>
  </conditionalFormatting>
  <conditionalFormatting sqref="W43:Y43">
    <cfRule type="containsBlanks" dxfId="117" priority="53">
      <formula>LEN(TRIM(W43))=0</formula>
    </cfRule>
  </conditionalFormatting>
  <conditionalFormatting sqref="AA43:AC43">
    <cfRule type="containsBlanks" dxfId="116" priority="52">
      <formula>LEN(TRIM(AA43))=0</formula>
    </cfRule>
  </conditionalFormatting>
  <conditionalFormatting sqref="AE43:AG43">
    <cfRule type="containsBlanks" dxfId="115" priority="51">
      <formula>LEN(TRIM(AE43))=0</formula>
    </cfRule>
  </conditionalFormatting>
  <conditionalFormatting sqref="B39:D39">
    <cfRule type="containsBlanks" dxfId="114" priority="50">
      <formula>LEN(TRIM(B39))=0</formula>
    </cfRule>
  </conditionalFormatting>
  <conditionalFormatting sqref="F39:H39">
    <cfRule type="containsBlanks" dxfId="113" priority="49">
      <formula>LEN(TRIM(F39))=0</formula>
    </cfRule>
  </conditionalFormatting>
  <conditionalFormatting sqref="J39:L39">
    <cfRule type="containsBlanks" dxfId="112" priority="48">
      <formula>LEN(TRIM(J39))=0</formula>
    </cfRule>
  </conditionalFormatting>
  <conditionalFormatting sqref="W39:Y39">
    <cfRule type="containsBlanks" dxfId="111" priority="47">
      <formula>LEN(TRIM(W39))=0</formula>
    </cfRule>
  </conditionalFormatting>
  <conditionalFormatting sqref="AA39:AC39">
    <cfRule type="containsBlanks" dxfId="110" priority="46">
      <formula>LEN(TRIM(AA39))=0</formula>
    </cfRule>
  </conditionalFormatting>
  <conditionalFormatting sqref="AE39:AG39">
    <cfRule type="containsBlanks" dxfId="109" priority="45">
      <formula>LEN(TRIM(AE39))=0</formula>
    </cfRule>
  </conditionalFormatting>
  <conditionalFormatting sqref="J49:M49">
    <cfRule type="containsBlanks" dxfId="108" priority="35">
      <formula>LEN(TRIM(J49))=0</formula>
    </cfRule>
  </conditionalFormatting>
  <conditionalFormatting sqref="O51:R51">
    <cfRule type="containsBlanks" dxfId="107" priority="31">
      <formula>LEN(TRIM(O51))=0</formula>
    </cfRule>
  </conditionalFormatting>
  <conditionalFormatting sqref="T51:W51">
    <cfRule type="containsBlanks" dxfId="106" priority="30">
      <formula>LEN(TRIM(T51))=0</formula>
    </cfRule>
  </conditionalFormatting>
  <conditionalFormatting sqref="J47:M47">
    <cfRule type="containsBlanks" dxfId="105" priority="38">
      <formula>LEN(TRIM(J47))=0</formula>
    </cfRule>
  </conditionalFormatting>
  <conditionalFormatting sqref="O47:R47">
    <cfRule type="containsBlanks" dxfId="104" priority="37">
      <formula>LEN(TRIM(O47))=0</formula>
    </cfRule>
  </conditionalFormatting>
  <conditionalFormatting sqref="T47:W47">
    <cfRule type="containsBlanks" dxfId="103" priority="36">
      <formula>LEN(TRIM(T47))=0</formula>
    </cfRule>
  </conditionalFormatting>
  <conditionalFormatting sqref="O54:R54">
    <cfRule type="containsBlanks" dxfId="102" priority="28">
      <formula>LEN(TRIM(O54))=0</formula>
    </cfRule>
  </conditionalFormatting>
  <conditionalFormatting sqref="T54:W54">
    <cfRule type="containsBlanks" dxfId="101" priority="27">
      <formula>LEN(TRIM(T54))=0</formula>
    </cfRule>
  </conditionalFormatting>
  <conditionalFormatting sqref="V44">
    <cfRule type="containsBlanks" dxfId="100" priority="24">
      <formula>LEN(TRIM(V44))=0</formula>
    </cfRule>
  </conditionalFormatting>
  <conditionalFormatting sqref="Y54:AB54">
    <cfRule type="containsBlanks" dxfId="99" priority="26">
      <formula>LEN(TRIM(Y54))=0</formula>
    </cfRule>
  </conditionalFormatting>
  <conditionalFormatting sqref="AD54:AF54">
    <cfRule type="containsBlanks" dxfId="98" priority="25">
      <formula>LEN(TRIM(AD54))=0</formula>
    </cfRule>
  </conditionalFormatting>
  <conditionalFormatting sqref="J44">
    <cfRule type="containsBlanks" dxfId="97" priority="23">
      <formula>LEN(TRIM(J44))=0</formula>
    </cfRule>
  </conditionalFormatting>
  <conditionalFormatting sqref="AI44:AO44">
    <cfRule type="containsBlanks" dxfId="96" priority="22">
      <formula>LEN(TRIM(AI44))=0</formula>
    </cfRule>
  </conditionalFormatting>
  <conditionalFormatting sqref="L55:AQ55">
    <cfRule type="containsBlanks" dxfId="95" priority="21">
      <formula>LEN(TRIM(L55))=0</formula>
    </cfRule>
  </conditionalFormatting>
  <conditionalFormatting sqref="J30:L30">
    <cfRule type="containsBlanks" dxfId="94" priority="20">
      <formula>LEN(TRIM(J30))=0</formula>
    </cfRule>
  </conditionalFormatting>
  <conditionalFormatting sqref="N30:P30">
    <cfRule type="containsBlanks" dxfId="93" priority="19">
      <formula>LEN(TRIM(N30))=0</formula>
    </cfRule>
  </conditionalFormatting>
  <conditionalFormatting sqref="R30:T30">
    <cfRule type="containsBlanks" dxfId="92" priority="18">
      <formula>LEN(TRIM(R30))=0</formula>
    </cfRule>
  </conditionalFormatting>
  <conditionalFormatting sqref="V30:W30">
    <cfRule type="containsBlanks" dxfId="91" priority="17">
      <formula>LEN(TRIM(V30))=0</formula>
    </cfRule>
  </conditionalFormatting>
  <conditionalFormatting sqref="Y30:Z30">
    <cfRule type="containsBlanks" dxfId="90" priority="16">
      <formula>LEN(TRIM(Y30))=0</formula>
    </cfRule>
  </conditionalFormatting>
  <conditionalFormatting sqref="AB30:AC30">
    <cfRule type="containsBlanks" dxfId="89" priority="15">
      <formula>LEN(TRIM(AB30))=0</formula>
    </cfRule>
  </conditionalFormatting>
  <conditionalFormatting sqref="AE30:AF30">
    <cfRule type="containsBlanks" dxfId="88" priority="14">
      <formula>LEN(TRIM(AE30))=0</formula>
    </cfRule>
  </conditionalFormatting>
  <conditionalFormatting sqref="AH30:AI30">
    <cfRule type="containsBlanks" dxfId="87" priority="13">
      <formula>LEN(TRIM(AH30))=0</formula>
    </cfRule>
  </conditionalFormatting>
  <conditionalFormatting sqref="B35:D35">
    <cfRule type="containsBlanks" dxfId="86" priority="11">
      <formula>LEN(TRIM(B35))=0</formula>
    </cfRule>
  </conditionalFormatting>
  <conditionalFormatting sqref="F35:H35">
    <cfRule type="containsBlanks" dxfId="85" priority="10">
      <formula>LEN(TRIM(F35))=0</formula>
    </cfRule>
  </conditionalFormatting>
  <conditionalFormatting sqref="J35:L35">
    <cfRule type="containsBlanks" dxfId="84" priority="9">
      <formula>LEN(TRIM(J35))=0</formula>
    </cfRule>
  </conditionalFormatting>
  <conditionalFormatting sqref="W35:Y35">
    <cfRule type="containsBlanks" dxfId="83" priority="8">
      <formula>LEN(TRIM(W35))=0</formula>
    </cfRule>
  </conditionalFormatting>
  <conditionalFormatting sqref="AA35:AC35">
    <cfRule type="containsBlanks" dxfId="82" priority="7">
      <formula>LEN(TRIM(AA35))=0</formula>
    </cfRule>
  </conditionalFormatting>
  <conditionalFormatting sqref="M9:P10">
    <cfRule type="containsBlanks" dxfId="81" priority="5">
      <formula>LEN(TRIM(M9))=0</formula>
    </cfRule>
  </conditionalFormatting>
  <conditionalFormatting sqref="J4:AQ5">
    <cfRule type="containsBlanks" dxfId="80" priority="4">
      <formula>LEN(TRIM(J4))=0</formula>
    </cfRule>
  </conditionalFormatting>
  <conditionalFormatting sqref="O8:Q8">
    <cfRule type="containsBlanks" dxfId="79" priority="3">
      <formula>LEN(TRIM(O8))=0</formula>
    </cfRule>
  </conditionalFormatting>
  <conditionalFormatting sqref="Q9:AQ10">
    <cfRule type="containsBlanks" dxfId="78" priority="2">
      <formula>LEN(TRIM(Q9))=0</formula>
    </cfRule>
  </conditionalFormatting>
  <conditionalFormatting sqref="Q13:AQ15">
    <cfRule type="containsBlanks" dxfId="77" priority="1">
      <formula>LEN(TRIM(Q13))=0</formula>
    </cfRule>
  </conditionalFormatting>
  <dataValidations count="4">
    <dataValidation imeMode="halfAlpha" allowBlank="1" showInputMessage="1" showErrorMessage="1" sqref="Y21:Z21 AB21:AC21 O8:V8 Q12:AA12 AE21:AF21 Y18:Z18 AB18:AC18 AE18:AF18 AH18:AI18 AK18:AL18 AH21:AI21 AK21:AL21 V21:W21 Q13:AQ15 V18:W18 B35:AQ35 S25:T26 Y24:Z24 AB24:AC24 AE24:AF24 AH24:AI24 AK24:AL24 V24:W24 B43:AQ43 T52 J47:AC47 J49:AC49 J51:AC51 J54:AQ54 J24:T24 Y30:Z30 AB30:AC30 AE30:AF30 AH30:AI30 AK30:AL30 V30:W30 J30:T30 B39:AQ39 J18:T18 J21:T21 AF12:AQ12"/>
    <dataValidation imeMode="halfKatakana" allowBlank="1" showInputMessage="1" showErrorMessage="1" sqref="J6:AQ6 J4:AQ4"/>
    <dataValidation imeMode="hiragana" allowBlank="1" showInputMessage="1" showErrorMessage="1" sqref="W31 J5:AQ5 Q9:AQ11 J44:T44 L55:AQ55"/>
    <dataValidation type="list" allowBlank="1" showInputMessage="1" showErrorMessage="1" sqref="M9:P10">
      <formula1>$F$61:$F$84</formula1>
    </dataValidation>
  </dataValidations>
  <pageMargins left="0.70866141732283472" right="0.70866141732283472" top="0.74803149606299213" bottom="0.74803149606299213" header="0.31496062992125984" footer="0.31496062992125984"/>
  <pageSetup paperSize="9" scale="77" fitToHeight="0" orientation="portrait" blackAndWhite="1" r:id="rId1"/>
  <rowBreaks count="1" manualBreakCount="1">
    <brk id="57" min="1"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1254" r:id="rId4" name="Group Box 230">
              <controlPr defaultSize="0" autoFill="0" autoPict="0">
                <anchor moveWithCells="1">
                  <from>
                    <xdr:col>15</xdr:col>
                    <xdr:colOff>114300</xdr:colOff>
                    <xdr:row>26</xdr:row>
                    <xdr:rowOff>0</xdr:rowOff>
                  </from>
                  <to>
                    <xdr:col>49</xdr:col>
                    <xdr:colOff>0</xdr:colOff>
                    <xdr:row>29</xdr:row>
                    <xdr:rowOff>104775</xdr:rowOff>
                  </to>
                </anchor>
              </controlPr>
            </control>
          </mc:Choice>
        </mc:AlternateContent>
        <mc:AlternateContent xmlns:mc="http://schemas.openxmlformats.org/markup-compatibility/2006">
          <mc:Choice Requires="x14">
            <control shapeId="1255" r:id="rId5" name="Group Box 231">
              <controlPr defaultSize="0" autoFill="0" autoPict="0">
                <anchor moveWithCells="1">
                  <from>
                    <xdr:col>15</xdr:col>
                    <xdr:colOff>85725</xdr:colOff>
                    <xdr:row>26</xdr:row>
                    <xdr:rowOff>0</xdr:rowOff>
                  </from>
                  <to>
                    <xdr:col>48</xdr:col>
                    <xdr:colOff>123825</xdr:colOff>
                    <xdr:row>28</xdr:row>
                    <xdr:rowOff>152400</xdr:rowOff>
                  </to>
                </anchor>
              </controlPr>
            </control>
          </mc:Choice>
        </mc:AlternateContent>
        <mc:AlternateContent xmlns:mc="http://schemas.openxmlformats.org/markup-compatibility/2006">
          <mc:Choice Requires="x14">
            <control shapeId="1267" r:id="rId6" name="Check Box 243">
              <controlPr locked="0" defaultSize="0" autoFill="0" autoLine="0" autoPict="0">
                <anchor moveWithCells="1">
                  <from>
                    <xdr:col>14</xdr:col>
                    <xdr:colOff>171450</xdr:colOff>
                    <xdr:row>24</xdr:row>
                    <xdr:rowOff>9525</xdr:rowOff>
                  </from>
                  <to>
                    <xdr:col>17</xdr:col>
                    <xdr:colOff>142875</xdr:colOff>
                    <xdr:row>25</xdr:row>
                    <xdr:rowOff>0</xdr:rowOff>
                  </to>
                </anchor>
              </controlPr>
            </control>
          </mc:Choice>
        </mc:AlternateContent>
        <mc:AlternateContent xmlns:mc="http://schemas.openxmlformats.org/markup-compatibility/2006">
          <mc:Choice Requires="x14">
            <control shapeId="1268" r:id="rId7" name="Check Box 244">
              <controlPr locked="0" defaultSize="0" autoFill="0" autoLine="0" autoPict="0">
                <anchor moveWithCells="1">
                  <from>
                    <xdr:col>24</xdr:col>
                    <xdr:colOff>152400</xdr:colOff>
                    <xdr:row>24</xdr:row>
                    <xdr:rowOff>9525</xdr:rowOff>
                  </from>
                  <to>
                    <xdr:col>27</xdr:col>
                    <xdr:colOff>123825</xdr:colOff>
                    <xdr:row>25</xdr:row>
                    <xdr:rowOff>0</xdr:rowOff>
                  </to>
                </anchor>
              </controlPr>
            </control>
          </mc:Choice>
        </mc:AlternateContent>
        <mc:AlternateContent xmlns:mc="http://schemas.openxmlformats.org/markup-compatibility/2006">
          <mc:Choice Requires="x14">
            <control shapeId="1270" r:id="rId8" name="Check Box 246">
              <controlPr defaultSize="0" autoFill="0" autoLine="0" autoPict="0">
                <anchor moveWithCells="1">
                  <from>
                    <xdr:col>12</xdr:col>
                    <xdr:colOff>38100</xdr:colOff>
                    <xdr:row>56</xdr:row>
                    <xdr:rowOff>28575</xdr:rowOff>
                  </from>
                  <to>
                    <xdr:col>15</xdr:col>
                    <xdr:colOff>190500</xdr:colOff>
                    <xdr:row>56</xdr:row>
                    <xdr:rowOff>257175</xdr:rowOff>
                  </to>
                </anchor>
              </controlPr>
            </control>
          </mc:Choice>
        </mc:AlternateContent>
        <mc:AlternateContent xmlns:mc="http://schemas.openxmlformats.org/markup-compatibility/2006">
          <mc:Choice Requires="x14">
            <control shapeId="1271" r:id="rId9" name="Check Box 247">
              <controlPr defaultSize="0" autoFill="0" autoLine="0" autoPict="0">
                <anchor moveWithCells="1">
                  <from>
                    <xdr:col>19</xdr:col>
                    <xdr:colOff>95250</xdr:colOff>
                    <xdr:row>56</xdr:row>
                    <xdr:rowOff>28575</xdr:rowOff>
                  </from>
                  <to>
                    <xdr:col>23</xdr:col>
                    <xdr:colOff>47625</xdr:colOff>
                    <xdr:row>56</xdr:row>
                    <xdr:rowOff>247650</xdr:rowOff>
                  </to>
                </anchor>
              </controlPr>
            </control>
          </mc:Choice>
        </mc:AlternateContent>
        <mc:AlternateContent xmlns:mc="http://schemas.openxmlformats.org/markup-compatibility/2006">
          <mc:Choice Requires="x14">
            <control shapeId="1272" r:id="rId10" name="Check Box 248">
              <controlPr defaultSize="0" autoFill="0" autoLine="0" autoPict="0">
                <anchor moveWithCells="1">
                  <from>
                    <xdr:col>12</xdr:col>
                    <xdr:colOff>28575</xdr:colOff>
                    <xdr:row>55</xdr:row>
                    <xdr:rowOff>19050</xdr:rowOff>
                  </from>
                  <to>
                    <xdr:col>24</xdr:col>
                    <xdr:colOff>47625</xdr:colOff>
                    <xdr:row>55</xdr:row>
                    <xdr:rowOff>276225</xdr:rowOff>
                  </to>
                </anchor>
              </controlPr>
            </control>
          </mc:Choice>
        </mc:AlternateContent>
        <mc:AlternateContent xmlns:mc="http://schemas.openxmlformats.org/markup-compatibility/2006">
          <mc:Choice Requires="x14">
            <control shapeId="1273" r:id="rId11" name="Check Box 249">
              <controlPr defaultSize="0" autoFill="0" autoLine="0" autoPict="0">
                <anchor moveWithCells="1">
                  <from>
                    <xdr:col>26</xdr:col>
                    <xdr:colOff>161925</xdr:colOff>
                    <xdr:row>55</xdr:row>
                    <xdr:rowOff>0</xdr:rowOff>
                  </from>
                  <to>
                    <xdr:col>40</xdr:col>
                    <xdr:colOff>57150</xdr:colOff>
                    <xdr:row>55</xdr:row>
                    <xdr:rowOff>276225</xdr:rowOff>
                  </to>
                </anchor>
              </controlPr>
            </control>
          </mc:Choice>
        </mc:AlternateContent>
        <mc:AlternateContent xmlns:mc="http://schemas.openxmlformats.org/markup-compatibility/2006">
          <mc:Choice Requires="x14">
            <control shapeId="1274" r:id="rId12" name="Check Box 250">
              <controlPr defaultSize="0" autoFill="0" autoLine="0" autoPict="0">
                <anchor moveWithCells="1">
                  <from>
                    <xdr:col>26</xdr:col>
                    <xdr:colOff>171450</xdr:colOff>
                    <xdr:row>56</xdr:row>
                    <xdr:rowOff>28575</xdr:rowOff>
                  </from>
                  <to>
                    <xdr:col>36</xdr:col>
                    <xdr:colOff>76200</xdr:colOff>
                    <xdr:row>56</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B1:BL117"/>
  <sheetViews>
    <sheetView showGridLines="0" showRowColHeaders="0" showZeros="0" view="pageBreakPreview" zoomScaleNormal="100" zoomScaleSheetLayoutView="100" workbookViewId="0">
      <selection activeCell="B15" sqref="B15:D15"/>
    </sheetView>
  </sheetViews>
  <sheetFormatPr defaultColWidth="2.5" defaultRowHeight="15" customHeight="1"/>
  <cols>
    <col min="1" max="1" width="6.625" style="17" customWidth="1"/>
    <col min="2" max="43" width="2.625" style="17" customWidth="1"/>
    <col min="44" max="16384" width="2.5" style="17"/>
  </cols>
  <sheetData>
    <row r="1" spans="2:64" ht="15" customHeight="1">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4"/>
    </row>
    <row r="2" spans="2:64" ht="15.75" customHeight="1">
      <c r="B2" s="26" t="s">
        <v>363</v>
      </c>
      <c r="C2" s="26"/>
      <c r="D2" s="26"/>
      <c r="E2" s="26"/>
      <c r="F2" s="26"/>
      <c r="G2" s="26"/>
      <c r="H2" s="26"/>
      <c r="I2" s="26"/>
      <c r="J2" s="26"/>
      <c r="K2" s="26"/>
      <c r="L2" s="26"/>
      <c r="M2" s="26"/>
      <c r="N2" s="26"/>
      <c r="O2" s="26"/>
      <c r="P2" s="26"/>
      <c r="Q2" s="26"/>
      <c r="R2" s="26"/>
      <c r="S2" s="26"/>
      <c r="T2" s="26"/>
      <c r="U2" s="26"/>
      <c r="V2" s="26"/>
      <c r="W2" s="26"/>
      <c r="X2" s="26"/>
      <c r="Y2" s="26"/>
      <c r="Z2" s="625" t="s">
        <v>67</v>
      </c>
      <c r="AA2" s="625"/>
      <c r="AB2" s="625"/>
      <c r="AC2" s="60" t="s">
        <v>163</v>
      </c>
      <c r="AD2" s="539">
        <f>+'④付表１（施設・本園情報）'!J5</f>
        <v>0</v>
      </c>
      <c r="AE2" s="539"/>
      <c r="AF2" s="539"/>
      <c r="AG2" s="539"/>
      <c r="AH2" s="539"/>
      <c r="AI2" s="539"/>
      <c r="AJ2" s="539"/>
      <c r="AK2" s="539"/>
      <c r="AL2" s="539"/>
      <c r="AM2" s="539"/>
      <c r="AN2" s="539"/>
      <c r="AO2" s="539"/>
      <c r="AP2" s="539"/>
      <c r="AQ2" s="60" t="s">
        <v>162</v>
      </c>
      <c r="AR2" s="4"/>
      <c r="AS2" s="15" t="s">
        <v>86</v>
      </c>
      <c r="AT2" s="5"/>
      <c r="AU2" s="596" t="s">
        <v>461</v>
      </c>
      <c r="AV2" s="596"/>
      <c r="AW2" s="596"/>
      <c r="AX2" s="596"/>
      <c r="AY2" s="596"/>
      <c r="AZ2" s="596"/>
      <c r="BA2" s="596"/>
      <c r="BB2" s="596"/>
      <c r="BC2" s="596"/>
      <c r="BD2" s="596"/>
      <c r="BE2" s="596"/>
      <c r="BF2" s="596"/>
      <c r="BG2" s="596"/>
      <c r="BH2" s="596"/>
      <c r="BI2" s="596"/>
      <c r="BJ2" s="596"/>
      <c r="BK2" s="596"/>
      <c r="BL2" s="153"/>
    </row>
    <row r="3" spans="2:64" ht="22.5" customHeight="1">
      <c r="B3" s="597" t="s">
        <v>161</v>
      </c>
      <c r="C3" s="598"/>
      <c r="D3" s="598"/>
      <c r="E3" s="598"/>
      <c r="F3" s="598"/>
      <c r="G3" s="598"/>
      <c r="H3" s="598"/>
      <c r="I3" s="598"/>
      <c r="J3" s="599"/>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1"/>
      <c r="AR3" s="4"/>
      <c r="AU3" s="596"/>
      <c r="AV3" s="596"/>
      <c r="AW3" s="596"/>
      <c r="AX3" s="596"/>
      <c r="AY3" s="596"/>
      <c r="AZ3" s="596"/>
      <c r="BA3" s="596"/>
      <c r="BB3" s="596"/>
      <c r="BC3" s="596"/>
      <c r="BD3" s="596"/>
      <c r="BE3" s="596"/>
      <c r="BF3" s="596"/>
      <c r="BG3" s="596"/>
      <c r="BH3" s="596"/>
      <c r="BI3" s="596"/>
      <c r="BJ3" s="596"/>
      <c r="BK3" s="596"/>
      <c r="BL3" s="153"/>
    </row>
    <row r="4" spans="2:64" ht="32.1" customHeight="1">
      <c r="B4" s="602" t="s">
        <v>364</v>
      </c>
      <c r="C4" s="603"/>
      <c r="D4" s="603"/>
      <c r="E4" s="603"/>
      <c r="F4" s="603"/>
      <c r="G4" s="603"/>
      <c r="H4" s="603"/>
      <c r="I4" s="603"/>
      <c r="J4" s="604"/>
      <c r="K4" s="605"/>
      <c r="L4" s="605"/>
      <c r="M4" s="605"/>
      <c r="N4" s="605"/>
      <c r="O4" s="605"/>
      <c r="P4" s="605"/>
      <c r="Q4" s="605"/>
      <c r="R4" s="605"/>
      <c r="S4" s="605"/>
      <c r="T4" s="605"/>
      <c r="U4" s="605"/>
      <c r="V4" s="605"/>
      <c r="W4" s="605"/>
      <c r="X4" s="605"/>
      <c r="Y4" s="605"/>
      <c r="Z4" s="605"/>
      <c r="AA4" s="605"/>
      <c r="AB4" s="605"/>
      <c r="AC4" s="605"/>
      <c r="AD4" s="605"/>
      <c r="AE4" s="605"/>
      <c r="AF4" s="605"/>
      <c r="AG4" s="605"/>
      <c r="AH4" s="605"/>
      <c r="AI4" s="605"/>
      <c r="AJ4" s="605"/>
      <c r="AK4" s="605"/>
      <c r="AL4" s="605"/>
      <c r="AM4" s="605"/>
      <c r="AN4" s="605"/>
      <c r="AO4" s="605"/>
      <c r="AP4" s="605"/>
      <c r="AQ4" s="606"/>
      <c r="AR4" s="4"/>
    </row>
    <row r="5" spans="2:64" ht="26.25" customHeight="1">
      <c r="B5" s="607" t="s">
        <v>365</v>
      </c>
      <c r="C5" s="608"/>
      <c r="D5" s="608"/>
      <c r="E5" s="608"/>
      <c r="F5" s="608"/>
      <c r="G5" s="608"/>
      <c r="H5" s="608"/>
      <c r="I5" s="609"/>
      <c r="J5" s="616" t="s">
        <v>160</v>
      </c>
      <c r="K5" s="616"/>
      <c r="L5" s="616"/>
      <c r="M5" s="616"/>
      <c r="N5" s="616"/>
      <c r="O5" s="617"/>
      <c r="P5" s="617"/>
      <c r="Q5" s="617"/>
      <c r="R5" s="114" t="s">
        <v>159</v>
      </c>
      <c r="S5" s="618"/>
      <c r="T5" s="618"/>
      <c r="U5" s="618"/>
      <c r="V5" s="618"/>
      <c r="W5" s="154" t="s">
        <v>158</v>
      </c>
      <c r="X5" s="154"/>
      <c r="Y5" s="154"/>
      <c r="Z5" s="155"/>
      <c r="AA5" s="616"/>
      <c r="AB5" s="616"/>
      <c r="AC5" s="616"/>
      <c r="AD5" s="616"/>
      <c r="AE5" s="616"/>
      <c r="AF5" s="616"/>
      <c r="AG5" s="616"/>
      <c r="AH5" s="616"/>
      <c r="AI5" s="616"/>
      <c r="AJ5" s="616"/>
      <c r="AK5" s="616"/>
      <c r="AL5" s="616"/>
      <c r="AM5" s="616"/>
      <c r="AN5" s="616"/>
      <c r="AO5" s="616"/>
      <c r="AP5" s="616"/>
      <c r="AQ5" s="626"/>
      <c r="AR5" s="4"/>
    </row>
    <row r="6" spans="2:64" ht="26.25" customHeight="1">
      <c r="B6" s="610"/>
      <c r="C6" s="611"/>
      <c r="D6" s="611"/>
      <c r="E6" s="611"/>
      <c r="F6" s="611"/>
      <c r="G6" s="611"/>
      <c r="H6" s="611"/>
      <c r="I6" s="612"/>
      <c r="J6" s="619" t="s">
        <v>176</v>
      </c>
      <c r="K6" s="619"/>
      <c r="L6" s="619"/>
      <c r="M6" s="619"/>
      <c r="N6" s="627"/>
      <c r="O6" s="627"/>
      <c r="P6" s="627"/>
      <c r="Q6" s="114" t="s">
        <v>45</v>
      </c>
      <c r="R6" s="620"/>
      <c r="S6" s="620"/>
      <c r="T6" s="620"/>
      <c r="U6" s="620"/>
      <c r="V6" s="620"/>
      <c r="W6" s="620"/>
      <c r="X6" s="620"/>
      <c r="Y6" s="620"/>
      <c r="Z6" s="620"/>
      <c r="AA6" s="620"/>
      <c r="AB6" s="620"/>
      <c r="AC6" s="620"/>
      <c r="AD6" s="620"/>
      <c r="AE6" s="620"/>
      <c r="AF6" s="620"/>
      <c r="AG6" s="620"/>
      <c r="AH6" s="620"/>
      <c r="AI6" s="620"/>
      <c r="AJ6" s="620"/>
      <c r="AK6" s="620"/>
      <c r="AL6" s="620"/>
      <c r="AM6" s="620"/>
      <c r="AN6" s="620"/>
      <c r="AO6" s="620"/>
      <c r="AP6" s="620"/>
      <c r="AQ6" s="621"/>
      <c r="AR6" s="4"/>
      <c r="AS6" s="17" t="s">
        <v>366</v>
      </c>
      <c r="AU6" s="622" t="s">
        <v>367</v>
      </c>
      <c r="AV6" s="622"/>
      <c r="AW6" s="622"/>
      <c r="AX6" s="622"/>
      <c r="AY6" s="622"/>
      <c r="AZ6" s="622"/>
      <c r="BA6" s="622"/>
      <c r="BB6" s="622"/>
      <c r="BC6" s="622"/>
      <c r="BD6" s="622"/>
      <c r="BE6" s="622"/>
      <c r="BF6" s="622"/>
      <c r="BG6" s="622"/>
      <c r="BH6" s="622"/>
      <c r="BI6" s="622"/>
      <c r="BJ6" s="622"/>
      <c r="BK6" s="622"/>
      <c r="BL6" s="156"/>
    </row>
    <row r="7" spans="2:64" ht="26.25" customHeight="1">
      <c r="B7" s="613"/>
      <c r="C7" s="614"/>
      <c r="D7" s="614"/>
      <c r="E7" s="614"/>
      <c r="F7" s="614"/>
      <c r="G7" s="614"/>
      <c r="H7" s="614"/>
      <c r="I7" s="615"/>
      <c r="J7" s="623" t="s">
        <v>368</v>
      </c>
      <c r="K7" s="624"/>
      <c r="L7" s="624"/>
      <c r="M7" s="624"/>
      <c r="N7" s="624"/>
      <c r="O7" s="624"/>
      <c r="P7" s="624"/>
      <c r="Q7" s="605"/>
      <c r="R7" s="605"/>
      <c r="S7" s="605"/>
      <c r="T7" s="605"/>
      <c r="U7" s="605"/>
      <c r="V7" s="605"/>
      <c r="W7" s="605"/>
      <c r="X7" s="605"/>
      <c r="Y7" s="605"/>
      <c r="Z7" s="605"/>
      <c r="AA7" s="605"/>
      <c r="AB7" s="605"/>
      <c r="AC7" s="605"/>
      <c r="AD7" s="605"/>
      <c r="AE7" s="605"/>
      <c r="AF7" s="605"/>
      <c r="AG7" s="605"/>
      <c r="AH7" s="605"/>
      <c r="AI7" s="605"/>
      <c r="AJ7" s="605"/>
      <c r="AK7" s="605"/>
      <c r="AL7" s="605"/>
      <c r="AM7" s="605"/>
      <c r="AN7" s="605"/>
      <c r="AO7" s="605"/>
      <c r="AP7" s="605"/>
      <c r="AQ7" s="606"/>
      <c r="AR7" s="4"/>
    </row>
    <row r="8" spans="2:64" ht="22.5" customHeight="1">
      <c r="B8" s="628" t="s">
        <v>435</v>
      </c>
      <c r="C8" s="629"/>
      <c r="D8" s="629"/>
      <c r="E8" s="629"/>
      <c r="F8" s="629"/>
      <c r="G8" s="630"/>
      <c r="H8" s="637" t="s">
        <v>10</v>
      </c>
      <c r="I8" s="637"/>
      <c r="J8" s="637"/>
      <c r="K8" s="637"/>
      <c r="L8" s="637"/>
      <c r="M8" s="637"/>
      <c r="N8" s="637"/>
      <c r="O8" s="637"/>
      <c r="P8" s="637"/>
      <c r="Q8" s="637"/>
      <c r="R8" s="637"/>
      <c r="S8" s="637"/>
      <c r="T8" s="637"/>
      <c r="U8" s="637"/>
      <c r="V8" s="637"/>
      <c r="W8" s="637"/>
      <c r="X8" s="637" t="s">
        <v>9</v>
      </c>
      <c r="Y8" s="637"/>
      <c r="Z8" s="637"/>
      <c r="AA8" s="637"/>
      <c r="AB8" s="637"/>
      <c r="AC8" s="637"/>
      <c r="AD8" s="637"/>
      <c r="AE8" s="637"/>
      <c r="AF8" s="637"/>
      <c r="AG8" s="637"/>
      <c r="AH8" s="637"/>
      <c r="AI8" s="637"/>
      <c r="AJ8" s="637"/>
      <c r="AK8" s="637"/>
      <c r="AL8" s="637"/>
      <c r="AM8" s="637"/>
      <c r="AN8" s="372" t="s">
        <v>344</v>
      </c>
      <c r="AO8" s="372"/>
      <c r="AP8" s="372"/>
      <c r="AQ8" s="372"/>
    </row>
    <row r="9" spans="2:64" ht="22.5" customHeight="1">
      <c r="B9" s="631"/>
      <c r="C9" s="632"/>
      <c r="D9" s="632"/>
      <c r="E9" s="632"/>
      <c r="F9" s="632"/>
      <c r="G9" s="633"/>
      <c r="H9" s="638" t="s">
        <v>48</v>
      </c>
      <c r="I9" s="638"/>
      <c r="J9" s="638"/>
      <c r="K9" s="638"/>
      <c r="L9" s="638" t="s">
        <v>65</v>
      </c>
      <c r="M9" s="638"/>
      <c r="N9" s="638"/>
      <c r="O9" s="638"/>
      <c r="P9" s="638" t="s">
        <v>49</v>
      </c>
      <c r="Q9" s="638"/>
      <c r="R9" s="638"/>
      <c r="S9" s="638"/>
      <c r="T9" s="638" t="s">
        <v>41</v>
      </c>
      <c r="U9" s="638"/>
      <c r="V9" s="638"/>
      <c r="W9" s="638"/>
      <c r="X9" s="638" t="s">
        <v>46</v>
      </c>
      <c r="Y9" s="638"/>
      <c r="Z9" s="638"/>
      <c r="AA9" s="638"/>
      <c r="AB9" s="638" t="s">
        <v>336</v>
      </c>
      <c r="AC9" s="638"/>
      <c r="AD9" s="638"/>
      <c r="AE9" s="638"/>
      <c r="AF9" s="638" t="s">
        <v>47</v>
      </c>
      <c r="AG9" s="638"/>
      <c r="AH9" s="638"/>
      <c r="AI9" s="638"/>
      <c r="AJ9" s="638" t="s">
        <v>41</v>
      </c>
      <c r="AK9" s="638"/>
      <c r="AL9" s="638"/>
      <c r="AM9" s="638"/>
      <c r="AN9" s="372"/>
      <c r="AO9" s="372"/>
      <c r="AP9" s="372"/>
      <c r="AQ9" s="372"/>
    </row>
    <row r="10" spans="2:64" ht="26.25" customHeight="1">
      <c r="B10" s="634"/>
      <c r="C10" s="635"/>
      <c r="D10" s="635"/>
      <c r="E10" s="635"/>
      <c r="F10" s="635"/>
      <c r="G10" s="636"/>
      <c r="H10" s="434"/>
      <c r="I10" s="435"/>
      <c r="J10" s="435"/>
      <c r="K10" s="134" t="s">
        <v>11</v>
      </c>
      <c r="L10" s="434"/>
      <c r="M10" s="435"/>
      <c r="N10" s="435"/>
      <c r="O10" s="135" t="s">
        <v>11</v>
      </c>
      <c r="P10" s="434"/>
      <c r="Q10" s="435"/>
      <c r="R10" s="435"/>
      <c r="S10" s="135" t="s">
        <v>11</v>
      </c>
      <c r="T10" s="436">
        <f>H10+L10+P10</f>
        <v>0</v>
      </c>
      <c r="U10" s="423"/>
      <c r="V10" s="423"/>
      <c r="W10" s="135" t="s">
        <v>11</v>
      </c>
      <c r="X10" s="434"/>
      <c r="Y10" s="435"/>
      <c r="Z10" s="435"/>
      <c r="AA10" s="135" t="s">
        <v>11</v>
      </c>
      <c r="AB10" s="434"/>
      <c r="AC10" s="435"/>
      <c r="AD10" s="435"/>
      <c r="AE10" s="136" t="s">
        <v>11</v>
      </c>
      <c r="AF10" s="434"/>
      <c r="AG10" s="435"/>
      <c r="AH10" s="435"/>
      <c r="AI10" s="137" t="s">
        <v>11</v>
      </c>
      <c r="AJ10" s="436">
        <f>X10+AB10+AF10</f>
        <v>0</v>
      </c>
      <c r="AK10" s="423"/>
      <c r="AL10" s="423"/>
      <c r="AM10" s="135" t="s">
        <v>11</v>
      </c>
      <c r="AN10" s="436">
        <f>T10+AJ10</f>
        <v>0</v>
      </c>
      <c r="AO10" s="423"/>
      <c r="AP10" s="423"/>
      <c r="AQ10" s="138" t="s">
        <v>11</v>
      </c>
      <c r="AS10" s="15" t="s">
        <v>86</v>
      </c>
      <c r="AT10" s="5"/>
      <c r="AU10" s="424" t="s">
        <v>369</v>
      </c>
      <c r="AV10" s="424"/>
      <c r="AW10" s="424"/>
      <c r="AX10" s="424"/>
      <c r="AY10" s="424"/>
      <c r="AZ10" s="424"/>
      <c r="BA10" s="424"/>
      <c r="BB10" s="424"/>
      <c r="BC10" s="424"/>
      <c r="BD10" s="424"/>
      <c r="BE10" s="424"/>
      <c r="BF10" s="424"/>
      <c r="BG10" s="424"/>
      <c r="BH10" s="424"/>
      <c r="BI10" s="424"/>
      <c r="BJ10" s="424"/>
      <c r="BK10" s="424"/>
    </row>
    <row r="11" spans="2:64" ht="26.25" customHeight="1">
      <c r="B11" s="591" t="s">
        <v>345</v>
      </c>
      <c r="C11" s="592"/>
      <c r="D11" s="592"/>
      <c r="E11" s="592"/>
      <c r="F11" s="592"/>
      <c r="G11" s="592"/>
      <c r="H11" s="592"/>
      <c r="I11" s="592"/>
      <c r="J11" s="592"/>
      <c r="K11" s="592"/>
      <c r="L11" s="592"/>
      <c r="M11" s="592"/>
      <c r="N11" s="592"/>
      <c r="O11" s="592"/>
      <c r="P11" s="592"/>
      <c r="Q11" s="592"/>
      <c r="R11" s="592"/>
      <c r="S11" s="592"/>
      <c r="T11" s="592"/>
      <c r="U11" s="592"/>
      <c r="V11" s="592"/>
      <c r="W11" s="593" t="s">
        <v>346</v>
      </c>
      <c r="X11" s="594"/>
      <c r="Y11" s="594"/>
      <c r="Z11" s="594"/>
      <c r="AA11" s="594"/>
      <c r="AB11" s="594"/>
      <c r="AC11" s="594"/>
      <c r="AD11" s="594"/>
      <c r="AE11" s="594"/>
      <c r="AF11" s="594"/>
      <c r="AG11" s="594"/>
      <c r="AH11" s="594"/>
      <c r="AI11" s="594"/>
      <c r="AJ11" s="594"/>
      <c r="AK11" s="594"/>
      <c r="AL11" s="594"/>
      <c r="AM11" s="594"/>
      <c r="AN11" s="594"/>
      <c r="AO11" s="594"/>
      <c r="AP11" s="594"/>
      <c r="AQ11" s="595"/>
      <c r="AS11" s="15"/>
      <c r="AT11" s="5"/>
      <c r="AU11" s="15"/>
    </row>
    <row r="12" spans="2:64" ht="12.95" customHeight="1">
      <c r="B12" s="381"/>
      <c r="C12" s="382"/>
      <c r="D12" s="382"/>
      <c r="E12" s="382"/>
      <c r="F12" s="382"/>
      <c r="G12" s="382"/>
      <c r="H12" s="382"/>
      <c r="I12" s="382"/>
      <c r="J12" s="382"/>
      <c r="K12" s="382"/>
      <c r="L12" s="382"/>
      <c r="M12" s="382"/>
      <c r="N12" s="382"/>
      <c r="O12" s="382"/>
      <c r="P12" s="382"/>
      <c r="Q12" s="382"/>
      <c r="R12" s="439" t="s">
        <v>10</v>
      </c>
      <c r="S12" s="439"/>
      <c r="T12" s="439"/>
      <c r="U12" s="439"/>
      <c r="V12" s="440"/>
      <c r="W12" s="381"/>
      <c r="X12" s="382"/>
      <c r="Y12" s="382"/>
      <c r="Z12" s="382"/>
      <c r="AA12" s="382"/>
      <c r="AB12" s="382"/>
      <c r="AC12" s="382"/>
      <c r="AD12" s="382"/>
      <c r="AE12" s="382"/>
      <c r="AF12" s="382"/>
      <c r="AG12" s="382"/>
      <c r="AH12" s="382"/>
      <c r="AI12" s="382"/>
      <c r="AJ12" s="382"/>
      <c r="AK12" s="382"/>
      <c r="AL12" s="382"/>
      <c r="AM12" s="439" t="s">
        <v>10</v>
      </c>
      <c r="AN12" s="439"/>
      <c r="AO12" s="439"/>
      <c r="AP12" s="439"/>
      <c r="AQ12" s="440"/>
    </row>
    <row r="13" spans="2:64" ht="12.95" customHeight="1">
      <c r="B13" s="445" t="s">
        <v>48</v>
      </c>
      <c r="C13" s="446"/>
      <c r="D13" s="446"/>
      <c r="E13" s="447"/>
      <c r="F13" s="139"/>
      <c r="G13" s="140"/>
      <c r="H13" s="140"/>
      <c r="I13" s="140"/>
      <c r="J13" s="140"/>
      <c r="K13" s="140"/>
      <c r="L13" s="140"/>
      <c r="M13" s="140"/>
      <c r="N13" s="451" t="s">
        <v>347</v>
      </c>
      <c r="O13" s="451"/>
      <c r="P13" s="451"/>
      <c r="Q13" s="452"/>
      <c r="R13" s="441"/>
      <c r="S13" s="441"/>
      <c r="T13" s="441"/>
      <c r="U13" s="441"/>
      <c r="V13" s="442"/>
      <c r="W13" s="445" t="s">
        <v>48</v>
      </c>
      <c r="X13" s="446"/>
      <c r="Y13" s="446"/>
      <c r="Z13" s="447"/>
      <c r="AA13" s="139"/>
      <c r="AB13" s="140"/>
      <c r="AC13" s="140"/>
      <c r="AD13" s="140"/>
      <c r="AE13" s="140"/>
      <c r="AF13" s="140"/>
      <c r="AG13" s="140"/>
      <c r="AH13" s="140"/>
      <c r="AI13" s="451" t="s">
        <v>347</v>
      </c>
      <c r="AJ13" s="451"/>
      <c r="AK13" s="451"/>
      <c r="AL13" s="452"/>
      <c r="AM13" s="441"/>
      <c r="AN13" s="441"/>
      <c r="AO13" s="441"/>
      <c r="AP13" s="441"/>
      <c r="AQ13" s="442"/>
    </row>
    <row r="14" spans="2:64" ht="22.7" customHeight="1">
      <c r="B14" s="448"/>
      <c r="C14" s="449"/>
      <c r="D14" s="449"/>
      <c r="E14" s="450"/>
      <c r="F14" s="455" t="s">
        <v>65</v>
      </c>
      <c r="G14" s="456"/>
      <c r="H14" s="456"/>
      <c r="I14" s="456"/>
      <c r="J14" s="455" t="s">
        <v>49</v>
      </c>
      <c r="K14" s="456"/>
      <c r="L14" s="456"/>
      <c r="M14" s="457"/>
      <c r="N14" s="453"/>
      <c r="O14" s="453"/>
      <c r="P14" s="453"/>
      <c r="Q14" s="454"/>
      <c r="R14" s="443"/>
      <c r="S14" s="443"/>
      <c r="T14" s="443"/>
      <c r="U14" s="443"/>
      <c r="V14" s="444"/>
      <c r="W14" s="448"/>
      <c r="X14" s="449"/>
      <c r="Y14" s="449"/>
      <c r="Z14" s="450"/>
      <c r="AA14" s="455" t="s">
        <v>65</v>
      </c>
      <c r="AB14" s="456"/>
      <c r="AC14" s="456"/>
      <c r="AD14" s="456"/>
      <c r="AE14" s="455" t="s">
        <v>49</v>
      </c>
      <c r="AF14" s="456"/>
      <c r="AG14" s="456"/>
      <c r="AH14" s="457"/>
      <c r="AI14" s="453"/>
      <c r="AJ14" s="453"/>
      <c r="AK14" s="453"/>
      <c r="AL14" s="454"/>
      <c r="AM14" s="443"/>
      <c r="AN14" s="443"/>
      <c r="AO14" s="443"/>
      <c r="AP14" s="443"/>
      <c r="AQ14" s="444"/>
    </row>
    <row r="15" spans="2:64" ht="26.25" customHeight="1">
      <c r="B15" s="434"/>
      <c r="C15" s="435"/>
      <c r="D15" s="435"/>
      <c r="E15" s="141" t="s">
        <v>11</v>
      </c>
      <c r="F15" s="434"/>
      <c r="G15" s="435"/>
      <c r="H15" s="435"/>
      <c r="I15" s="142" t="s">
        <v>11</v>
      </c>
      <c r="J15" s="434"/>
      <c r="K15" s="435"/>
      <c r="L15" s="435"/>
      <c r="M15" s="141" t="s">
        <v>11</v>
      </c>
      <c r="N15" s="436">
        <f>F15+J15</f>
        <v>0</v>
      </c>
      <c r="O15" s="423"/>
      <c r="P15" s="423"/>
      <c r="Q15" s="65" t="s">
        <v>11</v>
      </c>
      <c r="R15" s="423">
        <f>B15+N15</f>
        <v>0</v>
      </c>
      <c r="S15" s="423"/>
      <c r="T15" s="423"/>
      <c r="U15" s="423"/>
      <c r="V15" s="103" t="s">
        <v>11</v>
      </c>
      <c r="W15" s="434"/>
      <c r="X15" s="435"/>
      <c r="Y15" s="435"/>
      <c r="Z15" s="141" t="s">
        <v>11</v>
      </c>
      <c r="AA15" s="434"/>
      <c r="AB15" s="435"/>
      <c r="AC15" s="435"/>
      <c r="AD15" s="142" t="s">
        <v>11</v>
      </c>
      <c r="AE15" s="434"/>
      <c r="AF15" s="435"/>
      <c r="AG15" s="435"/>
      <c r="AH15" s="141" t="s">
        <v>11</v>
      </c>
      <c r="AI15" s="436">
        <f>AA15+AE15</f>
        <v>0</v>
      </c>
      <c r="AJ15" s="423"/>
      <c r="AK15" s="423"/>
      <c r="AL15" s="65" t="s">
        <v>11</v>
      </c>
      <c r="AM15" s="423">
        <f>W15+AI15</f>
        <v>0</v>
      </c>
      <c r="AN15" s="423"/>
      <c r="AO15" s="423"/>
      <c r="AP15" s="423"/>
      <c r="AQ15" s="104" t="s">
        <v>11</v>
      </c>
      <c r="AS15" s="15" t="s">
        <v>86</v>
      </c>
      <c r="AT15" s="15"/>
      <c r="AU15" s="419" t="s">
        <v>370</v>
      </c>
      <c r="AV15" s="419"/>
      <c r="AW15" s="419"/>
      <c r="AX15" s="419"/>
      <c r="AY15" s="419"/>
      <c r="AZ15" s="419"/>
      <c r="BA15" s="419"/>
      <c r="BB15" s="419"/>
      <c r="BC15" s="419"/>
      <c r="BD15" s="419"/>
      <c r="BE15" s="419"/>
      <c r="BF15" s="419"/>
      <c r="BG15" s="419"/>
      <c r="BH15" s="419"/>
      <c r="BI15" s="419"/>
      <c r="BJ15" s="419"/>
      <c r="BK15" s="419"/>
    </row>
    <row r="16" spans="2:64" ht="12.95" customHeight="1">
      <c r="B16" s="381"/>
      <c r="C16" s="382"/>
      <c r="D16" s="382"/>
      <c r="E16" s="382"/>
      <c r="F16" s="382"/>
      <c r="G16" s="382"/>
      <c r="H16" s="382"/>
      <c r="I16" s="382"/>
      <c r="J16" s="382"/>
      <c r="K16" s="382"/>
      <c r="L16" s="382"/>
      <c r="M16" s="382"/>
      <c r="N16" s="382"/>
      <c r="O16" s="382"/>
      <c r="P16" s="382"/>
      <c r="Q16" s="382"/>
      <c r="R16" s="439" t="s">
        <v>9</v>
      </c>
      <c r="S16" s="439"/>
      <c r="T16" s="439"/>
      <c r="U16" s="439"/>
      <c r="V16" s="440"/>
      <c r="W16" s="381"/>
      <c r="X16" s="382"/>
      <c r="Y16" s="382"/>
      <c r="Z16" s="382"/>
      <c r="AA16" s="382"/>
      <c r="AB16" s="382"/>
      <c r="AC16" s="382"/>
      <c r="AD16" s="382"/>
      <c r="AE16" s="382"/>
      <c r="AF16" s="382"/>
      <c r="AG16" s="382"/>
      <c r="AH16" s="382"/>
      <c r="AI16" s="382"/>
      <c r="AJ16" s="382"/>
      <c r="AK16" s="382"/>
      <c r="AL16" s="382"/>
      <c r="AM16" s="439" t="s">
        <v>9</v>
      </c>
      <c r="AN16" s="439"/>
      <c r="AO16" s="439"/>
      <c r="AP16" s="439"/>
      <c r="AQ16" s="440"/>
      <c r="AS16" s="15"/>
      <c r="AT16" s="15"/>
      <c r="AU16" s="419"/>
      <c r="AV16" s="419"/>
      <c r="AW16" s="419"/>
      <c r="AX16" s="419"/>
      <c r="AY16" s="419"/>
      <c r="AZ16" s="419"/>
      <c r="BA16" s="419"/>
      <c r="BB16" s="419"/>
      <c r="BC16" s="419"/>
      <c r="BD16" s="419"/>
      <c r="BE16" s="419"/>
      <c r="BF16" s="419"/>
      <c r="BG16" s="419"/>
      <c r="BH16" s="419"/>
      <c r="BI16" s="419"/>
      <c r="BJ16" s="419"/>
      <c r="BK16" s="419"/>
    </row>
    <row r="17" spans="2:63" ht="12.95" customHeight="1">
      <c r="B17" s="445" t="s">
        <v>46</v>
      </c>
      <c r="C17" s="446"/>
      <c r="D17" s="446"/>
      <c r="E17" s="447"/>
      <c r="F17" s="139"/>
      <c r="G17" s="140"/>
      <c r="H17" s="140"/>
      <c r="I17" s="140"/>
      <c r="J17" s="140"/>
      <c r="K17" s="140"/>
      <c r="L17" s="140"/>
      <c r="M17" s="140"/>
      <c r="N17" s="451" t="s">
        <v>348</v>
      </c>
      <c r="O17" s="451"/>
      <c r="P17" s="451"/>
      <c r="Q17" s="452"/>
      <c r="R17" s="441"/>
      <c r="S17" s="441"/>
      <c r="T17" s="441"/>
      <c r="U17" s="441"/>
      <c r="V17" s="442"/>
      <c r="W17" s="445" t="s">
        <v>46</v>
      </c>
      <c r="X17" s="446"/>
      <c r="Y17" s="446"/>
      <c r="Z17" s="447"/>
      <c r="AA17" s="139"/>
      <c r="AB17" s="140"/>
      <c r="AC17" s="140"/>
      <c r="AD17" s="140"/>
      <c r="AE17" s="140"/>
      <c r="AF17" s="140"/>
      <c r="AG17" s="140"/>
      <c r="AH17" s="140"/>
      <c r="AI17" s="451" t="s">
        <v>348</v>
      </c>
      <c r="AJ17" s="451"/>
      <c r="AK17" s="451"/>
      <c r="AL17" s="452"/>
      <c r="AM17" s="441"/>
      <c r="AN17" s="441"/>
      <c r="AO17" s="441"/>
      <c r="AP17" s="441"/>
      <c r="AQ17" s="442"/>
      <c r="AS17" s="15"/>
      <c r="AT17" s="15"/>
      <c r="AU17" s="419"/>
      <c r="AV17" s="419"/>
      <c r="AW17" s="419"/>
      <c r="AX17" s="419"/>
      <c r="AY17" s="419"/>
      <c r="AZ17" s="419"/>
      <c r="BA17" s="419"/>
      <c r="BB17" s="419"/>
      <c r="BC17" s="419"/>
      <c r="BD17" s="419"/>
      <c r="BE17" s="419"/>
      <c r="BF17" s="419"/>
      <c r="BG17" s="419"/>
      <c r="BH17" s="419"/>
      <c r="BI17" s="419"/>
      <c r="BJ17" s="419"/>
      <c r="BK17" s="419"/>
    </row>
    <row r="18" spans="2:63" ht="22.7" customHeight="1">
      <c r="B18" s="448"/>
      <c r="C18" s="449"/>
      <c r="D18" s="449"/>
      <c r="E18" s="450"/>
      <c r="F18" s="455" t="s">
        <v>336</v>
      </c>
      <c r="G18" s="456"/>
      <c r="H18" s="456"/>
      <c r="I18" s="456"/>
      <c r="J18" s="455" t="s">
        <v>47</v>
      </c>
      <c r="K18" s="456"/>
      <c r="L18" s="456"/>
      <c r="M18" s="457"/>
      <c r="N18" s="453"/>
      <c r="O18" s="453"/>
      <c r="P18" s="453"/>
      <c r="Q18" s="454"/>
      <c r="R18" s="443"/>
      <c r="S18" s="443"/>
      <c r="T18" s="443"/>
      <c r="U18" s="443"/>
      <c r="V18" s="444"/>
      <c r="W18" s="448"/>
      <c r="X18" s="449"/>
      <c r="Y18" s="449"/>
      <c r="Z18" s="450"/>
      <c r="AA18" s="455" t="s">
        <v>336</v>
      </c>
      <c r="AB18" s="456"/>
      <c r="AC18" s="456"/>
      <c r="AD18" s="456"/>
      <c r="AE18" s="455" t="s">
        <v>47</v>
      </c>
      <c r="AF18" s="456"/>
      <c r="AG18" s="456"/>
      <c r="AH18" s="457"/>
      <c r="AI18" s="453"/>
      <c r="AJ18" s="453"/>
      <c r="AK18" s="453"/>
      <c r="AL18" s="454"/>
      <c r="AM18" s="443"/>
      <c r="AN18" s="443"/>
      <c r="AO18" s="443"/>
      <c r="AP18" s="443"/>
      <c r="AQ18" s="444"/>
      <c r="AS18" s="15"/>
      <c r="AT18" s="15"/>
      <c r="AU18" s="419"/>
      <c r="AV18" s="419"/>
      <c r="AW18" s="419"/>
      <c r="AX18" s="419"/>
      <c r="AY18" s="419"/>
      <c r="AZ18" s="419"/>
      <c r="BA18" s="419"/>
      <c r="BB18" s="419"/>
      <c r="BC18" s="419"/>
      <c r="BD18" s="419"/>
      <c r="BE18" s="419"/>
      <c r="BF18" s="419"/>
      <c r="BG18" s="419"/>
      <c r="BH18" s="419"/>
      <c r="BI18" s="419"/>
      <c r="BJ18" s="419"/>
      <c r="BK18" s="419"/>
    </row>
    <row r="19" spans="2:63" ht="26.25" customHeight="1">
      <c r="B19" s="434"/>
      <c r="C19" s="435"/>
      <c r="D19" s="435"/>
      <c r="E19" s="141" t="s">
        <v>11</v>
      </c>
      <c r="F19" s="434"/>
      <c r="G19" s="435"/>
      <c r="H19" s="435"/>
      <c r="I19" s="142" t="s">
        <v>11</v>
      </c>
      <c r="J19" s="434"/>
      <c r="K19" s="435"/>
      <c r="L19" s="435"/>
      <c r="M19" s="141" t="s">
        <v>11</v>
      </c>
      <c r="N19" s="436">
        <f>F19+J19</f>
        <v>0</v>
      </c>
      <c r="O19" s="423"/>
      <c r="P19" s="423"/>
      <c r="Q19" s="65" t="s">
        <v>11</v>
      </c>
      <c r="R19" s="423">
        <f>B19+N19</f>
        <v>0</v>
      </c>
      <c r="S19" s="423"/>
      <c r="T19" s="423"/>
      <c r="U19" s="423"/>
      <c r="V19" s="103" t="s">
        <v>11</v>
      </c>
      <c r="W19" s="434"/>
      <c r="X19" s="435"/>
      <c r="Y19" s="435"/>
      <c r="Z19" s="141" t="s">
        <v>11</v>
      </c>
      <c r="AA19" s="434"/>
      <c r="AB19" s="435"/>
      <c r="AC19" s="435"/>
      <c r="AD19" s="142" t="s">
        <v>11</v>
      </c>
      <c r="AE19" s="434"/>
      <c r="AF19" s="435"/>
      <c r="AG19" s="435"/>
      <c r="AH19" s="141" t="s">
        <v>11</v>
      </c>
      <c r="AI19" s="436">
        <f>AA19+AE19</f>
        <v>0</v>
      </c>
      <c r="AJ19" s="423"/>
      <c r="AK19" s="423"/>
      <c r="AL19" s="65" t="s">
        <v>11</v>
      </c>
      <c r="AM19" s="423">
        <f>W19+AI19</f>
        <v>0</v>
      </c>
      <c r="AN19" s="423"/>
      <c r="AO19" s="423"/>
      <c r="AP19" s="423"/>
      <c r="AQ19" s="104" t="s">
        <v>11</v>
      </c>
      <c r="AS19" s="15"/>
      <c r="AT19" s="15"/>
      <c r="AU19" s="15"/>
      <c r="AV19" s="15"/>
      <c r="AW19" s="15"/>
      <c r="AX19" s="15"/>
      <c r="AY19" s="15"/>
      <c r="AZ19" s="15"/>
      <c r="BA19" s="15"/>
      <c r="BB19" s="15"/>
      <c r="BC19" s="15"/>
      <c r="BD19" s="15"/>
      <c r="BE19" s="15"/>
      <c r="BF19" s="15"/>
      <c r="BG19" s="15"/>
      <c r="BH19" s="15"/>
    </row>
    <row r="20" spans="2:63" ht="26.25" customHeight="1">
      <c r="B20" s="520" t="s">
        <v>434</v>
      </c>
      <c r="C20" s="523" t="s">
        <v>350</v>
      </c>
      <c r="D20" s="524"/>
      <c r="E20" s="524"/>
      <c r="F20" s="524"/>
      <c r="G20" s="524"/>
      <c r="H20" s="524"/>
      <c r="I20" s="525"/>
      <c r="J20" s="526"/>
      <c r="K20" s="527"/>
      <c r="L20" s="527"/>
      <c r="M20" s="527"/>
      <c r="N20" s="527"/>
      <c r="O20" s="527"/>
      <c r="P20" s="527"/>
      <c r="Q20" s="527"/>
      <c r="R20" s="527"/>
      <c r="S20" s="527"/>
      <c r="T20" s="527"/>
      <c r="U20" s="103" t="s">
        <v>351</v>
      </c>
      <c r="V20" s="527"/>
      <c r="W20" s="527"/>
      <c r="X20" s="527"/>
      <c r="Y20" s="527"/>
      <c r="Z20" s="527"/>
      <c r="AA20" s="527"/>
      <c r="AB20" s="527"/>
      <c r="AC20" s="423" t="s">
        <v>352</v>
      </c>
      <c r="AD20" s="423"/>
      <c r="AE20" s="423"/>
      <c r="AF20" s="423"/>
      <c r="AG20" s="423"/>
      <c r="AH20" s="423"/>
      <c r="AI20" s="527"/>
      <c r="AJ20" s="527"/>
      <c r="AK20" s="527"/>
      <c r="AL20" s="527"/>
      <c r="AM20" s="527"/>
      <c r="AN20" s="527"/>
      <c r="AO20" s="527"/>
      <c r="AP20" s="143" t="s">
        <v>53</v>
      </c>
      <c r="AQ20" s="101"/>
      <c r="AS20" s="15" t="s">
        <v>86</v>
      </c>
      <c r="AT20" s="5"/>
      <c r="AU20" s="419" t="s">
        <v>371</v>
      </c>
      <c r="AV20" s="419"/>
      <c r="AW20" s="419"/>
      <c r="AX20" s="419"/>
      <c r="AY20" s="419"/>
      <c r="AZ20" s="419"/>
      <c r="BA20" s="419"/>
      <c r="BB20" s="419"/>
      <c r="BC20" s="419"/>
      <c r="BD20" s="419"/>
      <c r="BE20" s="419"/>
      <c r="BF20" s="419"/>
      <c r="BG20" s="419"/>
      <c r="BH20" s="419"/>
      <c r="BI20" s="419"/>
      <c r="BJ20" s="419"/>
      <c r="BK20" s="419"/>
    </row>
    <row r="21" spans="2:63" ht="22.7" customHeight="1">
      <c r="B21" s="521"/>
      <c r="C21" s="523" t="s">
        <v>22</v>
      </c>
      <c r="D21" s="524"/>
      <c r="E21" s="524"/>
      <c r="F21" s="524"/>
      <c r="G21" s="524"/>
      <c r="H21" s="524"/>
      <c r="I21" s="525"/>
      <c r="J21" s="528" t="s">
        <v>283</v>
      </c>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30"/>
      <c r="AU21" s="419"/>
      <c r="AV21" s="419"/>
      <c r="AW21" s="419"/>
      <c r="AX21" s="419"/>
      <c r="AY21" s="419"/>
      <c r="AZ21" s="419"/>
      <c r="BA21" s="419"/>
      <c r="BB21" s="419"/>
      <c r="BC21" s="419"/>
      <c r="BD21" s="419"/>
      <c r="BE21" s="419"/>
      <c r="BF21" s="419"/>
      <c r="BG21" s="419"/>
      <c r="BH21" s="419"/>
      <c r="BI21" s="419"/>
      <c r="BJ21" s="419"/>
      <c r="BK21" s="419"/>
    </row>
    <row r="22" spans="2:63" ht="22.7" customHeight="1">
      <c r="B22" s="521"/>
      <c r="C22" s="531" t="s">
        <v>231</v>
      </c>
      <c r="D22" s="512"/>
      <c r="E22" s="512"/>
      <c r="F22" s="512"/>
      <c r="G22" s="512"/>
      <c r="H22" s="512"/>
      <c r="I22" s="513"/>
      <c r="J22" s="517" t="s">
        <v>54</v>
      </c>
      <c r="K22" s="517"/>
      <c r="L22" s="517"/>
      <c r="M22" s="517"/>
      <c r="N22" s="517"/>
      <c r="O22" s="517" t="s">
        <v>55</v>
      </c>
      <c r="P22" s="517"/>
      <c r="Q22" s="517"/>
      <c r="R22" s="517"/>
      <c r="S22" s="517"/>
      <c r="T22" s="517" t="s">
        <v>56</v>
      </c>
      <c r="U22" s="517"/>
      <c r="V22" s="517"/>
      <c r="W22" s="517"/>
      <c r="X22" s="517"/>
      <c r="Y22" s="517" t="s">
        <v>41</v>
      </c>
      <c r="Z22" s="517"/>
      <c r="AA22" s="517"/>
      <c r="AB22" s="517"/>
      <c r="AC22" s="517"/>
      <c r="AD22" s="532" t="s">
        <v>353</v>
      </c>
      <c r="AE22" s="533"/>
      <c r="AF22" s="533"/>
      <c r="AG22" s="533"/>
      <c r="AH22" s="533"/>
      <c r="AI22" s="533"/>
      <c r="AJ22" s="533"/>
      <c r="AK22" s="533"/>
      <c r="AL22" s="533"/>
      <c r="AM22" s="533"/>
      <c r="AN22" s="533"/>
      <c r="AO22" s="533"/>
      <c r="AP22" s="533"/>
      <c r="AQ22" s="534"/>
      <c r="AS22" s="15" t="s">
        <v>86</v>
      </c>
      <c r="AT22" s="5"/>
      <c r="AU22" s="419" t="s">
        <v>372</v>
      </c>
      <c r="AV22" s="419"/>
      <c r="AW22" s="419"/>
      <c r="AX22" s="419"/>
      <c r="AY22" s="419"/>
      <c r="AZ22" s="419"/>
      <c r="BA22" s="419"/>
      <c r="BB22" s="419"/>
      <c r="BC22" s="419"/>
      <c r="BD22" s="419"/>
      <c r="BE22" s="419"/>
      <c r="BF22" s="419"/>
      <c r="BG22" s="419"/>
      <c r="BH22" s="419"/>
      <c r="BI22" s="419"/>
      <c r="BJ22" s="419"/>
      <c r="BK22" s="419"/>
    </row>
    <row r="23" spans="2:63" ht="26.25" customHeight="1">
      <c r="B23" s="521"/>
      <c r="C23" s="514"/>
      <c r="D23" s="515"/>
      <c r="E23" s="515"/>
      <c r="F23" s="515"/>
      <c r="G23" s="515"/>
      <c r="H23" s="515"/>
      <c r="I23" s="516"/>
      <c r="J23" s="505"/>
      <c r="K23" s="506"/>
      <c r="L23" s="506"/>
      <c r="M23" s="506"/>
      <c r="N23" s="209" t="s">
        <v>354</v>
      </c>
      <c r="O23" s="505"/>
      <c r="P23" s="506"/>
      <c r="Q23" s="506"/>
      <c r="R23" s="506"/>
      <c r="S23" s="204" t="s">
        <v>354</v>
      </c>
      <c r="T23" s="505"/>
      <c r="U23" s="506"/>
      <c r="V23" s="506"/>
      <c r="W23" s="506"/>
      <c r="X23" s="209" t="s">
        <v>354</v>
      </c>
      <c r="Y23" s="510">
        <f>J23+O23+T23</f>
        <v>0</v>
      </c>
      <c r="Z23" s="511"/>
      <c r="AA23" s="511"/>
      <c r="AB23" s="511"/>
      <c r="AC23" s="144" t="s">
        <v>354</v>
      </c>
      <c r="AD23" s="535" t="s">
        <v>355</v>
      </c>
      <c r="AE23" s="536"/>
      <c r="AF23" s="536"/>
      <c r="AG23" s="536"/>
      <c r="AH23" s="536"/>
      <c r="AI23" s="536"/>
      <c r="AJ23" s="536"/>
      <c r="AK23" s="536"/>
      <c r="AL23" s="536"/>
      <c r="AM23" s="536"/>
      <c r="AN23" s="536"/>
      <c r="AO23" s="536"/>
      <c r="AP23" s="536"/>
      <c r="AQ23" s="537"/>
      <c r="AS23" s="5"/>
      <c r="AT23" s="5"/>
      <c r="AU23" s="419"/>
      <c r="AV23" s="419"/>
      <c r="AW23" s="419"/>
      <c r="AX23" s="419"/>
      <c r="AY23" s="419"/>
      <c r="AZ23" s="419"/>
      <c r="BA23" s="419"/>
      <c r="BB23" s="419"/>
      <c r="BC23" s="419"/>
      <c r="BD23" s="419"/>
      <c r="BE23" s="419"/>
      <c r="BF23" s="419"/>
      <c r="BG23" s="419"/>
      <c r="BH23" s="419"/>
      <c r="BI23" s="419"/>
      <c r="BJ23" s="419"/>
      <c r="BK23" s="419"/>
    </row>
    <row r="24" spans="2:63" ht="22.5" customHeight="1">
      <c r="B24" s="521"/>
      <c r="C24" s="483" t="s">
        <v>356</v>
      </c>
      <c r="D24" s="484"/>
      <c r="E24" s="484"/>
      <c r="F24" s="484"/>
      <c r="G24" s="484"/>
      <c r="H24" s="484"/>
      <c r="I24" s="485"/>
      <c r="J24" s="517" t="s">
        <v>54</v>
      </c>
      <c r="K24" s="517"/>
      <c r="L24" s="517"/>
      <c r="M24" s="517"/>
      <c r="N24" s="517"/>
      <c r="O24" s="517" t="s">
        <v>57</v>
      </c>
      <c r="P24" s="517"/>
      <c r="Q24" s="517"/>
      <c r="R24" s="517"/>
      <c r="S24" s="517"/>
      <c r="T24" s="517" t="s">
        <v>56</v>
      </c>
      <c r="U24" s="517"/>
      <c r="V24" s="517"/>
      <c r="W24" s="517"/>
      <c r="X24" s="517"/>
      <c r="Y24" s="517" t="s">
        <v>58</v>
      </c>
      <c r="Z24" s="517"/>
      <c r="AA24" s="517"/>
      <c r="AB24" s="517"/>
      <c r="AC24" s="517"/>
      <c r="AD24" s="145"/>
      <c r="AE24" s="146" t="s">
        <v>59</v>
      </c>
      <c r="AF24" s="145"/>
      <c r="AG24" s="145"/>
      <c r="AH24" s="145"/>
      <c r="AI24" s="145"/>
      <c r="AJ24" s="145"/>
      <c r="AK24" s="145"/>
      <c r="AL24" s="145"/>
      <c r="AM24" s="145"/>
      <c r="AN24" s="147"/>
      <c r="AO24" s="147"/>
      <c r="AP24" s="147"/>
      <c r="AQ24" s="148"/>
      <c r="AS24" s="15" t="s">
        <v>86</v>
      </c>
      <c r="AT24" s="5"/>
      <c r="AU24" s="419" t="s">
        <v>373</v>
      </c>
      <c r="AV24" s="419"/>
      <c r="AW24" s="419"/>
      <c r="AX24" s="419"/>
      <c r="AY24" s="419"/>
      <c r="AZ24" s="419"/>
      <c r="BA24" s="419"/>
      <c r="BB24" s="419"/>
      <c r="BC24" s="419"/>
      <c r="BD24" s="419"/>
      <c r="BE24" s="419"/>
      <c r="BF24" s="419"/>
      <c r="BG24" s="419"/>
      <c r="BH24" s="419"/>
      <c r="BI24" s="419"/>
      <c r="BJ24" s="419"/>
      <c r="BK24" s="419"/>
    </row>
    <row r="25" spans="2:63" ht="26.25" customHeight="1">
      <c r="B25" s="521"/>
      <c r="C25" s="489"/>
      <c r="D25" s="490"/>
      <c r="E25" s="490"/>
      <c r="F25" s="490"/>
      <c r="G25" s="490"/>
      <c r="H25" s="490"/>
      <c r="I25" s="491"/>
      <c r="J25" s="505"/>
      <c r="K25" s="506"/>
      <c r="L25" s="506"/>
      <c r="M25" s="506"/>
      <c r="N25" s="209" t="s">
        <v>354</v>
      </c>
      <c r="O25" s="505"/>
      <c r="P25" s="506"/>
      <c r="Q25" s="506"/>
      <c r="R25" s="506"/>
      <c r="S25" s="204" t="s">
        <v>354</v>
      </c>
      <c r="T25" s="505"/>
      <c r="U25" s="506"/>
      <c r="V25" s="506"/>
      <c r="W25" s="506"/>
      <c r="X25" s="209" t="s">
        <v>354</v>
      </c>
      <c r="Y25" s="510">
        <f>J25+O25+T25</f>
        <v>0</v>
      </c>
      <c r="Z25" s="511"/>
      <c r="AA25" s="511"/>
      <c r="AB25" s="511"/>
      <c r="AC25" s="144" t="s">
        <v>354</v>
      </c>
      <c r="AD25" s="149"/>
      <c r="AE25" s="44"/>
      <c r="AF25" s="44"/>
      <c r="AG25" s="44"/>
      <c r="AH25" s="44"/>
      <c r="AI25" s="44"/>
      <c r="AJ25" s="44"/>
      <c r="AK25" s="44"/>
      <c r="AL25" s="44"/>
      <c r="AM25" s="44"/>
      <c r="AN25" s="102"/>
      <c r="AO25" s="102"/>
      <c r="AP25" s="102"/>
      <c r="AQ25" s="150"/>
      <c r="AU25" s="419"/>
      <c r="AV25" s="419"/>
      <c r="AW25" s="419"/>
      <c r="AX25" s="419"/>
      <c r="AY25" s="419"/>
      <c r="AZ25" s="419"/>
      <c r="BA25" s="419"/>
      <c r="BB25" s="419"/>
      <c r="BC25" s="419"/>
      <c r="BD25" s="419"/>
      <c r="BE25" s="419"/>
      <c r="BF25" s="419"/>
      <c r="BG25" s="419"/>
      <c r="BH25" s="419"/>
      <c r="BI25" s="419"/>
      <c r="BJ25" s="419"/>
      <c r="BK25" s="419"/>
    </row>
    <row r="26" spans="2:63" ht="22.5" customHeight="1">
      <c r="B26" s="521"/>
      <c r="C26" s="483" t="s">
        <v>357</v>
      </c>
      <c r="D26" s="512"/>
      <c r="E26" s="512"/>
      <c r="F26" s="512"/>
      <c r="G26" s="512"/>
      <c r="H26" s="512"/>
      <c r="I26" s="513"/>
      <c r="J26" s="517" t="s">
        <v>60</v>
      </c>
      <c r="K26" s="517"/>
      <c r="L26" s="517"/>
      <c r="M26" s="517"/>
      <c r="N26" s="517"/>
      <c r="O26" s="589" t="s">
        <v>406</v>
      </c>
      <c r="P26" s="590"/>
      <c r="Q26" s="590"/>
      <c r="R26" s="590"/>
      <c r="S26" s="590"/>
      <c r="T26" s="517" t="s">
        <v>56</v>
      </c>
      <c r="U26" s="517"/>
      <c r="V26" s="517"/>
      <c r="W26" s="517"/>
      <c r="X26" s="517"/>
      <c r="Y26" s="517" t="s">
        <v>58</v>
      </c>
      <c r="Z26" s="517"/>
      <c r="AA26" s="517"/>
      <c r="AB26" s="517"/>
      <c r="AC26" s="517"/>
      <c r="AD26" s="149"/>
      <c r="AE26" s="44" t="s">
        <v>61</v>
      </c>
      <c r="AF26" s="44"/>
      <c r="AG26" s="44"/>
      <c r="AH26" s="44"/>
      <c r="AI26" s="44"/>
      <c r="AJ26" s="44"/>
      <c r="AK26" s="44"/>
      <c r="AL26" s="44"/>
      <c r="AM26" s="44"/>
      <c r="AN26" s="44"/>
      <c r="AO26" s="44"/>
      <c r="AP26" s="44"/>
      <c r="AQ26" s="150"/>
      <c r="AS26" s="15"/>
      <c r="AT26" s="15"/>
      <c r="AU26" s="420" t="s">
        <v>374</v>
      </c>
      <c r="AV26" s="420"/>
      <c r="AW26" s="420"/>
      <c r="AX26" s="420"/>
      <c r="AY26" s="420"/>
      <c r="AZ26" s="420"/>
      <c r="BA26" s="420"/>
      <c r="BB26" s="420"/>
      <c r="BC26" s="420"/>
      <c r="BD26" s="420"/>
      <c r="BE26" s="420"/>
      <c r="BF26" s="420"/>
      <c r="BG26" s="420"/>
      <c r="BH26" s="420"/>
      <c r="BI26" s="420"/>
      <c r="BJ26" s="420"/>
      <c r="BK26" s="420"/>
    </row>
    <row r="27" spans="2:63" ht="26.25" customHeight="1">
      <c r="B27" s="521"/>
      <c r="C27" s="514"/>
      <c r="D27" s="515"/>
      <c r="E27" s="515"/>
      <c r="F27" s="515"/>
      <c r="G27" s="515"/>
      <c r="H27" s="515"/>
      <c r="I27" s="516"/>
      <c r="J27" s="505"/>
      <c r="K27" s="506"/>
      <c r="L27" s="506"/>
      <c r="M27" s="506"/>
      <c r="N27" s="209" t="s">
        <v>354</v>
      </c>
      <c r="O27" s="505"/>
      <c r="P27" s="506"/>
      <c r="Q27" s="506"/>
      <c r="R27" s="506"/>
      <c r="S27" s="204" t="s">
        <v>354</v>
      </c>
      <c r="T27" s="505"/>
      <c r="U27" s="506"/>
      <c r="V27" s="506"/>
      <c r="W27" s="506"/>
      <c r="X27" s="209" t="s">
        <v>354</v>
      </c>
      <c r="Y27" s="510">
        <f>J27+O27+T27</f>
        <v>0</v>
      </c>
      <c r="Z27" s="511"/>
      <c r="AA27" s="511"/>
      <c r="AB27" s="511"/>
      <c r="AC27" s="144" t="s">
        <v>354</v>
      </c>
      <c r="AD27" s="149"/>
      <c r="AE27" s="44" t="s">
        <v>62</v>
      </c>
      <c r="AF27" s="44"/>
      <c r="AG27" s="44"/>
      <c r="AH27" s="151"/>
      <c r="AI27" s="151"/>
      <c r="AJ27" s="151"/>
      <c r="AK27" s="151"/>
      <c r="AL27" s="151"/>
      <c r="AM27" s="151"/>
      <c r="AN27" s="87"/>
      <c r="AO27" s="87"/>
      <c r="AP27" s="87"/>
      <c r="AQ27" s="152"/>
      <c r="AS27" s="15" t="s">
        <v>86</v>
      </c>
      <c r="AT27" s="5"/>
      <c r="AU27" s="420"/>
      <c r="AV27" s="420"/>
      <c r="AW27" s="420"/>
      <c r="AX27" s="420"/>
      <c r="AY27" s="420"/>
      <c r="AZ27" s="420"/>
      <c r="BA27" s="420"/>
      <c r="BB27" s="420"/>
      <c r="BC27" s="420"/>
      <c r="BD27" s="420"/>
      <c r="BE27" s="420"/>
      <c r="BF27" s="420"/>
      <c r="BG27" s="420"/>
      <c r="BH27" s="420"/>
      <c r="BI27" s="420"/>
      <c r="BJ27" s="420"/>
      <c r="BK27" s="420"/>
    </row>
    <row r="28" spans="2:63" ht="15.75" customHeight="1">
      <c r="B28" s="521"/>
      <c r="C28" s="483" t="s">
        <v>407</v>
      </c>
      <c r="D28" s="484"/>
      <c r="E28" s="484"/>
      <c r="F28" s="484"/>
      <c r="G28" s="484"/>
      <c r="H28" s="484"/>
      <c r="I28" s="485"/>
      <c r="J28" s="492" t="s">
        <v>63</v>
      </c>
      <c r="K28" s="493"/>
      <c r="L28" s="493"/>
      <c r="M28" s="493"/>
      <c r="N28" s="493"/>
      <c r="O28" s="496" t="s">
        <v>228</v>
      </c>
      <c r="P28" s="497"/>
      <c r="Q28" s="497"/>
      <c r="R28" s="497"/>
      <c r="S28" s="498"/>
      <c r="T28" s="497" t="s">
        <v>230</v>
      </c>
      <c r="U28" s="497"/>
      <c r="V28" s="497"/>
      <c r="W28" s="497"/>
      <c r="X28" s="497"/>
      <c r="Y28" s="497"/>
      <c r="Z28" s="497"/>
      <c r="AA28" s="497"/>
      <c r="AB28" s="497"/>
      <c r="AC28" s="497"/>
      <c r="AD28" s="497"/>
      <c r="AE28" s="497"/>
      <c r="AF28" s="497"/>
      <c r="AG28" s="498"/>
      <c r="AH28" s="497" t="s">
        <v>41</v>
      </c>
      <c r="AI28" s="497"/>
      <c r="AJ28" s="497"/>
      <c r="AK28" s="497"/>
      <c r="AL28" s="499" t="s">
        <v>64</v>
      </c>
      <c r="AM28" s="500"/>
      <c r="AN28" s="500"/>
      <c r="AO28" s="500"/>
      <c r="AP28" s="500"/>
      <c r="AQ28" s="501"/>
      <c r="AU28" s="157"/>
      <c r="AV28" s="157"/>
      <c r="AW28" s="157"/>
      <c r="AX28" s="157"/>
      <c r="AY28" s="157"/>
      <c r="AZ28" s="157"/>
      <c r="BA28" s="157"/>
      <c r="BB28" s="157"/>
      <c r="BC28" s="157"/>
      <c r="BD28" s="157"/>
      <c r="BE28" s="157"/>
      <c r="BF28" s="157"/>
      <c r="BG28" s="157"/>
      <c r="BH28" s="157"/>
      <c r="BI28" s="157"/>
      <c r="BJ28" s="157"/>
      <c r="BK28" s="157"/>
    </row>
    <row r="29" spans="2:63" ht="15.75" customHeight="1">
      <c r="B29" s="521"/>
      <c r="C29" s="486"/>
      <c r="D29" s="487"/>
      <c r="E29" s="487"/>
      <c r="F29" s="487"/>
      <c r="G29" s="487"/>
      <c r="H29" s="487"/>
      <c r="I29" s="488"/>
      <c r="J29" s="494"/>
      <c r="K29" s="495"/>
      <c r="L29" s="495"/>
      <c r="M29" s="495"/>
      <c r="N29" s="495"/>
      <c r="O29" s="301"/>
      <c r="P29" s="302"/>
      <c r="Q29" s="302"/>
      <c r="R29" s="302"/>
      <c r="S29" s="303"/>
      <c r="T29" s="316" t="s">
        <v>458</v>
      </c>
      <c r="U29" s="317"/>
      <c r="V29" s="317"/>
      <c r="W29" s="317"/>
      <c r="X29" s="318"/>
      <c r="Y29" s="317" t="s">
        <v>229</v>
      </c>
      <c r="Z29" s="317"/>
      <c r="AA29" s="317"/>
      <c r="AB29" s="317"/>
      <c r="AC29" s="318"/>
      <c r="AD29" s="316" t="s">
        <v>56</v>
      </c>
      <c r="AE29" s="317"/>
      <c r="AF29" s="317"/>
      <c r="AG29" s="318"/>
      <c r="AH29" s="302"/>
      <c r="AI29" s="302"/>
      <c r="AJ29" s="302"/>
      <c r="AK29" s="302"/>
      <c r="AL29" s="502"/>
      <c r="AM29" s="379"/>
      <c r="AN29" s="379"/>
      <c r="AO29" s="379"/>
      <c r="AP29" s="379"/>
      <c r="AQ29" s="380"/>
      <c r="AU29" s="421" t="s">
        <v>375</v>
      </c>
      <c r="AV29" s="421"/>
      <c r="AW29" s="421"/>
      <c r="AX29" s="421"/>
      <c r="AY29" s="421"/>
      <c r="AZ29" s="421"/>
      <c r="BA29" s="421"/>
      <c r="BB29" s="421"/>
      <c r="BC29" s="421"/>
      <c r="BD29" s="421"/>
      <c r="BE29" s="421"/>
      <c r="BF29" s="421"/>
      <c r="BG29" s="421"/>
      <c r="BH29" s="421"/>
      <c r="BI29" s="421"/>
      <c r="BJ29" s="421"/>
      <c r="BK29" s="421"/>
    </row>
    <row r="30" spans="2:63" ht="26.25" customHeight="1">
      <c r="B30" s="521"/>
      <c r="C30" s="489"/>
      <c r="D30" s="490"/>
      <c r="E30" s="490"/>
      <c r="F30" s="490"/>
      <c r="G30" s="490"/>
      <c r="H30" s="490"/>
      <c r="I30" s="491"/>
      <c r="J30" s="503">
        <f>+O27</f>
        <v>0</v>
      </c>
      <c r="K30" s="504"/>
      <c r="L30" s="504"/>
      <c r="M30" s="504"/>
      <c r="N30" s="209" t="s">
        <v>354</v>
      </c>
      <c r="O30" s="505"/>
      <c r="P30" s="506"/>
      <c r="Q30" s="506"/>
      <c r="R30" s="506"/>
      <c r="S30" s="204" t="s">
        <v>354</v>
      </c>
      <c r="T30" s="505"/>
      <c r="U30" s="506"/>
      <c r="V30" s="506"/>
      <c r="W30" s="506"/>
      <c r="X30" s="209" t="s">
        <v>354</v>
      </c>
      <c r="Y30" s="505"/>
      <c r="Z30" s="506"/>
      <c r="AA30" s="506"/>
      <c r="AB30" s="506"/>
      <c r="AC30" s="104" t="s">
        <v>354</v>
      </c>
      <c r="AD30" s="505"/>
      <c r="AE30" s="506"/>
      <c r="AF30" s="506"/>
      <c r="AG30" s="104" t="s">
        <v>354</v>
      </c>
      <c r="AH30" s="503">
        <f>J30+O30+T30+Y30+AD30</f>
        <v>0</v>
      </c>
      <c r="AI30" s="504"/>
      <c r="AJ30" s="504"/>
      <c r="AK30" s="104" t="s">
        <v>354</v>
      </c>
      <c r="AL30" s="507" t="e">
        <f>+AH30/(+N10+Q10+T10+AC10)</f>
        <v>#DIV/0!</v>
      </c>
      <c r="AM30" s="504"/>
      <c r="AN30" s="504"/>
      <c r="AO30" s="504"/>
      <c r="AP30" s="508" t="s">
        <v>358</v>
      </c>
      <c r="AQ30" s="509"/>
      <c r="AS30" s="17" t="s">
        <v>376</v>
      </c>
      <c r="AU30" s="421"/>
      <c r="AV30" s="421"/>
      <c r="AW30" s="421"/>
      <c r="AX30" s="421"/>
      <c r="AY30" s="421"/>
      <c r="AZ30" s="421"/>
      <c r="BA30" s="421"/>
      <c r="BB30" s="421"/>
      <c r="BC30" s="421"/>
      <c r="BD30" s="421"/>
      <c r="BE30" s="421"/>
      <c r="BF30" s="421"/>
      <c r="BG30" s="421"/>
      <c r="BH30" s="421"/>
      <c r="BI30" s="421"/>
      <c r="BJ30" s="421"/>
      <c r="BK30" s="421"/>
    </row>
    <row r="31" spans="2:63" ht="26.25" customHeight="1">
      <c r="B31" s="521"/>
      <c r="C31" s="465" t="s">
        <v>213</v>
      </c>
      <c r="D31" s="466"/>
      <c r="E31" s="466"/>
      <c r="F31" s="466"/>
      <c r="G31" s="466"/>
      <c r="H31" s="466"/>
      <c r="I31" s="466"/>
      <c r="J31" s="466"/>
      <c r="K31" s="467"/>
      <c r="L31" s="346"/>
      <c r="M31" s="347"/>
      <c r="N31" s="347"/>
      <c r="O31" s="347"/>
      <c r="P31" s="347"/>
      <c r="Q31" s="347"/>
      <c r="R31" s="347"/>
      <c r="S31" s="347"/>
      <c r="T31" s="347"/>
      <c r="U31" s="347"/>
      <c r="V31" s="347"/>
      <c r="W31" s="347"/>
      <c r="X31" s="347"/>
      <c r="Y31" s="347"/>
      <c r="Z31" s="347"/>
      <c r="AA31" s="347"/>
      <c r="AB31" s="347"/>
      <c r="AC31" s="347"/>
      <c r="AD31" s="347"/>
      <c r="AE31" s="347"/>
      <c r="AF31" s="347"/>
      <c r="AG31" s="347"/>
      <c r="AH31" s="347"/>
      <c r="AI31" s="347"/>
      <c r="AJ31" s="347"/>
      <c r="AK31" s="347"/>
      <c r="AL31" s="347"/>
      <c r="AM31" s="347"/>
      <c r="AN31" s="347"/>
      <c r="AO31" s="347"/>
      <c r="AP31" s="347"/>
      <c r="AQ31" s="348"/>
      <c r="AS31" s="17" t="s">
        <v>376</v>
      </c>
      <c r="AU31" s="422" t="s">
        <v>377</v>
      </c>
      <c r="AV31" s="422"/>
      <c r="AW31" s="422"/>
      <c r="AX31" s="422"/>
      <c r="AY31" s="422"/>
      <c r="AZ31" s="422"/>
      <c r="BA31" s="422"/>
      <c r="BB31" s="422"/>
      <c r="BC31" s="422"/>
      <c r="BD31" s="422"/>
      <c r="BE31" s="422"/>
      <c r="BF31" s="422"/>
      <c r="BG31" s="422"/>
      <c r="BH31" s="422"/>
      <c r="BI31" s="422"/>
      <c r="BJ31" s="422"/>
      <c r="BK31" s="422"/>
    </row>
    <row r="32" spans="2:63" ht="26.25" customHeight="1">
      <c r="B32" s="521"/>
      <c r="C32" s="465" t="s">
        <v>359</v>
      </c>
      <c r="D32" s="466"/>
      <c r="E32" s="466"/>
      <c r="F32" s="466"/>
      <c r="G32" s="466"/>
      <c r="H32" s="466"/>
      <c r="I32" s="466"/>
      <c r="J32" s="466"/>
      <c r="K32" s="467"/>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c r="AK32" s="468"/>
      <c r="AL32" s="468"/>
      <c r="AM32" s="468"/>
      <c r="AN32" s="468"/>
      <c r="AO32" s="468"/>
      <c r="AP32" s="468"/>
      <c r="AQ32" s="469"/>
      <c r="AU32" s="422"/>
      <c r="AV32" s="422"/>
      <c r="AW32" s="422"/>
      <c r="AX32" s="422"/>
      <c r="AY32" s="422"/>
      <c r="AZ32" s="422"/>
      <c r="BA32" s="422"/>
      <c r="BB32" s="422"/>
      <c r="BC32" s="422"/>
      <c r="BD32" s="422"/>
      <c r="BE32" s="422"/>
      <c r="BF32" s="422"/>
      <c r="BG32" s="422"/>
      <c r="BH32" s="422"/>
      <c r="BI32" s="422"/>
      <c r="BJ32" s="422"/>
      <c r="BK32" s="422"/>
    </row>
    <row r="33" spans="2:43" ht="26.25" customHeight="1">
      <c r="B33" s="522"/>
      <c r="C33" s="465" t="s">
        <v>360</v>
      </c>
      <c r="D33" s="466"/>
      <c r="E33" s="466"/>
      <c r="F33" s="466"/>
      <c r="G33" s="466"/>
      <c r="H33" s="466"/>
      <c r="I33" s="466"/>
      <c r="J33" s="466"/>
      <c r="K33" s="467"/>
      <c r="L33" s="470"/>
      <c r="M33" s="470"/>
      <c r="N33" s="470"/>
      <c r="O33" s="470"/>
      <c r="P33" s="470"/>
      <c r="Q33" s="470"/>
      <c r="R33" s="470"/>
      <c r="S33" s="470"/>
      <c r="T33" s="470"/>
      <c r="U33" s="470"/>
      <c r="V33" s="470"/>
      <c r="W33" s="470"/>
      <c r="X33" s="470"/>
      <c r="Y33" s="470"/>
      <c r="Z33" s="470"/>
      <c r="AA33" s="470"/>
      <c r="AB33" s="470"/>
      <c r="AC33" s="470"/>
      <c r="AD33" s="470"/>
      <c r="AE33" s="470"/>
      <c r="AF33" s="470"/>
      <c r="AG33" s="470"/>
      <c r="AH33" s="470"/>
      <c r="AI33" s="470"/>
      <c r="AJ33" s="470"/>
      <c r="AK33" s="470"/>
      <c r="AL33" s="470"/>
      <c r="AM33" s="470"/>
      <c r="AN33" s="470"/>
      <c r="AO33" s="470"/>
      <c r="AP33" s="470"/>
      <c r="AQ33" s="471"/>
    </row>
    <row r="34" spans="2:43" ht="15" hidden="1" customHeight="1">
      <c r="B34" s="17" t="s">
        <v>177</v>
      </c>
    </row>
    <row r="35" spans="2:43" ht="15" hidden="1" customHeight="1">
      <c r="B35" s="17" t="s">
        <v>378</v>
      </c>
    </row>
    <row r="36" spans="2:43" ht="15" hidden="1" customHeight="1">
      <c r="B36" s="17" t="s">
        <v>379</v>
      </c>
    </row>
    <row r="37" spans="2:43" ht="15" hidden="1" customHeight="1">
      <c r="B37" s="17" t="s">
        <v>380</v>
      </c>
    </row>
    <row r="38" spans="2:43" ht="15" hidden="1" customHeight="1">
      <c r="B38" s="17" t="s">
        <v>381</v>
      </c>
    </row>
    <row r="39" spans="2:43" ht="15" hidden="1" customHeight="1">
      <c r="B39" s="17" t="s">
        <v>382</v>
      </c>
    </row>
    <row r="40" spans="2:43" ht="15" hidden="1" customHeight="1">
      <c r="B40" s="17" t="s">
        <v>383</v>
      </c>
    </row>
    <row r="41" spans="2:43" ht="15" hidden="1" customHeight="1">
      <c r="B41" s="17" t="s">
        <v>384</v>
      </c>
    </row>
    <row r="42" spans="2:43" ht="15" hidden="1" customHeight="1">
      <c r="B42" s="17" t="s">
        <v>385</v>
      </c>
    </row>
    <row r="43" spans="2:43" ht="15" hidden="1" customHeight="1">
      <c r="B43" s="17" t="s">
        <v>386</v>
      </c>
    </row>
    <row r="44" spans="2:43" ht="15" hidden="1" customHeight="1">
      <c r="B44" s="17" t="s">
        <v>387</v>
      </c>
    </row>
    <row r="45" spans="2:43" ht="15" hidden="1" customHeight="1">
      <c r="B45" s="17" t="s">
        <v>273</v>
      </c>
    </row>
    <row r="46" spans="2:43" ht="15" hidden="1" customHeight="1">
      <c r="B46" s="17" t="s">
        <v>388</v>
      </c>
    </row>
    <row r="47" spans="2:43" ht="15" hidden="1" customHeight="1">
      <c r="B47" s="17" t="s">
        <v>389</v>
      </c>
    </row>
    <row r="48" spans="2:43" ht="15" hidden="1" customHeight="1">
      <c r="B48" s="17" t="s">
        <v>274</v>
      </c>
    </row>
    <row r="49" spans="2:2" ht="15" hidden="1" customHeight="1">
      <c r="B49" s="17" t="s">
        <v>275</v>
      </c>
    </row>
    <row r="50" spans="2:2" ht="15" hidden="1" customHeight="1">
      <c r="B50" s="17" t="s">
        <v>276</v>
      </c>
    </row>
    <row r="51" spans="2:2" ht="15" hidden="1" customHeight="1">
      <c r="B51" s="17" t="s">
        <v>277</v>
      </c>
    </row>
    <row r="52" spans="2:2" ht="15" hidden="1" customHeight="1">
      <c r="B52" s="17" t="s">
        <v>178</v>
      </c>
    </row>
    <row r="53" spans="2:2" ht="15" hidden="1" customHeight="1">
      <c r="B53" s="17" t="s">
        <v>278</v>
      </c>
    </row>
    <row r="54" spans="2:2" ht="15" hidden="1" customHeight="1">
      <c r="B54" s="17" t="s">
        <v>279</v>
      </c>
    </row>
    <row r="55" spans="2:2" ht="15" hidden="1" customHeight="1">
      <c r="B55" s="17" t="s">
        <v>390</v>
      </c>
    </row>
    <row r="56" spans="2:2" ht="15" hidden="1" customHeight="1">
      <c r="B56" s="17" t="s">
        <v>280</v>
      </c>
    </row>
    <row r="57" spans="2:2" ht="15" hidden="1" customHeight="1">
      <c r="B57" s="17" t="s">
        <v>281</v>
      </c>
    </row>
    <row r="117" spans="14:14" ht="15" customHeight="1">
      <c r="N117" s="17" t="s">
        <v>85</v>
      </c>
    </row>
  </sheetData>
  <sheetProtection sheet="1" objects="1" scenarios="1" selectLockedCells="1"/>
  <mergeCells count="153">
    <mergeCell ref="L31:AQ31"/>
    <mergeCell ref="B15:D15"/>
    <mergeCell ref="F15:H15"/>
    <mergeCell ref="J15:L15"/>
    <mergeCell ref="N15:P15"/>
    <mergeCell ref="R15:U15"/>
    <mergeCell ref="W15:Y15"/>
    <mergeCell ref="AA15:AC15"/>
    <mergeCell ref="B8:G10"/>
    <mergeCell ref="H8:W8"/>
    <mergeCell ref="X8:AM8"/>
    <mergeCell ref="AN8:AQ9"/>
    <mergeCell ref="H9:K9"/>
    <mergeCell ref="T23:W23"/>
    <mergeCell ref="T27:W27"/>
    <mergeCell ref="L9:O9"/>
    <mergeCell ref="P9:S9"/>
    <mergeCell ref="T9:W9"/>
    <mergeCell ref="X9:AA9"/>
    <mergeCell ref="AB9:AE9"/>
    <mergeCell ref="AF9:AI9"/>
    <mergeCell ref="AJ9:AM9"/>
    <mergeCell ref="H10:J10"/>
    <mergeCell ref="L10:N10"/>
    <mergeCell ref="AU2:BK3"/>
    <mergeCell ref="B3:I3"/>
    <mergeCell ref="J3:AQ3"/>
    <mergeCell ref="B4:I4"/>
    <mergeCell ref="J4:AQ4"/>
    <mergeCell ref="B5:I7"/>
    <mergeCell ref="J5:N5"/>
    <mergeCell ref="O5:Q5"/>
    <mergeCell ref="S5:V5"/>
    <mergeCell ref="J6:M6"/>
    <mergeCell ref="R6:AQ6"/>
    <mergeCell ref="AU6:BK6"/>
    <mergeCell ref="J7:P7"/>
    <mergeCell ref="Q7:AQ7"/>
    <mergeCell ref="Z2:AB2"/>
    <mergeCell ref="AD2:AP2"/>
    <mergeCell ref="AA5:AQ5"/>
    <mergeCell ref="N6:P6"/>
    <mergeCell ref="P10:R10"/>
    <mergeCell ref="T10:V10"/>
    <mergeCell ref="X10:Z10"/>
    <mergeCell ref="AB10:AD10"/>
    <mergeCell ref="AF10:AH10"/>
    <mergeCell ref="AJ10:AL10"/>
    <mergeCell ref="AN10:AP10"/>
    <mergeCell ref="AU10:BK10"/>
    <mergeCell ref="B11:V11"/>
    <mergeCell ref="W11:AQ11"/>
    <mergeCell ref="B12:Q12"/>
    <mergeCell ref="R12:V14"/>
    <mergeCell ref="W12:AL12"/>
    <mergeCell ref="AM12:AQ14"/>
    <mergeCell ref="B13:E14"/>
    <mergeCell ref="N13:Q14"/>
    <mergeCell ref="W13:Z14"/>
    <mergeCell ref="AI13:AL14"/>
    <mergeCell ref="F14:I14"/>
    <mergeCell ref="J14:M14"/>
    <mergeCell ref="AA14:AD14"/>
    <mergeCell ref="AE14:AH14"/>
    <mergeCell ref="AE15:AG15"/>
    <mergeCell ref="AI15:AK15"/>
    <mergeCell ref="AM15:AP15"/>
    <mergeCell ref="AU15:BK18"/>
    <mergeCell ref="B16:Q16"/>
    <mergeCell ref="R16:V18"/>
    <mergeCell ref="W16:AL16"/>
    <mergeCell ref="AM16:AQ18"/>
    <mergeCell ref="B17:E18"/>
    <mergeCell ref="N17:Q18"/>
    <mergeCell ref="W17:Z18"/>
    <mergeCell ref="AI17:AL18"/>
    <mergeCell ref="F18:I18"/>
    <mergeCell ref="J18:M18"/>
    <mergeCell ref="AA18:AD18"/>
    <mergeCell ref="AE18:AH18"/>
    <mergeCell ref="B19:D19"/>
    <mergeCell ref="F19:H19"/>
    <mergeCell ref="J19:L19"/>
    <mergeCell ref="N19:P19"/>
    <mergeCell ref="R19:U19"/>
    <mergeCell ref="W19:Y19"/>
    <mergeCell ref="AA19:AC19"/>
    <mergeCell ref="AE19:AG19"/>
    <mergeCell ref="AI19:AK19"/>
    <mergeCell ref="AM19:AP19"/>
    <mergeCell ref="B20:B33"/>
    <mergeCell ref="C20:I20"/>
    <mergeCell ref="J20:T20"/>
    <mergeCell ref="V20:AB20"/>
    <mergeCell ref="AC20:AH20"/>
    <mergeCell ref="AI20:AO20"/>
    <mergeCell ref="AU20:BK21"/>
    <mergeCell ref="C21:I21"/>
    <mergeCell ref="J21:AQ21"/>
    <mergeCell ref="C22:I23"/>
    <mergeCell ref="J22:N22"/>
    <mergeCell ref="O22:S22"/>
    <mergeCell ref="T22:X22"/>
    <mergeCell ref="Y22:AC22"/>
    <mergeCell ref="AD22:AQ22"/>
    <mergeCell ref="AU22:BK23"/>
    <mergeCell ref="J23:M23"/>
    <mergeCell ref="O23:R23"/>
    <mergeCell ref="Y23:AB23"/>
    <mergeCell ref="AD23:AQ23"/>
    <mergeCell ref="C24:I25"/>
    <mergeCell ref="J24:N24"/>
    <mergeCell ref="O24:S24"/>
    <mergeCell ref="T24:X24"/>
    <mergeCell ref="Y24:AC24"/>
    <mergeCell ref="AU24:BK25"/>
    <mergeCell ref="J25:M25"/>
    <mergeCell ref="O25:R25"/>
    <mergeCell ref="T25:W25"/>
    <mergeCell ref="Y25:AB25"/>
    <mergeCell ref="C26:I27"/>
    <mergeCell ref="J26:N26"/>
    <mergeCell ref="O26:S26"/>
    <mergeCell ref="T26:X26"/>
    <mergeCell ref="Y26:AC26"/>
    <mergeCell ref="AU26:BK27"/>
    <mergeCell ref="J27:M27"/>
    <mergeCell ref="O27:R27"/>
    <mergeCell ref="Y27:AB27"/>
    <mergeCell ref="AU31:BK32"/>
    <mergeCell ref="C32:K32"/>
    <mergeCell ref="L32:AQ32"/>
    <mergeCell ref="C33:K33"/>
    <mergeCell ref="L33:AQ33"/>
    <mergeCell ref="AU29:BK30"/>
    <mergeCell ref="J30:M30"/>
    <mergeCell ref="O30:R30"/>
    <mergeCell ref="T30:W30"/>
    <mergeCell ref="Y30:AB30"/>
    <mergeCell ref="AD30:AF30"/>
    <mergeCell ref="AH30:AJ30"/>
    <mergeCell ref="AL30:AO30"/>
    <mergeCell ref="AP30:AQ30"/>
    <mergeCell ref="C28:I30"/>
    <mergeCell ref="J28:N29"/>
    <mergeCell ref="O28:S29"/>
    <mergeCell ref="T28:AG28"/>
    <mergeCell ref="AH28:AK29"/>
    <mergeCell ref="AL28:AQ29"/>
    <mergeCell ref="T29:X29"/>
    <mergeCell ref="Y29:AC29"/>
    <mergeCell ref="AD29:AG29"/>
    <mergeCell ref="C31:K31"/>
  </mergeCells>
  <phoneticPr fontId="1"/>
  <conditionalFormatting sqref="B15:D15">
    <cfRule type="containsBlanks" dxfId="76" priority="42">
      <formula>LEN(TRIM(B15))=0</formula>
    </cfRule>
  </conditionalFormatting>
  <conditionalFormatting sqref="F15:H15">
    <cfRule type="containsBlanks" dxfId="75" priority="41">
      <formula>LEN(TRIM(F15))=0</formula>
    </cfRule>
  </conditionalFormatting>
  <conditionalFormatting sqref="J15:L15">
    <cfRule type="containsBlanks" dxfId="74" priority="40">
      <formula>LEN(TRIM(J15))=0</formula>
    </cfRule>
  </conditionalFormatting>
  <conditionalFormatting sqref="W15:Y15">
    <cfRule type="containsBlanks" dxfId="73" priority="39">
      <formula>LEN(TRIM(W15))=0</formula>
    </cfRule>
  </conditionalFormatting>
  <conditionalFormatting sqref="AA15:AC15">
    <cfRule type="containsBlanks" dxfId="72" priority="38">
      <formula>LEN(TRIM(AA15))=0</formula>
    </cfRule>
  </conditionalFormatting>
  <conditionalFormatting sqref="AE15:AG15">
    <cfRule type="containsBlanks" dxfId="71" priority="37">
      <formula>LEN(TRIM(AE15))=0</formula>
    </cfRule>
  </conditionalFormatting>
  <conditionalFormatting sqref="B19:D19">
    <cfRule type="containsBlanks" dxfId="70" priority="36">
      <formula>LEN(TRIM(B19))=0</formula>
    </cfRule>
  </conditionalFormatting>
  <conditionalFormatting sqref="F19:H19">
    <cfRule type="containsBlanks" dxfId="69" priority="35">
      <formula>LEN(TRIM(F19))=0</formula>
    </cfRule>
  </conditionalFormatting>
  <conditionalFormatting sqref="J19:L19">
    <cfRule type="containsBlanks" dxfId="68" priority="34">
      <formula>LEN(TRIM(J19))=0</formula>
    </cfRule>
  </conditionalFormatting>
  <conditionalFormatting sqref="W19:Y19">
    <cfRule type="containsBlanks" dxfId="67" priority="33">
      <formula>LEN(TRIM(W19))=0</formula>
    </cfRule>
  </conditionalFormatting>
  <conditionalFormatting sqref="AA19:AC19">
    <cfRule type="containsBlanks" dxfId="66" priority="32">
      <formula>LEN(TRIM(AA19))=0</formula>
    </cfRule>
  </conditionalFormatting>
  <conditionalFormatting sqref="AE19:AG19">
    <cfRule type="containsBlanks" dxfId="65" priority="31">
      <formula>LEN(TRIM(AE19))=0</formula>
    </cfRule>
  </conditionalFormatting>
  <conditionalFormatting sqref="J23:M23">
    <cfRule type="containsBlanks" dxfId="64" priority="30">
      <formula>LEN(TRIM(J23))=0</formula>
    </cfRule>
  </conditionalFormatting>
  <conditionalFormatting sqref="O23:R23">
    <cfRule type="containsBlanks" dxfId="63" priority="29">
      <formula>LEN(TRIM(O23))=0</formula>
    </cfRule>
  </conditionalFormatting>
  <conditionalFormatting sqref="T23:W23">
    <cfRule type="containsBlanks" dxfId="62" priority="28">
      <formula>LEN(TRIM(T23))=0</formula>
    </cfRule>
  </conditionalFormatting>
  <conditionalFormatting sqref="J25:M25">
    <cfRule type="containsBlanks" dxfId="61" priority="27">
      <formula>LEN(TRIM(J25))=0</formula>
    </cfRule>
  </conditionalFormatting>
  <conditionalFormatting sqref="O25:R25">
    <cfRule type="containsBlanks" dxfId="60" priority="26">
      <formula>LEN(TRIM(O25))=0</formula>
    </cfRule>
  </conditionalFormatting>
  <conditionalFormatting sqref="T25:W25">
    <cfRule type="containsBlanks" dxfId="59" priority="25">
      <formula>LEN(TRIM(T25))=0</formula>
    </cfRule>
  </conditionalFormatting>
  <conditionalFormatting sqref="T27:W27">
    <cfRule type="containsBlanks" dxfId="58" priority="22">
      <formula>LEN(TRIM(T27))=0</formula>
    </cfRule>
  </conditionalFormatting>
  <conditionalFormatting sqref="J27:M27">
    <cfRule type="containsBlanks" dxfId="57" priority="24">
      <formula>LEN(TRIM(J27))=0</formula>
    </cfRule>
  </conditionalFormatting>
  <conditionalFormatting sqref="O27:R27">
    <cfRule type="containsBlanks" dxfId="56" priority="23">
      <formula>LEN(TRIM(O27))=0</formula>
    </cfRule>
  </conditionalFormatting>
  <conditionalFormatting sqref="J20">
    <cfRule type="containsBlanks" dxfId="55" priority="15">
      <formula>LEN(TRIM(J20))=0</formula>
    </cfRule>
  </conditionalFormatting>
  <conditionalFormatting sqref="AI20:AO20">
    <cfRule type="containsBlanks" dxfId="54" priority="14">
      <formula>LEN(TRIM(AI20))=0</formula>
    </cfRule>
  </conditionalFormatting>
  <conditionalFormatting sqref="T30:W30">
    <cfRule type="containsBlanks" dxfId="53" priority="19">
      <formula>LEN(TRIM(T30))=0</formula>
    </cfRule>
  </conditionalFormatting>
  <conditionalFormatting sqref="O30:R30">
    <cfRule type="containsBlanks" dxfId="52" priority="20">
      <formula>LEN(TRIM(O30))=0</formula>
    </cfRule>
  </conditionalFormatting>
  <conditionalFormatting sqref="Y30:AB30">
    <cfRule type="containsBlanks" dxfId="51" priority="18">
      <formula>LEN(TRIM(Y30))=0</formula>
    </cfRule>
  </conditionalFormatting>
  <conditionalFormatting sqref="AD30:AF30">
    <cfRule type="containsBlanks" dxfId="50" priority="17">
      <formula>LEN(TRIM(AD30))=0</formula>
    </cfRule>
  </conditionalFormatting>
  <conditionalFormatting sqref="V20">
    <cfRule type="containsBlanks" dxfId="49" priority="16">
      <formula>LEN(TRIM(V20))=0</formula>
    </cfRule>
  </conditionalFormatting>
  <conditionalFormatting sqref="L31:AQ31">
    <cfRule type="containsBlanks" dxfId="48" priority="13">
      <formula>LEN(TRIM(L31))=0</formula>
    </cfRule>
  </conditionalFormatting>
  <conditionalFormatting sqref="H10:J10">
    <cfRule type="containsBlanks" dxfId="47" priority="12">
      <formula>LEN(TRIM(H10))=0</formula>
    </cfRule>
  </conditionalFormatting>
  <conditionalFormatting sqref="L10:N10">
    <cfRule type="containsBlanks" dxfId="46" priority="11">
      <formula>LEN(TRIM(L10))=0</formula>
    </cfRule>
  </conditionalFormatting>
  <conditionalFormatting sqref="P10:R10">
    <cfRule type="containsBlanks" dxfId="45" priority="10">
      <formula>LEN(TRIM(P10))=0</formula>
    </cfRule>
  </conditionalFormatting>
  <conditionalFormatting sqref="X10:Z10">
    <cfRule type="containsBlanks" dxfId="44" priority="9">
      <formula>LEN(TRIM(X10))=0</formula>
    </cfRule>
  </conditionalFormatting>
  <conditionalFormatting sqref="AB10:AD10">
    <cfRule type="containsBlanks" dxfId="43" priority="8">
      <formula>LEN(TRIM(AB10))=0</formula>
    </cfRule>
  </conditionalFormatting>
  <conditionalFormatting sqref="AF10:AH10">
    <cfRule type="containsBlanks" dxfId="42" priority="7">
      <formula>LEN(TRIM(AF10))=0</formula>
    </cfRule>
  </conditionalFormatting>
  <conditionalFormatting sqref="J3:AQ4">
    <cfRule type="containsBlanks" dxfId="41" priority="6">
      <formula>LEN(TRIM(J3))=0</formula>
    </cfRule>
  </conditionalFormatting>
  <conditionalFormatting sqref="Q7:AQ7">
    <cfRule type="containsBlanks" dxfId="40" priority="5">
      <formula>LEN(TRIM(Q7))=0</formula>
    </cfRule>
  </conditionalFormatting>
  <conditionalFormatting sqref="N6:P6">
    <cfRule type="containsBlanks" dxfId="39" priority="4">
      <formula>LEN(TRIM(N6))=0</formula>
    </cfRule>
  </conditionalFormatting>
  <conditionalFormatting sqref="R6:AQ6">
    <cfRule type="containsBlanks" dxfId="38" priority="3">
      <formula>LEN(TRIM(R6))=0</formula>
    </cfRule>
  </conditionalFormatting>
  <conditionalFormatting sqref="O5:Q5">
    <cfRule type="containsBlanks" dxfId="37" priority="2">
      <formula>LEN(TRIM(O5))=0</formula>
    </cfRule>
  </conditionalFormatting>
  <conditionalFormatting sqref="S5:V5">
    <cfRule type="containsBlanks" dxfId="36" priority="1">
      <formula>LEN(TRIM(S5))=0</formula>
    </cfRule>
  </conditionalFormatting>
  <dataValidations count="4">
    <dataValidation imeMode="halfAlpha" allowBlank="1" showInputMessage="1" showErrorMessage="1" sqref="O5:Q5 H10:AQ10 J30:AQ30 B19:AQ19 B15:AQ15 T28 J23:AC23 J25:AC25 J27:AC27 W5:Y5 S5:V5"/>
    <dataValidation imeMode="hiragana" allowBlank="1" showInputMessage="1" showErrorMessage="1" sqref="W11 J4:AQ4 R6:AQ6 Q7:AQ7 J20:T20 L31:AQ31"/>
    <dataValidation type="list" allowBlank="1" showInputMessage="1" showErrorMessage="1" sqref="N6:P6">
      <formula1>$B$34:$B$57</formula1>
    </dataValidation>
    <dataValidation imeMode="halfKatakana" allowBlank="1" showInputMessage="1" showErrorMessage="1" sqref="J3:AQ3"/>
  </dataValidations>
  <pageMargins left="0.70866141732283472" right="0.70866141732283472" top="0.74803149606299213" bottom="0.74803149606299213" header="0.31496062992125984" footer="0.31496062992125984"/>
  <pageSetup paperSize="9" scale="79" orientation="portrait" blackAndWhite="1" r:id="rId1"/>
  <rowBreaks count="1" manualBreakCount="1">
    <brk id="33" min="1"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41989" r:id="rId4" name="Check Box 5">
              <controlPr defaultSize="0" autoFill="0" autoLine="0" autoPict="0">
                <anchor moveWithCells="1">
                  <from>
                    <xdr:col>12</xdr:col>
                    <xdr:colOff>28575</xdr:colOff>
                    <xdr:row>31</xdr:row>
                    <xdr:rowOff>323850</xdr:rowOff>
                  </from>
                  <to>
                    <xdr:col>14</xdr:col>
                    <xdr:colOff>28575</xdr:colOff>
                    <xdr:row>33</xdr:row>
                    <xdr:rowOff>0</xdr:rowOff>
                  </to>
                </anchor>
              </controlPr>
            </control>
          </mc:Choice>
        </mc:AlternateContent>
        <mc:AlternateContent xmlns:mc="http://schemas.openxmlformats.org/markup-compatibility/2006">
          <mc:Choice Requires="x14">
            <control shapeId="41990" r:id="rId5" name="Check Box 6">
              <controlPr defaultSize="0" autoFill="0" autoLine="0" autoPict="0">
                <anchor moveWithCells="1">
                  <from>
                    <xdr:col>19</xdr:col>
                    <xdr:colOff>0</xdr:colOff>
                    <xdr:row>32</xdr:row>
                    <xdr:rowOff>0</xdr:rowOff>
                  </from>
                  <to>
                    <xdr:col>22</xdr:col>
                    <xdr:colOff>152400</xdr:colOff>
                    <xdr:row>33</xdr:row>
                    <xdr:rowOff>0</xdr:rowOff>
                  </to>
                </anchor>
              </controlPr>
            </control>
          </mc:Choice>
        </mc:AlternateContent>
        <mc:AlternateContent xmlns:mc="http://schemas.openxmlformats.org/markup-compatibility/2006">
          <mc:Choice Requires="x14">
            <control shapeId="41991" r:id="rId6" name="Check Box 7">
              <controlPr defaultSize="0" autoFill="0" autoLine="0" autoPict="0">
                <anchor moveWithCells="1">
                  <from>
                    <xdr:col>26</xdr:col>
                    <xdr:colOff>47625</xdr:colOff>
                    <xdr:row>32</xdr:row>
                    <xdr:rowOff>0</xdr:rowOff>
                  </from>
                  <to>
                    <xdr:col>30</xdr:col>
                    <xdr:colOff>0</xdr:colOff>
                    <xdr:row>33</xdr:row>
                    <xdr:rowOff>0</xdr:rowOff>
                  </to>
                </anchor>
              </controlPr>
            </control>
          </mc:Choice>
        </mc:AlternateContent>
        <mc:AlternateContent xmlns:mc="http://schemas.openxmlformats.org/markup-compatibility/2006">
          <mc:Choice Requires="x14">
            <control shapeId="41992" r:id="rId7" name="Check Box 8">
              <controlPr defaultSize="0" autoFill="0" autoLine="0" autoPict="0">
                <anchor moveWithCells="1">
                  <from>
                    <xdr:col>12</xdr:col>
                    <xdr:colOff>28575</xdr:colOff>
                    <xdr:row>31</xdr:row>
                    <xdr:rowOff>19050</xdr:rowOff>
                  </from>
                  <to>
                    <xdr:col>24</xdr:col>
                    <xdr:colOff>47625</xdr:colOff>
                    <xdr:row>32</xdr:row>
                    <xdr:rowOff>0</xdr:rowOff>
                  </to>
                </anchor>
              </controlPr>
            </control>
          </mc:Choice>
        </mc:AlternateContent>
        <mc:AlternateContent xmlns:mc="http://schemas.openxmlformats.org/markup-compatibility/2006">
          <mc:Choice Requires="x14">
            <control shapeId="41993" r:id="rId8" name="Check Box 9">
              <controlPr defaultSize="0" autoFill="0" autoLine="0" autoPict="0">
                <anchor moveWithCells="1">
                  <from>
                    <xdr:col>26</xdr:col>
                    <xdr:colOff>161925</xdr:colOff>
                    <xdr:row>31</xdr:row>
                    <xdr:rowOff>28575</xdr:rowOff>
                  </from>
                  <to>
                    <xdr:col>40</xdr:col>
                    <xdr:colOff>57150</xdr:colOff>
                    <xdr:row>32</xdr:row>
                    <xdr:rowOff>0</xdr:rowOff>
                  </to>
                </anchor>
              </controlPr>
            </control>
          </mc:Choice>
        </mc:AlternateContent>
        <mc:AlternateContent xmlns:mc="http://schemas.openxmlformats.org/markup-compatibility/2006">
          <mc:Choice Requires="x14">
            <control shapeId="41994" r:id="rId9" name="Check Box 10">
              <controlPr defaultSize="0" autoFill="0" autoLine="0" autoPict="0">
                <anchor moveWithCells="1">
                  <from>
                    <xdr:col>33</xdr:col>
                    <xdr:colOff>0</xdr:colOff>
                    <xdr:row>32</xdr:row>
                    <xdr:rowOff>9525</xdr:rowOff>
                  </from>
                  <to>
                    <xdr:col>42</xdr:col>
                    <xdr:colOff>104775</xdr:colOff>
                    <xdr:row>33</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DF175"/>
  <sheetViews>
    <sheetView showGridLines="0" showRowColHeaders="0" showZeros="0" view="pageBreakPreview" zoomScaleNormal="100" zoomScaleSheetLayoutView="100" workbookViewId="0">
      <selection activeCell="AF73" sqref="AF73:AK73"/>
    </sheetView>
  </sheetViews>
  <sheetFormatPr defaultColWidth="1.25" defaultRowHeight="11.25"/>
  <cols>
    <col min="1" max="1" width="6.625" style="160" customWidth="1"/>
    <col min="2" max="2" width="1.25" style="161"/>
    <col min="3" max="35" width="1.25" style="160"/>
    <col min="36" max="36" width="1.25" style="160" customWidth="1"/>
    <col min="37" max="37" width="1.25" style="160"/>
    <col min="38" max="38" width="1.25" style="160" customWidth="1"/>
    <col min="39" max="56" width="1.25" style="160"/>
    <col min="57" max="61" width="1.25" style="160" customWidth="1"/>
    <col min="62" max="64" width="1.25" style="160"/>
    <col min="65" max="65" width="1.25" style="160" customWidth="1"/>
    <col min="66" max="71" width="1.25" style="160"/>
    <col min="72" max="72" width="2.625" style="160" customWidth="1"/>
    <col min="73" max="74" width="2.625" style="160" hidden="1" customWidth="1"/>
    <col min="75" max="76" width="6.625" style="160" hidden="1" customWidth="1"/>
    <col min="77" max="79" width="2.625" style="160" hidden="1" customWidth="1"/>
    <col min="80" max="81" width="6.625" style="160" hidden="1" customWidth="1"/>
    <col min="82" max="92" width="2.625" style="160" hidden="1" customWidth="1"/>
    <col min="93" max="107" width="2.625" style="160" customWidth="1"/>
    <col min="108" max="16384" width="1.25" style="160"/>
  </cols>
  <sheetData>
    <row r="1" spans="2:109" ht="16.5" customHeight="1">
      <c r="B1" s="199" t="s">
        <v>282</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row>
    <row r="2" spans="2:109" ht="16.5" customHeight="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2"/>
      <c r="AY2" s="162"/>
      <c r="AZ2" s="162"/>
      <c r="BA2" s="162"/>
      <c r="BB2" s="162"/>
      <c r="BC2" s="162"/>
      <c r="BD2" s="162"/>
      <c r="BE2" s="162"/>
      <c r="BF2" s="162"/>
      <c r="BG2" s="162"/>
      <c r="BH2" s="162"/>
      <c r="BI2" s="162"/>
      <c r="BJ2" s="162"/>
      <c r="BK2" s="162"/>
      <c r="BL2" s="162"/>
      <c r="BM2" s="162"/>
      <c r="BN2" s="162"/>
      <c r="BO2" s="162"/>
      <c r="BP2" s="162"/>
      <c r="BQ2" s="162"/>
      <c r="BR2" s="162"/>
      <c r="BS2" s="162"/>
    </row>
    <row r="3" spans="2:109" ht="20.100000000000001" customHeight="1">
      <c r="B3" s="741" t="s">
        <v>462</v>
      </c>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741"/>
      <c r="AJ3" s="741"/>
      <c r="AK3" s="741"/>
      <c r="AL3" s="741"/>
      <c r="AM3" s="741"/>
      <c r="AN3" s="741"/>
      <c r="AO3" s="741"/>
      <c r="AP3" s="741"/>
      <c r="AQ3" s="741"/>
      <c r="AR3" s="741"/>
      <c r="AS3" s="741"/>
      <c r="AT3" s="741"/>
      <c r="AU3" s="741"/>
      <c r="AV3" s="741"/>
      <c r="AW3" s="741"/>
      <c r="AX3" s="741"/>
      <c r="AY3" s="741"/>
      <c r="AZ3" s="741"/>
      <c r="BA3" s="741"/>
      <c r="BB3" s="741"/>
      <c r="BC3" s="741"/>
      <c r="BD3" s="741"/>
      <c r="BE3" s="741"/>
      <c r="BF3" s="741"/>
      <c r="BG3" s="741"/>
      <c r="BH3" s="741"/>
      <c r="BI3" s="741"/>
      <c r="BJ3" s="741"/>
      <c r="BK3" s="741"/>
      <c r="BL3" s="741"/>
      <c r="BM3" s="741"/>
      <c r="BN3" s="741"/>
      <c r="BO3" s="741"/>
      <c r="BP3" s="741"/>
      <c r="BQ3" s="741"/>
      <c r="BR3" s="741"/>
      <c r="BS3" s="741"/>
    </row>
    <row r="4" spans="2:109" ht="16.5" customHeight="1">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row>
    <row r="5" spans="2:109" ht="16.5" customHeight="1">
      <c r="B5" s="161" t="s">
        <v>97</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row>
    <row r="6" spans="2:109" ht="17.25" customHeight="1">
      <c r="C6" s="656"/>
      <c r="D6" s="657"/>
      <c r="E6" s="657"/>
      <c r="F6" s="657"/>
      <c r="G6" s="658"/>
      <c r="H6" s="639"/>
      <c r="I6" s="639"/>
      <c r="J6" s="639"/>
      <c r="K6" s="639"/>
      <c r="L6" s="665"/>
      <c r="M6" s="704" t="s">
        <v>94</v>
      </c>
      <c r="N6" s="639"/>
      <c r="O6" s="639"/>
      <c r="P6" s="639"/>
      <c r="Q6" s="639"/>
      <c r="R6" s="639"/>
      <c r="S6" s="639"/>
      <c r="T6" s="639"/>
      <c r="U6" s="639"/>
      <c r="V6" s="639"/>
      <c r="W6" s="639"/>
      <c r="X6" s="639"/>
      <c r="Y6" s="639"/>
      <c r="Z6" s="639"/>
      <c r="AA6" s="639"/>
      <c r="AB6" s="639"/>
      <c r="AC6" s="639"/>
      <c r="AD6" s="639"/>
      <c r="AE6" s="639" t="s">
        <v>95</v>
      </c>
      <c r="AF6" s="639"/>
      <c r="AG6" s="639"/>
      <c r="AH6" s="639"/>
      <c r="AI6" s="639"/>
      <c r="AJ6" s="639"/>
      <c r="AK6" s="639"/>
      <c r="AL6" s="639"/>
      <c r="AM6" s="639"/>
      <c r="AN6" s="639"/>
      <c r="AO6" s="639"/>
      <c r="AP6" s="639"/>
      <c r="AQ6" s="639"/>
      <c r="AR6" s="639"/>
      <c r="AS6" s="639"/>
      <c r="AT6" s="639"/>
      <c r="AU6" s="639"/>
      <c r="AV6" s="639"/>
      <c r="AW6" s="668" t="s">
        <v>417</v>
      </c>
      <c r="AX6" s="639"/>
      <c r="AY6" s="639"/>
      <c r="AZ6" s="639"/>
      <c r="BA6" s="639"/>
      <c r="BB6" s="639"/>
      <c r="BC6" s="639"/>
      <c r="BD6" s="639"/>
      <c r="BE6" s="639"/>
      <c r="BF6" s="639"/>
      <c r="BG6" s="639"/>
      <c r="BH6" s="639"/>
      <c r="BI6" s="639"/>
      <c r="BJ6" s="639"/>
      <c r="BK6" s="639"/>
      <c r="BL6" s="639"/>
      <c r="BM6" s="639"/>
      <c r="BN6" s="639"/>
      <c r="BO6" s="161"/>
      <c r="BP6" s="161"/>
      <c r="BQ6" s="161"/>
      <c r="BR6" s="161"/>
      <c r="BS6" s="161"/>
    </row>
    <row r="7" spans="2:109" ht="17.25" customHeight="1">
      <c r="C7" s="659"/>
      <c r="D7" s="660"/>
      <c r="E7" s="660"/>
      <c r="F7" s="660"/>
      <c r="G7" s="661"/>
      <c r="H7" s="639" t="s">
        <v>72</v>
      </c>
      <c r="I7" s="639"/>
      <c r="J7" s="639"/>
      <c r="K7" s="639"/>
      <c r="L7" s="665"/>
      <c r="M7" s="704" t="s">
        <v>27</v>
      </c>
      <c r="N7" s="639"/>
      <c r="O7" s="639"/>
      <c r="P7" s="639"/>
      <c r="Q7" s="639"/>
      <c r="R7" s="665"/>
      <c r="S7" s="639" t="s">
        <v>7</v>
      </c>
      <c r="T7" s="639"/>
      <c r="U7" s="639"/>
      <c r="V7" s="639"/>
      <c r="W7" s="639"/>
      <c r="X7" s="639"/>
      <c r="Y7" s="668" t="s">
        <v>87</v>
      </c>
      <c r="Z7" s="639"/>
      <c r="AA7" s="639"/>
      <c r="AB7" s="639"/>
      <c r="AC7" s="639"/>
      <c r="AD7" s="639"/>
      <c r="AE7" s="639" t="s">
        <v>27</v>
      </c>
      <c r="AF7" s="639"/>
      <c r="AG7" s="639"/>
      <c r="AH7" s="639"/>
      <c r="AI7" s="639"/>
      <c r="AJ7" s="665"/>
      <c r="AK7" s="639" t="s">
        <v>7</v>
      </c>
      <c r="AL7" s="639"/>
      <c r="AM7" s="639"/>
      <c r="AN7" s="639"/>
      <c r="AO7" s="639"/>
      <c r="AP7" s="639"/>
      <c r="AQ7" s="668" t="s">
        <v>87</v>
      </c>
      <c r="AR7" s="639"/>
      <c r="AS7" s="639"/>
      <c r="AT7" s="639"/>
      <c r="AU7" s="639"/>
      <c r="AV7" s="639"/>
      <c r="AW7" s="667" t="s">
        <v>27</v>
      </c>
      <c r="AX7" s="667"/>
      <c r="AY7" s="667"/>
      <c r="AZ7" s="667"/>
      <c r="BA7" s="667"/>
      <c r="BB7" s="667"/>
      <c r="BC7" s="665" t="s">
        <v>7</v>
      </c>
      <c r="BD7" s="667"/>
      <c r="BE7" s="667"/>
      <c r="BF7" s="667"/>
      <c r="BG7" s="667"/>
      <c r="BH7" s="668"/>
      <c r="BI7" s="665" t="s">
        <v>87</v>
      </c>
      <c r="BJ7" s="667"/>
      <c r="BK7" s="667"/>
      <c r="BL7" s="667"/>
      <c r="BM7" s="667"/>
      <c r="BN7" s="668"/>
      <c r="BO7" s="161"/>
      <c r="BP7" s="161"/>
      <c r="BQ7" s="161"/>
      <c r="BR7" s="161"/>
      <c r="BS7" s="161"/>
    </row>
    <row r="8" spans="2:109" ht="17.25" customHeight="1">
      <c r="C8" s="700" t="s">
        <v>32</v>
      </c>
      <c r="D8" s="700"/>
      <c r="E8" s="700"/>
      <c r="F8" s="700"/>
      <c r="G8" s="700"/>
      <c r="H8" s="653"/>
      <c r="I8" s="654"/>
      <c r="J8" s="654"/>
      <c r="K8" s="654"/>
      <c r="L8" s="654"/>
      <c r="M8" s="711">
        <f>+'④付表１（施設・本園情報）'!J18</f>
        <v>0</v>
      </c>
      <c r="N8" s="709"/>
      <c r="O8" s="709"/>
      <c r="P8" s="709"/>
      <c r="Q8" s="709"/>
      <c r="R8" s="710"/>
      <c r="S8" s="708">
        <f>+'④付表１（施設・本園情報）'!J24</f>
        <v>0</v>
      </c>
      <c r="T8" s="709"/>
      <c r="U8" s="709"/>
      <c r="V8" s="709"/>
      <c r="W8" s="709"/>
      <c r="X8" s="710"/>
      <c r="Y8" s="705"/>
      <c r="Z8" s="706"/>
      <c r="AA8" s="706"/>
      <c r="AB8" s="706"/>
      <c r="AC8" s="706"/>
      <c r="AD8" s="707"/>
      <c r="AE8" s="708">
        <f>+'④付表１（施設・本園情報）'!V18</f>
        <v>0</v>
      </c>
      <c r="AF8" s="709"/>
      <c r="AG8" s="709"/>
      <c r="AH8" s="709"/>
      <c r="AI8" s="709"/>
      <c r="AJ8" s="710"/>
      <c r="AK8" s="708">
        <f>+'④付表１（施設・本園情報）'!V24</f>
        <v>0</v>
      </c>
      <c r="AL8" s="709"/>
      <c r="AM8" s="709"/>
      <c r="AN8" s="709"/>
      <c r="AO8" s="709"/>
      <c r="AP8" s="710"/>
      <c r="AQ8" s="705"/>
      <c r="AR8" s="706"/>
      <c r="AS8" s="706"/>
      <c r="AT8" s="706"/>
      <c r="AU8" s="706"/>
      <c r="AV8" s="707"/>
      <c r="AW8" s="712">
        <f>+M8+AE8</f>
        <v>0</v>
      </c>
      <c r="AX8" s="713"/>
      <c r="AY8" s="713"/>
      <c r="AZ8" s="713"/>
      <c r="BA8" s="713"/>
      <c r="BB8" s="714"/>
      <c r="BC8" s="712">
        <f>+S8+AK8</f>
        <v>0</v>
      </c>
      <c r="BD8" s="713"/>
      <c r="BE8" s="713"/>
      <c r="BF8" s="713"/>
      <c r="BG8" s="713"/>
      <c r="BH8" s="714"/>
      <c r="BI8" s="712">
        <f>+Y8+AQ8</f>
        <v>0</v>
      </c>
      <c r="BJ8" s="713"/>
      <c r="BK8" s="713"/>
      <c r="BL8" s="713"/>
      <c r="BM8" s="713"/>
      <c r="BN8" s="714"/>
      <c r="BO8" s="161"/>
      <c r="BP8" s="161"/>
      <c r="BQ8" s="161"/>
      <c r="BR8" s="161"/>
      <c r="BS8" s="161"/>
      <c r="CO8" s="160" t="s">
        <v>481</v>
      </c>
      <c r="CQ8" s="764" t="s">
        <v>483</v>
      </c>
      <c r="CR8" s="764"/>
      <c r="CS8" s="764"/>
      <c r="CT8" s="764"/>
      <c r="CU8" s="764"/>
      <c r="CV8" s="764"/>
      <c r="CW8" s="764"/>
      <c r="CX8" s="764"/>
      <c r="CY8" s="764"/>
      <c r="CZ8" s="764"/>
      <c r="DA8" s="764"/>
      <c r="DB8" s="764"/>
      <c r="DC8" s="764"/>
      <c r="DD8" s="764"/>
      <c r="DE8" s="764"/>
    </row>
    <row r="9" spans="2:109" ht="17.25" customHeight="1">
      <c r="C9" s="639" t="s">
        <v>29</v>
      </c>
      <c r="D9" s="639"/>
      <c r="E9" s="639"/>
      <c r="F9" s="639"/>
      <c r="G9" s="639"/>
      <c r="H9" s="653"/>
      <c r="I9" s="654"/>
      <c r="J9" s="654"/>
      <c r="K9" s="654"/>
      <c r="L9" s="654"/>
      <c r="M9" s="711">
        <f>+'④付表１（施設・本園情報）'!N18</f>
        <v>0</v>
      </c>
      <c r="N9" s="709"/>
      <c r="O9" s="709"/>
      <c r="P9" s="709"/>
      <c r="Q9" s="709"/>
      <c r="R9" s="710"/>
      <c r="S9" s="708">
        <f>+'④付表１（施設・本園情報）'!N24</f>
        <v>0</v>
      </c>
      <c r="T9" s="709"/>
      <c r="U9" s="709"/>
      <c r="V9" s="709"/>
      <c r="W9" s="709"/>
      <c r="X9" s="710"/>
      <c r="Y9" s="705"/>
      <c r="Z9" s="706"/>
      <c r="AA9" s="706"/>
      <c r="AB9" s="706"/>
      <c r="AC9" s="706"/>
      <c r="AD9" s="707"/>
      <c r="AE9" s="708">
        <f>+'④付表１（施設・本園情報）'!Y18</f>
        <v>0</v>
      </c>
      <c r="AF9" s="709"/>
      <c r="AG9" s="709"/>
      <c r="AH9" s="709"/>
      <c r="AI9" s="709"/>
      <c r="AJ9" s="710"/>
      <c r="AK9" s="708">
        <f>+'④付表１（施設・本園情報）'!Y24</f>
        <v>0</v>
      </c>
      <c r="AL9" s="709"/>
      <c r="AM9" s="709"/>
      <c r="AN9" s="709"/>
      <c r="AO9" s="709"/>
      <c r="AP9" s="710"/>
      <c r="AQ9" s="705"/>
      <c r="AR9" s="706"/>
      <c r="AS9" s="706"/>
      <c r="AT9" s="706"/>
      <c r="AU9" s="706"/>
      <c r="AV9" s="707"/>
      <c r="AW9" s="712">
        <f>+M9+AE9</f>
        <v>0</v>
      </c>
      <c r="AX9" s="713"/>
      <c r="AY9" s="713"/>
      <c r="AZ9" s="713"/>
      <c r="BA9" s="713"/>
      <c r="BB9" s="714"/>
      <c r="BC9" s="712">
        <f>+S9+AK9</f>
        <v>0</v>
      </c>
      <c r="BD9" s="713"/>
      <c r="BE9" s="713"/>
      <c r="BF9" s="713"/>
      <c r="BG9" s="713"/>
      <c r="BH9" s="714"/>
      <c r="BI9" s="712">
        <f>+Y9+AQ9</f>
        <v>0</v>
      </c>
      <c r="BJ9" s="713"/>
      <c r="BK9" s="713"/>
      <c r="BL9" s="713"/>
      <c r="BM9" s="713"/>
      <c r="BN9" s="714"/>
      <c r="BO9" s="161"/>
      <c r="BP9" s="161"/>
      <c r="BQ9" s="161"/>
      <c r="BR9" s="161"/>
      <c r="BS9" s="161"/>
      <c r="CQ9" s="764"/>
      <c r="CR9" s="764"/>
      <c r="CS9" s="764"/>
      <c r="CT9" s="764"/>
      <c r="CU9" s="764"/>
      <c r="CV9" s="764"/>
      <c r="CW9" s="764"/>
      <c r="CX9" s="764"/>
      <c r="CY9" s="764"/>
      <c r="CZ9" s="764"/>
      <c r="DA9" s="764"/>
      <c r="DB9" s="764"/>
      <c r="DC9" s="764"/>
      <c r="DD9" s="764"/>
      <c r="DE9" s="764"/>
    </row>
    <row r="10" spans="2:109" ht="17.25" customHeight="1">
      <c r="C10" s="701" t="s">
        <v>28</v>
      </c>
      <c r="D10" s="701"/>
      <c r="E10" s="701"/>
      <c r="F10" s="701"/>
      <c r="G10" s="701"/>
      <c r="H10" s="653"/>
      <c r="I10" s="654"/>
      <c r="J10" s="654"/>
      <c r="K10" s="654"/>
      <c r="L10" s="654"/>
      <c r="M10" s="711">
        <f>+'④付表１（施設・本園情報）'!R18</f>
        <v>0</v>
      </c>
      <c r="N10" s="709"/>
      <c r="O10" s="709"/>
      <c r="P10" s="709"/>
      <c r="Q10" s="709"/>
      <c r="R10" s="710"/>
      <c r="S10" s="708">
        <f>+'④付表１（施設・本園情報）'!R24</f>
        <v>0</v>
      </c>
      <c r="T10" s="709"/>
      <c r="U10" s="709"/>
      <c r="V10" s="709"/>
      <c r="W10" s="709"/>
      <c r="X10" s="710"/>
      <c r="Y10" s="705"/>
      <c r="Z10" s="706"/>
      <c r="AA10" s="706"/>
      <c r="AB10" s="706"/>
      <c r="AC10" s="706"/>
      <c r="AD10" s="707"/>
      <c r="AE10" s="708">
        <f>+'④付表１（施設・本園情報）'!AB18</f>
        <v>0</v>
      </c>
      <c r="AF10" s="709"/>
      <c r="AG10" s="709"/>
      <c r="AH10" s="709"/>
      <c r="AI10" s="709"/>
      <c r="AJ10" s="710"/>
      <c r="AK10" s="708">
        <f>+'④付表１（施設・本園情報）'!AB24</f>
        <v>0</v>
      </c>
      <c r="AL10" s="709"/>
      <c r="AM10" s="709"/>
      <c r="AN10" s="709"/>
      <c r="AO10" s="709"/>
      <c r="AP10" s="710"/>
      <c r="AQ10" s="705"/>
      <c r="AR10" s="706"/>
      <c r="AS10" s="706"/>
      <c r="AT10" s="706"/>
      <c r="AU10" s="706"/>
      <c r="AV10" s="707"/>
      <c r="AW10" s="712">
        <f>+M10+AE10</f>
        <v>0</v>
      </c>
      <c r="AX10" s="713"/>
      <c r="AY10" s="713"/>
      <c r="AZ10" s="713"/>
      <c r="BA10" s="713"/>
      <c r="BB10" s="714"/>
      <c r="BC10" s="712">
        <f>+S10+AK10</f>
        <v>0</v>
      </c>
      <c r="BD10" s="713"/>
      <c r="BE10" s="713"/>
      <c r="BF10" s="713"/>
      <c r="BG10" s="713"/>
      <c r="BH10" s="714"/>
      <c r="BI10" s="712">
        <f>+Y10+AQ10</f>
        <v>0</v>
      </c>
      <c r="BJ10" s="713"/>
      <c r="BK10" s="713"/>
      <c r="BL10" s="713"/>
      <c r="BM10" s="713"/>
      <c r="BN10" s="714"/>
      <c r="BO10" s="161"/>
      <c r="BP10" s="161"/>
      <c r="BQ10" s="161"/>
      <c r="BR10" s="161"/>
      <c r="BS10" s="161"/>
      <c r="CQ10" s="764"/>
      <c r="CR10" s="764"/>
      <c r="CS10" s="764"/>
      <c r="CT10" s="764"/>
      <c r="CU10" s="764"/>
      <c r="CV10" s="764"/>
      <c r="CW10" s="764"/>
      <c r="CX10" s="764"/>
      <c r="CY10" s="764"/>
      <c r="CZ10" s="764"/>
      <c r="DA10" s="764"/>
      <c r="DB10" s="764"/>
      <c r="DC10" s="764"/>
      <c r="DD10" s="764"/>
      <c r="DE10" s="764"/>
    </row>
    <row r="11" spans="2:109" ht="17.25" customHeight="1">
      <c r="C11" s="639" t="s">
        <v>41</v>
      </c>
      <c r="D11" s="639"/>
      <c r="E11" s="639"/>
      <c r="F11" s="639"/>
      <c r="G11" s="639"/>
      <c r="H11" s="702">
        <f>SUM(H8:L10)</f>
        <v>0</v>
      </c>
      <c r="I11" s="703"/>
      <c r="J11" s="703"/>
      <c r="K11" s="703"/>
      <c r="L11" s="703"/>
      <c r="M11" s="711">
        <f>SUM(M8:R10)</f>
        <v>0</v>
      </c>
      <c r="N11" s="709"/>
      <c r="O11" s="709"/>
      <c r="P11" s="709"/>
      <c r="Q11" s="709"/>
      <c r="R11" s="710"/>
      <c r="S11" s="708">
        <f>SUM(S8:X10)</f>
        <v>0</v>
      </c>
      <c r="T11" s="709"/>
      <c r="U11" s="709"/>
      <c r="V11" s="709"/>
      <c r="W11" s="709"/>
      <c r="X11" s="710"/>
      <c r="Y11" s="712">
        <f>SUM(Y8:AD10)</f>
        <v>0</v>
      </c>
      <c r="Z11" s="713"/>
      <c r="AA11" s="713"/>
      <c r="AB11" s="713"/>
      <c r="AC11" s="713"/>
      <c r="AD11" s="714"/>
      <c r="AE11" s="708">
        <f>SUM(AE8:AJ10)</f>
        <v>0</v>
      </c>
      <c r="AF11" s="709"/>
      <c r="AG11" s="709"/>
      <c r="AH11" s="709"/>
      <c r="AI11" s="709"/>
      <c r="AJ11" s="710"/>
      <c r="AK11" s="708">
        <f>SUM(AK8:AP10)</f>
        <v>0</v>
      </c>
      <c r="AL11" s="709"/>
      <c r="AM11" s="709"/>
      <c r="AN11" s="709"/>
      <c r="AO11" s="709"/>
      <c r="AP11" s="710"/>
      <c r="AQ11" s="712">
        <f>SUM(AQ8:AV10)</f>
        <v>0</v>
      </c>
      <c r="AR11" s="713"/>
      <c r="AS11" s="713"/>
      <c r="AT11" s="713"/>
      <c r="AU11" s="713"/>
      <c r="AV11" s="714"/>
      <c r="AW11" s="712">
        <f>SUM(AW8:BB10)</f>
        <v>0</v>
      </c>
      <c r="AX11" s="713"/>
      <c r="AY11" s="713"/>
      <c r="AZ11" s="713"/>
      <c r="BA11" s="713"/>
      <c r="BB11" s="714"/>
      <c r="BC11" s="712">
        <f>SUM(BC8:BH10)</f>
        <v>0</v>
      </c>
      <c r="BD11" s="713"/>
      <c r="BE11" s="713"/>
      <c r="BF11" s="713"/>
      <c r="BG11" s="713"/>
      <c r="BH11" s="714"/>
      <c r="BI11" s="712">
        <f>SUM(BI8:BN10)</f>
        <v>0</v>
      </c>
      <c r="BJ11" s="713"/>
      <c r="BK11" s="713"/>
      <c r="BL11" s="713"/>
      <c r="BM11" s="713"/>
      <c r="BN11" s="714"/>
      <c r="BO11" s="161"/>
      <c r="BP11" s="161"/>
      <c r="BQ11" s="161"/>
      <c r="BR11" s="161"/>
      <c r="BS11" s="161"/>
      <c r="CO11" s="212"/>
      <c r="CP11" s="212"/>
      <c r="CQ11" s="765" t="s">
        <v>482</v>
      </c>
      <c r="CR11" s="765"/>
      <c r="CS11" s="765"/>
      <c r="CT11" s="765"/>
      <c r="CU11" s="765"/>
      <c r="CV11" s="765"/>
      <c r="CW11" s="765"/>
      <c r="CX11" s="765"/>
      <c r="CY11" s="765"/>
      <c r="CZ11" s="765"/>
      <c r="DA11" s="765"/>
      <c r="DB11" s="765"/>
      <c r="DC11" s="765"/>
      <c r="DD11" s="765"/>
      <c r="DE11" s="765"/>
    </row>
    <row r="12" spans="2:109" ht="11.25" customHeight="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CP12" s="212"/>
      <c r="CQ12" s="765"/>
      <c r="CR12" s="765"/>
      <c r="CS12" s="765"/>
      <c r="CT12" s="765"/>
      <c r="CU12" s="765"/>
      <c r="CV12" s="765"/>
      <c r="CW12" s="765"/>
      <c r="CX12" s="765"/>
      <c r="CY12" s="765"/>
      <c r="CZ12" s="765"/>
      <c r="DA12" s="765"/>
      <c r="DB12" s="765"/>
      <c r="DC12" s="765"/>
      <c r="DD12" s="765"/>
      <c r="DE12" s="765"/>
    </row>
    <row r="13" spans="2:109" ht="17.25" customHeight="1">
      <c r="C13" s="656"/>
      <c r="D13" s="657"/>
      <c r="E13" s="657"/>
      <c r="F13" s="657"/>
      <c r="G13" s="658"/>
      <c r="H13" s="639"/>
      <c r="I13" s="639"/>
      <c r="J13" s="639"/>
      <c r="K13" s="639"/>
      <c r="L13" s="665"/>
      <c r="M13" s="704" t="s">
        <v>96</v>
      </c>
      <c r="N13" s="639"/>
      <c r="O13" s="639"/>
      <c r="P13" s="639"/>
      <c r="Q13" s="639"/>
      <c r="R13" s="639"/>
      <c r="S13" s="639"/>
      <c r="T13" s="639"/>
      <c r="U13" s="639"/>
      <c r="V13" s="639"/>
      <c r="W13" s="639"/>
      <c r="X13" s="639"/>
      <c r="Y13" s="639"/>
      <c r="Z13" s="639"/>
      <c r="AA13" s="639"/>
      <c r="AB13" s="639"/>
      <c r="AC13" s="639"/>
      <c r="AD13" s="639"/>
      <c r="AF13" s="639" t="s">
        <v>436</v>
      </c>
      <c r="AG13" s="639"/>
      <c r="AH13" s="639"/>
      <c r="AI13" s="639"/>
      <c r="AJ13" s="639"/>
      <c r="AK13" s="639"/>
      <c r="AL13" s="639"/>
      <c r="AM13" s="639"/>
      <c r="AN13" s="639"/>
      <c r="AO13" s="639"/>
      <c r="AP13" s="639"/>
      <c r="AQ13" s="639"/>
      <c r="AR13" s="639"/>
      <c r="AS13" s="639"/>
      <c r="AT13" s="639"/>
      <c r="AU13" s="639"/>
      <c r="AV13" s="639"/>
      <c r="AW13" s="639"/>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CO13" s="212"/>
      <c r="CP13" s="212"/>
      <c r="CQ13" s="765"/>
      <c r="CR13" s="765"/>
      <c r="CS13" s="765"/>
      <c r="CT13" s="765"/>
      <c r="CU13" s="765"/>
      <c r="CV13" s="765"/>
      <c r="CW13" s="765"/>
      <c r="CX13" s="765"/>
      <c r="CY13" s="765"/>
      <c r="CZ13" s="765"/>
      <c r="DA13" s="765"/>
      <c r="DB13" s="765"/>
      <c r="DC13" s="765"/>
      <c r="DD13" s="765"/>
      <c r="DE13" s="765"/>
    </row>
    <row r="14" spans="2:109" ht="17.25" customHeight="1">
      <c r="C14" s="659"/>
      <c r="D14" s="660"/>
      <c r="E14" s="660"/>
      <c r="F14" s="660"/>
      <c r="G14" s="661"/>
      <c r="H14" s="639" t="s">
        <v>72</v>
      </c>
      <c r="I14" s="639"/>
      <c r="J14" s="639"/>
      <c r="K14" s="639"/>
      <c r="L14" s="665"/>
      <c r="M14" s="704" t="s">
        <v>27</v>
      </c>
      <c r="N14" s="639"/>
      <c r="O14" s="639"/>
      <c r="P14" s="639"/>
      <c r="Q14" s="639"/>
      <c r="R14" s="665"/>
      <c r="S14" s="639" t="s">
        <v>7</v>
      </c>
      <c r="T14" s="639"/>
      <c r="U14" s="639"/>
      <c r="V14" s="639"/>
      <c r="W14" s="639"/>
      <c r="X14" s="639"/>
      <c r="Y14" s="668" t="s">
        <v>87</v>
      </c>
      <c r="Z14" s="639"/>
      <c r="AA14" s="639"/>
      <c r="AB14" s="639"/>
      <c r="AC14" s="639"/>
      <c r="AD14" s="639"/>
      <c r="AF14" s="639" t="s">
        <v>27</v>
      </c>
      <c r="AG14" s="639"/>
      <c r="AH14" s="639"/>
      <c r="AI14" s="639"/>
      <c r="AJ14" s="639"/>
      <c r="AK14" s="639"/>
      <c r="AL14" s="639" t="s">
        <v>7</v>
      </c>
      <c r="AM14" s="639"/>
      <c r="AN14" s="639"/>
      <c r="AO14" s="639"/>
      <c r="AP14" s="639"/>
      <c r="AQ14" s="639"/>
      <c r="AR14" s="639" t="s">
        <v>87</v>
      </c>
      <c r="AS14" s="639"/>
      <c r="AT14" s="639"/>
      <c r="AU14" s="639"/>
      <c r="AV14" s="639"/>
      <c r="AW14" s="639"/>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CO14" s="212"/>
      <c r="CP14" s="212"/>
      <c r="CQ14" s="765"/>
      <c r="CR14" s="765"/>
      <c r="CS14" s="765"/>
      <c r="CT14" s="765"/>
      <c r="CU14" s="765"/>
      <c r="CV14" s="765"/>
      <c r="CW14" s="765"/>
      <c r="CX14" s="765"/>
      <c r="CY14" s="765"/>
      <c r="CZ14" s="765"/>
      <c r="DA14" s="765"/>
      <c r="DB14" s="765"/>
      <c r="DC14" s="765"/>
      <c r="DD14" s="765"/>
      <c r="DE14" s="765"/>
    </row>
    <row r="15" spans="2:109" ht="17.25" customHeight="1">
      <c r="C15" s="700" t="s">
        <v>35</v>
      </c>
      <c r="D15" s="700"/>
      <c r="E15" s="700"/>
      <c r="F15" s="700"/>
      <c r="G15" s="700"/>
      <c r="H15" s="653"/>
      <c r="I15" s="654"/>
      <c r="J15" s="654"/>
      <c r="K15" s="654"/>
      <c r="L15" s="654"/>
      <c r="M15" s="711">
        <f>+'④付表１（施設・本園情報）'!AE18</f>
        <v>0</v>
      </c>
      <c r="N15" s="709"/>
      <c r="O15" s="709"/>
      <c r="P15" s="709"/>
      <c r="Q15" s="709"/>
      <c r="R15" s="709"/>
      <c r="S15" s="708">
        <f>'④付表１（施設・本園情報）'!AE24</f>
        <v>0</v>
      </c>
      <c r="T15" s="709"/>
      <c r="U15" s="709"/>
      <c r="V15" s="709"/>
      <c r="W15" s="709"/>
      <c r="X15" s="710"/>
      <c r="Y15" s="706"/>
      <c r="Z15" s="706"/>
      <c r="AA15" s="706"/>
      <c r="AB15" s="706"/>
      <c r="AC15" s="706"/>
      <c r="AD15" s="707"/>
      <c r="AE15" s="172"/>
      <c r="AF15" s="715">
        <f>+AW11+M18</f>
        <v>0</v>
      </c>
      <c r="AG15" s="645"/>
      <c r="AH15" s="645"/>
      <c r="AI15" s="645"/>
      <c r="AJ15" s="645"/>
      <c r="AK15" s="645"/>
      <c r="AL15" s="715">
        <f>+BC11+S18</f>
        <v>0</v>
      </c>
      <c r="AM15" s="645"/>
      <c r="AN15" s="645"/>
      <c r="AO15" s="645"/>
      <c r="AP15" s="645"/>
      <c r="AQ15" s="645"/>
      <c r="AR15" s="715">
        <f>+BI11+Y18</f>
        <v>0</v>
      </c>
      <c r="AS15" s="645"/>
      <c r="AT15" s="645"/>
      <c r="AU15" s="645"/>
      <c r="AV15" s="645"/>
      <c r="AW15" s="645"/>
      <c r="AX15" s="172"/>
      <c r="AY15" s="172"/>
      <c r="AZ15" s="172"/>
      <c r="BA15" s="172"/>
      <c r="BB15" s="172"/>
      <c r="BC15" s="172"/>
      <c r="BD15" s="172"/>
      <c r="BE15" s="172"/>
      <c r="BF15" s="172"/>
      <c r="BG15" s="172"/>
      <c r="BH15" s="172"/>
      <c r="BI15" s="172"/>
      <c r="BJ15" s="172"/>
      <c r="BK15" s="172"/>
      <c r="BL15" s="172"/>
      <c r="BM15" s="172"/>
      <c r="BN15" s="161"/>
      <c r="BO15" s="161"/>
      <c r="BP15" s="161"/>
      <c r="BQ15" s="161"/>
      <c r="BR15" s="161"/>
      <c r="BS15" s="161"/>
      <c r="CO15" s="212"/>
      <c r="CP15" s="212"/>
      <c r="CQ15" s="765"/>
      <c r="CR15" s="765"/>
      <c r="CS15" s="765"/>
      <c r="CT15" s="765"/>
      <c r="CU15" s="765"/>
      <c r="CV15" s="765"/>
      <c r="CW15" s="765"/>
      <c r="CX15" s="765"/>
      <c r="CY15" s="765"/>
      <c r="CZ15" s="765"/>
      <c r="DA15" s="765"/>
      <c r="DB15" s="765"/>
      <c r="DC15" s="765"/>
      <c r="DD15" s="765"/>
      <c r="DE15" s="765"/>
    </row>
    <row r="16" spans="2:109" ht="17.25" customHeight="1">
      <c r="C16" s="639" t="s">
        <v>34</v>
      </c>
      <c r="D16" s="639"/>
      <c r="E16" s="639"/>
      <c r="F16" s="639"/>
      <c r="G16" s="639"/>
      <c r="H16" s="653"/>
      <c r="I16" s="654"/>
      <c r="J16" s="654"/>
      <c r="K16" s="654"/>
      <c r="L16" s="654"/>
      <c r="M16" s="711">
        <f>+'④付表１（施設・本園情報）'!AH18</f>
        <v>0</v>
      </c>
      <c r="N16" s="709"/>
      <c r="O16" s="709"/>
      <c r="P16" s="709"/>
      <c r="Q16" s="709"/>
      <c r="R16" s="709"/>
      <c r="S16" s="708">
        <f>'④付表１（施設・本園情報）'!AH24</f>
        <v>0</v>
      </c>
      <c r="T16" s="709"/>
      <c r="U16" s="709"/>
      <c r="V16" s="709"/>
      <c r="W16" s="709"/>
      <c r="X16" s="710"/>
      <c r="Y16" s="706"/>
      <c r="Z16" s="706"/>
      <c r="AA16" s="706"/>
      <c r="AB16" s="706"/>
      <c r="AC16" s="706"/>
      <c r="AD16" s="707"/>
      <c r="AE16" s="172"/>
      <c r="AF16" s="172"/>
      <c r="AG16" s="217" t="s">
        <v>517</v>
      </c>
      <c r="AH16" s="217"/>
      <c r="AI16" s="217"/>
      <c r="AJ16" s="217"/>
      <c r="AK16" s="217"/>
      <c r="AL16" s="217"/>
      <c r="AM16" s="721" t="s">
        <v>518</v>
      </c>
      <c r="AN16" s="721"/>
      <c r="AO16" s="721"/>
      <c r="AP16" s="720">
        <v>2</v>
      </c>
      <c r="AQ16" s="720"/>
      <c r="AR16" s="717" t="s">
        <v>16</v>
      </c>
      <c r="AS16" s="717"/>
      <c r="AT16" s="720">
        <v>4</v>
      </c>
      <c r="AU16" s="720"/>
      <c r="AV16" s="717" t="s">
        <v>37</v>
      </c>
      <c r="AW16" s="717"/>
      <c r="AX16" s="719">
        <v>1</v>
      </c>
      <c r="AY16" s="719"/>
      <c r="AZ16" s="718" t="s">
        <v>98</v>
      </c>
      <c r="BA16" s="718"/>
      <c r="BB16" s="718"/>
      <c r="BC16" s="718"/>
      <c r="BD16" s="718"/>
      <c r="BE16" s="718"/>
      <c r="BF16" s="718"/>
      <c r="BG16" s="718"/>
      <c r="BH16" s="718"/>
      <c r="BI16" s="718"/>
      <c r="BJ16" s="718"/>
      <c r="BK16" s="718"/>
      <c r="BL16" s="718"/>
      <c r="BM16" s="718"/>
      <c r="BN16" s="161"/>
      <c r="BO16" s="161"/>
      <c r="BP16" s="161"/>
      <c r="BQ16" s="161"/>
      <c r="BR16" s="161"/>
      <c r="BS16" s="161"/>
      <c r="CO16" s="212" t="s">
        <v>481</v>
      </c>
      <c r="CQ16" s="765"/>
      <c r="CR16" s="765"/>
      <c r="CS16" s="765"/>
      <c r="CT16" s="765"/>
      <c r="CU16" s="765"/>
      <c r="CV16" s="765"/>
      <c r="CW16" s="765"/>
      <c r="CX16" s="765"/>
      <c r="CY16" s="765"/>
      <c r="CZ16" s="765"/>
      <c r="DA16" s="765"/>
      <c r="DB16" s="765"/>
      <c r="DC16" s="765"/>
      <c r="DD16" s="765"/>
      <c r="DE16" s="765"/>
    </row>
    <row r="17" spans="2:109" ht="17.25" customHeight="1">
      <c r="C17" s="701" t="s">
        <v>33</v>
      </c>
      <c r="D17" s="701"/>
      <c r="E17" s="701"/>
      <c r="F17" s="701"/>
      <c r="G17" s="701"/>
      <c r="H17" s="653"/>
      <c r="I17" s="654"/>
      <c r="J17" s="654"/>
      <c r="K17" s="654"/>
      <c r="L17" s="654"/>
      <c r="M17" s="711">
        <f>+'④付表１（施設・本園情報）'!AK18</f>
        <v>0</v>
      </c>
      <c r="N17" s="709"/>
      <c r="O17" s="709"/>
      <c r="P17" s="709"/>
      <c r="Q17" s="709"/>
      <c r="R17" s="709"/>
      <c r="S17" s="708">
        <f>+'④付表１（施設・本園情報）'!AK24</f>
        <v>0</v>
      </c>
      <c r="T17" s="709"/>
      <c r="U17" s="709"/>
      <c r="V17" s="709"/>
      <c r="W17" s="709"/>
      <c r="X17" s="710"/>
      <c r="Y17" s="706"/>
      <c r="Z17" s="706"/>
      <c r="AA17" s="706"/>
      <c r="AB17" s="706"/>
      <c r="AC17" s="706"/>
      <c r="AD17" s="707"/>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61"/>
      <c r="BO17" s="161"/>
      <c r="BP17" s="161"/>
      <c r="BQ17" s="161"/>
      <c r="BR17" s="161"/>
      <c r="BS17" s="161"/>
    </row>
    <row r="18" spans="2:109" ht="17.25" customHeight="1">
      <c r="C18" s="639" t="s">
        <v>41</v>
      </c>
      <c r="D18" s="639"/>
      <c r="E18" s="639"/>
      <c r="F18" s="639"/>
      <c r="G18" s="639"/>
      <c r="H18" s="702">
        <f>SUM(H15:L17)</f>
        <v>0</v>
      </c>
      <c r="I18" s="703"/>
      <c r="J18" s="703"/>
      <c r="K18" s="703"/>
      <c r="L18" s="703"/>
      <c r="M18" s="711">
        <f>SUM(M15:R17)</f>
        <v>0</v>
      </c>
      <c r="N18" s="709"/>
      <c r="O18" s="709"/>
      <c r="P18" s="709"/>
      <c r="Q18" s="709"/>
      <c r="R18" s="709"/>
      <c r="S18" s="708">
        <f>SUM(S15:X17)</f>
        <v>0</v>
      </c>
      <c r="T18" s="709"/>
      <c r="U18" s="709"/>
      <c r="V18" s="709"/>
      <c r="W18" s="709"/>
      <c r="X18" s="710"/>
      <c r="Y18" s="713">
        <f>SUM(Y15:AD17)</f>
        <v>0</v>
      </c>
      <c r="Z18" s="713"/>
      <c r="AA18" s="713"/>
      <c r="AB18" s="713"/>
      <c r="AC18" s="713"/>
      <c r="AD18" s="714"/>
      <c r="AE18" s="161"/>
      <c r="AF18" s="161"/>
      <c r="AG18" s="161"/>
      <c r="AH18" s="161"/>
      <c r="AI18" s="161"/>
      <c r="AJ18" s="161"/>
      <c r="AK18" s="161"/>
      <c r="AL18" s="161"/>
      <c r="AM18" s="161"/>
      <c r="AN18" s="161"/>
      <c r="AO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row>
    <row r="19" spans="2:109" ht="16.5" customHeight="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row>
    <row r="20" spans="2:109" ht="16.5" customHeight="1">
      <c r="B20" s="161" t="s">
        <v>104</v>
      </c>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row>
    <row r="21" spans="2:109" ht="16.5" customHeight="1">
      <c r="C21" s="161" t="s">
        <v>418</v>
      </c>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t="s">
        <v>106</v>
      </c>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4"/>
      <c r="BF21" s="164">
        <f>COUNTIF(BF23:BL25,"有")</f>
        <v>0</v>
      </c>
      <c r="BG21" s="164"/>
      <c r="BH21" s="164"/>
      <c r="BI21" s="164"/>
      <c r="BJ21" s="164"/>
      <c r="BK21" s="164"/>
      <c r="BL21" s="164"/>
      <c r="BM21" s="164">
        <f>COUNTIF(BM23:BS25,"有")</f>
        <v>0</v>
      </c>
      <c r="BN21" s="164"/>
      <c r="BO21" s="164"/>
      <c r="BP21" s="164"/>
      <c r="BQ21" s="164"/>
      <c r="BR21" s="164"/>
      <c r="BS21" s="164"/>
      <c r="BT21" s="161"/>
    </row>
    <row r="22" spans="2:109" ht="18" customHeight="1">
      <c r="C22" s="665"/>
      <c r="D22" s="667"/>
      <c r="E22" s="667"/>
      <c r="F22" s="667"/>
      <c r="G22" s="667"/>
      <c r="H22" s="667"/>
      <c r="I22" s="668"/>
      <c r="J22" s="639" t="s">
        <v>27</v>
      </c>
      <c r="K22" s="639"/>
      <c r="L22" s="639"/>
      <c r="M22" s="639"/>
      <c r="N22" s="639"/>
      <c r="O22" s="665"/>
      <c r="P22" s="639" t="s">
        <v>7</v>
      </c>
      <c r="Q22" s="639"/>
      <c r="R22" s="639"/>
      <c r="S22" s="639"/>
      <c r="T22" s="639"/>
      <c r="U22" s="639"/>
      <c r="V22" s="668" t="s">
        <v>87</v>
      </c>
      <c r="W22" s="639"/>
      <c r="X22" s="639"/>
      <c r="Y22" s="639"/>
      <c r="Z22" s="639"/>
      <c r="AA22" s="639"/>
      <c r="AB22" s="716" t="s">
        <v>99</v>
      </c>
      <c r="AC22" s="716"/>
      <c r="AD22" s="716"/>
      <c r="AE22" s="716"/>
      <c r="AF22" s="716"/>
      <c r="AG22" s="716"/>
      <c r="AH22" s="165"/>
      <c r="AI22" s="166"/>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8"/>
      <c r="BF22" s="665" t="s">
        <v>152</v>
      </c>
      <c r="BG22" s="667"/>
      <c r="BH22" s="667"/>
      <c r="BI22" s="667"/>
      <c r="BJ22" s="667"/>
      <c r="BK22" s="667"/>
      <c r="BL22" s="668"/>
      <c r="BM22" s="665" t="s">
        <v>69</v>
      </c>
      <c r="BN22" s="667"/>
      <c r="BO22" s="667"/>
      <c r="BP22" s="667"/>
      <c r="BQ22" s="667"/>
      <c r="BR22" s="667"/>
      <c r="BS22" s="668"/>
    </row>
    <row r="23" spans="2:109" ht="18" customHeight="1">
      <c r="C23" s="755" t="s">
        <v>100</v>
      </c>
      <c r="D23" s="755"/>
      <c r="E23" s="639" t="s">
        <v>32</v>
      </c>
      <c r="F23" s="639"/>
      <c r="G23" s="639"/>
      <c r="H23" s="639"/>
      <c r="I23" s="639"/>
      <c r="J23" s="735">
        <f>+ROUNDDOWN(AW8/20,1)</f>
        <v>0</v>
      </c>
      <c r="K23" s="736"/>
      <c r="L23" s="736"/>
      <c r="M23" s="736"/>
      <c r="N23" s="736"/>
      <c r="O23" s="737"/>
      <c r="P23" s="735">
        <f>+ROUNDDOWN(BC8/20,1)</f>
        <v>0</v>
      </c>
      <c r="Q23" s="736"/>
      <c r="R23" s="736"/>
      <c r="S23" s="736"/>
      <c r="T23" s="736"/>
      <c r="U23" s="737"/>
      <c r="V23" s="735">
        <f>+ROUNDDOWN(BI8/20,1)</f>
        <v>0</v>
      </c>
      <c r="W23" s="736"/>
      <c r="X23" s="736"/>
      <c r="Y23" s="736"/>
      <c r="Z23" s="736"/>
      <c r="AA23" s="737"/>
      <c r="AB23" s="665" t="s">
        <v>88</v>
      </c>
      <c r="AC23" s="667"/>
      <c r="AD23" s="667"/>
      <c r="AE23" s="667"/>
      <c r="AF23" s="667"/>
      <c r="AG23" s="668"/>
      <c r="AH23" s="161"/>
      <c r="AI23" s="759" t="s">
        <v>470</v>
      </c>
      <c r="AJ23" s="759"/>
      <c r="AK23" s="759"/>
      <c r="AL23" s="759"/>
      <c r="AM23" s="759"/>
      <c r="AN23" s="759"/>
      <c r="AO23" s="759"/>
      <c r="AP23" s="759"/>
      <c r="AQ23" s="759"/>
      <c r="AR23" s="759"/>
      <c r="AS23" s="759"/>
      <c r="AT23" s="759"/>
      <c r="AU23" s="759"/>
      <c r="AV23" s="759"/>
      <c r="AW23" s="759"/>
      <c r="AX23" s="759"/>
      <c r="AY23" s="759"/>
      <c r="AZ23" s="759"/>
      <c r="BA23" s="759"/>
      <c r="BB23" s="759"/>
      <c r="BC23" s="759"/>
      <c r="BD23" s="759"/>
      <c r="BE23" s="759"/>
      <c r="BF23" s="705"/>
      <c r="BG23" s="654"/>
      <c r="BH23" s="654"/>
      <c r="BI23" s="654"/>
      <c r="BJ23" s="654"/>
      <c r="BK23" s="654"/>
      <c r="BL23" s="655"/>
      <c r="BM23" s="705"/>
      <c r="BN23" s="654"/>
      <c r="BO23" s="654"/>
      <c r="BP23" s="654"/>
      <c r="BQ23" s="654"/>
      <c r="BR23" s="654"/>
      <c r="BS23" s="655"/>
      <c r="CQ23" s="416" t="s">
        <v>484</v>
      </c>
      <c r="CR23" s="416"/>
      <c r="CS23" s="416"/>
      <c r="CT23" s="416"/>
      <c r="CU23" s="416"/>
      <c r="CV23" s="416"/>
      <c r="CW23" s="416"/>
      <c r="CX23" s="416"/>
      <c r="CY23" s="416"/>
      <c r="CZ23" s="416"/>
      <c r="DA23" s="416"/>
      <c r="DB23" s="416"/>
      <c r="DC23" s="416"/>
      <c r="DD23" s="416"/>
      <c r="DE23" s="416"/>
    </row>
    <row r="24" spans="2:109" ht="18" customHeight="1">
      <c r="C24" s="755"/>
      <c r="D24" s="755"/>
      <c r="E24" s="639" t="s">
        <v>29</v>
      </c>
      <c r="F24" s="639"/>
      <c r="G24" s="639"/>
      <c r="H24" s="639"/>
      <c r="I24" s="639"/>
      <c r="J24" s="735">
        <f>+ROUNDDOWN(AW9/30,1)</f>
        <v>0</v>
      </c>
      <c r="K24" s="736"/>
      <c r="L24" s="736"/>
      <c r="M24" s="736"/>
      <c r="N24" s="736"/>
      <c r="O24" s="737"/>
      <c r="P24" s="735">
        <f>+ROUNDDOWN(BC9/30,1)</f>
        <v>0</v>
      </c>
      <c r="Q24" s="736"/>
      <c r="R24" s="736"/>
      <c r="S24" s="736"/>
      <c r="T24" s="736"/>
      <c r="U24" s="737"/>
      <c r="V24" s="735">
        <f>+ROUNDDOWN(BI9/30,1)</f>
        <v>0</v>
      </c>
      <c r="W24" s="736"/>
      <c r="X24" s="736"/>
      <c r="Y24" s="736"/>
      <c r="Z24" s="736"/>
      <c r="AA24" s="737"/>
      <c r="AB24" s="665" t="s">
        <v>89</v>
      </c>
      <c r="AC24" s="667"/>
      <c r="AD24" s="667"/>
      <c r="AE24" s="667"/>
      <c r="AF24" s="667"/>
      <c r="AG24" s="668"/>
      <c r="AH24" s="161"/>
      <c r="AI24" s="759" t="s">
        <v>151</v>
      </c>
      <c r="AJ24" s="759"/>
      <c r="AK24" s="759"/>
      <c r="AL24" s="759"/>
      <c r="AM24" s="759"/>
      <c r="AN24" s="759"/>
      <c r="AO24" s="759"/>
      <c r="AP24" s="759"/>
      <c r="AQ24" s="759"/>
      <c r="AR24" s="759"/>
      <c r="AS24" s="759"/>
      <c r="AT24" s="759"/>
      <c r="AU24" s="759"/>
      <c r="AV24" s="759"/>
      <c r="AW24" s="759"/>
      <c r="AX24" s="759"/>
      <c r="AY24" s="759"/>
      <c r="AZ24" s="759"/>
      <c r="BA24" s="759"/>
      <c r="BB24" s="759"/>
      <c r="BC24" s="759"/>
      <c r="BD24" s="759"/>
      <c r="BE24" s="759"/>
      <c r="BF24" s="705"/>
      <c r="BG24" s="654"/>
      <c r="BH24" s="654"/>
      <c r="BI24" s="654"/>
      <c r="BJ24" s="654"/>
      <c r="BK24" s="654"/>
      <c r="BL24" s="655"/>
      <c r="BM24" s="705"/>
      <c r="BN24" s="654"/>
      <c r="BO24" s="654"/>
      <c r="BP24" s="654"/>
      <c r="BQ24" s="654"/>
      <c r="BR24" s="654"/>
      <c r="BS24" s="655"/>
      <c r="CO24" s="212" t="s">
        <v>439</v>
      </c>
      <c r="CP24" s="212"/>
      <c r="CQ24" s="416"/>
      <c r="CR24" s="416"/>
      <c r="CS24" s="416"/>
      <c r="CT24" s="416"/>
      <c r="CU24" s="416"/>
      <c r="CV24" s="416"/>
      <c r="CW24" s="416"/>
      <c r="CX24" s="416"/>
      <c r="CY24" s="416"/>
      <c r="CZ24" s="416"/>
      <c r="DA24" s="416"/>
      <c r="DB24" s="416"/>
      <c r="DC24" s="416"/>
      <c r="DD24" s="416"/>
      <c r="DE24" s="416"/>
    </row>
    <row r="25" spans="2:109" ht="18" customHeight="1">
      <c r="C25" s="755"/>
      <c r="D25" s="755"/>
      <c r="E25" s="639" t="s">
        <v>28</v>
      </c>
      <c r="F25" s="639"/>
      <c r="G25" s="639"/>
      <c r="H25" s="639"/>
      <c r="I25" s="639"/>
      <c r="J25" s="735">
        <f>+ROUNDDOWN(AW10/30,1)</f>
        <v>0</v>
      </c>
      <c r="K25" s="736"/>
      <c r="L25" s="736"/>
      <c r="M25" s="736"/>
      <c r="N25" s="736"/>
      <c r="O25" s="737"/>
      <c r="P25" s="735">
        <f>+ROUNDDOWN(BC10/30,1)</f>
        <v>0</v>
      </c>
      <c r="Q25" s="736"/>
      <c r="R25" s="736"/>
      <c r="S25" s="736"/>
      <c r="T25" s="736"/>
      <c r="U25" s="737"/>
      <c r="V25" s="735">
        <f>+ROUNDDOWN(BI10/30,1)</f>
        <v>0</v>
      </c>
      <c r="W25" s="736"/>
      <c r="X25" s="736"/>
      <c r="Y25" s="736"/>
      <c r="Z25" s="736"/>
      <c r="AA25" s="737"/>
      <c r="AB25" s="665" t="s">
        <v>89</v>
      </c>
      <c r="AC25" s="667"/>
      <c r="AD25" s="667"/>
      <c r="AE25" s="667"/>
      <c r="AF25" s="667"/>
      <c r="AG25" s="668"/>
      <c r="AH25" s="161"/>
      <c r="AI25" s="756" t="s">
        <v>471</v>
      </c>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8"/>
      <c r="BF25" s="705"/>
      <c r="BG25" s="654"/>
      <c r="BH25" s="654"/>
      <c r="BI25" s="654"/>
      <c r="BJ25" s="654"/>
      <c r="BK25" s="654"/>
      <c r="BL25" s="655"/>
      <c r="BM25" s="705"/>
      <c r="BN25" s="654"/>
      <c r="BO25" s="654"/>
      <c r="BP25" s="654"/>
      <c r="BQ25" s="654"/>
      <c r="BR25" s="654"/>
      <c r="BS25" s="655"/>
      <c r="CO25" s="212"/>
      <c r="CP25" s="212"/>
      <c r="CQ25" s="416"/>
      <c r="CR25" s="416"/>
      <c r="CS25" s="416"/>
      <c r="CT25" s="416"/>
      <c r="CU25" s="416"/>
      <c r="CV25" s="416"/>
      <c r="CW25" s="416"/>
      <c r="CX25" s="416"/>
      <c r="CY25" s="416"/>
      <c r="CZ25" s="416"/>
      <c r="DA25" s="416"/>
      <c r="DB25" s="416"/>
      <c r="DC25" s="416"/>
      <c r="DD25" s="416"/>
      <c r="DE25" s="416"/>
    </row>
    <row r="26" spans="2:109" ht="18" customHeight="1">
      <c r="C26" s="755" t="s">
        <v>69</v>
      </c>
      <c r="D26" s="755"/>
      <c r="E26" s="639" t="s">
        <v>35</v>
      </c>
      <c r="F26" s="639"/>
      <c r="G26" s="639"/>
      <c r="H26" s="639"/>
      <c r="I26" s="639"/>
      <c r="J26" s="735">
        <f>+ROUNDDOWN(M15/3,1)</f>
        <v>0</v>
      </c>
      <c r="K26" s="736"/>
      <c r="L26" s="736"/>
      <c r="M26" s="736"/>
      <c r="N26" s="736"/>
      <c r="O26" s="737"/>
      <c r="P26" s="735">
        <f>+ROUNDDOWN(S15/3,1)</f>
        <v>0</v>
      </c>
      <c r="Q26" s="736"/>
      <c r="R26" s="736"/>
      <c r="S26" s="736"/>
      <c r="T26" s="736"/>
      <c r="U26" s="737"/>
      <c r="V26" s="735">
        <f>+ROUNDDOWN(Y15/3,1)</f>
        <v>0</v>
      </c>
      <c r="W26" s="736"/>
      <c r="X26" s="736"/>
      <c r="Y26" s="736"/>
      <c r="Z26" s="736"/>
      <c r="AA26" s="737"/>
      <c r="AB26" s="665" t="s">
        <v>90</v>
      </c>
      <c r="AC26" s="667"/>
      <c r="AD26" s="667"/>
      <c r="AE26" s="667"/>
      <c r="AF26" s="667"/>
      <c r="AG26" s="668"/>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row>
    <row r="27" spans="2:109" ht="18" customHeight="1">
      <c r="C27" s="755"/>
      <c r="D27" s="755"/>
      <c r="E27" s="639" t="s">
        <v>34</v>
      </c>
      <c r="F27" s="639"/>
      <c r="G27" s="639"/>
      <c r="H27" s="639"/>
      <c r="I27" s="639"/>
      <c r="J27" s="734">
        <f>+ROUNDDOWN(M16/6,1)</f>
        <v>0</v>
      </c>
      <c r="K27" s="734"/>
      <c r="L27" s="734"/>
      <c r="M27" s="734"/>
      <c r="N27" s="734"/>
      <c r="O27" s="734"/>
      <c r="P27" s="734">
        <f>+ROUNDDOWN(S16/6,1)</f>
        <v>0</v>
      </c>
      <c r="Q27" s="734"/>
      <c r="R27" s="734"/>
      <c r="S27" s="734"/>
      <c r="T27" s="734"/>
      <c r="U27" s="734"/>
      <c r="V27" s="734">
        <f>+ROUNDDOWN(Y16/6,1)</f>
        <v>0</v>
      </c>
      <c r="W27" s="734"/>
      <c r="X27" s="734"/>
      <c r="Y27" s="734"/>
      <c r="Z27" s="734"/>
      <c r="AA27" s="734"/>
      <c r="AB27" s="639" t="s">
        <v>91</v>
      </c>
      <c r="AC27" s="639"/>
      <c r="AD27" s="639"/>
      <c r="AE27" s="639"/>
      <c r="AF27" s="639"/>
      <c r="AG27" s="639"/>
      <c r="AH27" s="161"/>
      <c r="AI27" s="639"/>
      <c r="AJ27" s="639"/>
      <c r="AK27" s="639"/>
      <c r="AL27" s="639"/>
      <c r="AM27" s="639"/>
      <c r="AN27" s="639"/>
      <c r="AO27" s="639"/>
      <c r="AP27" s="639"/>
      <c r="AQ27" s="639"/>
      <c r="AR27" s="639"/>
      <c r="AS27" s="639"/>
      <c r="AT27" s="639"/>
      <c r="AU27" s="639"/>
      <c r="AV27" s="639"/>
      <c r="AW27" s="639"/>
      <c r="AX27" s="639"/>
      <c r="AY27" s="639"/>
      <c r="AZ27" s="639"/>
      <c r="BA27" s="639"/>
      <c r="BB27" s="639" t="s">
        <v>27</v>
      </c>
      <c r="BC27" s="639"/>
      <c r="BD27" s="639"/>
      <c r="BE27" s="639"/>
      <c r="BF27" s="639"/>
      <c r="BG27" s="665"/>
      <c r="BH27" s="639" t="s">
        <v>7</v>
      </c>
      <c r="BI27" s="639"/>
      <c r="BJ27" s="639"/>
      <c r="BK27" s="639"/>
      <c r="BL27" s="639"/>
      <c r="BM27" s="639"/>
      <c r="BN27" s="639" t="s">
        <v>87</v>
      </c>
      <c r="BO27" s="639"/>
      <c r="BP27" s="639"/>
      <c r="BQ27" s="639"/>
      <c r="BR27" s="639"/>
      <c r="BS27" s="639"/>
    </row>
    <row r="28" spans="2:109" ht="18" customHeight="1">
      <c r="C28" s="755"/>
      <c r="D28" s="755"/>
      <c r="E28" s="639" t="s">
        <v>33</v>
      </c>
      <c r="F28" s="639"/>
      <c r="G28" s="639"/>
      <c r="H28" s="639"/>
      <c r="I28" s="639"/>
      <c r="J28" s="734">
        <f>+ROUNDDOWN(M17/6,1)</f>
        <v>0</v>
      </c>
      <c r="K28" s="734"/>
      <c r="L28" s="734"/>
      <c r="M28" s="734"/>
      <c r="N28" s="734"/>
      <c r="O28" s="734"/>
      <c r="P28" s="734">
        <f>+ROUNDDOWN(S17/6,1)</f>
        <v>0</v>
      </c>
      <c r="Q28" s="734"/>
      <c r="R28" s="734"/>
      <c r="S28" s="734"/>
      <c r="T28" s="734"/>
      <c r="U28" s="734"/>
      <c r="V28" s="734">
        <f>+ROUNDDOWN(Y17/6,1)</f>
        <v>0</v>
      </c>
      <c r="W28" s="734"/>
      <c r="X28" s="734"/>
      <c r="Y28" s="734"/>
      <c r="Z28" s="734"/>
      <c r="AA28" s="734"/>
      <c r="AB28" s="639" t="s">
        <v>91</v>
      </c>
      <c r="AC28" s="639"/>
      <c r="AD28" s="639"/>
      <c r="AE28" s="639"/>
      <c r="AF28" s="639"/>
      <c r="AG28" s="639"/>
      <c r="AH28" s="161"/>
      <c r="AI28" s="754" t="s">
        <v>419</v>
      </c>
      <c r="AJ28" s="754"/>
      <c r="AK28" s="754"/>
      <c r="AL28" s="754"/>
      <c r="AM28" s="754"/>
      <c r="AN28" s="754"/>
      <c r="AO28" s="754"/>
      <c r="AP28" s="754"/>
      <c r="AQ28" s="754"/>
      <c r="AR28" s="754"/>
      <c r="AS28" s="754"/>
      <c r="AT28" s="754"/>
      <c r="AU28" s="754"/>
      <c r="AV28" s="754"/>
      <c r="AW28" s="754"/>
      <c r="AX28" s="754"/>
      <c r="AY28" s="754"/>
      <c r="AZ28" s="754"/>
      <c r="BA28" s="754"/>
      <c r="BB28" s="738">
        <f>+ROUND(J29,0)</f>
        <v>0</v>
      </c>
      <c r="BC28" s="739"/>
      <c r="BD28" s="739"/>
      <c r="BE28" s="739"/>
      <c r="BF28" s="739"/>
      <c r="BG28" s="740"/>
      <c r="BH28" s="733">
        <f>ROUND(P29,0)</f>
        <v>0</v>
      </c>
      <c r="BI28" s="733"/>
      <c r="BJ28" s="733"/>
      <c r="BK28" s="733"/>
      <c r="BL28" s="733"/>
      <c r="BM28" s="733"/>
      <c r="BN28" s="725">
        <f>ROUND(V29,0)</f>
        <v>0</v>
      </c>
      <c r="BO28" s="725"/>
      <c r="BP28" s="725"/>
      <c r="BQ28" s="725"/>
      <c r="BR28" s="725"/>
      <c r="BS28" s="725"/>
    </row>
    <row r="29" spans="2:109" ht="18" customHeight="1">
      <c r="C29" s="665" t="s">
        <v>41</v>
      </c>
      <c r="D29" s="667"/>
      <c r="E29" s="667"/>
      <c r="F29" s="667"/>
      <c r="G29" s="667"/>
      <c r="H29" s="667"/>
      <c r="I29" s="668"/>
      <c r="J29" s="734">
        <f>SUM(J23:O28)</f>
        <v>0</v>
      </c>
      <c r="K29" s="734"/>
      <c r="L29" s="734"/>
      <c r="M29" s="734"/>
      <c r="N29" s="734"/>
      <c r="O29" s="734"/>
      <c r="P29" s="734">
        <f>SUM(P23:U28)</f>
        <v>0</v>
      </c>
      <c r="Q29" s="734"/>
      <c r="R29" s="734"/>
      <c r="S29" s="734"/>
      <c r="T29" s="734"/>
      <c r="U29" s="734"/>
      <c r="V29" s="734">
        <f>SUM(V23:AA28)</f>
        <v>0</v>
      </c>
      <c r="W29" s="734"/>
      <c r="X29" s="734"/>
      <c r="Y29" s="734"/>
      <c r="Z29" s="734"/>
      <c r="AA29" s="734"/>
      <c r="AB29" s="639" t="s">
        <v>102</v>
      </c>
      <c r="AC29" s="639"/>
      <c r="AD29" s="639"/>
      <c r="AE29" s="639"/>
      <c r="AF29" s="639"/>
      <c r="AG29" s="639"/>
      <c r="AH29" s="161"/>
      <c r="AI29" s="754" t="s">
        <v>432</v>
      </c>
      <c r="AJ29" s="754"/>
      <c r="AK29" s="754"/>
      <c r="AL29" s="754"/>
      <c r="AM29" s="754"/>
      <c r="AN29" s="754"/>
      <c r="AO29" s="754"/>
      <c r="AP29" s="754"/>
      <c r="AQ29" s="754"/>
      <c r="AR29" s="754"/>
      <c r="AS29" s="754"/>
      <c r="AT29" s="754"/>
      <c r="AU29" s="754"/>
      <c r="AV29" s="754"/>
      <c r="AW29" s="754"/>
      <c r="AX29" s="754"/>
      <c r="AY29" s="754"/>
      <c r="AZ29" s="754"/>
      <c r="BA29" s="754"/>
      <c r="BB29" s="733">
        <f>IF((M18+AE11)&lt;91,1,0)</f>
        <v>1</v>
      </c>
      <c r="BC29" s="733"/>
      <c r="BD29" s="733"/>
      <c r="BE29" s="733"/>
      <c r="BF29" s="733"/>
      <c r="BG29" s="733"/>
      <c r="BH29" s="733">
        <f>IF(CH32&lt;91,1,0)</f>
        <v>1</v>
      </c>
      <c r="BI29" s="733"/>
      <c r="BJ29" s="733"/>
      <c r="BK29" s="733"/>
      <c r="BL29" s="733"/>
      <c r="BM29" s="733"/>
      <c r="BN29" s="738">
        <f>IF(CH32&lt;91,1,0)</f>
        <v>1</v>
      </c>
      <c r="BO29" s="739"/>
      <c r="BP29" s="739"/>
      <c r="BQ29" s="739"/>
      <c r="BR29" s="739"/>
      <c r="BS29" s="740"/>
    </row>
    <row r="30" spans="2:109" ht="18" customHeight="1">
      <c r="C30" s="729" t="s">
        <v>431</v>
      </c>
      <c r="D30" s="729"/>
      <c r="E30" s="729"/>
      <c r="F30" s="729"/>
      <c r="G30" s="729"/>
      <c r="H30" s="729"/>
      <c r="I30" s="729"/>
      <c r="J30" s="729"/>
      <c r="K30" s="729"/>
      <c r="L30" s="729"/>
      <c r="M30" s="729"/>
      <c r="N30" s="729"/>
      <c r="O30" s="729"/>
      <c r="P30" s="729"/>
      <c r="Q30" s="729"/>
      <c r="R30" s="729"/>
      <c r="S30" s="729"/>
      <c r="T30" s="729"/>
      <c r="U30" s="729"/>
      <c r="V30" s="729"/>
      <c r="W30" s="729"/>
      <c r="X30" s="729"/>
      <c r="Y30" s="729"/>
      <c r="Z30" s="729"/>
      <c r="AA30" s="729"/>
      <c r="AB30" s="729"/>
      <c r="AC30" s="729"/>
      <c r="AD30" s="729"/>
      <c r="AE30" s="729"/>
      <c r="AF30" s="729"/>
      <c r="AG30" s="729"/>
      <c r="AH30" s="730"/>
      <c r="AI30" s="748" t="s">
        <v>480</v>
      </c>
      <c r="AJ30" s="749"/>
      <c r="AK30" s="749"/>
      <c r="AL30" s="749"/>
      <c r="AM30" s="749"/>
      <c r="AN30" s="749"/>
      <c r="AO30" s="749"/>
      <c r="AP30" s="749"/>
      <c r="AQ30" s="749"/>
      <c r="AR30" s="749"/>
      <c r="AS30" s="749"/>
      <c r="AT30" s="749"/>
      <c r="AU30" s="749"/>
      <c r="AV30" s="750"/>
      <c r="AW30" s="665" t="s">
        <v>152</v>
      </c>
      <c r="AX30" s="667"/>
      <c r="AY30" s="667"/>
      <c r="AZ30" s="667"/>
      <c r="BA30" s="668"/>
      <c r="BB30" s="742">
        <f>-COUNTIF(BF23:BL25,"有")</f>
        <v>0</v>
      </c>
      <c r="BC30" s="742"/>
      <c r="BD30" s="742"/>
      <c r="BE30" s="742"/>
      <c r="BF30" s="742"/>
      <c r="BG30" s="742"/>
      <c r="BH30" s="742">
        <f>-COUNTIF(BF23:BL25,"有")</f>
        <v>0</v>
      </c>
      <c r="BI30" s="742"/>
      <c r="BJ30" s="742"/>
      <c r="BK30" s="742"/>
      <c r="BL30" s="742"/>
      <c r="BM30" s="742"/>
      <c r="BN30" s="742">
        <f>-COUNTIF(BF23:BL25,"有")</f>
        <v>0</v>
      </c>
      <c r="BO30" s="742"/>
      <c r="BP30" s="742"/>
      <c r="BQ30" s="742"/>
      <c r="BR30" s="742"/>
      <c r="BS30" s="742"/>
    </row>
    <row r="31" spans="2:109" ht="18" customHeight="1">
      <c r="C31" s="731" t="s">
        <v>433</v>
      </c>
      <c r="D31" s="731"/>
      <c r="E31" s="731"/>
      <c r="F31" s="731"/>
      <c r="G31" s="731"/>
      <c r="H31" s="731"/>
      <c r="I31" s="731"/>
      <c r="J31" s="731"/>
      <c r="K31" s="731"/>
      <c r="L31" s="731"/>
      <c r="M31" s="731"/>
      <c r="N31" s="731"/>
      <c r="O31" s="731"/>
      <c r="P31" s="731"/>
      <c r="Q31" s="731"/>
      <c r="R31" s="731"/>
      <c r="S31" s="731"/>
      <c r="T31" s="731"/>
      <c r="U31" s="731"/>
      <c r="V31" s="731"/>
      <c r="W31" s="731"/>
      <c r="X31" s="731"/>
      <c r="Y31" s="731"/>
      <c r="Z31" s="731"/>
      <c r="AA31" s="731"/>
      <c r="AB31" s="731"/>
      <c r="AC31" s="731"/>
      <c r="AD31" s="731"/>
      <c r="AE31" s="731"/>
      <c r="AF31" s="731"/>
      <c r="AG31" s="731"/>
      <c r="AH31" s="732"/>
      <c r="AI31" s="751"/>
      <c r="AJ31" s="752"/>
      <c r="AK31" s="752"/>
      <c r="AL31" s="752"/>
      <c r="AM31" s="752"/>
      <c r="AN31" s="752"/>
      <c r="AO31" s="752"/>
      <c r="AP31" s="752"/>
      <c r="AQ31" s="752"/>
      <c r="AR31" s="752"/>
      <c r="AS31" s="752"/>
      <c r="AT31" s="752"/>
      <c r="AU31" s="752"/>
      <c r="AV31" s="753"/>
      <c r="AW31" s="665" t="s">
        <v>69</v>
      </c>
      <c r="AX31" s="667"/>
      <c r="AY31" s="667"/>
      <c r="AZ31" s="667"/>
      <c r="BA31" s="668"/>
      <c r="BB31" s="742">
        <f>-COUNTIF(BM23:BS25,"有")</f>
        <v>0</v>
      </c>
      <c r="BC31" s="742"/>
      <c r="BD31" s="742"/>
      <c r="BE31" s="742"/>
      <c r="BF31" s="742"/>
      <c r="BG31" s="742"/>
      <c r="BH31" s="742">
        <f>-COUNTIF(BM23:BS25,"有")</f>
        <v>0</v>
      </c>
      <c r="BI31" s="742"/>
      <c r="BJ31" s="742"/>
      <c r="BK31" s="742"/>
      <c r="BL31" s="742"/>
      <c r="BM31" s="742"/>
      <c r="BN31" s="742">
        <f>-COUNTIF(BM23:BS25,"有")</f>
        <v>0</v>
      </c>
      <c r="BO31" s="742"/>
      <c r="BP31" s="742"/>
      <c r="BQ31" s="742"/>
      <c r="BR31" s="742"/>
      <c r="BS31" s="742"/>
    </row>
    <row r="32" spans="2:109" ht="18" customHeight="1" thickBot="1">
      <c r="C32" s="731"/>
      <c r="D32" s="731"/>
      <c r="E32" s="731"/>
      <c r="F32" s="731"/>
      <c r="G32" s="731"/>
      <c r="H32" s="731"/>
      <c r="I32" s="731"/>
      <c r="J32" s="731"/>
      <c r="K32" s="731"/>
      <c r="L32" s="731"/>
      <c r="M32" s="731"/>
      <c r="N32" s="731"/>
      <c r="O32" s="731"/>
      <c r="P32" s="731"/>
      <c r="Q32" s="731"/>
      <c r="R32" s="731"/>
      <c r="S32" s="731"/>
      <c r="T32" s="731"/>
      <c r="U32" s="731"/>
      <c r="V32" s="731"/>
      <c r="W32" s="731"/>
      <c r="X32" s="731"/>
      <c r="Y32" s="731"/>
      <c r="Z32" s="731"/>
      <c r="AA32" s="731"/>
      <c r="AB32" s="731"/>
      <c r="AC32" s="731"/>
      <c r="AD32" s="731"/>
      <c r="AE32" s="731"/>
      <c r="AF32" s="731"/>
      <c r="AG32" s="731"/>
      <c r="AH32" s="732"/>
      <c r="AI32" s="743" t="s">
        <v>430</v>
      </c>
      <c r="AJ32" s="743"/>
      <c r="AK32" s="743"/>
      <c r="AL32" s="743"/>
      <c r="AM32" s="743"/>
      <c r="AN32" s="743"/>
      <c r="AO32" s="743"/>
      <c r="AP32" s="743"/>
      <c r="AQ32" s="743"/>
      <c r="AR32" s="743"/>
      <c r="AS32" s="743"/>
      <c r="AT32" s="743"/>
      <c r="AU32" s="743"/>
      <c r="AV32" s="743"/>
      <c r="AW32" s="743"/>
      <c r="AX32" s="743"/>
      <c r="AY32" s="743"/>
      <c r="AZ32" s="743"/>
      <c r="BA32" s="743"/>
      <c r="BB32" s="744">
        <v>1</v>
      </c>
      <c r="BC32" s="744"/>
      <c r="BD32" s="744"/>
      <c r="BE32" s="744"/>
      <c r="BF32" s="744"/>
      <c r="BG32" s="744"/>
      <c r="BH32" s="744">
        <v>1</v>
      </c>
      <c r="BI32" s="744"/>
      <c r="BJ32" s="744"/>
      <c r="BK32" s="744"/>
      <c r="BL32" s="744"/>
      <c r="BM32" s="744"/>
      <c r="BN32" s="745">
        <v>1</v>
      </c>
      <c r="BO32" s="746"/>
      <c r="BP32" s="746"/>
      <c r="BQ32" s="746"/>
      <c r="BR32" s="746"/>
      <c r="BS32" s="747"/>
      <c r="BU32" s="726" t="s">
        <v>101</v>
      </c>
      <c r="BV32" s="727"/>
      <c r="BW32" s="727"/>
      <c r="BX32" s="727"/>
      <c r="BY32" s="727"/>
      <c r="BZ32" s="727"/>
      <c r="CA32" s="727"/>
      <c r="CB32" s="727"/>
      <c r="CC32" s="727"/>
      <c r="CD32" s="727"/>
      <c r="CE32" s="727"/>
      <c r="CF32" s="727"/>
      <c r="CG32" s="728"/>
      <c r="CH32" s="722">
        <f>+S18+AK11</f>
        <v>0</v>
      </c>
      <c r="CI32" s="723"/>
      <c r="CJ32" s="723"/>
      <c r="CK32" s="723"/>
      <c r="CL32" s="723"/>
      <c r="CM32" s="723"/>
      <c r="CN32" s="724"/>
    </row>
    <row r="33" spans="2:110" ht="18" customHeight="1" thickTop="1">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8"/>
      <c r="AI33" s="760" t="s">
        <v>103</v>
      </c>
      <c r="AJ33" s="760"/>
      <c r="AK33" s="760"/>
      <c r="AL33" s="760"/>
      <c r="AM33" s="760"/>
      <c r="AN33" s="760"/>
      <c r="AO33" s="760"/>
      <c r="AP33" s="760"/>
      <c r="AQ33" s="760"/>
      <c r="AR33" s="760"/>
      <c r="AS33" s="760"/>
      <c r="AT33" s="760"/>
      <c r="AU33" s="760"/>
      <c r="AV33" s="760"/>
      <c r="AW33" s="760"/>
      <c r="AX33" s="760"/>
      <c r="AY33" s="760"/>
      <c r="AZ33" s="760"/>
      <c r="BA33" s="760"/>
      <c r="BB33" s="733">
        <f>SUM(BB28:BG32)</f>
        <v>2</v>
      </c>
      <c r="BC33" s="733"/>
      <c r="BD33" s="733"/>
      <c r="BE33" s="733"/>
      <c r="BF33" s="733"/>
      <c r="BG33" s="733"/>
      <c r="BH33" s="733">
        <f>SUM(BH28:BM32)</f>
        <v>2</v>
      </c>
      <c r="BI33" s="733"/>
      <c r="BJ33" s="733"/>
      <c r="BK33" s="733"/>
      <c r="BL33" s="733"/>
      <c r="BM33" s="733"/>
      <c r="BN33" s="733">
        <f>SUM(BN28:BS32)</f>
        <v>2</v>
      </c>
      <c r="BO33" s="733"/>
      <c r="BP33" s="733"/>
      <c r="BQ33" s="733"/>
      <c r="BR33" s="733"/>
      <c r="BS33" s="733"/>
    </row>
    <row r="34" spans="2:110" ht="18" customHeight="1">
      <c r="AH34" s="161"/>
      <c r="AI34" s="161" t="s">
        <v>105</v>
      </c>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row>
    <row r="35" spans="2:110" ht="11.25" customHeight="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row>
    <row r="36" spans="2:110" ht="16.5" customHeight="1">
      <c r="C36" s="639" t="s">
        <v>20</v>
      </c>
      <c r="D36" s="639"/>
      <c r="E36" s="639"/>
      <c r="F36" s="639"/>
      <c r="G36" s="639"/>
      <c r="H36" s="639"/>
      <c r="I36" s="639"/>
      <c r="J36" s="639"/>
      <c r="K36" s="639"/>
      <c r="L36" s="639"/>
      <c r="M36" s="639"/>
      <c r="N36" s="639"/>
      <c r="O36" s="639"/>
      <c r="P36" s="640"/>
      <c r="Q36" s="641"/>
      <c r="R36" s="641"/>
      <c r="S36" s="641"/>
      <c r="T36" s="641"/>
      <c r="U36" s="641"/>
      <c r="V36" s="641"/>
      <c r="W36" s="641"/>
      <c r="X36" s="641"/>
      <c r="Y36" s="641"/>
      <c r="Z36" s="641"/>
      <c r="AA36" s="641"/>
      <c r="AB36" s="641"/>
      <c r="AC36" s="641"/>
      <c r="AD36" s="641"/>
      <c r="AE36" s="641"/>
      <c r="AF36" s="641"/>
      <c r="AG36" s="642"/>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U36" s="169"/>
      <c r="BV36" s="169"/>
      <c r="BW36" s="169"/>
      <c r="BX36" s="169"/>
      <c r="BY36" s="169"/>
      <c r="BZ36" s="169"/>
      <c r="CA36" s="169"/>
      <c r="CB36" s="169"/>
      <c r="CO36" s="160" t="s">
        <v>439</v>
      </c>
      <c r="CQ36" s="767" t="s">
        <v>485</v>
      </c>
      <c r="CR36" s="767"/>
      <c r="CS36" s="767"/>
      <c r="CT36" s="767"/>
      <c r="CU36" s="767"/>
      <c r="CV36" s="767"/>
      <c r="CW36" s="767"/>
      <c r="CX36" s="767"/>
      <c r="CY36" s="767"/>
      <c r="CZ36" s="767"/>
      <c r="DA36" s="767"/>
      <c r="DB36" s="767"/>
      <c r="DC36" s="767"/>
      <c r="DD36" s="767"/>
      <c r="DE36" s="767"/>
      <c r="DF36" s="767"/>
    </row>
    <row r="37" spans="2:110" ht="18" customHeight="1">
      <c r="BF37" s="161"/>
      <c r="BG37" s="161"/>
      <c r="BH37" s="161"/>
      <c r="BI37" s="161"/>
      <c r="BJ37" s="161"/>
      <c r="BK37" s="161"/>
      <c r="BL37" s="161"/>
      <c r="BM37" s="161"/>
      <c r="BN37" s="161"/>
      <c r="BO37" s="161"/>
      <c r="BP37" s="161"/>
      <c r="BQ37" s="161"/>
      <c r="BR37" s="161"/>
      <c r="BS37" s="161"/>
      <c r="BW37" s="169"/>
      <c r="BX37" s="169"/>
      <c r="BY37" s="169"/>
      <c r="BZ37" s="169"/>
      <c r="CA37" s="169"/>
      <c r="CB37" s="169"/>
      <c r="CU37" s="213"/>
      <c r="CV37" s="213"/>
      <c r="CW37" s="213"/>
      <c r="CX37" s="213"/>
      <c r="CY37" s="213"/>
      <c r="CZ37" s="213"/>
      <c r="DA37" s="213"/>
    </row>
    <row r="38" spans="2:110" ht="18" customHeight="1">
      <c r="BF38" s="161"/>
      <c r="BG38" s="161"/>
      <c r="BH38" s="161"/>
      <c r="BI38" s="161"/>
      <c r="BJ38" s="161"/>
      <c r="BK38" s="161"/>
      <c r="BL38" s="161"/>
      <c r="BM38" s="161"/>
      <c r="BN38" s="161"/>
      <c r="BO38" s="161"/>
      <c r="BP38" s="161"/>
      <c r="BQ38" s="161"/>
      <c r="BR38" s="161"/>
      <c r="BS38" s="161"/>
      <c r="BV38" s="169"/>
      <c r="BW38" s="169"/>
      <c r="BX38" s="169"/>
      <c r="BY38" s="169"/>
      <c r="BZ38" s="169"/>
      <c r="CA38" s="169"/>
      <c r="CB38" s="169"/>
    </row>
    <row r="39" spans="2:110" ht="18" customHeight="1">
      <c r="C39" s="639" t="s">
        <v>410</v>
      </c>
      <c r="D39" s="639"/>
      <c r="E39" s="639"/>
      <c r="F39" s="639"/>
      <c r="G39" s="639"/>
      <c r="H39" s="639"/>
      <c r="I39" s="639"/>
      <c r="J39" s="639"/>
      <c r="K39" s="639"/>
      <c r="L39" s="639"/>
      <c r="M39" s="639"/>
      <c r="N39" s="639"/>
      <c r="O39" s="639"/>
      <c r="P39" s="639" t="s">
        <v>412</v>
      </c>
      <c r="Q39" s="639"/>
      <c r="R39" s="639"/>
      <c r="S39" s="639"/>
      <c r="T39" s="639"/>
      <c r="U39" s="640"/>
      <c r="V39" s="641"/>
      <c r="W39" s="641"/>
      <c r="X39" s="641"/>
      <c r="Y39" s="641"/>
      <c r="Z39" s="641"/>
      <c r="AA39" s="641"/>
      <c r="AB39" s="641"/>
      <c r="AC39" s="641"/>
      <c r="AD39" s="641"/>
      <c r="AE39" s="641"/>
      <c r="AF39" s="641"/>
      <c r="AG39" s="641"/>
      <c r="AH39" s="641"/>
      <c r="AI39" s="641"/>
      <c r="AJ39" s="642"/>
      <c r="AK39" s="643"/>
      <c r="AL39" s="644"/>
      <c r="AM39" s="644"/>
      <c r="AN39" s="644"/>
      <c r="AO39" s="644"/>
      <c r="AP39" s="644"/>
      <c r="AQ39" s="644"/>
      <c r="AR39" s="644"/>
      <c r="AS39" s="644"/>
      <c r="AT39" s="644"/>
      <c r="AU39" s="644"/>
      <c r="AV39" s="644"/>
      <c r="AW39" s="644"/>
      <c r="AX39" s="644"/>
      <c r="AY39" s="644"/>
      <c r="AZ39" s="644"/>
      <c r="BA39" s="644"/>
      <c r="BB39" s="644"/>
      <c r="BC39" s="644"/>
      <c r="BD39" s="644"/>
      <c r="BE39" s="644"/>
      <c r="BF39" s="161"/>
      <c r="BG39" s="161"/>
      <c r="BH39" s="161"/>
      <c r="BI39" s="161"/>
      <c r="BJ39" s="161"/>
      <c r="BK39" s="161"/>
      <c r="BL39" s="161"/>
      <c r="BM39" s="161"/>
      <c r="BN39" s="161"/>
      <c r="BO39" s="161"/>
      <c r="BP39" s="161"/>
      <c r="BQ39" s="161"/>
      <c r="BR39" s="161"/>
      <c r="BS39" s="161"/>
      <c r="BU39" s="169" t="s">
        <v>413</v>
      </c>
      <c r="BV39" s="169"/>
      <c r="BZ39" s="170"/>
      <c r="CA39" s="170"/>
      <c r="CB39" s="170"/>
      <c r="CC39" s="170"/>
      <c r="CD39" s="170"/>
      <c r="CE39" s="170"/>
      <c r="CF39" s="170"/>
      <c r="CG39" s="170"/>
      <c r="CH39" s="170"/>
      <c r="CI39" s="170"/>
      <c r="CJ39" s="170"/>
      <c r="CK39" s="170"/>
      <c r="CL39" s="170"/>
      <c r="CM39" s="169"/>
      <c r="CN39" s="170"/>
      <c r="CO39" s="766" t="s">
        <v>439</v>
      </c>
      <c r="CQ39" s="767" t="s">
        <v>485</v>
      </c>
      <c r="CR39" s="767"/>
      <c r="CS39" s="767"/>
      <c r="CT39" s="767"/>
      <c r="CU39" s="767"/>
      <c r="CV39" s="767"/>
      <c r="CW39" s="767"/>
      <c r="CX39" s="767"/>
      <c r="CY39" s="767"/>
      <c r="CZ39" s="767"/>
      <c r="DA39" s="767"/>
      <c r="DB39" s="767"/>
      <c r="DC39" s="767"/>
      <c r="DD39" s="767"/>
      <c r="DE39" s="767"/>
      <c r="DF39" s="767"/>
    </row>
    <row r="40" spans="2:110" ht="18" customHeight="1">
      <c r="C40" s="161"/>
      <c r="D40" s="161"/>
      <c r="E40" s="161"/>
      <c r="F40" s="161"/>
      <c r="G40" s="161"/>
      <c r="H40" s="161"/>
      <c r="I40" s="161"/>
      <c r="J40" s="161"/>
      <c r="K40" s="161"/>
      <c r="L40" s="161"/>
      <c r="M40" s="161"/>
      <c r="N40" s="161"/>
      <c r="O40" s="161"/>
      <c r="P40" s="639" t="s">
        <v>411</v>
      </c>
      <c r="Q40" s="639"/>
      <c r="R40" s="639"/>
      <c r="S40" s="639"/>
      <c r="T40" s="639"/>
      <c r="U40" s="640"/>
      <c r="V40" s="641"/>
      <c r="W40" s="641"/>
      <c r="X40" s="641"/>
      <c r="Y40" s="641"/>
      <c r="Z40" s="641"/>
      <c r="AA40" s="641"/>
      <c r="AB40" s="641"/>
      <c r="AC40" s="641"/>
      <c r="AD40" s="641"/>
      <c r="AE40" s="641"/>
      <c r="AF40" s="641"/>
      <c r="AG40" s="641"/>
      <c r="AH40" s="641"/>
      <c r="AI40" s="641"/>
      <c r="AJ40" s="642"/>
      <c r="AK40" s="639" t="s">
        <v>69</v>
      </c>
      <c r="AL40" s="639"/>
      <c r="AM40" s="639"/>
      <c r="AN40" s="639"/>
      <c r="AO40" s="639"/>
      <c r="AP40" s="640"/>
      <c r="AQ40" s="641"/>
      <c r="AR40" s="641"/>
      <c r="AS40" s="641"/>
      <c r="AT40" s="641"/>
      <c r="AU40" s="641"/>
      <c r="AV40" s="641"/>
      <c r="AW40" s="641"/>
      <c r="AX40" s="641"/>
      <c r="AY40" s="641"/>
      <c r="AZ40" s="641"/>
      <c r="BA40" s="641"/>
      <c r="BB40" s="641"/>
      <c r="BC40" s="641"/>
      <c r="BD40" s="641"/>
      <c r="BE40" s="642"/>
      <c r="BF40" s="161"/>
      <c r="BG40" s="161"/>
      <c r="BH40" s="164">
        <f>IF(U40="自園調理（事業実施者）",CH32,0)</f>
        <v>0</v>
      </c>
      <c r="BI40" s="161"/>
      <c r="BJ40" s="161"/>
      <c r="BK40" s="161"/>
      <c r="BL40" s="161"/>
      <c r="BM40" s="161"/>
      <c r="BN40" s="161"/>
      <c r="BO40" s="161"/>
      <c r="BP40" s="161"/>
      <c r="BQ40" s="161"/>
      <c r="BR40" s="161"/>
      <c r="BS40" s="161"/>
      <c r="BU40" s="169" t="s">
        <v>414</v>
      </c>
      <c r="BV40" s="169"/>
      <c r="BW40" s="169"/>
      <c r="BX40" s="169"/>
      <c r="BY40" s="169"/>
      <c r="BZ40" s="169"/>
      <c r="CA40" s="169"/>
      <c r="CB40" s="169"/>
      <c r="CO40" s="766"/>
      <c r="CQ40" s="767"/>
      <c r="CR40" s="767"/>
      <c r="CS40" s="767"/>
      <c r="CT40" s="767"/>
      <c r="CU40" s="767"/>
      <c r="CV40" s="767"/>
      <c r="CW40" s="767"/>
      <c r="CX40" s="767"/>
      <c r="CY40" s="767"/>
      <c r="CZ40" s="767"/>
      <c r="DA40" s="767"/>
      <c r="DB40" s="767"/>
      <c r="DC40" s="767"/>
      <c r="DD40" s="767"/>
      <c r="DE40" s="767"/>
      <c r="DF40" s="767"/>
    </row>
    <row r="41" spans="2:110" ht="18" customHeight="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U41" s="169" t="s">
        <v>415</v>
      </c>
      <c r="BV41" s="169"/>
      <c r="BW41" s="169"/>
      <c r="BX41" s="169"/>
      <c r="BY41" s="169"/>
      <c r="BZ41" s="169"/>
      <c r="CA41" s="169"/>
      <c r="CB41" s="169"/>
    </row>
    <row r="42" spans="2:110" ht="18" customHeight="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U42" s="169"/>
      <c r="BV42" s="169"/>
      <c r="BW42" s="169"/>
      <c r="BX42" s="169"/>
      <c r="BY42" s="169"/>
      <c r="BZ42" s="169"/>
      <c r="CA42" s="169"/>
      <c r="CB42" s="169"/>
    </row>
    <row r="43" spans="2:110" ht="18" customHeight="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c r="BN43" s="161"/>
      <c r="BO43" s="161"/>
      <c r="BP43" s="161"/>
      <c r="BQ43" s="161"/>
      <c r="BR43" s="161"/>
      <c r="BS43" s="161"/>
      <c r="BU43" s="169"/>
      <c r="BV43" s="169"/>
      <c r="BW43" s="169"/>
      <c r="BX43" s="169"/>
      <c r="BY43" s="169"/>
      <c r="BZ43" s="169"/>
      <c r="CA43" s="169"/>
      <c r="CB43" s="169"/>
    </row>
    <row r="44" spans="2:110" ht="16.5" customHeight="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c r="BU44" s="169"/>
      <c r="BV44" s="169"/>
      <c r="BW44" s="169"/>
      <c r="BX44" s="169"/>
      <c r="BY44" s="169"/>
      <c r="BZ44" s="169"/>
      <c r="CA44" s="169"/>
      <c r="CB44" s="169"/>
    </row>
    <row r="45" spans="2:110" ht="16.5" customHeight="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U45" s="169"/>
      <c r="BV45" s="169"/>
      <c r="BW45" s="169"/>
      <c r="BX45" s="169"/>
      <c r="BY45" s="169"/>
      <c r="BZ45" s="169"/>
      <c r="CA45" s="169"/>
      <c r="CB45" s="169"/>
    </row>
    <row r="46" spans="2:110" ht="16.5" customHeight="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U46" s="169"/>
      <c r="BV46" s="169"/>
      <c r="BW46" s="169"/>
      <c r="BX46" s="169"/>
      <c r="BY46" s="169"/>
      <c r="BZ46" s="169"/>
      <c r="CA46" s="169"/>
      <c r="CB46" s="169"/>
    </row>
    <row r="47" spans="2:110" ht="16.5" customHeight="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U47" s="169"/>
      <c r="BV47" s="169"/>
      <c r="BW47" s="169"/>
      <c r="BX47" s="169"/>
      <c r="BY47" s="169"/>
      <c r="BZ47" s="169"/>
      <c r="CA47" s="169"/>
      <c r="CB47" s="169"/>
    </row>
    <row r="48" spans="2:110" ht="16.5" customHeight="1">
      <c r="B48" s="161" t="s">
        <v>107</v>
      </c>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row>
    <row r="49" spans="3:81" ht="16.5" customHeight="1">
      <c r="C49" s="665" t="s">
        <v>416</v>
      </c>
      <c r="D49" s="667"/>
      <c r="E49" s="667"/>
      <c r="F49" s="667"/>
      <c r="G49" s="667"/>
      <c r="H49" s="667"/>
      <c r="I49" s="667"/>
      <c r="J49" s="667"/>
      <c r="K49" s="667"/>
      <c r="L49" s="667"/>
      <c r="M49" s="667"/>
      <c r="N49" s="668"/>
      <c r="O49" s="639" t="s">
        <v>114</v>
      </c>
      <c r="P49" s="639"/>
      <c r="Q49" s="639"/>
      <c r="R49" s="639"/>
      <c r="S49" s="639"/>
      <c r="T49" s="639" t="s">
        <v>115</v>
      </c>
      <c r="U49" s="639"/>
      <c r="V49" s="639"/>
      <c r="W49" s="639"/>
      <c r="X49" s="639"/>
      <c r="Y49" s="639" t="s">
        <v>116</v>
      </c>
      <c r="Z49" s="639"/>
      <c r="AA49" s="639"/>
      <c r="AB49" s="639"/>
      <c r="AC49" s="665"/>
      <c r="AD49" s="666" t="s">
        <v>117</v>
      </c>
      <c r="AE49" s="667"/>
      <c r="AF49" s="667"/>
      <c r="AG49" s="667"/>
      <c r="AH49" s="667"/>
      <c r="AI49" s="668"/>
      <c r="AJ49" s="161"/>
      <c r="AK49" s="665" t="s">
        <v>416</v>
      </c>
      <c r="AL49" s="667"/>
      <c r="AM49" s="667"/>
      <c r="AN49" s="667"/>
      <c r="AO49" s="667"/>
      <c r="AP49" s="667"/>
      <c r="AQ49" s="667"/>
      <c r="AR49" s="667"/>
      <c r="AS49" s="667"/>
      <c r="AT49" s="667"/>
      <c r="AU49" s="667"/>
      <c r="AV49" s="668"/>
      <c r="AW49" s="639" t="s">
        <v>114</v>
      </c>
      <c r="AX49" s="639"/>
      <c r="AY49" s="639"/>
      <c r="AZ49" s="639"/>
      <c r="BA49" s="639"/>
      <c r="BB49" s="639" t="s">
        <v>115</v>
      </c>
      <c r="BC49" s="639"/>
      <c r="BD49" s="639"/>
      <c r="BE49" s="639"/>
      <c r="BF49" s="639"/>
      <c r="BG49" s="639" t="s">
        <v>116</v>
      </c>
      <c r="BH49" s="639"/>
      <c r="BI49" s="639"/>
      <c r="BJ49" s="639"/>
      <c r="BK49" s="665"/>
      <c r="BL49" s="666" t="s">
        <v>117</v>
      </c>
      <c r="BM49" s="667"/>
      <c r="BN49" s="667"/>
      <c r="BO49" s="667"/>
      <c r="BP49" s="667"/>
      <c r="BQ49" s="668"/>
      <c r="BR49" s="161"/>
      <c r="BS49" s="161"/>
    </row>
    <row r="50" spans="3:81" ht="16.5" customHeight="1">
      <c r="C50" s="669" t="s">
        <v>108</v>
      </c>
      <c r="D50" s="669"/>
      <c r="E50" s="669"/>
      <c r="F50" s="669"/>
      <c r="G50" s="669"/>
      <c r="H50" s="669"/>
      <c r="I50" s="669"/>
      <c r="J50" s="669"/>
      <c r="K50" s="669"/>
      <c r="L50" s="669"/>
      <c r="M50" s="669"/>
      <c r="N50" s="669"/>
      <c r="O50" s="685">
        <f>SUMIF('⑦別紙１（職員体制計画書続き）'!$CF$4:$CF$93,BW50,'⑦別紙１（職員体制計画書続き）'!$AT$4:$AX$93)</f>
        <v>0</v>
      </c>
      <c r="P50" s="685"/>
      <c r="Q50" s="685"/>
      <c r="R50" s="685"/>
      <c r="S50" s="685"/>
      <c r="T50" s="685">
        <f>SUMIF('⑦別紙１（職員体制計画書続き）'!$CF$4:$CF$93,BX50,'⑦別紙１（職員体制計画書続き）'!$AT$4:$AX$93)</f>
        <v>0</v>
      </c>
      <c r="U50" s="685"/>
      <c r="V50" s="685"/>
      <c r="W50" s="685"/>
      <c r="X50" s="685"/>
      <c r="Y50" s="685">
        <f>SUM(O50:X50)</f>
        <v>0</v>
      </c>
      <c r="Z50" s="685"/>
      <c r="AA50" s="685"/>
      <c r="AB50" s="685"/>
      <c r="AC50" s="688"/>
      <c r="AD50" s="670" t="s">
        <v>118</v>
      </c>
      <c r="AE50" s="671"/>
      <c r="AF50" s="671"/>
      <c r="AG50" s="671"/>
      <c r="AH50" s="671"/>
      <c r="AI50" s="672"/>
      <c r="AJ50" s="161"/>
      <c r="AK50" s="669" t="s">
        <v>17</v>
      </c>
      <c r="AL50" s="669"/>
      <c r="AM50" s="669"/>
      <c r="AN50" s="669"/>
      <c r="AO50" s="669"/>
      <c r="AP50" s="669"/>
      <c r="AQ50" s="669"/>
      <c r="AR50" s="669"/>
      <c r="AS50" s="669"/>
      <c r="AT50" s="669"/>
      <c r="AU50" s="669"/>
      <c r="AV50" s="669"/>
      <c r="AW50" s="685">
        <f>SUMIF('⑦別紙１（職員体制計画書続き）'!$CF$4:$CF$93,CB50,'⑦別紙１（職員体制計画書続き）'!$AT$4:$AX$93)</f>
        <v>0</v>
      </c>
      <c r="AX50" s="685"/>
      <c r="AY50" s="685"/>
      <c r="AZ50" s="685"/>
      <c r="BA50" s="685"/>
      <c r="BB50" s="685">
        <f>SUMIF('⑦別紙１（職員体制計画書続き）'!$CF$4:$CF$93,CC50,'⑦別紙１（職員体制計画書続き）'!$AT$4:$AX$93)</f>
        <v>0</v>
      </c>
      <c r="BC50" s="685"/>
      <c r="BD50" s="685"/>
      <c r="BE50" s="685"/>
      <c r="BF50" s="685"/>
      <c r="BG50" s="685">
        <f t="shared" ref="BG50:BG59" si="0">SUM(AW50:BF50)</f>
        <v>0</v>
      </c>
      <c r="BH50" s="685"/>
      <c r="BI50" s="685"/>
      <c r="BJ50" s="685"/>
      <c r="BK50" s="685"/>
      <c r="BL50" s="673"/>
      <c r="BM50" s="674"/>
      <c r="BN50" s="674"/>
      <c r="BO50" s="674"/>
      <c r="BP50" s="674"/>
      <c r="BQ50" s="674"/>
      <c r="BR50" s="161"/>
      <c r="BS50" s="161"/>
      <c r="BW50" s="160" t="str">
        <f>CONCATENATE($O$49,C50)</f>
        <v>専任園長</v>
      </c>
      <c r="BX50" s="160" t="str">
        <f>CONCATENATE($T$49,C50)</f>
        <v>兼任園長</v>
      </c>
      <c r="CB50" s="160" t="str">
        <f>CONCATENATE($AW$49,AK50)</f>
        <v>専任主幹養護教諭</v>
      </c>
      <c r="CC50" s="160" t="str">
        <f>CONCATENATE($BB$49,AK50)</f>
        <v>兼任主幹養護教諭</v>
      </c>
    </row>
    <row r="51" spans="3:81" ht="16.5" customHeight="1">
      <c r="C51" s="669" t="s">
        <v>111</v>
      </c>
      <c r="D51" s="669"/>
      <c r="E51" s="669"/>
      <c r="F51" s="669"/>
      <c r="G51" s="669"/>
      <c r="H51" s="669"/>
      <c r="I51" s="669"/>
      <c r="J51" s="669"/>
      <c r="K51" s="669"/>
      <c r="L51" s="669"/>
      <c r="M51" s="669"/>
      <c r="N51" s="669"/>
      <c r="O51" s="685">
        <f>SUMIF('⑦別紙１（職員体制計画書続き）'!$CF$4:$CF$93,BW51,'⑦別紙１（職員体制計画書続き）'!$AT$4:$AX$93)</f>
        <v>0</v>
      </c>
      <c r="P51" s="685"/>
      <c r="Q51" s="685"/>
      <c r="R51" s="685"/>
      <c r="S51" s="685"/>
      <c r="T51" s="685">
        <f>SUMIF('⑦別紙１（職員体制計画書続き）'!$CF$4:$CF$93,BX51,'⑦別紙１（職員体制計画書続き）'!$AT$4:$AX$93)</f>
        <v>0</v>
      </c>
      <c r="U51" s="685"/>
      <c r="V51" s="685"/>
      <c r="W51" s="685"/>
      <c r="X51" s="685"/>
      <c r="Y51" s="685">
        <f t="shared" ref="Y51:Y57" si="1">SUM(O51:X51)</f>
        <v>0</v>
      </c>
      <c r="Z51" s="685"/>
      <c r="AA51" s="685"/>
      <c r="AB51" s="685"/>
      <c r="AC51" s="688"/>
      <c r="AD51" s="670"/>
      <c r="AE51" s="671"/>
      <c r="AF51" s="671"/>
      <c r="AG51" s="671"/>
      <c r="AH51" s="671"/>
      <c r="AI51" s="672"/>
      <c r="AJ51" s="161"/>
      <c r="AK51" s="669" t="s">
        <v>18</v>
      </c>
      <c r="AL51" s="669"/>
      <c r="AM51" s="669"/>
      <c r="AN51" s="669"/>
      <c r="AO51" s="669"/>
      <c r="AP51" s="669"/>
      <c r="AQ51" s="669"/>
      <c r="AR51" s="669"/>
      <c r="AS51" s="669"/>
      <c r="AT51" s="669"/>
      <c r="AU51" s="669"/>
      <c r="AV51" s="669"/>
      <c r="AW51" s="685">
        <f>SUMIF('⑦別紙１（職員体制計画書続き）'!$CF$4:$CF$93,CB51,'⑦別紙１（職員体制計画書続き）'!$AT$4:$AX$93)</f>
        <v>0</v>
      </c>
      <c r="AX51" s="685"/>
      <c r="AY51" s="685"/>
      <c r="AZ51" s="685"/>
      <c r="BA51" s="685"/>
      <c r="BB51" s="685">
        <f>SUMIF('⑦別紙１（職員体制計画書続き）'!$CF$4:$CF$93,CC51,'⑦別紙１（職員体制計画書続き）'!$AT$4:$AX$93)</f>
        <v>0</v>
      </c>
      <c r="BC51" s="685"/>
      <c r="BD51" s="685"/>
      <c r="BE51" s="685"/>
      <c r="BF51" s="685"/>
      <c r="BG51" s="685">
        <f t="shared" si="0"/>
        <v>0</v>
      </c>
      <c r="BH51" s="685"/>
      <c r="BI51" s="685"/>
      <c r="BJ51" s="685"/>
      <c r="BK51" s="685"/>
      <c r="BL51" s="673"/>
      <c r="BM51" s="674"/>
      <c r="BN51" s="674"/>
      <c r="BO51" s="674"/>
      <c r="BP51" s="674"/>
      <c r="BQ51" s="674"/>
      <c r="BR51" s="161"/>
      <c r="BS51" s="161"/>
      <c r="BW51" s="160" t="str">
        <f t="shared" ref="BW51:BW57" si="2">CONCATENATE($O$49,C51)</f>
        <v>専任副園長</v>
      </c>
      <c r="BX51" s="160" t="str">
        <f t="shared" ref="BX51:BX57" si="3">CONCATENATE($T$49,C51)</f>
        <v>兼任副園長</v>
      </c>
      <c r="CB51" s="160" t="str">
        <f t="shared" ref="CB51:CB59" si="4">CONCATENATE($AW$49,AK51)</f>
        <v>専任養護教諭</v>
      </c>
      <c r="CC51" s="160" t="str">
        <f t="shared" ref="CC51:CC59" si="5">CONCATENATE($BB$49,AK51)</f>
        <v>兼任養護教諭</v>
      </c>
    </row>
    <row r="52" spans="3:81" ht="16.5" customHeight="1">
      <c r="C52" s="669" t="s">
        <v>12</v>
      </c>
      <c r="D52" s="669"/>
      <c r="E52" s="669"/>
      <c r="F52" s="669"/>
      <c r="G52" s="669"/>
      <c r="H52" s="669"/>
      <c r="I52" s="669"/>
      <c r="J52" s="669"/>
      <c r="K52" s="669"/>
      <c r="L52" s="669"/>
      <c r="M52" s="669"/>
      <c r="N52" s="669"/>
      <c r="O52" s="685">
        <f>SUMIF('⑦別紙１（職員体制計画書続き）'!$CF$4:$CF$93,BW52,'⑦別紙１（職員体制計画書続き）'!$AT$4:$AX$93)</f>
        <v>0</v>
      </c>
      <c r="P52" s="685"/>
      <c r="Q52" s="685"/>
      <c r="R52" s="685"/>
      <c r="S52" s="685"/>
      <c r="T52" s="685">
        <f>SUMIF('⑦別紙１（職員体制計画書続き）'!$CF$4:$CF$93,BX52,'⑦別紙１（職員体制計画書続き）'!$AT$4:$AX$93)</f>
        <v>0</v>
      </c>
      <c r="U52" s="685"/>
      <c r="V52" s="685"/>
      <c r="W52" s="685"/>
      <c r="X52" s="685"/>
      <c r="Y52" s="685">
        <f t="shared" ref="Y52" si="6">SUM(O52:X52)</f>
        <v>0</v>
      </c>
      <c r="Z52" s="685"/>
      <c r="AA52" s="685"/>
      <c r="AB52" s="685"/>
      <c r="AC52" s="688"/>
      <c r="AD52" s="670"/>
      <c r="AE52" s="671"/>
      <c r="AF52" s="671"/>
      <c r="AG52" s="671"/>
      <c r="AH52" s="671"/>
      <c r="AI52" s="672"/>
      <c r="AK52" s="669" t="s">
        <v>112</v>
      </c>
      <c r="AL52" s="669"/>
      <c r="AM52" s="669"/>
      <c r="AN52" s="669"/>
      <c r="AO52" s="669"/>
      <c r="AP52" s="669"/>
      <c r="AQ52" s="669"/>
      <c r="AR52" s="669"/>
      <c r="AS52" s="669"/>
      <c r="AT52" s="669"/>
      <c r="AU52" s="669"/>
      <c r="AV52" s="669"/>
      <c r="AW52" s="685">
        <f>SUMIF('⑦別紙１（職員体制計画書続き）'!$CF$4:$CF$93,CB52,'⑦別紙１（職員体制計画書続き）'!$AT$4:$AX$93)</f>
        <v>0</v>
      </c>
      <c r="AX52" s="685"/>
      <c r="AY52" s="685"/>
      <c r="AZ52" s="685"/>
      <c r="BA52" s="685"/>
      <c r="BB52" s="685">
        <f>SUMIF('⑦別紙１（職員体制計画書続き）'!$CF$4:$CF$93,CC52,'⑦別紙１（職員体制計画書続き）'!$AT$4:$AX$93)</f>
        <v>0</v>
      </c>
      <c r="BC52" s="685"/>
      <c r="BD52" s="685"/>
      <c r="BE52" s="685"/>
      <c r="BF52" s="685"/>
      <c r="BG52" s="685">
        <f t="shared" si="0"/>
        <v>0</v>
      </c>
      <c r="BH52" s="685"/>
      <c r="BI52" s="685"/>
      <c r="BJ52" s="685"/>
      <c r="BK52" s="685"/>
      <c r="BL52" s="673"/>
      <c r="BM52" s="674"/>
      <c r="BN52" s="674"/>
      <c r="BO52" s="674"/>
      <c r="BP52" s="674"/>
      <c r="BQ52" s="674"/>
      <c r="BR52" s="161"/>
      <c r="BS52" s="161"/>
      <c r="BW52" s="160" t="str">
        <f t="shared" ref="BW52" si="7">CONCATENATE($O$49,C52)</f>
        <v>専任教頭</v>
      </c>
      <c r="BX52" s="160" t="str">
        <f t="shared" ref="BX52" si="8">CONCATENATE($T$49,C52)</f>
        <v>兼任教頭</v>
      </c>
      <c r="CB52" s="160" t="str">
        <f t="shared" si="4"/>
        <v>専任養護助教諭</v>
      </c>
      <c r="CC52" s="160" t="str">
        <f t="shared" si="5"/>
        <v>兼任養護助教諭</v>
      </c>
    </row>
    <row r="53" spans="3:81" ht="16.5" customHeight="1">
      <c r="C53" s="669" t="s">
        <v>13</v>
      </c>
      <c r="D53" s="669"/>
      <c r="E53" s="669"/>
      <c r="F53" s="669"/>
      <c r="G53" s="669"/>
      <c r="H53" s="669"/>
      <c r="I53" s="669"/>
      <c r="J53" s="669"/>
      <c r="K53" s="669"/>
      <c r="L53" s="669"/>
      <c r="M53" s="669"/>
      <c r="N53" s="669"/>
      <c r="O53" s="685">
        <f>SUMIF('⑦別紙１（職員体制計画書続き）'!$CF$4:$CF$93,BW53,'⑦別紙１（職員体制計画書続き）'!$AT$4:$AX$93)</f>
        <v>0</v>
      </c>
      <c r="P53" s="685"/>
      <c r="Q53" s="685"/>
      <c r="R53" s="685"/>
      <c r="S53" s="685"/>
      <c r="T53" s="685">
        <f>SUMIF('⑦別紙１（職員体制計画書続き）'!$CF$4:$CF$93,BX53,'⑦別紙１（職員体制計画書続き）'!$AT$4:$AX$93)</f>
        <v>0</v>
      </c>
      <c r="U53" s="685"/>
      <c r="V53" s="685"/>
      <c r="W53" s="685"/>
      <c r="X53" s="685"/>
      <c r="Y53" s="686">
        <f t="shared" ref="Y53" si="9">SUM(O53:X53)</f>
        <v>0</v>
      </c>
      <c r="Z53" s="686"/>
      <c r="AA53" s="686"/>
      <c r="AB53" s="686"/>
      <c r="AC53" s="687"/>
      <c r="AD53" s="689">
        <f>+BN33</f>
        <v>2</v>
      </c>
      <c r="AE53" s="690"/>
      <c r="AF53" s="690"/>
      <c r="AG53" s="690"/>
      <c r="AH53" s="690"/>
      <c r="AI53" s="691"/>
      <c r="AJ53" s="161"/>
      <c r="AK53" s="669" t="s">
        <v>19</v>
      </c>
      <c r="AL53" s="669"/>
      <c r="AM53" s="669"/>
      <c r="AN53" s="669"/>
      <c r="AO53" s="669"/>
      <c r="AP53" s="669"/>
      <c r="AQ53" s="669"/>
      <c r="AR53" s="669"/>
      <c r="AS53" s="669"/>
      <c r="AT53" s="669"/>
      <c r="AU53" s="669"/>
      <c r="AV53" s="669"/>
      <c r="AW53" s="685">
        <f>SUMIF('⑦別紙１（職員体制計画書続き）'!$CF$4:$CF$93,CB53,'⑦別紙１（職員体制計画書続き）'!$AT$4:$AX$93)</f>
        <v>0</v>
      </c>
      <c r="AX53" s="685"/>
      <c r="AY53" s="685"/>
      <c r="AZ53" s="685"/>
      <c r="BA53" s="685"/>
      <c r="BB53" s="685">
        <f>SUMIF('⑦別紙１（職員体制計画書続き）'!$CF$4:$CF$93,CC53,'⑦別紙１（職員体制計画書続き）'!$AT$4:$AX$93)</f>
        <v>0</v>
      </c>
      <c r="BC53" s="685"/>
      <c r="BD53" s="685"/>
      <c r="BE53" s="685"/>
      <c r="BF53" s="685"/>
      <c r="BG53" s="685">
        <f t="shared" si="0"/>
        <v>0</v>
      </c>
      <c r="BH53" s="685"/>
      <c r="BI53" s="685"/>
      <c r="BJ53" s="685"/>
      <c r="BK53" s="685"/>
      <c r="BL53" s="673"/>
      <c r="BM53" s="674"/>
      <c r="BN53" s="674"/>
      <c r="BO53" s="674"/>
      <c r="BP53" s="674"/>
      <c r="BQ53" s="674"/>
      <c r="BR53" s="161"/>
      <c r="BS53" s="161"/>
      <c r="BW53" s="160" t="str">
        <f t="shared" si="2"/>
        <v>専任主幹保育教諭</v>
      </c>
      <c r="BX53" s="160" t="str">
        <f t="shared" si="3"/>
        <v>兼任主幹保育教諭</v>
      </c>
      <c r="CB53" s="160" t="str">
        <f t="shared" si="4"/>
        <v>専任主幹栄養教諭</v>
      </c>
      <c r="CC53" s="160" t="str">
        <f t="shared" si="5"/>
        <v>兼任主幹栄養教諭</v>
      </c>
    </row>
    <row r="54" spans="3:81" ht="16.5" customHeight="1">
      <c r="C54" s="669" t="s">
        <v>14</v>
      </c>
      <c r="D54" s="669"/>
      <c r="E54" s="669"/>
      <c r="F54" s="669"/>
      <c r="G54" s="669"/>
      <c r="H54" s="669"/>
      <c r="I54" s="669"/>
      <c r="J54" s="669"/>
      <c r="K54" s="669"/>
      <c r="L54" s="669"/>
      <c r="M54" s="669"/>
      <c r="N54" s="669"/>
      <c r="O54" s="685">
        <f>SUMIF('⑦別紙１（職員体制計画書続き）'!$CF$4:$CF$93,BW54,'⑦別紙１（職員体制計画書続き）'!$AT$4:$AX$93)</f>
        <v>0</v>
      </c>
      <c r="P54" s="685"/>
      <c r="Q54" s="685"/>
      <c r="R54" s="685"/>
      <c r="S54" s="685"/>
      <c r="T54" s="685">
        <f>SUMIF('⑦別紙１（職員体制計画書続き）'!$CF$4:$CF$93,BX54,'⑦別紙１（職員体制計画書続き）'!$AT$4:$AX$93)</f>
        <v>0</v>
      </c>
      <c r="U54" s="685"/>
      <c r="V54" s="685"/>
      <c r="W54" s="685"/>
      <c r="X54" s="685"/>
      <c r="Y54" s="685">
        <f t="shared" si="1"/>
        <v>0</v>
      </c>
      <c r="Z54" s="685"/>
      <c r="AA54" s="685"/>
      <c r="AB54" s="685"/>
      <c r="AC54" s="688"/>
      <c r="AD54" s="692"/>
      <c r="AE54" s="693"/>
      <c r="AF54" s="693"/>
      <c r="AG54" s="693"/>
      <c r="AH54" s="693"/>
      <c r="AI54" s="694"/>
      <c r="AJ54" s="161"/>
      <c r="AK54" s="669" t="s">
        <v>109</v>
      </c>
      <c r="AL54" s="669"/>
      <c r="AM54" s="669"/>
      <c r="AN54" s="669"/>
      <c r="AO54" s="669"/>
      <c r="AP54" s="669"/>
      <c r="AQ54" s="669"/>
      <c r="AR54" s="669"/>
      <c r="AS54" s="669"/>
      <c r="AT54" s="669"/>
      <c r="AU54" s="669"/>
      <c r="AV54" s="669"/>
      <c r="AW54" s="685">
        <f>SUMIF('⑦別紙１（職員体制計画書続き）'!$CF$4:$CF$93,CB54,'⑦別紙１（職員体制計画書続き）'!$AT$4:$AX$93)</f>
        <v>0</v>
      </c>
      <c r="AX54" s="685"/>
      <c r="AY54" s="685"/>
      <c r="AZ54" s="685"/>
      <c r="BA54" s="685"/>
      <c r="BB54" s="685">
        <f>SUMIF('⑦別紙１（職員体制計画書続き）'!$CF$4:$CF$93,CC54,'⑦別紙１（職員体制計画書続き）'!$AT$4:$AX$93)</f>
        <v>0</v>
      </c>
      <c r="BC54" s="685"/>
      <c r="BD54" s="685"/>
      <c r="BE54" s="685"/>
      <c r="BF54" s="685"/>
      <c r="BG54" s="685">
        <f t="shared" si="0"/>
        <v>0</v>
      </c>
      <c r="BH54" s="685"/>
      <c r="BI54" s="685"/>
      <c r="BJ54" s="685"/>
      <c r="BK54" s="685"/>
      <c r="BL54" s="673"/>
      <c r="BM54" s="674"/>
      <c r="BN54" s="674"/>
      <c r="BO54" s="674"/>
      <c r="BP54" s="674"/>
      <c r="BQ54" s="674"/>
      <c r="BR54" s="161"/>
      <c r="BS54" s="161"/>
      <c r="BW54" s="160" t="str">
        <f t="shared" si="2"/>
        <v>専任指導保育教諭</v>
      </c>
      <c r="BX54" s="160" t="str">
        <f t="shared" si="3"/>
        <v>兼任指導保育教諭</v>
      </c>
      <c r="CB54" s="160" t="str">
        <f t="shared" si="4"/>
        <v>専任栄養教諭</v>
      </c>
      <c r="CC54" s="160" t="str">
        <f t="shared" si="5"/>
        <v>兼任栄養教諭</v>
      </c>
    </row>
    <row r="55" spans="3:81" ht="16.5" customHeight="1">
      <c r="C55" s="669" t="s">
        <v>15</v>
      </c>
      <c r="D55" s="669"/>
      <c r="E55" s="669"/>
      <c r="F55" s="669"/>
      <c r="G55" s="669"/>
      <c r="H55" s="669"/>
      <c r="I55" s="669"/>
      <c r="J55" s="669"/>
      <c r="K55" s="669"/>
      <c r="L55" s="669"/>
      <c r="M55" s="669"/>
      <c r="N55" s="669"/>
      <c r="O55" s="685">
        <f>SUMIF('⑦別紙１（職員体制計画書続き）'!$CF$4:$CF$93,BW55,'⑦別紙１（職員体制計画書続き）'!$AT$4:$AX$93)</f>
        <v>0</v>
      </c>
      <c r="P55" s="685"/>
      <c r="Q55" s="685"/>
      <c r="R55" s="685"/>
      <c r="S55" s="685"/>
      <c r="T55" s="685">
        <f>SUMIF('⑦別紙１（職員体制計画書続き）'!$CF$4:$CF$93,BX55,'⑦別紙１（職員体制計画書続き）'!$AT$4:$AX$93)</f>
        <v>0</v>
      </c>
      <c r="U55" s="685"/>
      <c r="V55" s="685"/>
      <c r="W55" s="685"/>
      <c r="X55" s="685"/>
      <c r="Y55" s="698">
        <f t="shared" si="1"/>
        <v>0</v>
      </c>
      <c r="Z55" s="698"/>
      <c r="AA55" s="698"/>
      <c r="AB55" s="698"/>
      <c r="AC55" s="699"/>
      <c r="AD55" s="695"/>
      <c r="AE55" s="696"/>
      <c r="AF55" s="696"/>
      <c r="AG55" s="696"/>
      <c r="AH55" s="696"/>
      <c r="AI55" s="697"/>
      <c r="AJ55" s="161"/>
      <c r="AK55" s="669" t="s">
        <v>467</v>
      </c>
      <c r="AL55" s="669"/>
      <c r="AM55" s="669"/>
      <c r="AN55" s="669"/>
      <c r="AO55" s="669"/>
      <c r="AP55" s="669"/>
      <c r="AQ55" s="669"/>
      <c r="AR55" s="669"/>
      <c r="AS55" s="669"/>
      <c r="AT55" s="669"/>
      <c r="AU55" s="669"/>
      <c r="AV55" s="669"/>
      <c r="AW55" s="685">
        <f>SUMIF('⑦別紙１（職員体制計画書続き）'!$CF$4:$CF$93,CB55,'⑦別紙１（職員体制計画書続き）'!$AT$4:$AX$93)</f>
        <v>0</v>
      </c>
      <c r="AX55" s="685"/>
      <c r="AY55" s="685"/>
      <c r="AZ55" s="685"/>
      <c r="BA55" s="685"/>
      <c r="BB55" s="685">
        <f>SUMIF('⑦別紙１（職員体制計画書続き）'!$CF$4:$CF$93,CC55,'⑦別紙１（職員体制計画書続き）'!$AT$4:$AX$93)</f>
        <v>0</v>
      </c>
      <c r="BC55" s="685"/>
      <c r="BD55" s="685"/>
      <c r="BE55" s="685"/>
      <c r="BF55" s="685"/>
      <c r="BG55" s="685">
        <f t="shared" si="0"/>
        <v>0</v>
      </c>
      <c r="BH55" s="685"/>
      <c r="BI55" s="685"/>
      <c r="BJ55" s="685"/>
      <c r="BK55" s="685"/>
      <c r="BL55" s="673"/>
      <c r="BM55" s="674"/>
      <c r="BN55" s="674"/>
      <c r="BO55" s="674"/>
      <c r="BP55" s="674"/>
      <c r="BQ55" s="674"/>
      <c r="BR55" s="161"/>
      <c r="BS55" s="161"/>
      <c r="BW55" s="160" t="str">
        <f t="shared" si="2"/>
        <v>専任保育教諭</v>
      </c>
      <c r="BX55" s="160" t="str">
        <f t="shared" si="3"/>
        <v>兼任保育教諭</v>
      </c>
      <c r="CB55" s="160" t="str">
        <f t="shared" si="4"/>
        <v>専任教育補助職員</v>
      </c>
      <c r="CC55" s="160" t="str">
        <f t="shared" si="5"/>
        <v>兼任教育補助職員</v>
      </c>
    </row>
    <row r="56" spans="3:81" ht="16.5" customHeight="1">
      <c r="C56" s="669" t="s">
        <v>30</v>
      </c>
      <c r="D56" s="669"/>
      <c r="E56" s="669"/>
      <c r="F56" s="669"/>
      <c r="G56" s="669"/>
      <c r="H56" s="669"/>
      <c r="I56" s="669"/>
      <c r="J56" s="669"/>
      <c r="K56" s="669"/>
      <c r="L56" s="669"/>
      <c r="M56" s="669"/>
      <c r="N56" s="669"/>
      <c r="O56" s="685">
        <f>SUMIF('⑦別紙１（職員体制計画書続き）'!$CF$4:$CF$93,BW56,'⑦別紙１（職員体制計画書続き）'!$AT$4:$AX$93)</f>
        <v>0</v>
      </c>
      <c r="P56" s="685"/>
      <c r="Q56" s="685"/>
      <c r="R56" s="685"/>
      <c r="S56" s="685"/>
      <c r="T56" s="685">
        <f>SUMIF('⑦別紙１（職員体制計画書続き）'!$CF$4:$CF$93,BX56,'⑦別紙１（職員体制計画書続き）'!$AT$4:$AX$93)</f>
        <v>0</v>
      </c>
      <c r="U56" s="685"/>
      <c r="V56" s="685"/>
      <c r="W56" s="685"/>
      <c r="X56" s="685"/>
      <c r="Y56" s="685">
        <f t="shared" si="1"/>
        <v>0</v>
      </c>
      <c r="Z56" s="685"/>
      <c r="AA56" s="685"/>
      <c r="AB56" s="685"/>
      <c r="AC56" s="688"/>
      <c r="AD56" s="673"/>
      <c r="AE56" s="674"/>
      <c r="AF56" s="674"/>
      <c r="AG56" s="674"/>
      <c r="AH56" s="674"/>
      <c r="AI56" s="674"/>
      <c r="AJ56" s="161"/>
      <c r="AK56" s="669" t="s">
        <v>148</v>
      </c>
      <c r="AL56" s="669"/>
      <c r="AM56" s="669"/>
      <c r="AN56" s="669"/>
      <c r="AO56" s="669"/>
      <c r="AP56" s="669"/>
      <c r="AQ56" s="669"/>
      <c r="AR56" s="669"/>
      <c r="AS56" s="669"/>
      <c r="AT56" s="669"/>
      <c r="AU56" s="669"/>
      <c r="AV56" s="669"/>
      <c r="AW56" s="685">
        <f>SUMIF('⑦別紙１（職員体制計画書続き）'!$CF$4:$CF$93,CB56,'⑦別紙１（職員体制計画書続き）'!$AT$4:$AX$93)</f>
        <v>0</v>
      </c>
      <c r="AX56" s="685"/>
      <c r="AY56" s="685"/>
      <c r="AZ56" s="685"/>
      <c r="BA56" s="685"/>
      <c r="BB56" s="685">
        <f>SUMIF('⑦別紙１（職員体制計画書続き）'!$CF$4:$CF$93,CC56,'⑦別紙１（職員体制計画書続き）'!$AT$4:$AX$93)</f>
        <v>0</v>
      </c>
      <c r="BC56" s="685"/>
      <c r="BD56" s="685"/>
      <c r="BE56" s="685"/>
      <c r="BF56" s="685"/>
      <c r="BG56" s="685">
        <f t="shared" si="0"/>
        <v>0</v>
      </c>
      <c r="BH56" s="685"/>
      <c r="BI56" s="685"/>
      <c r="BJ56" s="685"/>
      <c r="BK56" s="685"/>
      <c r="BL56" s="673"/>
      <c r="BM56" s="674"/>
      <c r="BN56" s="674"/>
      <c r="BO56" s="674"/>
      <c r="BP56" s="674"/>
      <c r="BQ56" s="674"/>
      <c r="BR56" s="161"/>
      <c r="BS56" s="161"/>
      <c r="BW56" s="160" t="str">
        <f t="shared" si="2"/>
        <v>専任助保育教諭</v>
      </c>
      <c r="BX56" s="160" t="str">
        <f t="shared" si="3"/>
        <v>兼任助保育教諭</v>
      </c>
      <c r="CB56" s="160" t="str">
        <f t="shared" si="4"/>
        <v>専任保育補助者</v>
      </c>
      <c r="CC56" s="160" t="str">
        <f t="shared" si="5"/>
        <v>兼任保育補助者</v>
      </c>
    </row>
    <row r="57" spans="3:81" ht="16.5" customHeight="1">
      <c r="C57" s="669" t="s">
        <v>23</v>
      </c>
      <c r="D57" s="669"/>
      <c r="E57" s="669"/>
      <c r="F57" s="669"/>
      <c r="G57" s="669"/>
      <c r="H57" s="669"/>
      <c r="I57" s="669"/>
      <c r="J57" s="669"/>
      <c r="K57" s="669"/>
      <c r="L57" s="669"/>
      <c r="M57" s="669"/>
      <c r="N57" s="669"/>
      <c r="O57" s="685">
        <f>SUMIF('⑦別紙１（職員体制計画書続き）'!$CF$4:$CF$93,BW57,'⑦別紙１（職員体制計画書続き）'!$AT$4:$AX$93)</f>
        <v>0</v>
      </c>
      <c r="P57" s="685"/>
      <c r="Q57" s="685"/>
      <c r="R57" s="685"/>
      <c r="S57" s="685"/>
      <c r="T57" s="685">
        <f>SUMIF('⑦別紙１（職員体制計画書続き）'!$CF$4:$CF$93,BX57,'⑦別紙１（職員体制計画書続き）'!$AT$4:$AX$93)</f>
        <v>0</v>
      </c>
      <c r="U57" s="685"/>
      <c r="V57" s="685"/>
      <c r="W57" s="685"/>
      <c r="X57" s="685"/>
      <c r="Y57" s="685">
        <f t="shared" si="1"/>
        <v>0</v>
      </c>
      <c r="Z57" s="685"/>
      <c r="AA57" s="685"/>
      <c r="AB57" s="685"/>
      <c r="AC57" s="688"/>
      <c r="AD57" s="673"/>
      <c r="AE57" s="674"/>
      <c r="AF57" s="674"/>
      <c r="AG57" s="674"/>
      <c r="AH57" s="674"/>
      <c r="AI57" s="674"/>
      <c r="AJ57" s="161"/>
      <c r="AK57" s="669" t="s">
        <v>92</v>
      </c>
      <c r="AL57" s="669"/>
      <c r="AM57" s="669"/>
      <c r="AN57" s="669"/>
      <c r="AO57" s="669"/>
      <c r="AP57" s="669"/>
      <c r="AQ57" s="669"/>
      <c r="AR57" s="669"/>
      <c r="AS57" s="669"/>
      <c r="AT57" s="669"/>
      <c r="AU57" s="669"/>
      <c r="AV57" s="669"/>
      <c r="AW57" s="685">
        <f>SUMIF('⑦別紙１（職員体制計画書続き）'!$CF$4:$CF$93,CB57,'⑦別紙１（職員体制計画書続き）'!$AT$4:$AX$93)</f>
        <v>0</v>
      </c>
      <c r="AX57" s="685"/>
      <c r="AY57" s="685"/>
      <c r="AZ57" s="685"/>
      <c r="BA57" s="685"/>
      <c r="BB57" s="685">
        <f>SUMIF('⑦別紙１（職員体制計画書続き）'!$CF$4:$CF$93,CC57,'⑦別紙１（職員体制計画書続き）'!$AT$4:$AX$93)</f>
        <v>0</v>
      </c>
      <c r="BC57" s="685"/>
      <c r="BD57" s="685"/>
      <c r="BE57" s="685"/>
      <c r="BF57" s="685"/>
      <c r="BG57" s="685">
        <f t="shared" si="0"/>
        <v>0</v>
      </c>
      <c r="BH57" s="685"/>
      <c r="BI57" s="685"/>
      <c r="BJ57" s="685"/>
      <c r="BK57" s="685"/>
      <c r="BL57" s="673" t="s">
        <v>118</v>
      </c>
      <c r="BM57" s="674"/>
      <c r="BN57" s="674"/>
      <c r="BO57" s="674"/>
      <c r="BP57" s="674"/>
      <c r="BQ57" s="674"/>
      <c r="BR57" s="161"/>
      <c r="BS57" s="161"/>
      <c r="BW57" s="160" t="str">
        <f t="shared" si="2"/>
        <v>専任講師</v>
      </c>
      <c r="BX57" s="160" t="str">
        <f t="shared" si="3"/>
        <v>兼任講師</v>
      </c>
      <c r="CB57" s="160" t="str">
        <f t="shared" si="4"/>
        <v>専任学校医</v>
      </c>
      <c r="CC57" s="160" t="str">
        <f t="shared" si="5"/>
        <v>兼任学校医</v>
      </c>
    </row>
    <row r="58" spans="3:81" ht="16.5" customHeight="1">
      <c r="C58" s="669" t="s">
        <v>145</v>
      </c>
      <c r="D58" s="669"/>
      <c r="E58" s="669"/>
      <c r="F58" s="669"/>
      <c r="G58" s="669"/>
      <c r="H58" s="669"/>
      <c r="I58" s="669"/>
      <c r="J58" s="669"/>
      <c r="K58" s="669"/>
      <c r="L58" s="669"/>
      <c r="M58" s="669"/>
      <c r="N58" s="669"/>
      <c r="O58" s="685">
        <f>SUMIF('⑦別紙１（職員体制計画書続き）'!$CF$4:$CF$93,BW58,'⑦別紙１（職員体制計画書続き）'!$AT$4:$AX$93)</f>
        <v>0</v>
      </c>
      <c r="P58" s="685"/>
      <c r="Q58" s="685"/>
      <c r="R58" s="685"/>
      <c r="S58" s="685"/>
      <c r="T58" s="685">
        <f>SUMIF('⑦別紙１（職員体制計画書続き）'!$CF$4:$CF$93,BX58,'⑦別紙１（職員体制計画書続き）'!$AT$4:$AX$93)</f>
        <v>0</v>
      </c>
      <c r="U58" s="685"/>
      <c r="V58" s="685"/>
      <c r="W58" s="685"/>
      <c r="X58" s="685"/>
      <c r="Y58" s="685">
        <f>SUM(O58:X58)</f>
        <v>0</v>
      </c>
      <c r="Z58" s="685"/>
      <c r="AA58" s="685"/>
      <c r="AB58" s="685"/>
      <c r="AC58" s="688"/>
      <c r="AD58" s="675"/>
      <c r="AE58" s="676"/>
      <c r="AF58" s="676"/>
      <c r="AG58" s="676"/>
      <c r="AH58" s="676"/>
      <c r="AI58" s="676"/>
      <c r="AJ58" s="161"/>
      <c r="AK58" s="669" t="s">
        <v>93</v>
      </c>
      <c r="AL58" s="669"/>
      <c r="AM58" s="669"/>
      <c r="AN58" s="669"/>
      <c r="AO58" s="669"/>
      <c r="AP58" s="669"/>
      <c r="AQ58" s="669"/>
      <c r="AR58" s="669"/>
      <c r="AS58" s="669"/>
      <c r="AT58" s="669"/>
      <c r="AU58" s="669"/>
      <c r="AV58" s="669"/>
      <c r="AW58" s="685">
        <f>SUMIF('⑦別紙１（職員体制計画書続き）'!$CF$4:$CF$93,CB58,'⑦別紙１（職員体制計画書続き）'!$AT$4:$AX$93)</f>
        <v>0</v>
      </c>
      <c r="AX58" s="685"/>
      <c r="AY58" s="685"/>
      <c r="AZ58" s="685"/>
      <c r="BA58" s="685"/>
      <c r="BB58" s="685">
        <f>SUMIF('⑦別紙１（職員体制計画書続き）'!$CF$4:$CF$93,CC58,'⑦別紙１（職員体制計画書続き）'!$AT$4:$AX$93)</f>
        <v>0</v>
      </c>
      <c r="BC58" s="685"/>
      <c r="BD58" s="685"/>
      <c r="BE58" s="685"/>
      <c r="BF58" s="685"/>
      <c r="BG58" s="685">
        <f t="shared" si="0"/>
        <v>0</v>
      </c>
      <c r="BH58" s="685"/>
      <c r="BI58" s="685"/>
      <c r="BJ58" s="685"/>
      <c r="BK58" s="685"/>
      <c r="BL58" s="673" t="s">
        <v>118</v>
      </c>
      <c r="BM58" s="674"/>
      <c r="BN58" s="674"/>
      <c r="BO58" s="674"/>
      <c r="BP58" s="674"/>
      <c r="BQ58" s="674"/>
      <c r="BR58" s="161"/>
      <c r="BS58" s="161"/>
      <c r="BW58" s="160" t="str">
        <f>CONCATENATE($O$49,C58)</f>
        <v>専任保健師</v>
      </c>
      <c r="BX58" s="160" t="str">
        <f>CONCATENATE($T$49,C58)</f>
        <v>兼任保健師</v>
      </c>
      <c r="CB58" s="160" t="str">
        <f t="shared" si="4"/>
        <v>専任学校歯科医</v>
      </c>
      <c r="CC58" s="160" t="str">
        <f t="shared" si="5"/>
        <v>兼任学校歯科医</v>
      </c>
    </row>
    <row r="59" spans="3:81" ht="16.5" customHeight="1">
      <c r="C59" s="669" t="s">
        <v>464</v>
      </c>
      <c r="D59" s="669"/>
      <c r="E59" s="669"/>
      <c r="F59" s="669"/>
      <c r="G59" s="669"/>
      <c r="H59" s="669"/>
      <c r="I59" s="669"/>
      <c r="J59" s="669"/>
      <c r="K59" s="669"/>
      <c r="L59" s="669"/>
      <c r="M59" s="669"/>
      <c r="N59" s="669"/>
      <c r="O59" s="685">
        <f>SUMIF('⑦別紙１（職員体制計画書続き）'!$CF$4:$CF$93,BW59,'⑦別紙１（職員体制計画書続き）'!$AT$4:$AX$93)</f>
        <v>0</v>
      </c>
      <c r="P59" s="685"/>
      <c r="Q59" s="685"/>
      <c r="R59" s="685"/>
      <c r="S59" s="685"/>
      <c r="T59" s="685">
        <f>SUMIF('⑦別紙１（職員体制計画書続き）'!$CF$4:$CF$93,BX59,'⑦別紙１（職員体制計画書続き）'!$AT$4:$AX$93)</f>
        <v>0</v>
      </c>
      <c r="U59" s="685"/>
      <c r="V59" s="685"/>
      <c r="W59" s="685"/>
      <c r="X59" s="685"/>
      <c r="Y59" s="685">
        <f>SUM(O59:X59)</f>
        <v>0</v>
      </c>
      <c r="Z59" s="685"/>
      <c r="AA59" s="685"/>
      <c r="AB59" s="685"/>
      <c r="AC59" s="688"/>
      <c r="AD59" s="673"/>
      <c r="AE59" s="674"/>
      <c r="AF59" s="674"/>
      <c r="AG59" s="674"/>
      <c r="AH59" s="674"/>
      <c r="AI59" s="674"/>
      <c r="AJ59" s="161"/>
      <c r="AK59" s="669" t="s">
        <v>31</v>
      </c>
      <c r="AL59" s="669"/>
      <c r="AM59" s="669"/>
      <c r="AN59" s="669"/>
      <c r="AO59" s="669"/>
      <c r="AP59" s="669"/>
      <c r="AQ59" s="669"/>
      <c r="AR59" s="669"/>
      <c r="AS59" s="669"/>
      <c r="AT59" s="669"/>
      <c r="AU59" s="669"/>
      <c r="AV59" s="669"/>
      <c r="AW59" s="685">
        <f>SUMIF('⑦別紙１（職員体制計画書続き）'!$CF$4:$CF$93,CB59,'⑦別紙１（職員体制計画書続き）'!$AT$4:$AX$93)</f>
        <v>0</v>
      </c>
      <c r="AX59" s="685"/>
      <c r="AY59" s="685"/>
      <c r="AZ59" s="685"/>
      <c r="BA59" s="685"/>
      <c r="BB59" s="685">
        <f>SUMIF('⑦別紙１（職員体制計画書続き）'!$CF$4:$CF$93,CC59,'⑦別紙１（職員体制計画書続き）'!$AT$4:$AX$93)</f>
        <v>0</v>
      </c>
      <c r="BC59" s="685"/>
      <c r="BD59" s="685"/>
      <c r="BE59" s="685"/>
      <c r="BF59" s="685"/>
      <c r="BG59" s="685">
        <f t="shared" si="0"/>
        <v>0</v>
      </c>
      <c r="BH59" s="685"/>
      <c r="BI59" s="685"/>
      <c r="BJ59" s="685"/>
      <c r="BK59" s="685"/>
      <c r="BL59" s="673" t="s">
        <v>118</v>
      </c>
      <c r="BM59" s="674"/>
      <c r="BN59" s="674"/>
      <c r="BO59" s="674"/>
      <c r="BP59" s="674"/>
      <c r="BQ59" s="674"/>
      <c r="BR59" s="161"/>
      <c r="BS59" s="161"/>
      <c r="BW59" s="160" t="str">
        <f>CONCATENATE($O$49,C59)</f>
        <v>専任看護師</v>
      </c>
      <c r="BX59" s="160" t="str">
        <f>CONCATENATE($T$49,C59)</f>
        <v>兼任看護師</v>
      </c>
      <c r="CB59" s="160" t="str">
        <f t="shared" si="4"/>
        <v>専任学校薬剤師</v>
      </c>
      <c r="CC59" s="160" t="str">
        <f t="shared" si="5"/>
        <v>兼任学校薬剤師</v>
      </c>
    </row>
    <row r="60" spans="3:81" ht="16.5" customHeight="1">
      <c r="C60" s="669" t="s">
        <v>110</v>
      </c>
      <c r="D60" s="669"/>
      <c r="E60" s="669"/>
      <c r="F60" s="669"/>
      <c r="G60" s="669"/>
      <c r="H60" s="669"/>
      <c r="I60" s="669"/>
      <c r="J60" s="669"/>
      <c r="K60" s="669"/>
      <c r="L60" s="669"/>
      <c r="M60" s="669"/>
      <c r="N60" s="669"/>
      <c r="O60" s="685">
        <f>SUMIF('⑦別紙１（職員体制計画書続き）'!$CF$4:$CF$93,BW60,'⑦別紙１（職員体制計画書続き）'!$AT$4:$AX$93)</f>
        <v>0</v>
      </c>
      <c r="P60" s="685"/>
      <c r="Q60" s="685"/>
      <c r="R60" s="685"/>
      <c r="S60" s="685"/>
      <c r="T60" s="685">
        <f>SUMIF('⑦別紙１（職員体制計画書続き）'!$CF$4:$CF$93,BX60,'⑦別紙１（職員体制計画書続き）'!$AT$4:$AX$93)</f>
        <v>0</v>
      </c>
      <c r="U60" s="685"/>
      <c r="V60" s="685"/>
      <c r="W60" s="685"/>
      <c r="X60" s="685"/>
      <c r="Y60" s="685">
        <f>SUM(O60:X60)</f>
        <v>0</v>
      </c>
      <c r="Z60" s="685"/>
      <c r="AA60" s="685"/>
      <c r="AB60" s="685"/>
      <c r="AC60" s="688"/>
      <c r="AD60" s="673"/>
      <c r="AE60" s="674"/>
      <c r="AF60" s="674"/>
      <c r="AG60" s="674"/>
      <c r="AH60" s="674"/>
      <c r="AI60" s="674"/>
      <c r="AJ60" s="161"/>
      <c r="AK60" s="761" t="s">
        <v>469</v>
      </c>
      <c r="AL60" s="762"/>
      <c r="AM60" s="762"/>
      <c r="AN60" s="762"/>
      <c r="AO60" s="762"/>
      <c r="AP60" s="762"/>
      <c r="AQ60" s="762"/>
      <c r="AR60" s="762"/>
      <c r="AS60" s="762"/>
      <c r="AT60" s="762"/>
      <c r="AU60" s="762"/>
      <c r="AV60" s="763"/>
      <c r="AW60" s="685">
        <f>SUMIF('⑦別紙１（職員体制計画書続き）'!$CF$4:$CF$93,CB60,'⑦別紙１（職員体制計画書続き）'!$AT$4:$AX$93)</f>
        <v>0</v>
      </c>
      <c r="AX60" s="685"/>
      <c r="AY60" s="685"/>
      <c r="AZ60" s="685"/>
      <c r="BA60" s="685"/>
      <c r="BB60" s="685">
        <f>SUMIF('⑦別紙１（職員体制計画書続き）'!$CF$4:$CF$93,CC60,'⑦別紙１（職員体制計画書続き）'!$AT$4:$AX$93)</f>
        <v>0</v>
      </c>
      <c r="BC60" s="685"/>
      <c r="BD60" s="685"/>
      <c r="BE60" s="685"/>
      <c r="BF60" s="685"/>
      <c r="BG60" s="685">
        <f>SUM(BG47:BK59)</f>
        <v>0</v>
      </c>
      <c r="BH60" s="685"/>
      <c r="BI60" s="685"/>
      <c r="BJ60" s="685"/>
      <c r="BK60" s="688"/>
      <c r="BL60" s="683"/>
      <c r="BM60" s="684"/>
      <c r="BN60" s="684"/>
      <c r="BO60" s="684"/>
      <c r="BP60" s="684"/>
      <c r="BQ60" s="684"/>
      <c r="BR60" s="161"/>
      <c r="BS60" s="161"/>
      <c r="BW60" s="160" t="str">
        <f>CONCATENATE($O$49,C60)</f>
        <v>専任栄養士</v>
      </c>
      <c r="BX60" s="160" t="str">
        <f>CONCATENATE($T$49,C60)</f>
        <v>兼任栄養士</v>
      </c>
      <c r="CB60" s="160" t="str">
        <f>CONCATENATE($AW$49,AK60)</f>
        <v>専任その他職員</v>
      </c>
      <c r="CC60" s="160" t="str">
        <f>CONCATENATE($BB$49,AK60)</f>
        <v>兼任その他職員</v>
      </c>
    </row>
    <row r="61" spans="3:81" ht="16.5" customHeight="1">
      <c r="C61" s="669" t="s">
        <v>465</v>
      </c>
      <c r="D61" s="669"/>
      <c r="E61" s="669"/>
      <c r="F61" s="669"/>
      <c r="G61" s="669"/>
      <c r="H61" s="669"/>
      <c r="I61" s="669"/>
      <c r="J61" s="669"/>
      <c r="K61" s="669"/>
      <c r="L61" s="669"/>
      <c r="M61" s="669"/>
      <c r="N61" s="669"/>
      <c r="O61" s="685">
        <f>SUMIF('⑦別紙１（職員体制計画書続き）'!$CF$4:$CF$93,BW61,'⑦別紙１（職員体制計画書続き）'!$AT$4:$AX$93)</f>
        <v>0</v>
      </c>
      <c r="P61" s="685"/>
      <c r="Q61" s="685"/>
      <c r="R61" s="685"/>
      <c r="S61" s="685"/>
      <c r="T61" s="685">
        <f>SUMIF('⑦別紙１（職員体制計画書続き）'!$CF$4:$CF$93,BX61,'⑦別紙１（職員体制計画書続き）'!$AT$4:$AX$93)</f>
        <v>0</v>
      </c>
      <c r="U61" s="685"/>
      <c r="V61" s="685"/>
      <c r="W61" s="685"/>
      <c r="X61" s="685"/>
      <c r="Y61" s="685">
        <f>SUM(O61:X61)</f>
        <v>0</v>
      </c>
      <c r="Z61" s="685"/>
      <c r="AA61" s="685"/>
      <c r="AB61" s="685"/>
      <c r="AC61" s="688"/>
      <c r="AD61" s="673">
        <f>IF(BH40=0,0,IF(BH40&lt;41,1,IF(40&lt;BH40&lt;151,2,3)))</f>
        <v>0</v>
      </c>
      <c r="AE61" s="674"/>
      <c r="AF61" s="674"/>
      <c r="AG61" s="674"/>
      <c r="AH61" s="674"/>
      <c r="AI61" s="674"/>
      <c r="AJ61" s="161"/>
      <c r="AK61" s="665" t="s">
        <v>466</v>
      </c>
      <c r="AL61" s="667"/>
      <c r="AM61" s="667"/>
      <c r="AN61" s="667"/>
      <c r="AO61" s="667"/>
      <c r="AP61" s="667"/>
      <c r="AQ61" s="667"/>
      <c r="AR61" s="667"/>
      <c r="AS61" s="667"/>
      <c r="AT61" s="667"/>
      <c r="AU61" s="667"/>
      <c r="AV61" s="668"/>
      <c r="AW61" s="685">
        <f>SUM(AW50:BA60)</f>
        <v>0</v>
      </c>
      <c r="AX61" s="685"/>
      <c r="AY61" s="685"/>
      <c r="AZ61" s="685"/>
      <c r="BA61" s="685"/>
      <c r="BB61" s="685">
        <f>SUM(BB50:BF60)</f>
        <v>0</v>
      </c>
      <c r="BC61" s="685"/>
      <c r="BD61" s="685"/>
      <c r="BE61" s="685"/>
      <c r="BF61" s="685"/>
      <c r="BG61" s="685">
        <f>SUM(BG50:BK60)</f>
        <v>0</v>
      </c>
      <c r="BH61" s="685"/>
      <c r="BI61" s="685"/>
      <c r="BJ61" s="685"/>
      <c r="BK61" s="688"/>
      <c r="BL61" s="683"/>
      <c r="BM61" s="684"/>
      <c r="BN61" s="684"/>
      <c r="BO61" s="684"/>
      <c r="BP61" s="684"/>
      <c r="BQ61" s="684"/>
      <c r="BR61" s="161"/>
      <c r="BS61" s="161"/>
      <c r="BW61" s="160" t="str">
        <f>CONCATENATE($O$49,C61)</f>
        <v>専任調理員</v>
      </c>
      <c r="BX61" s="160" t="str">
        <f>CONCATENATE($T$49,C61)</f>
        <v>兼任調理員</v>
      </c>
    </row>
    <row r="62" spans="3:81" ht="16.5" customHeight="1">
      <c r="C62" s="669" t="s">
        <v>20</v>
      </c>
      <c r="D62" s="669"/>
      <c r="E62" s="669"/>
      <c r="F62" s="669"/>
      <c r="G62" s="669"/>
      <c r="H62" s="669"/>
      <c r="I62" s="669"/>
      <c r="J62" s="669"/>
      <c r="K62" s="669"/>
      <c r="L62" s="669"/>
      <c r="M62" s="669"/>
      <c r="N62" s="669"/>
      <c r="O62" s="685">
        <f>SUMIF('⑦別紙１（職員体制計画書続き）'!$CF$4:$CF$93,BW62,'⑦別紙１（職員体制計画書続き）'!$AT$4:$AX$93)</f>
        <v>0</v>
      </c>
      <c r="P62" s="685"/>
      <c r="Q62" s="685"/>
      <c r="R62" s="685"/>
      <c r="S62" s="685"/>
      <c r="T62" s="685">
        <f>SUMIF('⑦別紙１（職員体制計画書続き）'!$CF$4:$CF$93,BX62,'⑦別紙１（職員体制計画書続き）'!$AT$4:$AX$93)</f>
        <v>0</v>
      </c>
      <c r="U62" s="685"/>
      <c r="V62" s="685"/>
      <c r="W62" s="685"/>
      <c r="X62" s="685"/>
      <c r="Y62" s="685">
        <f>SUM(O62:X62)</f>
        <v>0</v>
      </c>
      <c r="Z62" s="685"/>
      <c r="AA62" s="685"/>
      <c r="AB62" s="685"/>
      <c r="AC62" s="688"/>
      <c r="AD62" s="673" t="str">
        <f>IF(P36="園長が兼務または委託","0人","1人")</f>
        <v>1人</v>
      </c>
      <c r="AE62" s="674"/>
      <c r="AF62" s="674"/>
      <c r="AG62" s="674"/>
      <c r="AH62" s="674"/>
      <c r="AI62" s="674"/>
      <c r="AJ62" s="161"/>
      <c r="AK62" s="665" t="s">
        <v>468</v>
      </c>
      <c r="AL62" s="667"/>
      <c r="AM62" s="667"/>
      <c r="AN62" s="667"/>
      <c r="AO62" s="667"/>
      <c r="AP62" s="667"/>
      <c r="AQ62" s="667"/>
      <c r="AR62" s="667"/>
      <c r="AS62" s="667"/>
      <c r="AT62" s="667"/>
      <c r="AU62" s="667"/>
      <c r="AV62" s="668"/>
      <c r="AW62" s="685">
        <f>+O63+AW61</f>
        <v>0</v>
      </c>
      <c r="AX62" s="685"/>
      <c r="AY62" s="685"/>
      <c r="AZ62" s="685"/>
      <c r="BA62" s="685"/>
      <c r="BB62" s="685">
        <f>+T63+BB61</f>
        <v>0</v>
      </c>
      <c r="BC62" s="685"/>
      <c r="BD62" s="685"/>
      <c r="BE62" s="685"/>
      <c r="BF62" s="685"/>
      <c r="BG62" s="685">
        <f>+Y63+BG61</f>
        <v>0</v>
      </c>
      <c r="BH62" s="685"/>
      <c r="BI62" s="685"/>
      <c r="BJ62" s="685"/>
      <c r="BK62" s="688"/>
      <c r="BL62" s="683"/>
      <c r="BM62" s="684"/>
      <c r="BN62" s="684"/>
      <c r="BO62" s="684"/>
      <c r="BP62" s="684"/>
      <c r="BQ62" s="684"/>
      <c r="BR62" s="161"/>
      <c r="BS62" s="161"/>
      <c r="BW62" s="160" t="str">
        <f>CONCATENATE($O$49,C62)</f>
        <v>専任事務職員</v>
      </c>
      <c r="BX62" s="160" t="str">
        <f>CONCATENATE($T$49,C62)</f>
        <v>兼任事務職員</v>
      </c>
    </row>
    <row r="63" spans="3:81" ht="16.5" customHeight="1">
      <c r="C63" s="665" t="s">
        <v>466</v>
      </c>
      <c r="D63" s="667"/>
      <c r="E63" s="667"/>
      <c r="F63" s="667"/>
      <c r="G63" s="667"/>
      <c r="H63" s="667"/>
      <c r="I63" s="667"/>
      <c r="J63" s="667"/>
      <c r="K63" s="667"/>
      <c r="L63" s="667"/>
      <c r="M63" s="667"/>
      <c r="N63" s="668"/>
      <c r="O63" s="685">
        <f>SUM(O50:S62)</f>
        <v>0</v>
      </c>
      <c r="P63" s="685"/>
      <c r="Q63" s="685"/>
      <c r="R63" s="685"/>
      <c r="S63" s="685"/>
      <c r="T63" s="685">
        <f>SUM(T50:X62)</f>
        <v>0</v>
      </c>
      <c r="U63" s="685"/>
      <c r="V63" s="685"/>
      <c r="W63" s="685"/>
      <c r="X63" s="685"/>
      <c r="Y63" s="685">
        <f>SUM(Y50:AC62)</f>
        <v>0</v>
      </c>
      <c r="Z63" s="685"/>
      <c r="AA63" s="685"/>
      <c r="AB63" s="685"/>
      <c r="AC63" s="688"/>
      <c r="AD63" s="683"/>
      <c r="AE63" s="684"/>
      <c r="AF63" s="684"/>
      <c r="AG63" s="684"/>
      <c r="AH63" s="684"/>
      <c r="AI63" s="684"/>
      <c r="AJ63" s="161"/>
      <c r="AK63" s="161"/>
      <c r="AL63" s="161"/>
      <c r="AM63" s="161"/>
      <c r="AN63" s="161"/>
      <c r="AO63" s="161"/>
      <c r="AP63" s="161"/>
      <c r="AQ63" s="161"/>
      <c r="AR63" s="161"/>
      <c r="AS63" s="161"/>
      <c r="AT63" s="161"/>
      <c r="AU63" s="161"/>
      <c r="AV63" s="161"/>
      <c r="AW63" s="161"/>
      <c r="AX63" s="161"/>
      <c r="AY63" s="161"/>
      <c r="AZ63" s="161"/>
      <c r="BA63" s="161"/>
      <c r="BB63" s="161"/>
      <c r="BC63" s="161"/>
      <c r="BD63" s="161"/>
      <c r="BE63" s="161"/>
      <c r="BF63" s="161"/>
      <c r="BG63" s="161"/>
      <c r="BH63" s="161"/>
      <c r="BI63" s="161"/>
      <c r="BJ63" s="161"/>
      <c r="BK63" s="161"/>
      <c r="BL63" s="161"/>
      <c r="BM63" s="161"/>
      <c r="BN63" s="161"/>
      <c r="BO63" s="161"/>
      <c r="BP63" s="161"/>
      <c r="BQ63" s="161"/>
      <c r="BR63" s="161"/>
      <c r="BS63" s="161"/>
    </row>
    <row r="64" spans="3:81" ht="16.5" customHeight="1">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1"/>
      <c r="BC64" s="161"/>
      <c r="BD64" s="161"/>
      <c r="BE64" s="161"/>
      <c r="BF64" s="161"/>
      <c r="BG64" s="161"/>
      <c r="BH64" s="161"/>
      <c r="BI64" s="161"/>
      <c r="BJ64" s="161"/>
      <c r="BK64" s="161"/>
      <c r="BL64" s="161"/>
      <c r="BM64" s="161"/>
      <c r="BN64" s="161"/>
      <c r="BO64" s="161"/>
      <c r="BP64" s="161"/>
      <c r="BQ64" s="161"/>
      <c r="BR64" s="161"/>
      <c r="BS64" s="161"/>
    </row>
    <row r="65" spans="2:71" ht="16.5" customHeight="1">
      <c r="B65" s="161" t="s">
        <v>409</v>
      </c>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61"/>
      <c r="BL65" s="161"/>
      <c r="BM65" s="161"/>
      <c r="BN65" s="161"/>
      <c r="BO65" s="161"/>
      <c r="BP65" s="161"/>
      <c r="BQ65" s="161"/>
      <c r="BR65" s="161"/>
      <c r="BS65" s="161"/>
    </row>
    <row r="66" spans="2:71" ht="13.5" customHeight="1">
      <c r="C66" s="656"/>
      <c r="D66" s="657"/>
      <c r="E66" s="658"/>
      <c r="F66" s="656" t="s">
        <v>119</v>
      </c>
      <c r="G66" s="657"/>
      <c r="H66" s="657"/>
      <c r="I66" s="657"/>
      <c r="J66" s="657"/>
      <c r="K66" s="657"/>
      <c r="L66" s="657"/>
      <c r="M66" s="657"/>
      <c r="N66" s="658"/>
      <c r="O66" s="677" t="s">
        <v>408</v>
      </c>
      <c r="P66" s="678"/>
      <c r="Q66" s="678"/>
      <c r="R66" s="678"/>
      <c r="S66" s="679"/>
      <c r="T66" s="656" t="s">
        <v>121</v>
      </c>
      <c r="U66" s="657"/>
      <c r="V66" s="657"/>
      <c r="W66" s="657"/>
      <c r="X66" s="657"/>
      <c r="Y66" s="658"/>
      <c r="Z66" s="656" t="s">
        <v>122</v>
      </c>
      <c r="AA66" s="657"/>
      <c r="AB66" s="657"/>
      <c r="AC66" s="657"/>
      <c r="AD66" s="657"/>
      <c r="AE66" s="658"/>
      <c r="AF66" s="656" t="s">
        <v>124</v>
      </c>
      <c r="AG66" s="657"/>
      <c r="AH66" s="657"/>
      <c r="AI66" s="657"/>
      <c r="AJ66" s="657"/>
      <c r="AK66" s="658"/>
      <c r="AL66" s="656" t="s">
        <v>123</v>
      </c>
      <c r="AM66" s="657"/>
      <c r="AN66" s="657"/>
      <c r="AO66" s="657"/>
      <c r="AP66" s="657"/>
      <c r="AQ66" s="657"/>
      <c r="AR66" s="657"/>
      <c r="AS66" s="657"/>
      <c r="AT66" s="658"/>
      <c r="AU66" s="639" t="s">
        <v>125</v>
      </c>
      <c r="AV66" s="639"/>
      <c r="AW66" s="639"/>
      <c r="AX66" s="639"/>
      <c r="AY66" s="639"/>
      <c r="AZ66" s="639"/>
      <c r="BA66" s="639"/>
      <c r="BB66" s="639"/>
      <c r="BC66" s="639"/>
      <c r="BD66" s="639"/>
      <c r="BE66" s="639"/>
      <c r="BF66" s="639"/>
      <c r="BG66" s="639"/>
      <c r="BH66" s="639"/>
      <c r="BI66" s="639"/>
    </row>
    <row r="67" spans="2:71" ht="13.5" customHeight="1">
      <c r="C67" s="659"/>
      <c r="D67" s="660"/>
      <c r="E67" s="661"/>
      <c r="F67" s="659"/>
      <c r="G67" s="660"/>
      <c r="H67" s="660"/>
      <c r="I67" s="660"/>
      <c r="J67" s="660"/>
      <c r="K67" s="660"/>
      <c r="L67" s="660"/>
      <c r="M67" s="660"/>
      <c r="N67" s="661"/>
      <c r="O67" s="680"/>
      <c r="P67" s="681"/>
      <c r="Q67" s="681"/>
      <c r="R67" s="681"/>
      <c r="S67" s="682"/>
      <c r="T67" s="659"/>
      <c r="U67" s="660"/>
      <c r="V67" s="660"/>
      <c r="W67" s="660"/>
      <c r="X67" s="660"/>
      <c r="Y67" s="661"/>
      <c r="Z67" s="659"/>
      <c r="AA67" s="660"/>
      <c r="AB67" s="660"/>
      <c r="AC67" s="660"/>
      <c r="AD67" s="660"/>
      <c r="AE67" s="661"/>
      <c r="AF67" s="659"/>
      <c r="AG67" s="660"/>
      <c r="AH67" s="660"/>
      <c r="AI67" s="660"/>
      <c r="AJ67" s="660"/>
      <c r="AK67" s="661"/>
      <c r="AL67" s="659"/>
      <c r="AM67" s="660"/>
      <c r="AN67" s="660"/>
      <c r="AO67" s="660"/>
      <c r="AP67" s="660"/>
      <c r="AQ67" s="660"/>
      <c r="AR67" s="660"/>
      <c r="AS67" s="660"/>
      <c r="AT67" s="661"/>
      <c r="AU67" s="639" t="s">
        <v>126</v>
      </c>
      <c r="AV67" s="639"/>
      <c r="AW67" s="639"/>
      <c r="AX67" s="639"/>
      <c r="AY67" s="639"/>
      <c r="AZ67" s="639" t="s">
        <v>127</v>
      </c>
      <c r="BA67" s="639"/>
      <c r="BB67" s="639"/>
      <c r="BC67" s="639"/>
      <c r="BD67" s="639"/>
      <c r="BE67" s="662" t="s">
        <v>128</v>
      </c>
      <c r="BF67" s="663"/>
      <c r="BG67" s="663"/>
      <c r="BH67" s="663"/>
      <c r="BI67" s="664"/>
    </row>
    <row r="68" spans="2:71" ht="16.5" customHeight="1">
      <c r="C68" s="639">
        <v>1</v>
      </c>
      <c r="D68" s="639"/>
      <c r="E68" s="639"/>
      <c r="F68" s="652"/>
      <c r="G68" s="652"/>
      <c r="H68" s="652"/>
      <c r="I68" s="652"/>
      <c r="J68" s="652"/>
      <c r="K68" s="652"/>
      <c r="L68" s="652"/>
      <c r="M68" s="652"/>
      <c r="N68" s="652"/>
      <c r="O68" s="652"/>
      <c r="P68" s="652"/>
      <c r="Q68" s="652"/>
      <c r="R68" s="652"/>
      <c r="S68" s="652"/>
      <c r="T68" s="652"/>
      <c r="U68" s="652"/>
      <c r="V68" s="652"/>
      <c r="W68" s="652"/>
      <c r="X68" s="652"/>
      <c r="Y68" s="652"/>
      <c r="Z68" s="652"/>
      <c r="AA68" s="652"/>
      <c r="AB68" s="652"/>
      <c r="AC68" s="652"/>
      <c r="AD68" s="652"/>
      <c r="AE68" s="652"/>
      <c r="AF68" s="652"/>
      <c r="AG68" s="652"/>
      <c r="AH68" s="652"/>
      <c r="AI68" s="652"/>
      <c r="AJ68" s="652"/>
      <c r="AK68" s="652"/>
      <c r="AL68" s="652"/>
      <c r="AM68" s="652"/>
      <c r="AN68" s="652"/>
      <c r="AO68" s="652"/>
      <c r="AP68" s="652"/>
      <c r="AQ68" s="652"/>
      <c r="AR68" s="652"/>
      <c r="AS68" s="652"/>
      <c r="AT68" s="652"/>
      <c r="AU68" s="645" t="str">
        <f>IF(AL68="","",VLOOKUP(AL68,'⑦別紙１（職員体制計画書続き）'!$CB$4:$CE$93,2,FALSE))</f>
        <v/>
      </c>
      <c r="AV68" s="645"/>
      <c r="AW68" s="645"/>
      <c r="AX68" s="645"/>
      <c r="AY68" s="645"/>
      <c r="AZ68" s="645" t="str">
        <f>IF(AL68="","",VLOOKUP(AL68,'⑦別紙１（職員体制計画書続き）'!$CB$4:$CE$93,3,FALSE))</f>
        <v/>
      </c>
      <c r="BA68" s="645"/>
      <c r="BB68" s="645"/>
      <c r="BC68" s="645"/>
      <c r="BD68" s="645"/>
      <c r="BE68" s="645" t="str">
        <f>IF(AL68="","",VLOOKUP(AL68,'⑦別紙１（職員体制計画書続き）'!$CB$4:$CE$93,4,FALSE))</f>
        <v/>
      </c>
      <c r="BF68" s="645"/>
      <c r="BG68" s="645"/>
      <c r="BH68" s="645"/>
      <c r="BI68" s="645"/>
    </row>
    <row r="69" spans="2:71" ht="16.5" customHeight="1">
      <c r="C69" s="639">
        <v>2</v>
      </c>
      <c r="D69" s="639"/>
      <c r="E69" s="639"/>
      <c r="F69" s="652"/>
      <c r="G69" s="652"/>
      <c r="H69" s="652"/>
      <c r="I69" s="652"/>
      <c r="J69" s="652"/>
      <c r="K69" s="652"/>
      <c r="L69" s="652"/>
      <c r="M69" s="652"/>
      <c r="N69" s="652"/>
      <c r="O69" s="652"/>
      <c r="P69" s="652"/>
      <c r="Q69" s="652"/>
      <c r="R69" s="652"/>
      <c r="S69" s="652"/>
      <c r="T69" s="652"/>
      <c r="U69" s="652"/>
      <c r="V69" s="652"/>
      <c r="W69" s="652"/>
      <c r="X69" s="652"/>
      <c r="Y69" s="652"/>
      <c r="Z69" s="652"/>
      <c r="AA69" s="652"/>
      <c r="AB69" s="652"/>
      <c r="AC69" s="652"/>
      <c r="AD69" s="652"/>
      <c r="AE69" s="652"/>
      <c r="AF69" s="652"/>
      <c r="AG69" s="652"/>
      <c r="AH69" s="652"/>
      <c r="AI69" s="652"/>
      <c r="AJ69" s="652"/>
      <c r="AK69" s="652"/>
      <c r="AL69" s="652"/>
      <c r="AM69" s="652"/>
      <c r="AN69" s="652"/>
      <c r="AO69" s="652"/>
      <c r="AP69" s="652"/>
      <c r="AQ69" s="652"/>
      <c r="AR69" s="652"/>
      <c r="AS69" s="652"/>
      <c r="AT69" s="652"/>
      <c r="AU69" s="645" t="str">
        <f>IF(AL69="","",VLOOKUP(AL69,'⑦別紙１（職員体制計画書続き）'!$CB$4:$CE$93,2,FALSE))</f>
        <v/>
      </c>
      <c r="AV69" s="645"/>
      <c r="AW69" s="645"/>
      <c r="AX69" s="645"/>
      <c r="AY69" s="645"/>
      <c r="AZ69" s="645" t="str">
        <f>IF(AL69="","",VLOOKUP(AL69,'⑦別紙１（職員体制計画書続き）'!$CB$4:$CE$93,3,FALSE))</f>
        <v/>
      </c>
      <c r="BA69" s="645"/>
      <c r="BB69" s="645"/>
      <c r="BC69" s="645"/>
      <c r="BD69" s="645"/>
      <c r="BE69" s="645" t="str">
        <f>IF(AL69="","",VLOOKUP(AL69,'⑦別紙１（職員体制計画書続き）'!$CB$4:$CE$93,4,FALSE))</f>
        <v/>
      </c>
      <c r="BF69" s="645"/>
      <c r="BG69" s="645"/>
      <c r="BH69" s="645"/>
      <c r="BI69" s="645"/>
    </row>
    <row r="70" spans="2:71" ht="16.5" customHeight="1">
      <c r="C70" s="639">
        <v>3</v>
      </c>
      <c r="D70" s="639"/>
      <c r="E70" s="639"/>
      <c r="F70" s="652"/>
      <c r="G70" s="652"/>
      <c r="H70" s="652"/>
      <c r="I70" s="652"/>
      <c r="J70" s="652"/>
      <c r="K70" s="652"/>
      <c r="L70" s="652"/>
      <c r="M70" s="652"/>
      <c r="N70" s="652"/>
      <c r="O70" s="652"/>
      <c r="P70" s="652"/>
      <c r="Q70" s="652"/>
      <c r="R70" s="652"/>
      <c r="S70" s="652"/>
      <c r="T70" s="652"/>
      <c r="U70" s="652"/>
      <c r="V70" s="652"/>
      <c r="W70" s="652"/>
      <c r="X70" s="652"/>
      <c r="Y70" s="652"/>
      <c r="Z70" s="652"/>
      <c r="AA70" s="652"/>
      <c r="AB70" s="652"/>
      <c r="AC70" s="652"/>
      <c r="AD70" s="652"/>
      <c r="AE70" s="652"/>
      <c r="AF70" s="652"/>
      <c r="AG70" s="652"/>
      <c r="AH70" s="652"/>
      <c r="AI70" s="652"/>
      <c r="AJ70" s="652"/>
      <c r="AK70" s="652"/>
      <c r="AL70" s="652"/>
      <c r="AM70" s="652"/>
      <c r="AN70" s="652"/>
      <c r="AO70" s="652"/>
      <c r="AP70" s="652"/>
      <c r="AQ70" s="652"/>
      <c r="AR70" s="652"/>
      <c r="AS70" s="652"/>
      <c r="AT70" s="652"/>
      <c r="AU70" s="645" t="str">
        <f>IF(AL70="","",VLOOKUP(AL70,'⑦別紙１（職員体制計画書続き）'!$CB$4:$CE$93,2,FALSE))</f>
        <v/>
      </c>
      <c r="AV70" s="645"/>
      <c r="AW70" s="645"/>
      <c r="AX70" s="645"/>
      <c r="AY70" s="645"/>
      <c r="AZ70" s="645" t="str">
        <f>IF(AL70="","",VLOOKUP(AL70,'⑦別紙１（職員体制計画書続き）'!$CB$4:$CE$93,3,FALSE))</f>
        <v/>
      </c>
      <c r="BA70" s="645"/>
      <c r="BB70" s="645"/>
      <c r="BC70" s="645"/>
      <c r="BD70" s="645"/>
      <c r="BE70" s="645" t="str">
        <f>IF(AL70="","",VLOOKUP(AL70,'⑦別紙１（職員体制計画書続き）'!$CB$4:$CE$93,4,FALSE))</f>
        <v/>
      </c>
      <c r="BF70" s="645"/>
      <c r="BG70" s="645"/>
      <c r="BH70" s="645"/>
      <c r="BI70" s="645"/>
    </row>
    <row r="71" spans="2:71" ht="16.5" customHeight="1">
      <c r="C71" s="639">
        <v>4</v>
      </c>
      <c r="D71" s="639"/>
      <c r="E71" s="639"/>
      <c r="F71" s="653"/>
      <c r="G71" s="654"/>
      <c r="H71" s="654"/>
      <c r="I71" s="654"/>
      <c r="J71" s="654"/>
      <c r="K71" s="654"/>
      <c r="L71" s="654"/>
      <c r="M71" s="654"/>
      <c r="N71" s="655"/>
      <c r="O71" s="653"/>
      <c r="P71" s="654"/>
      <c r="Q71" s="654"/>
      <c r="R71" s="654"/>
      <c r="S71" s="655"/>
      <c r="T71" s="652"/>
      <c r="U71" s="652"/>
      <c r="V71" s="652"/>
      <c r="W71" s="652"/>
      <c r="X71" s="652"/>
      <c r="Y71" s="652"/>
      <c r="Z71" s="652"/>
      <c r="AA71" s="652"/>
      <c r="AB71" s="652"/>
      <c r="AC71" s="652"/>
      <c r="AD71" s="652"/>
      <c r="AE71" s="652"/>
      <c r="AF71" s="652"/>
      <c r="AG71" s="652"/>
      <c r="AH71" s="652"/>
      <c r="AI71" s="652"/>
      <c r="AJ71" s="652"/>
      <c r="AK71" s="652"/>
      <c r="AL71" s="652"/>
      <c r="AM71" s="652"/>
      <c r="AN71" s="652"/>
      <c r="AO71" s="652"/>
      <c r="AP71" s="652"/>
      <c r="AQ71" s="652"/>
      <c r="AR71" s="652"/>
      <c r="AS71" s="652"/>
      <c r="AT71" s="652"/>
      <c r="AU71" s="645" t="str">
        <f>IF(AL71="","",VLOOKUP(AL71,'⑦別紙１（職員体制計画書続き）'!$CB$4:$CE$93,2,FALSE))</f>
        <v/>
      </c>
      <c r="AV71" s="645"/>
      <c r="AW71" s="645"/>
      <c r="AX71" s="645"/>
      <c r="AY71" s="645"/>
      <c r="AZ71" s="645" t="str">
        <f>IF(AL71="","",VLOOKUP(AL71,'⑦別紙１（職員体制計画書続き）'!$CB$4:$CE$93,3,FALSE))</f>
        <v/>
      </c>
      <c r="BA71" s="645"/>
      <c r="BB71" s="645"/>
      <c r="BC71" s="645"/>
      <c r="BD71" s="645"/>
      <c r="BE71" s="645" t="str">
        <f>IF(AL71="","",VLOOKUP(AL71,'⑦別紙１（職員体制計画書続き）'!$CB$4:$CE$93,4,FALSE))</f>
        <v/>
      </c>
      <c r="BF71" s="645"/>
      <c r="BG71" s="645"/>
      <c r="BH71" s="645"/>
      <c r="BI71" s="645"/>
    </row>
    <row r="72" spans="2:71" ht="16.5" customHeight="1">
      <c r="C72" s="639">
        <v>5</v>
      </c>
      <c r="D72" s="639"/>
      <c r="E72" s="639"/>
      <c r="F72" s="653"/>
      <c r="G72" s="654"/>
      <c r="H72" s="654"/>
      <c r="I72" s="654"/>
      <c r="J72" s="654"/>
      <c r="K72" s="654"/>
      <c r="L72" s="654"/>
      <c r="M72" s="654"/>
      <c r="N72" s="655"/>
      <c r="O72" s="653"/>
      <c r="P72" s="654"/>
      <c r="Q72" s="654"/>
      <c r="R72" s="654"/>
      <c r="S72" s="655"/>
      <c r="T72" s="652"/>
      <c r="U72" s="652"/>
      <c r="V72" s="652"/>
      <c r="W72" s="652"/>
      <c r="X72" s="652"/>
      <c r="Y72" s="652"/>
      <c r="Z72" s="652"/>
      <c r="AA72" s="652"/>
      <c r="AB72" s="652"/>
      <c r="AC72" s="652"/>
      <c r="AD72" s="652"/>
      <c r="AE72" s="652"/>
      <c r="AF72" s="652"/>
      <c r="AG72" s="652"/>
      <c r="AH72" s="652"/>
      <c r="AI72" s="652"/>
      <c r="AJ72" s="652"/>
      <c r="AK72" s="652"/>
      <c r="AL72" s="652"/>
      <c r="AM72" s="652"/>
      <c r="AN72" s="652"/>
      <c r="AO72" s="652"/>
      <c r="AP72" s="652"/>
      <c r="AQ72" s="652"/>
      <c r="AR72" s="652"/>
      <c r="AS72" s="652"/>
      <c r="AT72" s="652"/>
      <c r="AU72" s="645" t="str">
        <f>IF(AL72="","",VLOOKUP(AL72,'⑦別紙１（職員体制計画書続き）'!$CB$4:$CE$93,2,FALSE))</f>
        <v/>
      </c>
      <c r="AV72" s="645"/>
      <c r="AW72" s="645"/>
      <c r="AX72" s="645"/>
      <c r="AY72" s="645"/>
      <c r="AZ72" s="645" t="str">
        <f>IF(AL72="","",VLOOKUP(AL72,'⑦別紙１（職員体制計画書続き）'!$CB$4:$CE$93,3,FALSE))</f>
        <v/>
      </c>
      <c r="BA72" s="645"/>
      <c r="BB72" s="645"/>
      <c r="BC72" s="645"/>
      <c r="BD72" s="645"/>
      <c r="BE72" s="645" t="str">
        <f>IF(AL72="","",VLOOKUP(AL72,'⑦別紙１（職員体制計画書続き）'!$CB$4:$CE$93,4,FALSE))</f>
        <v/>
      </c>
      <c r="BF72" s="645"/>
      <c r="BG72" s="645"/>
      <c r="BH72" s="645"/>
      <c r="BI72" s="645"/>
    </row>
    <row r="73" spans="2:71" ht="16.5" customHeight="1">
      <c r="C73" s="639">
        <v>6</v>
      </c>
      <c r="D73" s="639"/>
      <c r="E73" s="639"/>
      <c r="F73" s="653"/>
      <c r="G73" s="654"/>
      <c r="H73" s="654"/>
      <c r="I73" s="654"/>
      <c r="J73" s="654"/>
      <c r="K73" s="654"/>
      <c r="L73" s="654"/>
      <c r="M73" s="654"/>
      <c r="N73" s="655"/>
      <c r="O73" s="653"/>
      <c r="P73" s="654"/>
      <c r="Q73" s="654"/>
      <c r="R73" s="654"/>
      <c r="S73" s="655"/>
      <c r="T73" s="652"/>
      <c r="U73" s="652"/>
      <c r="V73" s="652"/>
      <c r="W73" s="652"/>
      <c r="X73" s="652"/>
      <c r="Y73" s="652"/>
      <c r="Z73" s="652"/>
      <c r="AA73" s="652"/>
      <c r="AB73" s="652"/>
      <c r="AC73" s="652"/>
      <c r="AD73" s="652"/>
      <c r="AE73" s="652"/>
      <c r="AF73" s="652"/>
      <c r="AG73" s="652"/>
      <c r="AH73" s="652"/>
      <c r="AI73" s="652"/>
      <c r="AJ73" s="652"/>
      <c r="AK73" s="652"/>
      <c r="AL73" s="652"/>
      <c r="AM73" s="652"/>
      <c r="AN73" s="652"/>
      <c r="AO73" s="652"/>
      <c r="AP73" s="652"/>
      <c r="AQ73" s="652"/>
      <c r="AR73" s="652"/>
      <c r="AS73" s="652"/>
      <c r="AT73" s="652"/>
      <c r="AU73" s="645" t="str">
        <f>IF(AL73="","",VLOOKUP(AL73,'⑦別紙１（職員体制計画書続き）'!$CB$4:$CE$93,2,FALSE))</f>
        <v/>
      </c>
      <c r="AV73" s="645"/>
      <c r="AW73" s="645"/>
      <c r="AX73" s="645"/>
      <c r="AY73" s="645"/>
      <c r="AZ73" s="645" t="str">
        <f>IF(AL73="","",VLOOKUP(AL73,'⑦別紙１（職員体制計画書続き）'!$CB$4:$CE$93,3,FALSE))</f>
        <v/>
      </c>
      <c r="BA73" s="645"/>
      <c r="BB73" s="645"/>
      <c r="BC73" s="645"/>
      <c r="BD73" s="645"/>
      <c r="BE73" s="645" t="str">
        <f>IF(AL73="","",VLOOKUP(AL73,'⑦別紙１（職員体制計画書続き）'!$CB$4:$CE$93,4,FALSE))</f>
        <v/>
      </c>
      <c r="BF73" s="645"/>
      <c r="BG73" s="645"/>
      <c r="BH73" s="645"/>
      <c r="BI73" s="645"/>
    </row>
    <row r="74" spans="2:71" ht="16.5" customHeight="1">
      <c r="C74" s="639">
        <v>7</v>
      </c>
      <c r="D74" s="639"/>
      <c r="E74" s="639"/>
      <c r="F74" s="653"/>
      <c r="G74" s="654"/>
      <c r="H74" s="654"/>
      <c r="I74" s="654"/>
      <c r="J74" s="654"/>
      <c r="K74" s="654"/>
      <c r="L74" s="654"/>
      <c r="M74" s="654"/>
      <c r="N74" s="655"/>
      <c r="O74" s="653"/>
      <c r="P74" s="654"/>
      <c r="Q74" s="654"/>
      <c r="R74" s="654"/>
      <c r="S74" s="655"/>
      <c r="T74" s="652"/>
      <c r="U74" s="652"/>
      <c r="V74" s="652"/>
      <c r="W74" s="652"/>
      <c r="X74" s="652"/>
      <c r="Y74" s="652"/>
      <c r="Z74" s="652"/>
      <c r="AA74" s="652"/>
      <c r="AB74" s="652"/>
      <c r="AC74" s="652"/>
      <c r="AD74" s="652"/>
      <c r="AE74" s="652"/>
      <c r="AF74" s="652"/>
      <c r="AG74" s="652"/>
      <c r="AH74" s="652"/>
      <c r="AI74" s="652"/>
      <c r="AJ74" s="652"/>
      <c r="AK74" s="652"/>
      <c r="AL74" s="652"/>
      <c r="AM74" s="652"/>
      <c r="AN74" s="652"/>
      <c r="AO74" s="652"/>
      <c r="AP74" s="652"/>
      <c r="AQ74" s="652"/>
      <c r="AR74" s="652"/>
      <c r="AS74" s="652"/>
      <c r="AT74" s="652"/>
      <c r="AU74" s="645" t="str">
        <f>IF(AL74="","",VLOOKUP(AL74,'⑦別紙１（職員体制計画書続き）'!$CB$4:$CE$93,2,FALSE))</f>
        <v/>
      </c>
      <c r="AV74" s="645"/>
      <c r="AW74" s="645"/>
      <c r="AX74" s="645"/>
      <c r="AY74" s="645"/>
      <c r="AZ74" s="645" t="str">
        <f>IF(AL74="","",VLOOKUP(AL74,'⑦別紙１（職員体制計画書続き）'!$CB$4:$CE$93,3,FALSE))</f>
        <v/>
      </c>
      <c r="BA74" s="645"/>
      <c r="BB74" s="645"/>
      <c r="BC74" s="645"/>
      <c r="BD74" s="645"/>
      <c r="BE74" s="645" t="str">
        <f>IF(AL74="","",VLOOKUP(AL74,'⑦別紙１（職員体制計画書続き）'!$CB$4:$CE$93,4,FALSE))</f>
        <v/>
      </c>
      <c r="BF74" s="645"/>
      <c r="BG74" s="645"/>
      <c r="BH74" s="645"/>
      <c r="BI74" s="645"/>
    </row>
    <row r="75" spans="2:71" ht="16.5" customHeight="1">
      <c r="C75" s="639">
        <v>8</v>
      </c>
      <c r="D75" s="639"/>
      <c r="E75" s="639"/>
      <c r="F75" s="653"/>
      <c r="G75" s="654"/>
      <c r="H75" s="654"/>
      <c r="I75" s="654"/>
      <c r="J75" s="654"/>
      <c r="K75" s="654"/>
      <c r="L75" s="654"/>
      <c r="M75" s="654"/>
      <c r="N75" s="655"/>
      <c r="O75" s="653"/>
      <c r="P75" s="654"/>
      <c r="Q75" s="654"/>
      <c r="R75" s="654"/>
      <c r="S75" s="655"/>
      <c r="T75" s="652"/>
      <c r="U75" s="652"/>
      <c r="V75" s="652"/>
      <c r="W75" s="652"/>
      <c r="X75" s="652"/>
      <c r="Y75" s="652"/>
      <c r="Z75" s="652"/>
      <c r="AA75" s="652"/>
      <c r="AB75" s="652"/>
      <c r="AC75" s="652"/>
      <c r="AD75" s="652"/>
      <c r="AE75" s="652"/>
      <c r="AF75" s="652"/>
      <c r="AG75" s="652"/>
      <c r="AH75" s="652"/>
      <c r="AI75" s="652"/>
      <c r="AJ75" s="652"/>
      <c r="AK75" s="652"/>
      <c r="AL75" s="652"/>
      <c r="AM75" s="652"/>
      <c r="AN75" s="652"/>
      <c r="AO75" s="652"/>
      <c r="AP75" s="652"/>
      <c r="AQ75" s="652"/>
      <c r="AR75" s="652"/>
      <c r="AS75" s="652"/>
      <c r="AT75" s="652"/>
      <c r="AU75" s="645" t="str">
        <f>IF(AL75="","",VLOOKUP(AL75,'⑦別紙１（職員体制計画書続き）'!$CB$4:$CE$93,2,FALSE))</f>
        <v/>
      </c>
      <c r="AV75" s="645"/>
      <c r="AW75" s="645"/>
      <c r="AX75" s="645"/>
      <c r="AY75" s="645"/>
      <c r="AZ75" s="645" t="str">
        <f>IF(AL75="","",VLOOKUP(AL75,'⑦別紙１（職員体制計画書続き）'!$CB$4:$CE$93,3,FALSE))</f>
        <v/>
      </c>
      <c r="BA75" s="645"/>
      <c r="BB75" s="645"/>
      <c r="BC75" s="645"/>
      <c r="BD75" s="645"/>
      <c r="BE75" s="645" t="str">
        <f>IF(AL75="","",VLOOKUP(AL75,'⑦別紙１（職員体制計画書続き）'!$CB$4:$CE$93,4,FALSE))</f>
        <v/>
      </c>
      <c r="BF75" s="645"/>
      <c r="BG75" s="645"/>
      <c r="BH75" s="645"/>
      <c r="BI75" s="645"/>
    </row>
    <row r="76" spans="2:71" ht="16.5" customHeight="1">
      <c r="C76" s="639">
        <v>9</v>
      </c>
      <c r="D76" s="639"/>
      <c r="E76" s="639"/>
      <c r="F76" s="653"/>
      <c r="G76" s="654"/>
      <c r="H76" s="654"/>
      <c r="I76" s="654"/>
      <c r="J76" s="654"/>
      <c r="K76" s="654"/>
      <c r="L76" s="654"/>
      <c r="M76" s="654"/>
      <c r="N76" s="655"/>
      <c r="O76" s="653"/>
      <c r="P76" s="654"/>
      <c r="Q76" s="654"/>
      <c r="R76" s="654"/>
      <c r="S76" s="655"/>
      <c r="T76" s="652"/>
      <c r="U76" s="652"/>
      <c r="V76" s="652"/>
      <c r="W76" s="652"/>
      <c r="X76" s="652"/>
      <c r="Y76" s="652"/>
      <c r="Z76" s="652"/>
      <c r="AA76" s="652"/>
      <c r="AB76" s="652"/>
      <c r="AC76" s="652"/>
      <c r="AD76" s="652"/>
      <c r="AE76" s="652"/>
      <c r="AF76" s="652"/>
      <c r="AG76" s="652"/>
      <c r="AH76" s="652"/>
      <c r="AI76" s="652"/>
      <c r="AJ76" s="652"/>
      <c r="AK76" s="652"/>
      <c r="AL76" s="652"/>
      <c r="AM76" s="652"/>
      <c r="AN76" s="652"/>
      <c r="AO76" s="652"/>
      <c r="AP76" s="652"/>
      <c r="AQ76" s="652"/>
      <c r="AR76" s="652"/>
      <c r="AS76" s="652"/>
      <c r="AT76" s="652"/>
      <c r="AU76" s="645" t="str">
        <f>IF(AL76="","",VLOOKUP(AL76,'⑦別紙１（職員体制計画書続き）'!$CB$4:$CE$93,2,FALSE))</f>
        <v/>
      </c>
      <c r="AV76" s="645"/>
      <c r="AW76" s="645"/>
      <c r="AX76" s="645"/>
      <c r="AY76" s="645"/>
      <c r="AZ76" s="645" t="str">
        <f>IF(AL76="","",VLOOKUP(AL76,'⑦別紙１（職員体制計画書続き）'!$CB$4:$CE$93,3,FALSE))</f>
        <v/>
      </c>
      <c r="BA76" s="645"/>
      <c r="BB76" s="645"/>
      <c r="BC76" s="645"/>
      <c r="BD76" s="645"/>
      <c r="BE76" s="645" t="str">
        <f>IF(AL76="","",VLOOKUP(AL76,'⑦別紙１（職員体制計画書続き）'!$CB$4:$CE$93,4,FALSE))</f>
        <v/>
      </c>
      <c r="BF76" s="645"/>
      <c r="BG76" s="645"/>
      <c r="BH76" s="645"/>
      <c r="BI76" s="645"/>
    </row>
    <row r="77" spans="2:71" ht="16.5" customHeight="1">
      <c r="C77" s="639">
        <v>10</v>
      </c>
      <c r="D77" s="639"/>
      <c r="E77" s="639"/>
      <c r="F77" s="653"/>
      <c r="G77" s="654"/>
      <c r="H77" s="654"/>
      <c r="I77" s="654"/>
      <c r="J77" s="654"/>
      <c r="K77" s="654"/>
      <c r="L77" s="654"/>
      <c r="M77" s="654"/>
      <c r="N77" s="655"/>
      <c r="O77" s="653"/>
      <c r="P77" s="654"/>
      <c r="Q77" s="654"/>
      <c r="R77" s="654"/>
      <c r="S77" s="655"/>
      <c r="T77" s="652"/>
      <c r="U77" s="652"/>
      <c r="V77" s="652"/>
      <c r="W77" s="652"/>
      <c r="X77" s="652"/>
      <c r="Y77" s="652"/>
      <c r="Z77" s="652"/>
      <c r="AA77" s="652"/>
      <c r="AB77" s="652"/>
      <c r="AC77" s="652"/>
      <c r="AD77" s="652"/>
      <c r="AE77" s="652"/>
      <c r="AF77" s="652"/>
      <c r="AG77" s="652"/>
      <c r="AH77" s="652"/>
      <c r="AI77" s="652"/>
      <c r="AJ77" s="652"/>
      <c r="AK77" s="652"/>
      <c r="AL77" s="652"/>
      <c r="AM77" s="652"/>
      <c r="AN77" s="652"/>
      <c r="AO77" s="652"/>
      <c r="AP77" s="652"/>
      <c r="AQ77" s="652"/>
      <c r="AR77" s="652"/>
      <c r="AS77" s="652"/>
      <c r="AT77" s="652"/>
      <c r="AU77" s="645" t="str">
        <f>IF(AL77="","",VLOOKUP(AL77,'⑦別紙１（職員体制計画書続き）'!$CB$4:$CE$93,2,FALSE))</f>
        <v/>
      </c>
      <c r="AV77" s="645"/>
      <c r="AW77" s="645"/>
      <c r="AX77" s="645"/>
      <c r="AY77" s="645"/>
      <c r="AZ77" s="645" t="str">
        <f>IF(AL77="","",VLOOKUP(AL77,'⑦別紙１（職員体制計画書続き）'!$CB$4:$CE$93,3,FALSE))</f>
        <v/>
      </c>
      <c r="BA77" s="645"/>
      <c r="BB77" s="645"/>
      <c r="BC77" s="645"/>
      <c r="BD77" s="645"/>
      <c r="BE77" s="645" t="str">
        <f>IF(AL77="","",VLOOKUP(AL77,'⑦別紙１（職員体制計画書続き）'!$CB$4:$CE$93,4,FALSE))</f>
        <v/>
      </c>
      <c r="BF77" s="645"/>
      <c r="BG77" s="645"/>
      <c r="BH77" s="645"/>
      <c r="BI77" s="645"/>
    </row>
    <row r="78" spans="2:71" ht="16.5" customHeight="1">
      <c r="C78" s="639">
        <v>11</v>
      </c>
      <c r="D78" s="639"/>
      <c r="E78" s="639"/>
      <c r="F78" s="652"/>
      <c r="G78" s="652"/>
      <c r="H78" s="652"/>
      <c r="I78" s="652"/>
      <c r="J78" s="652"/>
      <c r="K78" s="652"/>
      <c r="L78" s="652"/>
      <c r="M78" s="652"/>
      <c r="N78" s="652"/>
      <c r="O78" s="652" t="s">
        <v>140</v>
      </c>
      <c r="P78" s="652"/>
      <c r="Q78" s="652"/>
      <c r="R78" s="652"/>
      <c r="S78" s="652"/>
      <c r="T78" s="652"/>
      <c r="U78" s="652"/>
      <c r="V78" s="652"/>
      <c r="W78" s="652"/>
      <c r="X78" s="652"/>
      <c r="Y78" s="652"/>
      <c r="Z78" s="652"/>
      <c r="AA78" s="652"/>
      <c r="AB78" s="652"/>
      <c r="AC78" s="652"/>
      <c r="AD78" s="652"/>
      <c r="AE78" s="652"/>
      <c r="AF78" s="652"/>
      <c r="AG78" s="652"/>
      <c r="AH78" s="652"/>
      <c r="AI78" s="652"/>
      <c r="AJ78" s="652"/>
      <c r="AK78" s="652"/>
      <c r="AL78" s="652"/>
      <c r="AM78" s="652"/>
      <c r="AN78" s="652"/>
      <c r="AO78" s="652"/>
      <c r="AP78" s="652"/>
      <c r="AQ78" s="652"/>
      <c r="AR78" s="652"/>
      <c r="AS78" s="652"/>
      <c r="AT78" s="652"/>
      <c r="AU78" s="645" t="str">
        <f>IF(AL78="","",VLOOKUP(AL78,'⑦別紙１（職員体制計画書続き）'!$CB$4:$CE$93,2,FALSE))</f>
        <v/>
      </c>
      <c r="AV78" s="645"/>
      <c r="AW78" s="645"/>
      <c r="AX78" s="645"/>
      <c r="AY78" s="645"/>
      <c r="AZ78" s="645" t="str">
        <f>IF(AL78="","",VLOOKUP(AL78,'⑦別紙１（職員体制計画書続き）'!$CB$4:$CE$93,3,FALSE))</f>
        <v/>
      </c>
      <c r="BA78" s="645"/>
      <c r="BB78" s="645"/>
      <c r="BC78" s="645"/>
      <c r="BD78" s="645"/>
      <c r="BE78" s="645" t="str">
        <f>IF(AL78="","",VLOOKUP(AL78,'⑦別紙１（職員体制計画書続き）'!$CB$4:$CE$93,4,FALSE))</f>
        <v/>
      </c>
      <c r="BF78" s="645"/>
      <c r="BG78" s="645"/>
      <c r="BH78" s="645"/>
      <c r="BI78" s="645"/>
    </row>
    <row r="79" spans="2:71" ht="16.5" customHeight="1">
      <c r="C79" s="639">
        <v>12</v>
      </c>
      <c r="D79" s="639"/>
      <c r="E79" s="639"/>
      <c r="F79" s="652"/>
      <c r="G79" s="652"/>
      <c r="H79" s="652"/>
      <c r="I79" s="652"/>
      <c r="J79" s="652"/>
      <c r="K79" s="652"/>
      <c r="L79" s="652"/>
      <c r="M79" s="652"/>
      <c r="N79" s="652"/>
      <c r="O79" s="652" t="s">
        <v>140</v>
      </c>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652"/>
      <c r="AP79" s="652"/>
      <c r="AQ79" s="652"/>
      <c r="AR79" s="652"/>
      <c r="AS79" s="652"/>
      <c r="AT79" s="652"/>
      <c r="AU79" s="645" t="str">
        <f>IF(AL79="","",VLOOKUP(AL79,'⑦別紙１（職員体制計画書続き）'!$CB$4:$CE$93,2,FALSE))</f>
        <v/>
      </c>
      <c r="AV79" s="645"/>
      <c r="AW79" s="645"/>
      <c r="AX79" s="645"/>
      <c r="AY79" s="645"/>
      <c r="AZ79" s="645" t="str">
        <f>IF(AL79="","",VLOOKUP(AL79,'⑦別紙１（職員体制計画書続き）'!$CB$4:$CE$93,3,FALSE))</f>
        <v/>
      </c>
      <c r="BA79" s="645"/>
      <c r="BB79" s="645"/>
      <c r="BC79" s="645"/>
      <c r="BD79" s="645"/>
      <c r="BE79" s="645" t="str">
        <f>IF(AL79="","",VLOOKUP(AL79,'⑦別紙１（職員体制計画書続き）'!$CB$4:$CE$93,4,FALSE))</f>
        <v/>
      </c>
      <c r="BF79" s="645"/>
      <c r="BG79" s="645"/>
      <c r="BH79" s="645"/>
      <c r="BI79" s="645"/>
    </row>
    <row r="80" spans="2:71" ht="16.5" customHeight="1">
      <c r="C80" s="639">
        <v>13</v>
      </c>
      <c r="D80" s="639"/>
      <c r="E80" s="639"/>
      <c r="F80" s="652"/>
      <c r="G80" s="652"/>
      <c r="H80" s="652"/>
      <c r="I80" s="652"/>
      <c r="J80" s="652"/>
      <c r="K80" s="652"/>
      <c r="L80" s="652"/>
      <c r="M80" s="652"/>
      <c r="N80" s="652"/>
      <c r="O80" s="652" t="s">
        <v>140</v>
      </c>
      <c r="P80" s="652"/>
      <c r="Q80" s="652"/>
      <c r="R80" s="652"/>
      <c r="S80" s="652"/>
      <c r="T80" s="652"/>
      <c r="U80" s="652"/>
      <c r="V80" s="652"/>
      <c r="W80" s="652"/>
      <c r="X80" s="652"/>
      <c r="Y80" s="652"/>
      <c r="Z80" s="652"/>
      <c r="AA80" s="652"/>
      <c r="AB80" s="652"/>
      <c r="AC80" s="652"/>
      <c r="AD80" s="652"/>
      <c r="AE80" s="652"/>
      <c r="AF80" s="652"/>
      <c r="AG80" s="652"/>
      <c r="AH80" s="652"/>
      <c r="AI80" s="652"/>
      <c r="AJ80" s="652"/>
      <c r="AK80" s="652"/>
      <c r="AL80" s="652"/>
      <c r="AM80" s="652"/>
      <c r="AN80" s="652"/>
      <c r="AO80" s="652"/>
      <c r="AP80" s="652"/>
      <c r="AQ80" s="652"/>
      <c r="AR80" s="652"/>
      <c r="AS80" s="652"/>
      <c r="AT80" s="652"/>
      <c r="AU80" s="645" t="str">
        <f>IF(AL80="","",VLOOKUP(AL80,'⑦別紙１（職員体制計画書続き）'!$CB$4:$CE$93,2,FALSE))</f>
        <v/>
      </c>
      <c r="AV80" s="645"/>
      <c r="AW80" s="645"/>
      <c r="AX80" s="645"/>
      <c r="AY80" s="645"/>
      <c r="AZ80" s="645" t="str">
        <f>IF(AL80="","",VLOOKUP(AL80,'⑦別紙１（職員体制計画書続き）'!$CB$4:$CE$93,3,FALSE))</f>
        <v/>
      </c>
      <c r="BA80" s="645"/>
      <c r="BB80" s="645"/>
      <c r="BC80" s="645"/>
      <c r="BD80" s="645"/>
      <c r="BE80" s="645" t="str">
        <f>IF(AL80="","",VLOOKUP(AL80,'⑦別紙１（職員体制計画書続き）'!$CB$4:$CE$93,4,FALSE))</f>
        <v/>
      </c>
      <c r="BF80" s="645"/>
      <c r="BG80" s="645"/>
      <c r="BH80" s="645"/>
      <c r="BI80" s="645"/>
    </row>
    <row r="81" spans="3:61" ht="16.5" customHeight="1">
      <c r="C81" s="639">
        <v>14</v>
      </c>
      <c r="D81" s="639"/>
      <c r="E81" s="639"/>
      <c r="F81" s="652"/>
      <c r="G81" s="652"/>
      <c r="H81" s="652"/>
      <c r="I81" s="652"/>
      <c r="J81" s="652"/>
      <c r="K81" s="652"/>
      <c r="L81" s="652"/>
      <c r="M81" s="652"/>
      <c r="N81" s="652"/>
      <c r="O81" s="652" t="s">
        <v>140</v>
      </c>
      <c r="P81" s="652"/>
      <c r="Q81" s="652"/>
      <c r="R81" s="652"/>
      <c r="S81" s="652"/>
      <c r="T81" s="652"/>
      <c r="U81" s="652"/>
      <c r="V81" s="652"/>
      <c r="W81" s="652"/>
      <c r="X81" s="652"/>
      <c r="Y81" s="652"/>
      <c r="Z81" s="652"/>
      <c r="AA81" s="652"/>
      <c r="AB81" s="652"/>
      <c r="AC81" s="652"/>
      <c r="AD81" s="652"/>
      <c r="AE81" s="652"/>
      <c r="AF81" s="652"/>
      <c r="AG81" s="652"/>
      <c r="AH81" s="652"/>
      <c r="AI81" s="652"/>
      <c r="AJ81" s="652"/>
      <c r="AK81" s="652"/>
      <c r="AL81" s="652"/>
      <c r="AM81" s="652"/>
      <c r="AN81" s="652"/>
      <c r="AO81" s="652"/>
      <c r="AP81" s="652"/>
      <c r="AQ81" s="652"/>
      <c r="AR81" s="652"/>
      <c r="AS81" s="652"/>
      <c r="AT81" s="652"/>
      <c r="AU81" s="645" t="str">
        <f>IF(AL81="","",VLOOKUP(AL81,'⑦別紙１（職員体制計画書続き）'!$CB$4:$CE$93,2,FALSE))</f>
        <v/>
      </c>
      <c r="AV81" s="645"/>
      <c r="AW81" s="645"/>
      <c r="AX81" s="645"/>
      <c r="AY81" s="645"/>
      <c r="AZ81" s="645" t="str">
        <f>IF(AL81="","",VLOOKUP(AL81,'⑦別紙１（職員体制計画書続き）'!$CB$4:$CE$93,3,FALSE))</f>
        <v/>
      </c>
      <c r="BA81" s="645"/>
      <c r="BB81" s="645"/>
      <c r="BC81" s="645"/>
      <c r="BD81" s="645"/>
      <c r="BE81" s="645" t="str">
        <f>IF(AL81="","",VLOOKUP(AL81,'⑦別紙１（職員体制計画書続き）'!$CB$4:$CE$93,4,FALSE))</f>
        <v/>
      </c>
      <c r="BF81" s="645"/>
      <c r="BG81" s="645"/>
      <c r="BH81" s="645"/>
      <c r="BI81" s="645"/>
    </row>
    <row r="82" spans="3:61" ht="16.5" customHeight="1" thickBot="1">
      <c r="C82" s="650">
        <v>15</v>
      </c>
      <c r="D82" s="650"/>
      <c r="E82" s="650"/>
      <c r="F82" s="651"/>
      <c r="G82" s="651"/>
      <c r="H82" s="651"/>
      <c r="I82" s="651"/>
      <c r="J82" s="651"/>
      <c r="K82" s="651"/>
      <c r="L82" s="651"/>
      <c r="M82" s="651"/>
      <c r="N82" s="651"/>
      <c r="O82" s="652" t="s">
        <v>140</v>
      </c>
      <c r="P82" s="652"/>
      <c r="Q82" s="652"/>
      <c r="R82" s="652"/>
      <c r="S82" s="652"/>
      <c r="T82" s="651"/>
      <c r="U82" s="651"/>
      <c r="V82" s="651"/>
      <c r="W82" s="651"/>
      <c r="X82" s="651"/>
      <c r="Y82" s="651"/>
      <c r="Z82" s="651"/>
      <c r="AA82" s="651"/>
      <c r="AB82" s="651"/>
      <c r="AC82" s="651"/>
      <c r="AD82" s="651"/>
      <c r="AE82" s="651"/>
      <c r="AF82" s="651"/>
      <c r="AG82" s="651"/>
      <c r="AH82" s="651"/>
      <c r="AI82" s="651"/>
      <c r="AJ82" s="651"/>
      <c r="AK82" s="651"/>
      <c r="AL82" s="652"/>
      <c r="AM82" s="652"/>
      <c r="AN82" s="652"/>
      <c r="AO82" s="652"/>
      <c r="AP82" s="652"/>
      <c r="AQ82" s="652"/>
      <c r="AR82" s="652"/>
      <c r="AS82" s="652"/>
      <c r="AT82" s="652"/>
      <c r="AU82" s="645" t="str">
        <f>IF(AL82="","",VLOOKUP(AL82,'⑦別紙１（職員体制計画書続き）'!$CB$4:$CE$93,2,FALSE))</f>
        <v/>
      </c>
      <c r="AV82" s="645"/>
      <c r="AW82" s="645"/>
      <c r="AX82" s="645"/>
      <c r="AY82" s="645"/>
      <c r="AZ82" s="645" t="str">
        <f>IF(AL82="","",VLOOKUP(AL82,'⑦別紙１（職員体制計画書続き）'!$CB$4:$CE$93,3,FALSE))</f>
        <v/>
      </c>
      <c r="BA82" s="645"/>
      <c r="BB82" s="645"/>
      <c r="BC82" s="645"/>
      <c r="BD82" s="645"/>
      <c r="BE82" s="645" t="str">
        <f>IF(AL82="","",VLOOKUP(AL82,'⑦別紙１（職員体制計画書続き）'!$CB$4:$CE$93,4,FALSE))</f>
        <v/>
      </c>
      <c r="BF82" s="645"/>
      <c r="BG82" s="645"/>
      <c r="BH82" s="645"/>
      <c r="BI82" s="645"/>
    </row>
    <row r="83" spans="3:61" ht="16.5" customHeight="1" thickTop="1">
      <c r="C83" s="646" t="s">
        <v>116</v>
      </c>
      <c r="D83" s="646"/>
      <c r="E83" s="646"/>
      <c r="F83" s="647"/>
      <c r="G83" s="647"/>
      <c r="H83" s="647"/>
      <c r="I83" s="647"/>
      <c r="J83" s="647"/>
      <c r="K83" s="647"/>
      <c r="L83" s="647"/>
      <c r="M83" s="647"/>
      <c r="N83" s="647"/>
      <c r="O83" s="647"/>
      <c r="P83" s="647"/>
      <c r="Q83" s="647"/>
      <c r="R83" s="647"/>
      <c r="S83" s="647"/>
      <c r="T83" s="648">
        <f>SUM(T68:Y82)</f>
        <v>0</v>
      </c>
      <c r="U83" s="648"/>
      <c r="V83" s="648"/>
      <c r="W83" s="648"/>
      <c r="X83" s="648"/>
      <c r="Y83" s="648"/>
      <c r="Z83" s="648">
        <f>SUM(Z68:AE82)</f>
        <v>0</v>
      </c>
      <c r="AA83" s="648"/>
      <c r="AB83" s="648"/>
      <c r="AC83" s="648"/>
      <c r="AD83" s="648"/>
      <c r="AE83" s="648"/>
      <c r="AF83" s="648">
        <f>SUM(AF68:AK82)</f>
        <v>0</v>
      </c>
      <c r="AG83" s="648"/>
      <c r="AH83" s="648"/>
      <c r="AI83" s="648"/>
      <c r="AJ83" s="648"/>
      <c r="AK83" s="648"/>
      <c r="AL83" s="649"/>
      <c r="AM83" s="649"/>
      <c r="AN83" s="649"/>
      <c r="AO83" s="649"/>
      <c r="AP83" s="649"/>
      <c r="AQ83" s="649"/>
      <c r="AR83" s="649"/>
      <c r="AS83" s="649"/>
      <c r="AT83" s="649"/>
      <c r="AU83" s="647"/>
      <c r="AV83" s="647"/>
      <c r="AW83" s="647"/>
      <c r="AX83" s="647"/>
      <c r="AY83" s="647"/>
      <c r="AZ83" s="647"/>
      <c r="BA83" s="647"/>
      <c r="BB83" s="647"/>
      <c r="BC83" s="647"/>
      <c r="BD83" s="647"/>
      <c r="BE83" s="647"/>
      <c r="BF83" s="647"/>
      <c r="BG83" s="647"/>
      <c r="BH83" s="647"/>
      <c r="BI83" s="647"/>
    </row>
    <row r="84" spans="3:61" ht="16.5" customHeight="1"/>
    <row r="86" spans="3:61" ht="12" hidden="1" customHeight="1">
      <c r="AJ86" s="160">
        <v>1</v>
      </c>
      <c r="AL86" s="171">
        <f>+'⑦別紙１（職員体制計画書続き）'!P4</f>
        <v>0</v>
      </c>
    </row>
    <row r="87" spans="3:61" hidden="1">
      <c r="AJ87" s="160">
        <v>2</v>
      </c>
      <c r="AL87" s="171">
        <f>+'⑦別紙１（職員体制計画書続き）'!P5</f>
        <v>0</v>
      </c>
    </row>
    <row r="88" spans="3:61" hidden="1">
      <c r="AJ88" s="160">
        <v>3</v>
      </c>
      <c r="AL88" s="171">
        <f>+'⑦別紙１（職員体制計画書続き）'!P6</f>
        <v>0</v>
      </c>
    </row>
    <row r="89" spans="3:61" hidden="1">
      <c r="AJ89" s="160">
        <v>4</v>
      </c>
      <c r="AL89" s="171">
        <f>+'⑦別紙１（職員体制計画書続き）'!P7</f>
        <v>0</v>
      </c>
    </row>
    <row r="90" spans="3:61" hidden="1">
      <c r="AJ90" s="160">
        <v>5</v>
      </c>
      <c r="AL90" s="171">
        <f>+'⑦別紙１（職員体制計画書続き）'!P8</f>
        <v>0</v>
      </c>
    </row>
    <row r="91" spans="3:61" hidden="1">
      <c r="AJ91" s="160">
        <v>6</v>
      </c>
      <c r="AL91" s="171">
        <f>+'⑦別紙１（職員体制計画書続き）'!P9</f>
        <v>0</v>
      </c>
    </row>
    <row r="92" spans="3:61" hidden="1">
      <c r="AJ92" s="160">
        <v>7</v>
      </c>
      <c r="AL92" s="171">
        <f>+'⑦別紙１（職員体制計画書続き）'!P10</f>
        <v>0</v>
      </c>
    </row>
    <row r="93" spans="3:61" hidden="1">
      <c r="AJ93" s="160">
        <v>8</v>
      </c>
      <c r="AL93" s="171">
        <f>+'⑦別紙１（職員体制計画書続き）'!P11</f>
        <v>0</v>
      </c>
    </row>
    <row r="94" spans="3:61" hidden="1">
      <c r="AJ94" s="160">
        <v>9</v>
      </c>
      <c r="AL94" s="171">
        <f>+'⑦別紙１（職員体制計画書続き）'!P12</f>
        <v>0</v>
      </c>
    </row>
    <row r="95" spans="3:61" hidden="1">
      <c r="AJ95" s="160">
        <v>10</v>
      </c>
      <c r="AL95" s="171">
        <f>+'⑦別紙１（職員体制計画書続き）'!P13</f>
        <v>0</v>
      </c>
    </row>
    <row r="96" spans="3:61" hidden="1">
      <c r="AJ96" s="160">
        <v>11</v>
      </c>
      <c r="AL96" s="171">
        <f>+'⑦別紙１（職員体制計画書続き）'!P14</f>
        <v>0</v>
      </c>
    </row>
    <row r="97" spans="36:38" hidden="1">
      <c r="AJ97" s="160">
        <v>12</v>
      </c>
      <c r="AL97" s="171">
        <f>+'⑦別紙１（職員体制計画書続き）'!P15</f>
        <v>0</v>
      </c>
    </row>
    <row r="98" spans="36:38" hidden="1">
      <c r="AJ98" s="160">
        <v>13</v>
      </c>
      <c r="AL98" s="171">
        <f>+'⑦別紙１（職員体制計画書続き）'!P16</f>
        <v>0</v>
      </c>
    </row>
    <row r="99" spans="36:38" hidden="1">
      <c r="AJ99" s="160">
        <v>14</v>
      </c>
      <c r="AL99" s="171">
        <f>+'⑦別紙１（職員体制計画書続き）'!P17</f>
        <v>0</v>
      </c>
    </row>
    <row r="100" spans="36:38" hidden="1">
      <c r="AJ100" s="160">
        <v>15</v>
      </c>
      <c r="AL100" s="171">
        <f>+'⑦別紙１（職員体制計画書続き）'!P18</f>
        <v>0</v>
      </c>
    </row>
    <row r="101" spans="36:38" hidden="1">
      <c r="AJ101" s="160">
        <v>16</v>
      </c>
      <c r="AL101" s="171">
        <f>+'⑦別紙１（職員体制計画書続き）'!P19</f>
        <v>0</v>
      </c>
    </row>
    <row r="102" spans="36:38" hidden="1">
      <c r="AJ102" s="160">
        <v>17</v>
      </c>
      <c r="AL102" s="171">
        <f>+'⑦別紙１（職員体制計画書続き）'!P20</f>
        <v>0</v>
      </c>
    </row>
    <row r="103" spans="36:38" hidden="1">
      <c r="AJ103" s="160">
        <v>18</v>
      </c>
      <c r="AL103" s="171">
        <f>+'⑦別紙１（職員体制計画書続き）'!P21</f>
        <v>0</v>
      </c>
    </row>
    <row r="104" spans="36:38" hidden="1">
      <c r="AJ104" s="160">
        <v>19</v>
      </c>
      <c r="AL104" s="171">
        <f>+'⑦別紙１（職員体制計画書続き）'!P22</f>
        <v>0</v>
      </c>
    </row>
    <row r="105" spans="36:38" hidden="1">
      <c r="AJ105" s="160">
        <v>20</v>
      </c>
      <c r="AL105" s="171">
        <f>+'⑦別紙１（職員体制計画書続き）'!P23</f>
        <v>0</v>
      </c>
    </row>
    <row r="106" spans="36:38" hidden="1">
      <c r="AJ106" s="160">
        <v>21</v>
      </c>
      <c r="AL106" s="171">
        <f>+'⑦別紙１（職員体制計画書続き）'!P24</f>
        <v>0</v>
      </c>
    </row>
    <row r="107" spans="36:38" hidden="1">
      <c r="AJ107" s="160">
        <v>22</v>
      </c>
      <c r="AL107" s="171">
        <f>+'⑦別紙１（職員体制計画書続き）'!P25</f>
        <v>0</v>
      </c>
    </row>
    <row r="108" spans="36:38" hidden="1">
      <c r="AJ108" s="160">
        <v>23</v>
      </c>
      <c r="AL108" s="171">
        <f>+'⑦別紙１（職員体制計画書続き）'!P26</f>
        <v>0</v>
      </c>
    </row>
    <row r="109" spans="36:38" hidden="1">
      <c r="AJ109" s="160">
        <v>24</v>
      </c>
      <c r="AL109" s="171">
        <f>+'⑦別紙１（職員体制計画書続き）'!P27</f>
        <v>0</v>
      </c>
    </row>
    <row r="110" spans="36:38" hidden="1">
      <c r="AJ110" s="160">
        <v>25</v>
      </c>
      <c r="AL110" s="171">
        <f>+'⑦別紙１（職員体制計画書続き）'!P28</f>
        <v>0</v>
      </c>
    </row>
    <row r="111" spans="36:38" hidden="1">
      <c r="AJ111" s="160">
        <v>26</v>
      </c>
      <c r="AL111" s="171">
        <f>+'⑦別紙１（職員体制計画書続き）'!P29</f>
        <v>0</v>
      </c>
    </row>
    <row r="112" spans="36:38" hidden="1">
      <c r="AJ112" s="160">
        <v>27</v>
      </c>
      <c r="AL112" s="171">
        <f>+'⑦別紙１（職員体制計画書続き）'!P30</f>
        <v>0</v>
      </c>
    </row>
    <row r="113" spans="36:38" hidden="1">
      <c r="AJ113" s="160">
        <v>28</v>
      </c>
      <c r="AL113" s="171">
        <f>+'⑦別紙１（職員体制計画書続き）'!P31</f>
        <v>0</v>
      </c>
    </row>
    <row r="114" spans="36:38" hidden="1">
      <c r="AJ114" s="160">
        <v>29</v>
      </c>
      <c r="AL114" s="171">
        <f>+'⑦別紙１（職員体制計画書続き）'!P32</f>
        <v>0</v>
      </c>
    </row>
    <row r="115" spans="36:38" hidden="1">
      <c r="AJ115" s="160">
        <v>30</v>
      </c>
      <c r="AL115" s="171">
        <f>+'⑦別紙１（職員体制計画書続き）'!P33</f>
        <v>0</v>
      </c>
    </row>
    <row r="116" spans="36:38" hidden="1">
      <c r="AJ116" s="160">
        <v>31</v>
      </c>
      <c r="AL116" s="171">
        <f>+'⑦別紙１（職員体制計画書続き）'!P34</f>
        <v>0</v>
      </c>
    </row>
    <row r="117" spans="36:38" hidden="1">
      <c r="AJ117" s="160">
        <v>32</v>
      </c>
      <c r="AL117" s="171">
        <f>+'⑦別紙１（職員体制計画書続き）'!P35</f>
        <v>0</v>
      </c>
    </row>
    <row r="118" spans="36:38" hidden="1">
      <c r="AJ118" s="160">
        <v>33</v>
      </c>
      <c r="AL118" s="171">
        <f>+'⑦別紙１（職員体制計画書続き）'!P36</f>
        <v>0</v>
      </c>
    </row>
    <row r="119" spans="36:38" hidden="1">
      <c r="AJ119" s="160">
        <v>34</v>
      </c>
      <c r="AL119" s="171">
        <f>+'⑦別紙１（職員体制計画書続き）'!P37</f>
        <v>0</v>
      </c>
    </row>
    <row r="120" spans="36:38" hidden="1">
      <c r="AJ120" s="160">
        <v>35</v>
      </c>
      <c r="AL120" s="171">
        <f>+'⑦別紙１（職員体制計画書続き）'!P38</f>
        <v>0</v>
      </c>
    </row>
    <row r="121" spans="36:38" hidden="1">
      <c r="AJ121" s="160">
        <v>36</v>
      </c>
      <c r="AL121" s="171">
        <f>+'⑦別紙１（職員体制計画書続き）'!P39</f>
        <v>0</v>
      </c>
    </row>
    <row r="122" spans="36:38" hidden="1">
      <c r="AJ122" s="160">
        <v>37</v>
      </c>
      <c r="AL122" s="171">
        <f>+'⑦別紙１（職員体制計画書続き）'!P40</f>
        <v>0</v>
      </c>
    </row>
    <row r="123" spans="36:38" hidden="1">
      <c r="AJ123" s="160">
        <v>38</v>
      </c>
      <c r="AL123" s="171">
        <f>+'⑦別紙１（職員体制計画書続き）'!P41</f>
        <v>0</v>
      </c>
    </row>
    <row r="124" spans="36:38" hidden="1">
      <c r="AJ124" s="160">
        <v>39</v>
      </c>
      <c r="AL124" s="171">
        <f>+'⑦別紙１（職員体制計画書続き）'!P42</f>
        <v>0</v>
      </c>
    </row>
    <row r="125" spans="36:38" hidden="1">
      <c r="AJ125" s="160">
        <v>40</v>
      </c>
      <c r="AL125" s="171">
        <f>+'⑦別紙１（職員体制計画書続き）'!P43</f>
        <v>0</v>
      </c>
    </row>
    <row r="126" spans="36:38" hidden="1">
      <c r="AJ126" s="160">
        <v>41</v>
      </c>
      <c r="AL126" s="171">
        <f>+'⑦別紙１（職員体制計画書続き）'!P44</f>
        <v>0</v>
      </c>
    </row>
    <row r="127" spans="36:38" hidden="1">
      <c r="AJ127" s="160">
        <v>42</v>
      </c>
      <c r="AL127" s="171">
        <f>+'⑦別紙１（職員体制計画書続き）'!P45</f>
        <v>0</v>
      </c>
    </row>
    <row r="128" spans="36:38" hidden="1">
      <c r="AJ128" s="160">
        <v>43</v>
      </c>
      <c r="AL128" s="171">
        <f>+'⑦別紙１（職員体制計画書続き）'!P46</f>
        <v>0</v>
      </c>
    </row>
    <row r="129" spans="36:38" hidden="1">
      <c r="AJ129" s="160">
        <v>44</v>
      </c>
      <c r="AL129" s="171">
        <f>+'⑦別紙１（職員体制計画書続き）'!P47</f>
        <v>0</v>
      </c>
    </row>
    <row r="130" spans="36:38" hidden="1">
      <c r="AJ130" s="160">
        <v>45</v>
      </c>
      <c r="AL130" s="171">
        <f>+'⑦別紙１（職員体制計画書続き）'!P48</f>
        <v>0</v>
      </c>
    </row>
    <row r="131" spans="36:38" hidden="1">
      <c r="AJ131" s="160">
        <v>46</v>
      </c>
      <c r="AL131" s="171">
        <f>+'⑦別紙１（職員体制計画書続き）'!P49</f>
        <v>0</v>
      </c>
    </row>
    <row r="132" spans="36:38" hidden="1">
      <c r="AJ132" s="160">
        <v>47</v>
      </c>
      <c r="AL132" s="171">
        <f>+'⑦別紙１（職員体制計画書続き）'!P50</f>
        <v>0</v>
      </c>
    </row>
    <row r="133" spans="36:38" hidden="1">
      <c r="AJ133" s="160">
        <v>48</v>
      </c>
      <c r="AL133" s="171">
        <f>+'⑦別紙１（職員体制計画書続き）'!P51</f>
        <v>0</v>
      </c>
    </row>
    <row r="134" spans="36:38" hidden="1">
      <c r="AJ134" s="160">
        <v>49</v>
      </c>
      <c r="AL134" s="171">
        <f>+'⑦別紙１（職員体制計画書続き）'!P52</f>
        <v>0</v>
      </c>
    </row>
    <row r="135" spans="36:38" hidden="1">
      <c r="AJ135" s="160">
        <v>50</v>
      </c>
      <c r="AL135" s="171">
        <f>+'⑦別紙１（職員体制計画書続き）'!P53</f>
        <v>0</v>
      </c>
    </row>
    <row r="136" spans="36:38" hidden="1">
      <c r="AJ136" s="160">
        <v>51</v>
      </c>
      <c r="AL136" s="171">
        <f>+'⑦別紙１（職員体制計画書続き）'!P54</f>
        <v>0</v>
      </c>
    </row>
    <row r="137" spans="36:38" hidden="1">
      <c r="AJ137" s="160">
        <v>52</v>
      </c>
      <c r="AL137" s="171">
        <f>+'⑦別紙１（職員体制計画書続き）'!P55</f>
        <v>0</v>
      </c>
    </row>
    <row r="138" spans="36:38" hidden="1">
      <c r="AJ138" s="160">
        <v>53</v>
      </c>
      <c r="AL138" s="171">
        <f>+'⑦別紙１（職員体制計画書続き）'!P56</f>
        <v>0</v>
      </c>
    </row>
    <row r="139" spans="36:38" hidden="1">
      <c r="AJ139" s="160">
        <v>54</v>
      </c>
      <c r="AL139" s="171">
        <f>+'⑦別紙１（職員体制計画書続き）'!P57</f>
        <v>0</v>
      </c>
    </row>
    <row r="140" spans="36:38" hidden="1">
      <c r="AJ140" s="160">
        <v>55</v>
      </c>
      <c r="AL140" s="171">
        <f>+'⑦別紙１（職員体制計画書続き）'!P58</f>
        <v>0</v>
      </c>
    </row>
    <row r="141" spans="36:38" hidden="1">
      <c r="AJ141" s="160">
        <v>56</v>
      </c>
      <c r="AL141" s="171">
        <f>+'⑦別紙１（職員体制計画書続き）'!P59</f>
        <v>0</v>
      </c>
    </row>
    <row r="142" spans="36:38" hidden="1">
      <c r="AJ142" s="160">
        <v>57</v>
      </c>
      <c r="AL142" s="171">
        <f>+'⑦別紙１（職員体制計画書続き）'!P60</f>
        <v>0</v>
      </c>
    </row>
    <row r="143" spans="36:38" hidden="1">
      <c r="AJ143" s="160">
        <v>58</v>
      </c>
      <c r="AL143" s="171">
        <f>+'⑦別紙１（職員体制計画書続き）'!P61</f>
        <v>0</v>
      </c>
    </row>
    <row r="144" spans="36:38" hidden="1">
      <c r="AJ144" s="160">
        <v>59</v>
      </c>
      <c r="AL144" s="171">
        <f>+'⑦別紙１（職員体制計画書続き）'!P62</f>
        <v>0</v>
      </c>
    </row>
    <row r="145" spans="36:38" hidden="1">
      <c r="AJ145" s="160">
        <v>60</v>
      </c>
      <c r="AL145" s="171">
        <f>+'⑦別紙１（職員体制計画書続き）'!P63</f>
        <v>0</v>
      </c>
    </row>
    <row r="146" spans="36:38" hidden="1">
      <c r="AJ146" s="160">
        <v>61</v>
      </c>
      <c r="AL146" s="171">
        <f>+'⑦別紙１（職員体制計画書続き）'!P64</f>
        <v>0</v>
      </c>
    </row>
    <row r="147" spans="36:38" hidden="1">
      <c r="AJ147" s="160">
        <v>62</v>
      </c>
      <c r="AL147" s="171">
        <f>+'⑦別紙１（職員体制計画書続き）'!P65</f>
        <v>0</v>
      </c>
    </row>
    <row r="148" spans="36:38" hidden="1">
      <c r="AJ148" s="160">
        <v>63</v>
      </c>
      <c r="AL148" s="171">
        <f>+'⑦別紙１（職員体制計画書続き）'!P66</f>
        <v>0</v>
      </c>
    </row>
    <row r="149" spans="36:38" hidden="1">
      <c r="AJ149" s="160">
        <v>64</v>
      </c>
      <c r="AL149" s="171">
        <f>+'⑦別紙１（職員体制計画書続き）'!P67</f>
        <v>0</v>
      </c>
    </row>
    <row r="150" spans="36:38" hidden="1">
      <c r="AJ150" s="160">
        <v>65</v>
      </c>
      <c r="AL150" s="171">
        <f>+'⑦別紙１（職員体制計画書続き）'!P68</f>
        <v>0</v>
      </c>
    </row>
    <row r="151" spans="36:38" hidden="1">
      <c r="AJ151" s="160">
        <v>66</v>
      </c>
      <c r="AL151" s="171">
        <f>+'⑦別紙１（職員体制計画書続き）'!P69</f>
        <v>0</v>
      </c>
    </row>
    <row r="152" spans="36:38" hidden="1">
      <c r="AJ152" s="160">
        <v>67</v>
      </c>
      <c r="AL152" s="171">
        <f>+'⑦別紙１（職員体制計画書続き）'!P70</f>
        <v>0</v>
      </c>
    </row>
    <row r="153" spans="36:38" hidden="1">
      <c r="AJ153" s="160">
        <v>68</v>
      </c>
      <c r="AL153" s="171">
        <f>+'⑦別紙１（職員体制計画書続き）'!P71</f>
        <v>0</v>
      </c>
    </row>
    <row r="154" spans="36:38" hidden="1">
      <c r="AJ154" s="160">
        <v>69</v>
      </c>
      <c r="AL154" s="171">
        <f>+'⑦別紙１（職員体制計画書続き）'!P72</f>
        <v>0</v>
      </c>
    </row>
    <row r="155" spans="36:38" hidden="1">
      <c r="AJ155" s="160">
        <v>70</v>
      </c>
      <c r="AL155" s="171">
        <f>+'⑦別紙１（職員体制計画書続き）'!P73</f>
        <v>0</v>
      </c>
    </row>
    <row r="156" spans="36:38" hidden="1">
      <c r="AJ156" s="160">
        <v>71</v>
      </c>
      <c r="AL156" s="171">
        <f>+'⑦別紙１（職員体制計画書続き）'!P74</f>
        <v>0</v>
      </c>
    </row>
    <row r="157" spans="36:38" hidden="1">
      <c r="AJ157" s="160">
        <v>72</v>
      </c>
      <c r="AL157" s="171">
        <f>+'⑦別紙１（職員体制計画書続き）'!P75</f>
        <v>0</v>
      </c>
    </row>
    <row r="158" spans="36:38" hidden="1">
      <c r="AJ158" s="160">
        <v>73</v>
      </c>
      <c r="AL158" s="171">
        <f>+'⑦別紙１（職員体制計画書続き）'!P76</f>
        <v>0</v>
      </c>
    </row>
    <row r="159" spans="36:38" hidden="1">
      <c r="AJ159" s="160">
        <v>74</v>
      </c>
      <c r="AL159" s="171">
        <f>+'⑦別紙１（職員体制計画書続き）'!P77</f>
        <v>0</v>
      </c>
    </row>
    <row r="160" spans="36:38" hidden="1">
      <c r="AJ160" s="160">
        <v>75</v>
      </c>
      <c r="AL160" s="171">
        <f>+'⑦別紙１（職員体制計画書続き）'!P78</f>
        <v>0</v>
      </c>
    </row>
    <row r="161" spans="36:38" hidden="1">
      <c r="AJ161" s="160">
        <v>76</v>
      </c>
      <c r="AL161" s="171">
        <f>+'⑦別紙１（職員体制計画書続き）'!P79</f>
        <v>0</v>
      </c>
    </row>
    <row r="162" spans="36:38" hidden="1">
      <c r="AJ162" s="160">
        <v>77</v>
      </c>
      <c r="AL162" s="171">
        <f>+'⑦別紙１（職員体制計画書続き）'!P80</f>
        <v>0</v>
      </c>
    </row>
    <row r="163" spans="36:38" hidden="1">
      <c r="AJ163" s="160">
        <v>78</v>
      </c>
      <c r="AL163" s="171">
        <f>+'⑦別紙１（職員体制計画書続き）'!P81</f>
        <v>0</v>
      </c>
    </row>
    <row r="164" spans="36:38" hidden="1">
      <c r="AJ164" s="160">
        <v>79</v>
      </c>
      <c r="AL164" s="171">
        <f>+'⑦別紙１（職員体制計画書続き）'!P82</f>
        <v>0</v>
      </c>
    </row>
    <row r="165" spans="36:38" hidden="1">
      <c r="AJ165" s="160">
        <v>80</v>
      </c>
      <c r="AL165" s="171">
        <f>+'⑦別紙１（職員体制計画書続き）'!P83</f>
        <v>0</v>
      </c>
    </row>
    <row r="166" spans="36:38" hidden="1">
      <c r="AJ166" s="160">
        <v>81</v>
      </c>
      <c r="AL166" s="171">
        <f>+'⑦別紙１（職員体制計画書続き）'!P84</f>
        <v>0</v>
      </c>
    </row>
    <row r="167" spans="36:38" hidden="1">
      <c r="AJ167" s="160">
        <v>82</v>
      </c>
      <c r="AL167" s="171">
        <f>+'⑦別紙１（職員体制計画書続き）'!P85</f>
        <v>0</v>
      </c>
    </row>
    <row r="168" spans="36:38" hidden="1">
      <c r="AJ168" s="160">
        <v>83</v>
      </c>
      <c r="AL168" s="171">
        <f>+'⑦別紙１（職員体制計画書続き）'!P86</f>
        <v>0</v>
      </c>
    </row>
    <row r="169" spans="36:38" hidden="1">
      <c r="AJ169" s="160">
        <v>84</v>
      </c>
      <c r="AL169" s="171">
        <f>+'⑦別紙１（職員体制計画書続き）'!P87</f>
        <v>0</v>
      </c>
    </row>
    <row r="170" spans="36:38" hidden="1">
      <c r="AJ170" s="160">
        <v>85</v>
      </c>
      <c r="AL170" s="171">
        <f>+'⑦別紙１（職員体制計画書続き）'!P88</f>
        <v>0</v>
      </c>
    </row>
    <row r="171" spans="36:38" hidden="1">
      <c r="AJ171" s="160">
        <v>86</v>
      </c>
      <c r="AL171" s="171">
        <f>+'⑦別紙１（職員体制計画書続き）'!P89</f>
        <v>0</v>
      </c>
    </row>
    <row r="172" spans="36:38" hidden="1">
      <c r="AJ172" s="160">
        <v>87</v>
      </c>
      <c r="AL172" s="171">
        <f>+'⑦別紙１（職員体制計画書続き）'!P90</f>
        <v>0</v>
      </c>
    </row>
    <row r="173" spans="36:38" hidden="1">
      <c r="AJ173" s="160">
        <v>88</v>
      </c>
      <c r="AL173" s="171">
        <f>+'⑦別紙１（職員体制計画書続き）'!P91</f>
        <v>0</v>
      </c>
    </row>
    <row r="174" spans="36:38" hidden="1">
      <c r="AJ174" s="160">
        <v>89</v>
      </c>
      <c r="AL174" s="171">
        <f>+'⑦別紙１（職員体制計画書続き）'!P92</f>
        <v>0</v>
      </c>
    </row>
    <row r="175" spans="36:38" hidden="1">
      <c r="AJ175" s="160">
        <v>90</v>
      </c>
      <c r="AL175" s="171">
        <f>+'⑦別紙１（職員体制計画書続き）'!P93</f>
        <v>0</v>
      </c>
    </row>
  </sheetData>
  <sheetProtection sheet="1" selectLockedCells="1"/>
  <mergeCells count="518">
    <mergeCell ref="CQ8:DE10"/>
    <mergeCell ref="CQ11:DE16"/>
    <mergeCell ref="CO39:CO40"/>
    <mergeCell ref="CQ23:DE25"/>
    <mergeCell ref="CQ36:DF36"/>
    <mergeCell ref="CQ39:DF40"/>
    <mergeCell ref="AK61:AV61"/>
    <mergeCell ref="AW61:BA61"/>
    <mergeCell ref="BB61:BF61"/>
    <mergeCell ref="BG61:BK61"/>
    <mergeCell ref="BL61:BQ61"/>
    <mergeCell ref="BB56:BF56"/>
    <mergeCell ref="BG56:BK56"/>
    <mergeCell ref="BL56:BQ56"/>
    <mergeCell ref="AK57:AV57"/>
    <mergeCell ref="AW57:BA57"/>
    <mergeCell ref="BB57:BF57"/>
    <mergeCell ref="BG57:BK57"/>
    <mergeCell ref="BL57:BQ57"/>
    <mergeCell ref="AK58:AV58"/>
    <mergeCell ref="AW58:BA58"/>
    <mergeCell ref="BB58:BF58"/>
    <mergeCell ref="BG58:BK58"/>
    <mergeCell ref="BL58:BQ58"/>
    <mergeCell ref="AK62:AV62"/>
    <mergeCell ref="AW62:BA62"/>
    <mergeCell ref="BB62:BF62"/>
    <mergeCell ref="BG62:BK62"/>
    <mergeCell ref="BL62:BQ62"/>
    <mergeCell ref="AK59:AV59"/>
    <mergeCell ref="AW59:BA59"/>
    <mergeCell ref="BB59:BF59"/>
    <mergeCell ref="BG59:BK59"/>
    <mergeCell ref="BL59:BQ59"/>
    <mergeCell ref="AK60:AV60"/>
    <mergeCell ref="AW60:BA60"/>
    <mergeCell ref="BB60:BF60"/>
    <mergeCell ref="BG60:BK60"/>
    <mergeCell ref="BL60:BQ60"/>
    <mergeCell ref="BL53:BQ53"/>
    <mergeCell ref="AK54:AV54"/>
    <mergeCell ref="AW54:BA54"/>
    <mergeCell ref="BB54:BF54"/>
    <mergeCell ref="BG54:BK54"/>
    <mergeCell ref="BL54:BQ54"/>
    <mergeCell ref="AK55:AV55"/>
    <mergeCell ref="AW55:BA55"/>
    <mergeCell ref="BB55:BF55"/>
    <mergeCell ref="BG55:BK55"/>
    <mergeCell ref="BL55:BQ55"/>
    <mergeCell ref="BI9:BN9"/>
    <mergeCell ref="C23:D25"/>
    <mergeCell ref="C26:D28"/>
    <mergeCell ref="AI25:BE25"/>
    <mergeCell ref="AI24:BE24"/>
    <mergeCell ref="AI23:BE23"/>
    <mergeCell ref="C36:O36"/>
    <mergeCell ref="AI33:BA33"/>
    <mergeCell ref="BB33:BG33"/>
    <mergeCell ref="P36:AG36"/>
    <mergeCell ref="BF24:BL24"/>
    <mergeCell ref="H16:L16"/>
    <mergeCell ref="M16:R16"/>
    <mergeCell ref="S16:X16"/>
    <mergeCell ref="Y16:AD16"/>
    <mergeCell ref="S18:X18"/>
    <mergeCell ref="Y18:AD18"/>
    <mergeCell ref="E26:I26"/>
    <mergeCell ref="E27:I27"/>
    <mergeCell ref="E28:I28"/>
    <mergeCell ref="BM24:BS24"/>
    <mergeCell ref="BF22:BL22"/>
    <mergeCell ref="BM22:BS22"/>
    <mergeCell ref="J22:O22"/>
    <mergeCell ref="B3:BS3"/>
    <mergeCell ref="BN30:BS30"/>
    <mergeCell ref="BB31:BG31"/>
    <mergeCell ref="BH31:BM31"/>
    <mergeCell ref="BN31:BS31"/>
    <mergeCell ref="AI32:BA32"/>
    <mergeCell ref="BB32:BG32"/>
    <mergeCell ref="BH32:BM32"/>
    <mergeCell ref="BN32:BS32"/>
    <mergeCell ref="AW30:BA30"/>
    <mergeCell ref="AW31:BA31"/>
    <mergeCell ref="AI30:AV31"/>
    <mergeCell ref="BB30:BG30"/>
    <mergeCell ref="BH30:BM30"/>
    <mergeCell ref="BN29:BS29"/>
    <mergeCell ref="AI29:BA29"/>
    <mergeCell ref="AI27:BA27"/>
    <mergeCell ref="AI28:BA28"/>
    <mergeCell ref="BB27:BG27"/>
    <mergeCell ref="BH27:BM27"/>
    <mergeCell ref="C29:I29"/>
    <mergeCell ref="BB29:BG29"/>
    <mergeCell ref="BH29:BM29"/>
    <mergeCell ref="C22:I22"/>
    <mergeCell ref="V22:AA22"/>
    <mergeCell ref="BF25:BL25"/>
    <mergeCell ref="BM25:BS25"/>
    <mergeCell ref="BB28:BG28"/>
    <mergeCell ref="BH28:BM28"/>
    <mergeCell ref="E25:I25"/>
    <mergeCell ref="AB23:AG23"/>
    <mergeCell ref="AB24:AG24"/>
    <mergeCell ref="J28:O28"/>
    <mergeCell ref="V24:AA24"/>
    <mergeCell ref="J26:O26"/>
    <mergeCell ref="P26:U26"/>
    <mergeCell ref="V26:AA26"/>
    <mergeCell ref="J27:O27"/>
    <mergeCell ref="P27:U27"/>
    <mergeCell ref="V27:AA27"/>
    <mergeCell ref="V25:AA25"/>
    <mergeCell ref="J23:O23"/>
    <mergeCell ref="P23:U23"/>
    <mergeCell ref="V23:AA23"/>
    <mergeCell ref="J24:O24"/>
    <mergeCell ref="P24:U24"/>
    <mergeCell ref="BH33:BM33"/>
    <mergeCell ref="BN33:BS33"/>
    <mergeCell ref="J29:O29"/>
    <mergeCell ref="P29:U29"/>
    <mergeCell ref="V29:AA29"/>
    <mergeCell ref="AB29:AG29"/>
    <mergeCell ref="AF13:AW13"/>
    <mergeCell ref="AF14:AK14"/>
    <mergeCell ref="AL14:AQ14"/>
    <mergeCell ref="AP16:AQ16"/>
    <mergeCell ref="H17:L17"/>
    <mergeCell ref="M17:R17"/>
    <mergeCell ref="S17:X17"/>
    <mergeCell ref="Y17:AD17"/>
    <mergeCell ref="H18:L18"/>
    <mergeCell ref="M18:R18"/>
    <mergeCell ref="AB26:AG26"/>
    <mergeCell ref="E23:I23"/>
    <mergeCell ref="E24:I24"/>
    <mergeCell ref="P28:U28"/>
    <mergeCell ref="V28:AA28"/>
    <mergeCell ref="J25:O25"/>
    <mergeCell ref="P25:U25"/>
    <mergeCell ref="P22:U22"/>
    <mergeCell ref="CH32:CN32"/>
    <mergeCell ref="BF23:BL23"/>
    <mergeCell ref="AB27:AG27"/>
    <mergeCell ref="AB28:AG28"/>
    <mergeCell ref="BN27:BS27"/>
    <mergeCell ref="BM23:BS23"/>
    <mergeCell ref="BN28:BS28"/>
    <mergeCell ref="AB25:AG25"/>
    <mergeCell ref="BU32:CG32"/>
    <mergeCell ref="C30:AH30"/>
    <mergeCell ref="C31:AH32"/>
    <mergeCell ref="AQ11:AV11"/>
    <mergeCell ref="AW11:BB11"/>
    <mergeCell ref="AB22:AG22"/>
    <mergeCell ref="BI11:BN11"/>
    <mergeCell ref="AR16:AS16"/>
    <mergeCell ref="AV16:AW16"/>
    <mergeCell ref="AZ16:BM16"/>
    <mergeCell ref="AX16:AY16"/>
    <mergeCell ref="AT16:AU16"/>
    <mergeCell ref="AE11:AJ11"/>
    <mergeCell ref="AK11:AP11"/>
    <mergeCell ref="BC11:BH11"/>
    <mergeCell ref="AM16:AO16"/>
    <mergeCell ref="AK10:AP10"/>
    <mergeCell ref="AQ10:AV10"/>
    <mergeCell ref="AW10:BB10"/>
    <mergeCell ref="BC10:BH10"/>
    <mergeCell ref="C16:G16"/>
    <mergeCell ref="BI10:BN10"/>
    <mergeCell ref="AK8:AP8"/>
    <mergeCell ref="AQ8:AV8"/>
    <mergeCell ref="AW8:BB8"/>
    <mergeCell ref="BC8:BH8"/>
    <mergeCell ref="S15:X15"/>
    <mergeCell ref="Y15:AD15"/>
    <mergeCell ref="AR15:AW15"/>
    <mergeCell ref="AR14:AW14"/>
    <mergeCell ref="AF15:AK15"/>
    <mergeCell ref="AL15:AQ15"/>
    <mergeCell ref="Y9:AD9"/>
    <mergeCell ref="AE9:AJ9"/>
    <mergeCell ref="AK9:AP9"/>
    <mergeCell ref="AQ9:AV9"/>
    <mergeCell ref="AW9:BB9"/>
    <mergeCell ref="BC9:BH9"/>
    <mergeCell ref="Y11:AD11"/>
    <mergeCell ref="BI8:BN8"/>
    <mergeCell ref="C17:G17"/>
    <mergeCell ref="C18:G18"/>
    <mergeCell ref="Y8:AD8"/>
    <mergeCell ref="AE8:AJ8"/>
    <mergeCell ref="Y10:AD10"/>
    <mergeCell ref="AE10:AJ10"/>
    <mergeCell ref="H15:L15"/>
    <mergeCell ref="M15:R15"/>
    <mergeCell ref="H13:L13"/>
    <mergeCell ref="M13:AD13"/>
    <mergeCell ref="H14:L14"/>
    <mergeCell ref="M14:R14"/>
    <mergeCell ref="S14:X14"/>
    <mergeCell ref="Y14:AD14"/>
    <mergeCell ref="C13:G14"/>
    <mergeCell ref="M8:R8"/>
    <mergeCell ref="M9:R9"/>
    <mergeCell ref="M10:R10"/>
    <mergeCell ref="M11:R11"/>
    <mergeCell ref="S8:X8"/>
    <mergeCell ref="S9:X9"/>
    <mergeCell ref="S10:X10"/>
    <mergeCell ref="S11:X11"/>
    <mergeCell ref="C15:G15"/>
    <mergeCell ref="M6:AD6"/>
    <mergeCell ref="AE6:AV6"/>
    <mergeCell ref="AW6:BN6"/>
    <mergeCell ref="H6:L6"/>
    <mergeCell ref="AE7:AJ7"/>
    <mergeCell ref="AK7:AP7"/>
    <mergeCell ref="AQ7:AV7"/>
    <mergeCell ref="M7:R7"/>
    <mergeCell ref="S7:X7"/>
    <mergeCell ref="Y7:AD7"/>
    <mergeCell ref="AW7:BB7"/>
    <mergeCell ref="BC7:BH7"/>
    <mergeCell ref="BI7:BN7"/>
    <mergeCell ref="C6:G7"/>
    <mergeCell ref="C8:G8"/>
    <mergeCell ref="C9:G9"/>
    <mergeCell ref="C10:G10"/>
    <mergeCell ref="C11:G11"/>
    <mergeCell ref="H7:L7"/>
    <mergeCell ref="H8:L8"/>
    <mergeCell ref="H9:L9"/>
    <mergeCell ref="H10:L10"/>
    <mergeCell ref="H11:L11"/>
    <mergeCell ref="O49:S49"/>
    <mergeCell ref="T49:X49"/>
    <mergeCell ref="Y49:AC49"/>
    <mergeCell ref="Y51:AC51"/>
    <mergeCell ref="O54:S54"/>
    <mergeCell ref="T54:X54"/>
    <mergeCell ref="Y54:AC54"/>
    <mergeCell ref="O55:S55"/>
    <mergeCell ref="T55:X55"/>
    <mergeCell ref="Y55:AC55"/>
    <mergeCell ref="O52:S52"/>
    <mergeCell ref="T52:X52"/>
    <mergeCell ref="Y52:AC52"/>
    <mergeCell ref="O50:S50"/>
    <mergeCell ref="T50:X50"/>
    <mergeCell ref="Y50:AC50"/>
    <mergeCell ref="O51:S51"/>
    <mergeCell ref="T51:X51"/>
    <mergeCell ref="C50:N50"/>
    <mergeCell ref="C51:N51"/>
    <mergeCell ref="C53:N53"/>
    <mergeCell ref="C54:N54"/>
    <mergeCell ref="T58:X58"/>
    <mergeCell ref="Y58:AC58"/>
    <mergeCell ref="O59:S59"/>
    <mergeCell ref="T59:X59"/>
    <mergeCell ref="Y59:AC59"/>
    <mergeCell ref="C55:N55"/>
    <mergeCell ref="C56:N56"/>
    <mergeCell ref="O56:S56"/>
    <mergeCell ref="T56:X56"/>
    <mergeCell ref="Y56:AC56"/>
    <mergeCell ref="C52:N52"/>
    <mergeCell ref="O60:S60"/>
    <mergeCell ref="T60:X60"/>
    <mergeCell ref="Y60:AC60"/>
    <mergeCell ref="T57:X57"/>
    <mergeCell ref="Y57:AC57"/>
    <mergeCell ref="AW50:BA50"/>
    <mergeCell ref="BB50:BF50"/>
    <mergeCell ref="BG50:BK50"/>
    <mergeCell ref="AW51:BA51"/>
    <mergeCell ref="BB51:BF51"/>
    <mergeCell ref="BG51:BK51"/>
    <mergeCell ref="AW52:BA52"/>
    <mergeCell ref="BB52:BF52"/>
    <mergeCell ref="BG52:BK52"/>
    <mergeCell ref="O57:S57"/>
    <mergeCell ref="AD51:AI51"/>
    <mergeCell ref="AD52:AI52"/>
    <mergeCell ref="AK53:AV53"/>
    <mergeCell ref="AW53:BA53"/>
    <mergeCell ref="BB53:BF53"/>
    <mergeCell ref="BG53:BK53"/>
    <mergeCell ref="AK56:AV56"/>
    <mergeCell ref="AW56:BA56"/>
    <mergeCell ref="AD53:AI55"/>
    <mergeCell ref="AD63:AI63"/>
    <mergeCell ref="AK49:AV49"/>
    <mergeCell ref="AW49:BA49"/>
    <mergeCell ref="BB49:BF49"/>
    <mergeCell ref="C57:N57"/>
    <mergeCell ref="AK50:AV50"/>
    <mergeCell ref="AK51:AV51"/>
    <mergeCell ref="AK52:AV52"/>
    <mergeCell ref="C58:N58"/>
    <mergeCell ref="C59:N59"/>
    <mergeCell ref="O53:S53"/>
    <mergeCell ref="T53:X53"/>
    <mergeCell ref="Y53:AC53"/>
    <mergeCell ref="C49:N49"/>
    <mergeCell ref="O61:S61"/>
    <mergeCell ref="T61:X61"/>
    <mergeCell ref="Y61:AC61"/>
    <mergeCell ref="O62:S62"/>
    <mergeCell ref="T62:X62"/>
    <mergeCell ref="Y62:AC62"/>
    <mergeCell ref="O63:S63"/>
    <mergeCell ref="T63:X63"/>
    <mergeCell ref="Y63:AC63"/>
    <mergeCell ref="O58:S58"/>
    <mergeCell ref="BE67:BI67"/>
    <mergeCell ref="BG49:BK49"/>
    <mergeCell ref="BL49:BQ49"/>
    <mergeCell ref="AU66:BI66"/>
    <mergeCell ref="C60:N60"/>
    <mergeCell ref="C61:N61"/>
    <mergeCell ref="C62:N62"/>
    <mergeCell ref="C63:N63"/>
    <mergeCell ref="AD49:AI49"/>
    <mergeCell ref="AD50:AI50"/>
    <mergeCell ref="AD56:AI56"/>
    <mergeCell ref="AD57:AI57"/>
    <mergeCell ref="BL50:BQ50"/>
    <mergeCell ref="BL51:BQ51"/>
    <mergeCell ref="BL52:BQ52"/>
    <mergeCell ref="AD58:AI58"/>
    <mergeCell ref="AD59:AI59"/>
    <mergeCell ref="AD60:AI60"/>
    <mergeCell ref="AD61:AI61"/>
    <mergeCell ref="AD62:AI62"/>
    <mergeCell ref="F66:N67"/>
    <mergeCell ref="O66:S67"/>
    <mergeCell ref="T66:Y67"/>
    <mergeCell ref="Z66:AE67"/>
    <mergeCell ref="AF66:AK67"/>
    <mergeCell ref="AL66:AT67"/>
    <mergeCell ref="C66:E67"/>
    <mergeCell ref="AU67:AY67"/>
    <mergeCell ref="AZ67:BD67"/>
    <mergeCell ref="AZ68:BD68"/>
    <mergeCell ref="BE68:BI68"/>
    <mergeCell ref="C69:E69"/>
    <mergeCell ref="F69:N69"/>
    <mergeCell ref="O69:S69"/>
    <mergeCell ref="T69:Y69"/>
    <mergeCell ref="Z69:AE69"/>
    <mergeCell ref="AF69:AK69"/>
    <mergeCell ref="AL69:AT69"/>
    <mergeCell ref="AU69:AY69"/>
    <mergeCell ref="AZ69:BD69"/>
    <mergeCell ref="BE69:BI69"/>
    <mergeCell ref="C68:E68"/>
    <mergeCell ref="F68:N68"/>
    <mergeCell ref="O68:S68"/>
    <mergeCell ref="T68:Y68"/>
    <mergeCell ref="Z68:AE68"/>
    <mergeCell ref="AF68:AK68"/>
    <mergeCell ref="AL68:AT68"/>
    <mergeCell ref="AU68:AY68"/>
    <mergeCell ref="BE70:BI70"/>
    <mergeCell ref="C71:E71"/>
    <mergeCell ref="F71:N71"/>
    <mergeCell ref="O71:S71"/>
    <mergeCell ref="T71:Y71"/>
    <mergeCell ref="Z71:AE71"/>
    <mergeCell ref="AF71:AK71"/>
    <mergeCell ref="AL71:AT71"/>
    <mergeCell ref="AU71:AY71"/>
    <mergeCell ref="AZ71:BD71"/>
    <mergeCell ref="BE71:BI71"/>
    <mergeCell ref="C70:E70"/>
    <mergeCell ref="F70:N70"/>
    <mergeCell ref="O70:S70"/>
    <mergeCell ref="T70:Y70"/>
    <mergeCell ref="Z70:AE70"/>
    <mergeCell ref="AF70:AK70"/>
    <mergeCell ref="AL70:AT70"/>
    <mergeCell ref="AU70:AY70"/>
    <mergeCell ref="AZ70:BD70"/>
    <mergeCell ref="BE72:BI72"/>
    <mergeCell ref="C73:E73"/>
    <mergeCell ref="F73:N73"/>
    <mergeCell ref="O73:S73"/>
    <mergeCell ref="T73:Y73"/>
    <mergeCell ref="Z73:AE73"/>
    <mergeCell ref="AF73:AK73"/>
    <mergeCell ref="AL73:AT73"/>
    <mergeCell ref="AU73:AY73"/>
    <mergeCell ref="AZ73:BD73"/>
    <mergeCell ref="BE73:BI73"/>
    <mergeCell ref="C72:E72"/>
    <mergeCell ref="F72:N72"/>
    <mergeCell ref="O72:S72"/>
    <mergeCell ref="T72:Y72"/>
    <mergeCell ref="Z72:AE72"/>
    <mergeCell ref="AF72:AK72"/>
    <mergeCell ref="AL72:AT72"/>
    <mergeCell ref="AU72:AY72"/>
    <mergeCell ref="AZ72:BD72"/>
    <mergeCell ref="BE74:BI74"/>
    <mergeCell ref="C75:E75"/>
    <mergeCell ref="F75:N75"/>
    <mergeCell ref="O75:S75"/>
    <mergeCell ref="T75:Y75"/>
    <mergeCell ref="Z75:AE75"/>
    <mergeCell ref="AF75:AK75"/>
    <mergeCell ref="AL75:AT75"/>
    <mergeCell ref="AU75:AY75"/>
    <mergeCell ref="AZ75:BD75"/>
    <mergeCell ref="BE75:BI75"/>
    <mergeCell ref="C74:E74"/>
    <mergeCell ref="F74:N74"/>
    <mergeCell ref="O74:S74"/>
    <mergeCell ref="T74:Y74"/>
    <mergeCell ref="Z74:AE74"/>
    <mergeCell ref="AF74:AK74"/>
    <mergeCell ref="AL74:AT74"/>
    <mergeCell ref="AU74:AY74"/>
    <mergeCell ref="AZ74:BD74"/>
    <mergeCell ref="BE76:BI76"/>
    <mergeCell ref="C77:E77"/>
    <mergeCell ref="F77:N77"/>
    <mergeCell ref="O77:S77"/>
    <mergeCell ref="T77:Y77"/>
    <mergeCell ref="Z77:AE77"/>
    <mergeCell ref="AF77:AK77"/>
    <mergeCell ref="AL77:AT77"/>
    <mergeCell ref="AU77:AY77"/>
    <mergeCell ref="AZ77:BD77"/>
    <mergeCell ref="BE77:BI77"/>
    <mergeCell ref="C76:E76"/>
    <mergeCell ref="F76:N76"/>
    <mergeCell ref="O76:S76"/>
    <mergeCell ref="T76:Y76"/>
    <mergeCell ref="Z76:AE76"/>
    <mergeCell ref="AF76:AK76"/>
    <mergeCell ref="AL76:AT76"/>
    <mergeCell ref="AU76:AY76"/>
    <mergeCell ref="AZ76:BD76"/>
    <mergeCell ref="BE78:BI78"/>
    <mergeCell ref="C79:E79"/>
    <mergeCell ref="F79:N79"/>
    <mergeCell ref="O79:S79"/>
    <mergeCell ref="T79:Y79"/>
    <mergeCell ref="Z79:AE79"/>
    <mergeCell ref="AF79:AK79"/>
    <mergeCell ref="AL79:AT79"/>
    <mergeCell ref="AU79:AY79"/>
    <mergeCell ref="AZ79:BD79"/>
    <mergeCell ref="BE79:BI79"/>
    <mergeCell ref="C78:E78"/>
    <mergeCell ref="F78:N78"/>
    <mergeCell ref="O78:S78"/>
    <mergeCell ref="T78:Y78"/>
    <mergeCell ref="Z78:AE78"/>
    <mergeCell ref="AF78:AK78"/>
    <mergeCell ref="AL78:AT78"/>
    <mergeCell ref="AU78:AY78"/>
    <mergeCell ref="AZ78:BD78"/>
    <mergeCell ref="BE80:BI80"/>
    <mergeCell ref="C81:E81"/>
    <mergeCell ref="F81:N81"/>
    <mergeCell ref="O81:S81"/>
    <mergeCell ref="T81:Y81"/>
    <mergeCell ref="Z81:AE81"/>
    <mergeCell ref="AF81:AK81"/>
    <mergeCell ref="AL81:AT81"/>
    <mergeCell ref="AU81:AY81"/>
    <mergeCell ref="AZ81:BD81"/>
    <mergeCell ref="BE81:BI81"/>
    <mergeCell ref="C80:E80"/>
    <mergeCell ref="F80:N80"/>
    <mergeCell ref="O80:S80"/>
    <mergeCell ref="T80:Y80"/>
    <mergeCell ref="Z80:AE80"/>
    <mergeCell ref="AF80:AK80"/>
    <mergeCell ref="AL80:AT80"/>
    <mergeCell ref="AU80:AY80"/>
    <mergeCell ref="AZ80:BD80"/>
    <mergeCell ref="BE82:BI82"/>
    <mergeCell ref="C83:E83"/>
    <mergeCell ref="F83:N83"/>
    <mergeCell ref="O83:S83"/>
    <mergeCell ref="T83:Y83"/>
    <mergeCell ref="Z83:AE83"/>
    <mergeCell ref="AF83:AK83"/>
    <mergeCell ref="AL83:AT83"/>
    <mergeCell ref="AU83:AY83"/>
    <mergeCell ref="AZ83:BD83"/>
    <mergeCell ref="BE83:BI83"/>
    <mergeCell ref="C82:E82"/>
    <mergeCell ref="F82:N82"/>
    <mergeCell ref="O82:S82"/>
    <mergeCell ref="T82:Y82"/>
    <mergeCell ref="Z82:AE82"/>
    <mergeCell ref="AF82:AK82"/>
    <mergeCell ref="AL82:AT82"/>
    <mergeCell ref="AU82:AY82"/>
    <mergeCell ref="AZ82:BD82"/>
    <mergeCell ref="C39:O39"/>
    <mergeCell ref="P39:T39"/>
    <mergeCell ref="U39:AJ39"/>
    <mergeCell ref="AK39:AO39"/>
    <mergeCell ref="AP39:BE39"/>
    <mergeCell ref="P40:T40"/>
    <mergeCell ref="U40:AJ40"/>
    <mergeCell ref="AK40:AO40"/>
    <mergeCell ref="AP40:BE40"/>
  </mergeCells>
  <phoneticPr fontId="1"/>
  <conditionalFormatting sqref="U39:AJ40">
    <cfRule type="containsBlanks" dxfId="35" priority="19">
      <formula>LEN(TRIM(U39))=0</formula>
    </cfRule>
  </conditionalFormatting>
  <conditionalFormatting sqref="AP40:BE40">
    <cfRule type="containsBlanks" dxfId="34" priority="18">
      <formula>LEN(TRIM(AP40))=0</formula>
    </cfRule>
  </conditionalFormatting>
  <conditionalFormatting sqref="P36:AG36">
    <cfRule type="containsBlanks" dxfId="33" priority="17">
      <formula>LEN(TRIM(P36))=0</formula>
    </cfRule>
  </conditionalFormatting>
  <conditionalFormatting sqref="AP16:AQ16">
    <cfRule type="containsBlanks" dxfId="32" priority="16">
      <formula>LEN(TRIM(AP16))=0</formula>
    </cfRule>
  </conditionalFormatting>
  <conditionalFormatting sqref="AT16:AU16">
    <cfRule type="containsBlanks" dxfId="31" priority="15">
      <formula>LEN(TRIM(AT16))=0</formula>
    </cfRule>
  </conditionalFormatting>
  <conditionalFormatting sqref="AX16:AY16">
    <cfRule type="containsBlanks" dxfId="30" priority="14">
      <formula>LEN(TRIM(AX16))=0</formula>
    </cfRule>
  </conditionalFormatting>
  <conditionalFormatting sqref="H8:L10">
    <cfRule type="containsBlanks" dxfId="29" priority="13">
      <formula>LEN(TRIM(H8))=0</formula>
    </cfRule>
  </conditionalFormatting>
  <conditionalFormatting sqref="Y8:AD10">
    <cfRule type="containsBlanks" dxfId="28" priority="12">
      <formula>LEN(TRIM(Y8))=0</formula>
    </cfRule>
  </conditionalFormatting>
  <conditionalFormatting sqref="AQ8:AV10">
    <cfRule type="containsBlanks" dxfId="27" priority="11">
      <formula>LEN(TRIM(AQ8))=0</formula>
    </cfRule>
  </conditionalFormatting>
  <conditionalFormatting sqref="H15:L17">
    <cfRule type="containsBlanks" dxfId="26" priority="10">
      <formula>LEN(TRIM(H15))=0</formula>
    </cfRule>
  </conditionalFormatting>
  <conditionalFormatting sqref="Y15:AD17">
    <cfRule type="containsBlanks" dxfId="25" priority="9">
      <formula>LEN(TRIM(Y15))=0</formula>
    </cfRule>
  </conditionalFormatting>
  <conditionalFormatting sqref="BF23:BS25">
    <cfRule type="containsBlanks" dxfId="24" priority="8">
      <formula>LEN(TRIM(BF23))=0</formula>
    </cfRule>
  </conditionalFormatting>
  <conditionalFormatting sqref="F68:N76 F78:N82">
    <cfRule type="containsBlanks" dxfId="23" priority="7">
      <formula>LEN(TRIM(F68))=0</formula>
    </cfRule>
  </conditionalFormatting>
  <conditionalFormatting sqref="O68:S76 O78:S82">
    <cfRule type="containsBlanks" dxfId="22" priority="6">
      <formula>LEN(TRIM(O68))=0</formula>
    </cfRule>
  </conditionalFormatting>
  <conditionalFormatting sqref="T68:AK82">
    <cfRule type="containsBlanks" dxfId="21" priority="5">
      <formula>LEN(TRIM(T68))=0</formula>
    </cfRule>
  </conditionalFormatting>
  <conditionalFormatting sqref="AL68:AT82">
    <cfRule type="containsBlanks" dxfId="20" priority="4">
      <formula>LEN(TRIM(AL68))=0</formula>
    </cfRule>
  </conditionalFormatting>
  <conditionalFormatting sqref="AM16">
    <cfRule type="containsBlanks" dxfId="19" priority="3">
      <formula>LEN(TRIM(AM16))=0</formula>
    </cfRule>
  </conditionalFormatting>
  <conditionalFormatting sqref="F77:N77">
    <cfRule type="containsBlanks" dxfId="18" priority="2">
      <formula>LEN(TRIM(F77))=0</formula>
    </cfRule>
  </conditionalFormatting>
  <conditionalFormatting sqref="O77:S77">
    <cfRule type="containsBlanks" dxfId="17" priority="1">
      <formula>LEN(TRIM(O77))=0</formula>
    </cfRule>
  </conditionalFormatting>
  <dataValidations count="10">
    <dataValidation type="list" allowBlank="1" showInputMessage="1" showErrorMessage="1" sqref="AL68:AT82">
      <formula1>$AL$85:$AL$176</formula1>
    </dataValidation>
    <dataValidation type="whole" allowBlank="1" showInputMessage="1" showErrorMessage="1" error="１学級は　35人以下です。_x000a_" sqref="T68:AK82">
      <formula1>0</formula1>
      <formula2>35</formula2>
    </dataValidation>
    <dataValidation type="list" allowBlank="1" showInputMessage="1" showErrorMessage="1" sqref="O68:S82">
      <formula1>"　,３歳,４歳,５歳"</formula1>
    </dataValidation>
    <dataValidation type="list" allowBlank="1" showInputMessage="1" showErrorMessage="1" sqref="BF23:BS25">
      <formula1>"　,有,無"</formula1>
    </dataValidation>
    <dataValidation type="list" allowBlank="1" showInputMessage="1" showErrorMessage="1" sqref="P36">
      <formula1>"　,園長が兼務または委託,常勤及び非常勤職員を配置"</formula1>
    </dataValidation>
    <dataValidation imeMode="halfAlpha" allowBlank="1" showInputMessage="1" showErrorMessage="1" sqref="H8:L10 S8:AD10 AK8:AV10 S15:AD17 H15:L17 AX16:AY16 AT16:AU16 AP16:AQ16"/>
    <dataValidation type="list" allowBlank="1" showInputMessage="1" showErrorMessage="1" sqref="AP39:BE39">
      <formula1>$BU$31:$BU$32</formula1>
    </dataValidation>
    <dataValidation type="list" allowBlank="1" showInputMessage="1" showErrorMessage="1" sqref="U39:AJ40">
      <formula1>$BU$39:$BU$41</formula1>
    </dataValidation>
    <dataValidation type="list" allowBlank="1" showInputMessage="1" showErrorMessage="1" sqref="AP40:BE40">
      <formula1>$BU$39:$BU$40</formula1>
    </dataValidation>
    <dataValidation type="list" allowBlank="1" showInputMessage="1" showErrorMessage="1" sqref="AM16">
      <formula1>"　,平成,令和"</formula1>
    </dataValidation>
  </dataValidations>
  <pageMargins left="0.70866141732283472" right="0.70866141732283472" top="0.74803149606299213" bottom="0.74803149606299213" header="0.31496062992125984" footer="0.31496062992125984"/>
  <pageSetup paperSize="9" scale="98" orientation="portrait" blackAndWhite="1" r:id="rId1"/>
  <rowBreaks count="1" manualBreakCount="1">
    <brk id="47" min="1"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Y124"/>
  <sheetViews>
    <sheetView showGridLines="0" showRowColHeaders="0" view="pageBreakPreview" zoomScale="130" zoomScaleNormal="100" zoomScaleSheetLayoutView="130" workbookViewId="0">
      <pane xSplit="5" ySplit="3" topLeftCell="F49" activePane="bottomRight" state="frozen"/>
      <selection activeCell="D7" sqref="D7"/>
      <selection pane="topRight" activeCell="D7" sqref="D7"/>
      <selection pane="bottomLeft" activeCell="D7" sqref="D7"/>
      <selection pane="bottomRight" activeCell="P4" sqref="P4:W4"/>
    </sheetView>
  </sheetViews>
  <sheetFormatPr defaultColWidth="1.25" defaultRowHeight="11.25"/>
  <cols>
    <col min="1" max="1" width="6.625" style="160" customWidth="1"/>
    <col min="2" max="2" width="1.25" style="161"/>
    <col min="3" max="5" width="1.25" style="160"/>
    <col min="6" max="20" width="1.25" style="160" customWidth="1"/>
    <col min="21" max="27" width="1.25" style="160"/>
    <col min="28" max="33" width="1.5" style="160" customWidth="1"/>
    <col min="34" max="55" width="1.25" style="160"/>
    <col min="56" max="56" width="1.25" style="160" customWidth="1"/>
    <col min="57" max="70" width="1.25" style="160"/>
    <col min="71" max="71" width="2.625" style="160" customWidth="1"/>
    <col min="72" max="79" width="2.625" style="160" hidden="1" customWidth="1"/>
    <col min="80" max="80" width="8.5" style="160" hidden="1" customWidth="1"/>
    <col min="81" max="82" width="6" style="160" hidden="1" customWidth="1"/>
    <col min="83" max="83" width="5.875" style="160" hidden="1" customWidth="1"/>
    <col min="84" max="84" width="13.875" style="160" hidden="1" customWidth="1"/>
    <col min="85" max="85" width="14.125" style="160" hidden="1" customWidth="1"/>
    <col min="86" max="87" width="8.625" style="160" hidden="1" customWidth="1"/>
    <col min="88" max="166" width="2.625" style="160" customWidth="1"/>
    <col min="167" max="16384" width="1.25" style="160"/>
  </cols>
  <sheetData>
    <row r="1" spans="1:103" ht="16.5" customHeight="1">
      <c r="A1" s="161"/>
      <c r="B1" s="161" t="s">
        <v>129</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row>
    <row r="2" spans="1:103" ht="15" customHeight="1" thickBot="1">
      <c r="C2" s="656"/>
      <c r="D2" s="657"/>
      <c r="E2" s="658"/>
      <c r="F2" s="656" t="s">
        <v>131</v>
      </c>
      <c r="G2" s="657"/>
      <c r="H2" s="657"/>
      <c r="I2" s="657"/>
      <c r="J2" s="657"/>
      <c r="K2" s="657"/>
      <c r="L2" s="657"/>
      <c r="M2" s="657"/>
      <c r="N2" s="657"/>
      <c r="O2" s="658"/>
      <c r="P2" s="656" t="s">
        <v>130</v>
      </c>
      <c r="Q2" s="657"/>
      <c r="R2" s="657"/>
      <c r="S2" s="657"/>
      <c r="T2" s="657"/>
      <c r="U2" s="657"/>
      <c r="V2" s="657"/>
      <c r="W2" s="658"/>
      <c r="X2" s="656" t="s">
        <v>120</v>
      </c>
      <c r="Y2" s="657"/>
      <c r="Z2" s="657"/>
      <c r="AA2" s="658"/>
      <c r="AB2" s="665" t="s">
        <v>139</v>
      </c>
      <c r="AC2" s="667"/>
      <c r="AD2" s="667"/>
      <c r="AE2" s="667"/>
      <c r="AF2" s="667"/>
      <c r="AG2" s="668"/>
      <c r="AH2" s="785" t="s">
        <v>132</v>
      </c>
      <c r="AI2" s="786"/>
      <c r="AJ2" s="786"/>
      <c r="AK2" s="787"/>
      <c r="AL2" s="785" t="s">
        <v>133</v>
      </c>
      <c r="AM2" s="786"/>
      <c r="AN2" s="786"/>
      <c r="AO2" s="787"/>
      <c r="AP2" s="785" t="s">
        <v>150</v>
      </c>
      <c r="AQ2" s="786"/>
      <c r="AR2" s="786"/>
      <c r="AS2" s="787"/>
      <c r="AT2" s="791" t="s">
        <v>134</v>
      </c>
      <c r="AU2" s="792"/>
      <c r="AV2" s="792"/>
      <c r="AW2" s="792"/>
      <c r="AX2" s="793"/>
      <c r="AY2" s="785" t="s">
        <v>138</v>
      </c>
      <c r="AZ2" s="786"/>
      <c r="BA2" s="786"/>
      <c r="BB2" s="787"/>
      <c r="BC2" s="785" t="s">
        <v>135</v>
      </c>
      <c r="BD2" s="786"/>
      <c r="BE2" s="786"/>
      <c r="BF2" s="787"/>
      <c r="BG2" s="785" t="s">
        <v>136</v>
      </c>
      <c r="BH2" s="786"/>
      <c r="BI2" s="786"/>
      <c r="BJ2" s="787"/>
      <c r="BK2" s="656" t="s">
        <v>137</v>
      </c>
      <c r="BL2" s="657"/>
      <c r="BM2" s="657"/>
      <c r="BN2" s="657"/>
      <c r="BO2" s="657"/>
      <c r="BP2" s="657"/>
      <c r="BQ2" s="657"/>
      <c r="BR2" s="658"/>
      <c r="BS2" s="173"/>
      <c r="BT2" s="173"/>
      <c r="BU2" s="173"/>
      <c r="BV2" s="173"/>
      <c r="BW2" s="173"/>
      <c r="BX2" s="173"/>
      <c r="BY2" s="173"/>
      <c r="BZ2" s="173"/>
      <c r="CA2" s="173"/>
    </row>
    <row r="3" spans="1:103" ht="33.75" customHeight="1">
      <c r="C3" s="659"/>
      <c r="D3" s="660"/>
      <c r="E3" s="661"/>
      <c r="F3" s="659"/>
      <c r="G3" s="660"/>
      <c r="H3" s="660"/>
      <c r="I3" s="660"/>
      <c r="J3" s="660"/>
      <c r="K3" s="660"/>
      <c r="L3" s="660"/>
      <c r="M3" s="660"/>
      <c r="N3" s="660"/>
      <c r="O3" s="661"/>
      <c r="P3" s="659"/>
      <c r="Q3" s="660"/>
      <c r="R3" s="660"/>
      <c r="S3" s="660"/>
      <c r="T3" s="660"/>
      <c r="U3" s="660"/>
      <c r="V3" s="660"/>
      <c r="W3" s="661"/>
      <c r="X3" s="659"/>
      <c r="Y3" s="660"/>
      <c r="Z3" s="660"/>
      <c r="AA3" s="661"/>
      <c r="AB3" s="781" t="s">
        <v>126</v>
      </c>
      <c r="AC3" s="782"/>
      <c r="AD3" s="783" t="s">
        <v>141</v>
      </c>
      <c r="AE3" s="783"/>
      <c r="AF3" s="782" t="s">
        <v>142</v>
      </c>
      <c r="AG3" s="784"/>
      <c r="AH3" s="788"/>
      <c r="AI3" s="789"/>
      <c r="AJ3" s="789"/>
      <c r="AK3" s="790"/>
      <c r="AL3" s="788"/>
      <c r="AM3" s="789"/>
      <c r="AN3" s="789"/>
      <c r="AO3" s="790"/>
      <c r="AP3" s="788"/>
      <c r="AQ3" s="789"/>
      <c r="AR3" s="789"/>
      <c r="AS3" s="790"/>
      <c r="AT3" s="794"/>
      <c r="AU3" s="795"/>
      <c r="AV3" s="795"/>
      <c r="AW3" s="795"/>
      <c r="AX3" s="796"/>
      <c r="AY3" s="788"/>
      <c r="AZ3" s="789"/>
      <c r="BA3" s="789"/>
      <c r="BB3" s="790"/>
      <c r="BC3" s="788"/>
      <c r="BD3" s="789"/>
      <c r="BE3" s="789"/>
      <c r="BF3" s="790"/>
      <c r="BG3" s="788"/>
      <c r="BH3" s="789"/>
      <c r="BI3" s="789"/>
      <c r="BJ3" s="790"/>
      <c r="BK3" s="659"/>
      <c r="BL3" s="660"/>
      <c r="BM3" s="660"/>
      <c r="BN3" s="660"/>
      <c r="BO3" s="660"/>
      <c r="BP3" s="660"/>
      <c r="BQ3" s="660"/>
      <c r="BR3" s="661"/>
      <c r="BS3" s="173"/>
      <c r="BT3" s="173"/>
      <c r="BU3" s="173"/>
      <c r="BV3" s="173"/>
      <c r="BW3" s="173"/>
      <c r="BX3" s="173"/>
      <c r="BY3" s="173"/>
      <c r="BZ3" s="173"/>
      <c r="CA3" s="173"/>
      <c r="CB3" s="174"/>
      <c r="CC3" s="175" t="s">
        <v>143</v>
      </c>
      <c r="CD3" s="175" t="s">
        <v>144</v>
      </c>
      <c r="CE3" s="176" t="s">
        <v>56</v>
      </c>
    </row>
    <row r="4" spans="1:103" ht="16.5" customHeight="1">
      <c r="C4" s="665">
        <v>1</v>
      </c>
      <c r="D4" s="667"/>
      <c r="E4" s="668"/>
      <c r="F4" s="774"/>
      <c r="G4" s="774"/>
      <c r="H4" s="774"/>
      <c r="I4" s="774"/>
      <c r="J4" s="774"/>
      <c r="K4" s="774"/>
      <c r="L4" s="774"/>
      <c r="M4" s="774"/>
      <c r="N4" s="774"/>
      <c r="O4" s="774"/>
      <c r="P4" s="774"/>
      <c r="Q4" s="774"/>
      <c r="R4" s="774"/>
      <c r="S4" s="774"/>
      <c r="T4" s="774"/>
      <c r="U4" s="774"/>
      <c r="V4" s="774"/>
      <c r="W4" s="774"/>
      <c r="X4" s="778"/>
      <c r="Y4" s="779"/>
      <c r="Z4" s="779"/>
      <c r="AA4" s="780"/>
      <c r="AB4" s="653"/>
      <c r="AC4" s="654"/>
      <c r="AD4" s="653"/>
      <c r="AE4" s="655"/>
      <c r="AF4" s="654"/>
      <c r="AG4" s="655"/>
      <c r="AH4" s="770"/>
      <c r="AI4" s="770"/>
      <c r="AJ4" s="770"/>
      <c r="AK4" s="770"/>
      <c r="AL4" s="770"/>
      <c r="AM4" s="770"/>
      <c r="AN4" s="770"/>
      <c r="AO4" s="770"/>
      <c r="AP4" s="775"/>
      <c r="AQ4" s="776"/>
      <c r="AR4" s="776"/>
      <c r="AS4" s="777"/>
      <c r="AT4" s="771"/>
      <c r="AU4" s="771"/>
      <c r="AV4" s="771"/>
      <c r="AW4" s="771"/>
      <c r="AX4" s="771"/>
      <c r="AY4" s="772"/>
      <c r="AZ4" s="772"/>
      <c r="BA4" s="772"/>
      <c r="BB4" s="772"/>
      <c r="BC4" s="771"/>
      <c r="BD4" s="771"/>
      <c r="BE4" s="771"/>
      <c r="BF4" s="771"/>
      <c r="BG4" s="771"/>
      <c r="BH4" s="771"/>
      <c r="BI4" s="771"/>
      <c r="BJ4" s="771"/>
      <c r="BK4" s="773"/>
      <c r="BL4" s="773"/>
      <c r="BM4" s="773"/>
      <c r="BN4" s="773"/>
      <c r="BO4" s="773"/>
      <c r="BP4" s="773"/>
      <c r="BQ4" s="773"/>
      <c r="BR4" s="773"/>
      <c r="BS4" s="177"/>
      <c r="BT4" s="177"/>
      <c r="BU4" s="177"/>
      <c r="BV4" s="177"/>
      <c r="BW4" s="177"/>
      <c r="BX4" s="177"/>
      <c r="BY4" s="177"/>
      <c r="BZ4" s="177"/>
      <c r="CA4" s="177"/>
      <c r="CB4" s="178">
        <f t="shared" ref="CB4:CB35" si="0">+P4</f>
        <v>0</v>
      </c>
      <c r="CC4" s="169" t="str">
        <f t="shared" ref="CC4:CC35" si="1">IF(AB4="○","○","")</f>
        <v/>
      </c>
      <c r="CD4" s="169" t="str">
        <f t="shared" ref="CD4:CD35" si="2">IF(AD4="○","○","")</f>
        <v/>
      </c>
      <c r="CE4" s="169" t="str">
        <f>IF(AH4="専任","専任",IF(AH4="兼任","兼任",""))</f>
        <v/>
      </c>
      <c r="CF4" s="160" t="str">
        <f t="shared" ref="CF4:CF35" si="3">CONCATENATE(AH4,F4)</f>
        <v/>
      </c>
      <c r="CG4" s="160" t="str">
        <f>CONCATENATE(F4,AH4,AL4)</f>
        <v/>
      </c>
      <c r="CH4" s="160" t="e">
        <f t="shared" ref="CH4:CH35" si="4">VLOOKUP(F4,$F$100:$O$123,10,FALSE)</f>
        <v>#N/A</v>
      </c>
      <c r="CI4" s="160" t="e">
        <f>CONCATENATE(AP4,CH4)</f>
        <v>#N/A</v>
      </c>
      <c r="CJ4" s="797" t="s">
        <v>479</v>
      </c>
      <c r="CK4" s="797"/>
      <c r="CL4" s="797"/>
      <c r="CM4" s="797"/>
      <c r="CN4" s="797"/>
      <c r="CO4" s="797"/>
      <c r="CP4" s="797"/>
      <c r="CQ4" s="797"/>
      <c r="CR4" s="797"/>
      <c r="CS4" s="797"/>
      <c r="CT4" s="797"/>
      <c r="CU4" s="797"/>
      <c r="CV4" s="797"/>
      <c r="CW4" s="797"/>
      <c r="CX4" s="797"/>
      <c r="CY4" s="797"/>
    </row>
    <row r="5" spans="1:103" ht="16.5" customHeight="1">
      <c r="C5" s="665">
        <v>2</v>
      </c>
      <c r="D5" s="667"/>
      <c r="E5" s="668"/>
      <c r="F5" s="774"/>
      <c r="G5" s="774"/>
      <c r="H5" s="774"/>
      <c r="I5" s="774"/>
      <c r="J5" s="774"/>
      <c r="K5" s="774"/>
      <c r="L5" s="774"/>
      <c r="M5" s="774"/>
      <c r="N5" s="774"/>
      <c r="O5" s="774"/>
      <c r="P5" s="774"/>
      <c r="Q5" s="774"/>
      <c r="R5" s="774"/>
      <c r="S5" s="774"/>
      <c r="T5" s="774"/>
      <c r="U5" s="774"/>
      <c r="V5" s="774"/>
      <c r="W5" s="774"/>
      <c r="X5" s="778"/>
      <c r="Y5" s="779"/>
      <c r="Z5" s="779"/>
      <c r="AA5" s="780"/>
      <c r="AB5" s="653"/>
      <c r="AC5" s="654"/>
      <c r="AD5" s="653"/>
      <c r="AE5" s="655"/>
      <c r="AF5" s="654"/>
      <c r="AG5" s="655"/>
      <c r="AH5" s="770"/>
      <c r="AI5" s="770"/>
      <c r="AJ5" s="770"/>
      <c r="AK5" s="770"/>
      <c r="AL5" s="770"/>
      <c r="AM5" s="770"/>
      <c r="AN5" s="770"/>
      <c r="AO5" s="770"/>
      <c r="AP5" s="775"/>
      <c r="AQ5" s="776"/>
      <c r="AR5" s="776"/>
      <c r="AS5" s="777"/>
      <c r="AT5" s="771"/>
      <c r="AU5" s="771"/>
      <c r="AV5" s="771"/>
      <c r="AW5" s="771"/>
      <c r="AX5" s="771"/>
      <c r="AY5" s="772"/>
      <c r="AZ5" s="772"/>
      <c r="BA5" s="772"/>
      <c r="BB5" s="772"/>
      <c r="BC5" s="771"/>
      <c r="BD5" s="771"/>
      <c r="BE5" s="771"/>
      <c r="BF5" s="771"/>
      <c r="BG5" s="771"/>
      <c r="BH5" s="771"/>
      <c r="BI5" s="771"/>
      <c r="BJ5" s="771"/>
      <c r="BK5" s="773"/>
      <c r="BL5" s="773"/>
      <c r="BM5" s="773"/>
      <c r="BN5" s="773"/>
      <c r="BO5" s="773"/>
      <c r="BP5" s="773"/>
      <c r="BQ5" s="773"/>
      <c r="BR5" s="773"/>
      <c r="BS5" s="177"/>
      <c r="BT5" s="177"/>
      <c r="BU5" s="177"/>
      <c r="BV5" s="177"/>
      <c r="BW5" s="177"/>
      <c r="BX5" s="177"/>
      <c r="BY5" s="177"/>
      <c r="BZ5" s="177"/>
      <c r="CA5" s="177"/>
      <c r="CB5" s="178">
        <f t="shared" si="0"/>
        <v>0</v>
      </c>
      <c r="CC5" s="169" t="str">
        <f t="shared" si="1"/>
        <v/>
      </c>
      <c r="CD5" s="169" t="str">
        <f t="shared" si="2"/>
        <v/>
      </c>
      <c r="CE5" s="169" t="str">
        <f>IF(AH5="専任","専任",IF(AH5="兼任","兼任",""))</f>
        <v/>
      </c>
      <c r="CF5" s="160" t="str">
        <f t="shared" si="3"/>
        <v/>
      </c>
      <c r="CG5" s="160" t="str">
        <f t="shared" ref="CG5:CG68" si="5">CONCATENATE(F5,AH5,AL5)</f>
        <v/>
      </c>
      <c r="CH5" s="160" t="e">
        <f t="shared" si="4"/>
        <v>#N/A</v>
      </c>
      <c r="CI5" s="160" t="e">
        <f t="shared" ref="CI5:CI68" si="6">CONCATENATE(AP5,CH5)</f>
        <v>#N/A</v>
      </c>
      <c r="CJ5" s="797"/>
      <c r="CK5" s="797"/>
      <c r="CL5" s="797"/>
      <c r="CM5" s="797"/>
      <c r="CN5" s="797"/>
      <c r="CO5" s="797"/>
      <c r="CP5" s="797"/>
      <c r="CQ5" s="797"/>
      <c r="CR5" s="797"/>
      <c r="CS5" s="797"/>
      <c r="CT5" s="797"/>
      <c r="CU5" s="797"/>
      <c r="CV5" s="797"/>
      <c r="CW5" s="797"/>
      <c r="CX5" s="797"/>
      <c r="CY5" s="797"/>
    </row>
    <row r="6" spans="1:103" ht="16.5" customHeight="1">
      <c r="C6" s="665">
        <v>3</v>
      </c>
      <c r="D6" s="667"/>
      <c r="E6" s="668"/>
      <c r="F6" s="774"/>
      <c r="G6" s="774"/>
      <c r="H6" s="774"/>
      <c r="I6" s="774"/>
      <c r="J6" s="774"/>
      <c r="K6" s="774"/>
      <c r="L6" s="774"/>
      <c r="M6" s="774"/>
      <c r="N6" s="774"/>
      <c r="O6" s="774"/>
      <c r="P6" s="774"/>
      <c r="Q6" s="774"/>
      <c r="R6" s="774"/>
      <c r="S6" s="774"/>
      <c r="T6" s="774"/>
      <c r="U6" s="774"/>
      <c r="V6" s="774"/>
      <c r="W6" s="774"/>
      <c r="X6" s="778"/>
      <c r="Y6" s="779"/>
      <c r="Z6" s="779"/>
      <c r="AA6" s="780"/>
      <c r="AB6" s="653"/>
      <c r="AC6" s="654"/>
      <c r="AD6" s="653"/>
      <c r="AE6" s="655"/>
      <c r="AF6" s="654"/>
      <c r="AG6" s="655"/>
      <c r="AH6" s="770"/>
      <c r="AI6" s="770"/>
      <c r="AJ6" s="770"/>
      <c r="AK6" s="770"/>
      <c r="AL6" s="770"/>
      <c r="AM6" s="770"/>
      <c r="AN6" s="770"/>
      <c r="AO6" s="770"/>
      <c r="AP6" s="775"/>
      <c r="AQ6" s="776"/>
      <c r="AR6" s="776"/>
      <c r="AS6" s="777"/>
      <c r="AT6" s="771"/>
      <c r="AU6" s="771"/>
      <c r="AV6" s="771"/>
      <c r="AW6" s="771"/>
      <c r="AX6" s="771"/>
      <c r="AY6" s="772"/>
      <c r="AZ6" s="772"/>
      <c r="BA6" s="772"/>
      <c r="BB6" s="772"/>
      <c r="BC6" s="771"/>
      <c r="BD6" s="771"/>
      <c r="BE6" s="771"/>
      <c r="BF6" s="771"/>
      <c r="BG6" s="771"/>
      <c r="BH6" s="771"/>
      <c r="BI6" s="771"/>
      <c r="BJ6" s="771"/>
      <c r="BK6" s="773"/>
      <c r="BL6" s="773"/>
      <c r="BM6" s="773"/>
      <c r="BN6" s="773"/>
      <c r="BO6" s="773"/>
      <c r="BP6" s="773"/>
      <c r="BQ6" s="773"/>
      <c r="BR6" s="773"/>
      <c r="BS6" s="177"/>
      <c r="BT6" s="177"/>
      <c r="BU6" s="177"/>
      <c r="BV6" s="177"/>
      <c r="BW6" s="177"/>
      <c r="BX6" s="177"/>
      <c r="BY6" s="177"/>
      <c r="BZ6" s="177"/>
      <c r="CA6" s="177"/>
      <c r="CB6" s="178">
        <f t="shared" si="0"/>
        <v>0</v>
      </c>
      <c r="CC6" s="169" t="str">
        <f t="shared" si="1"/>
        <v/>
      </c>
      <c r="CD6" s="169" t="str">
        <f t="shared" si="2"/>
        <v/>
      </c>
      <c r="CE6" s="169" t="str">
        <f t="shared" ref="CE6:CE69" si="7">IF(AH6="専任","専任",IF(AH6="兼任","兼任",""))</f>
        <v/>
      </c>
      <c r="CF6" s="160" t="str">
        <f t="shared" si="3"/>
        <v/>
      </c>
      <c r="CG6" s="160" t="str">
        <f t="shared" si="5"/>
        <v/>
      </c>
      <c r="CH6" s="160" t="e">
        <f t="shared" si="4"/>
        <v>#N/A</v>
      </c>
      <c r="CI6" s="160" t="e">
        <f t="shared" si="6"/>
        <v>#N/A</v>
      </c>
      <c r="CJ6" s="797"/>
      <c r="CK6" s="797"/>
      <c r="CL6" s="797"/>
      <c r="CM6" s="797"/>
      <c r="CN6" s="797"/>
      <c r="CO6" s="797"/>
      <c r="CP6" s="797"/>
      <c r="CQ6" s="797"/>
      <c r="CR6" s="797"/>
      <c r="CS6" s="797"/>
      <c r="CT6" s="797"/>
      <c r="CU6" s="797"/>
      <c r="CV6" s="797"/>
      <c r="CW6" s="797"/>
      <c r="CX6" s="797"/>
      <c r="CY6" s="797"/>
    </row>
    <row r="7" spans="1:103" ht="16.5" customHeight="1">
      <c r="C7" s="665">
        <v>4</v>
      </c>
      <c r="D7" s="667"/>
      <c r="E7" s="668"/>
      <c r="F7" s="774"/>
      <c r="G7" s="774"/>
      <c r="H7" s="774"/>
      <c r="I7" s="774"/>
      <c r="J7" s="774"/>
      <c r="K7" s="774"/>
      <c r="L7" s="774"/>
      <c r="M7" s="774"/>
      <c r="N7" s="774"/>
      <c r="O7" s="774"/>
      <c r="P7" s="774"/>
      <c r="Q7" s="774"/>
      <c r="R7" s="774"/>
      <c r="S7" s="774"/>
      <c r="T7" s="774"/>
      <c r="U7" s="774"/>
      <c r="V7" s="774"/>
      <c r="W7" s="774"/>
      <c r="X7" s="778"/>
      <c r="Y7" s="779"/>
      <c r="Z7" s="779"/>
      <c r="AA7" s="780"/>
      <c r="AB7" s="653"/>
      <c r="AC7" s="654"/>
      <c r="AD7" s="653"/>
      <c r="AE7" s="655"/>
      <c r="AF7" s="654"/>
      <c r="AG7" s="655"/>
      <c r="AH7" s="770"/>
      <c r="AI7" s="770"/>
      <c r="AJ7" s="770"/>
      <c r="AK7" s="770"/>
      <c r="AL7" s="770"/>
      <c r="AM7" s="770"/>
      <c r="AN7" s="770"/>
      <c r="AO7" s="770"/>
      <c r="AP7" s="775"/>
      <c r="AQ7" s="776"/>
      <c r="AR7" s="776"/>
      <c r="AS7" s="777"/>
      <c r="AT7" s="771"/>
      <c r="AU7" s="771"/>
      <c r="AV7" s="771"/>
      <c r="AW7" s="771"/>
      <c r="AX7" s="771"/>
      <c r="AY7" s="772"/>
      <c r="AZ7" s="772"/>
      <c r="BA7" s="772"/>
      <c r="BB7" s="772"/>
      <c r="BC7" s="771"/>
      <c r="BD7" s="771"/>
      <c r="BE7" s="771"/>
      <c r="BF7" s="771"/>
      <c r="BG7" s="771"/>
      <c r="BH7" s="771"/>
      <c r="BI7" s="771"/>
      <c r="BJ7" s="771"/>
      <c r="BK7" s="773"/>
      <c r="BL7" s="773"/>
      <c r="BM7" s="773"/>
      <c r="BN7" s="773"/>
      <c r="BO7" s="773"/>
      <c r="BP7" s="773"/>
      <c r="BQ7" s="773"/>
      <c r="BR7" s="773"/>
      <c r="BS7" s="177"/>
      <c r="BT7" s="177"/>
      <c r="BU7" s="177"/>
      <c r="BV7" s="177"/>
      <c r="BW7" s="177"/>
      <c r="BX7" s="177"/>
      <c r="BY7" s="177"/>
      <c r="BZ7" s="177"/>
      <c r="CA7" s="177"/>
      <c r="CB7" s="178">
        <f t="shared" si="0"/>
        <v>0</v>
      </c>
      <c r="CC7" s="169" t="str">
        <f t="shared" si="1"/>
        <v/>
      </c>
      <c r="CD7" s="169" t="str">
        <f t="shared" si="2"/>
        <v/>
      </c>
      <c r="CE7" s="169" t="str">
        <f t="shared" si="7"/>
        <v/>
      </c>
      <c r="CF7" s="160" t="str">
        <f t="shared" si="3"/>
        <v/>
      </c>
      <c r="CG7" s="160" t="str">
        <f t="shared" si="5"/>
        <v/>
      </c>
      <c r="CH7" s="160" t="e">
        <f t="shared" si="4"/>
        <v>#N/A</v>
      </c>
      <c r="CI7" s="160" t="e">
        <f t="shared" si="6"/>
        <v>#N/A</v>
      </c>
      <c r="CJ7" s="177"/>
      <c r="CK7" s="177"/>
      <c r="CL7" s="177"/>
      <c r="CM7" s="177"/>
      <c r="CN7" s="177"/>
      <c r="CO7" s="177"/>
      <c r="CP7" s="177"/>
      <c r="CQ7" s="177"/>
      <c r="CR7" s="177"/>
      <c r="CS7" s="177"/>
      <c r="CT7" s="177"/>
      <c r="CU7" s="177"/>
      <c r="CV7" s="177"/>
      <c r="CW7" s="177"/>
      <c r="CX7" s="177"/>
      <c r="CY7" s="177"/>
    </row>
    <row r="8" spans="1:103" ht="16.5" customHeight="1">
      <c r="C8" s="665">
        <v>5</v>
      </c>
      <c r="D8" s="667"/>
      <c r="E8" s="668"/>
      <c r="F8" s="774"/>
      <c r="G8" s="774"/>
      <c r="H8" s="774"/>
      <c r="I8" s="774"/>
      <c r="J8" s="774"/>
      <c r="K8" s="774"/>
      <c r="L8" s="774"/>
      <c r="M8" s="774"/>
      <c r="N8" s="774"/>
      <c r="O8" s="774"/>
      <c r="P8" s="774"/>
      <c r="Q8" s="774"/>
      <c r="R8" s="774"/>
      <c r="S8" s="774"/>
      <c r="T8" s="774"/>
      <c r="U8" s="774"/>
      <c r="V8" s="774"/>
      <c r="W8" s="774"/>
      <c r="X8" s="778"/>
      <c r="Y8" s="779"/>
      <c r="Z8" s="779"/>
      <c r="AA8" s="780"/>
      <c r="AB8" s="653"/>
      <c r="AC8" s="654"/>
      <c r="AD8" s="653"/>
      <c r="AE8" s="655"/>
      <c r="AF8" s="654"/>
      <c r="AG8" s="655"/>
      <c r="AH8" s="770"/>
      <c r="AI8" s="770"/>
      <c r="AJ8" s="770"/>
      <c r="AK8" s="770"/>
      <c r="AL8" s="770"/>
      <c r="AM8" s="770"/>
      <c r="AN8" s="770"/>
      <c r="AO8" s="770"/>
      <c r="AP8" s="775"/>
      <c r="AQ8" s="776"/>
      <c r="AR8" s="776"/>
      <c r="AS8" s="777"/>
      <c r="AT8" s="771"/>
      <c r="AU8" s="771"/>
      <c r="AV8" s="771"/>
      <c r="AW8" s="771"/>
      <c r="AX8" s="771"/>
      <c r="AY8" s="772"/>
      <c r="AZ8" s="772"/>
      <c r="BA8" s="772"/>
      <c r="BB8" s="772"/>
      <c r="BC8" s="771"/>
      <c r="BD8" s="771"/>
      <c r="BE8" s="771"/>
      <c r="BF8" s="771"/>
      <c r="BG8" s="771"/>
      <c r="BH8" s="771"/>
      <c r="BI8" s="771"/>
      <c r="BJ8" s="771"/>
      <c r="BK8" s="773"/>
      <c r="BL8" s="773"/>
      <c r="BM8" s="773"/>
      <c r="BN8" s="773"/>
      <c r="BO8" s="773"/>
      <c r="BP8" s="773"/>
      <c r="BQ8" s="773"/>
      <c r="BR8" s="773"/>
      <c r="BS8" s="177"/>
      <c r="BT8" s="177"/>
      <c r="BU8" s="177"/>
      <c r="BV8" s="177"/>
      <c r="BW8" s="177"/>
      <c r="BX8" s="177"/>
      <c r="BY8" s="177"/>
      <c r="BZ8" s="177"/>
      <c r="CA8" s="177"/>
      <c r="CB8" s="178">
        <f t="shared" si="0"/>
        <v>0</v>
      </c>
      <c r="CC8" s="169" t="str">
        <f t="shared" si="1"/>
        <v/>
      </c>
      <c r="CD8" s="169" t="str">
        <f t="shared" si="2"/>
        <v/>
      </c>
      <c r="CE8" s="169" t="str">
        <f t="shared" si="7"/>
        <v/>
      </c>
      <c r="CF8" s="160" t="str">
        <f t="shared" si="3"/>
        <v/>
      </c>
      <c r="CG8" s="160" t="str">
        <f t="shared" si="5"/>
        <v/>
      </c>
      <c r="CH8" s="160" t="e">
        <f t="shared" si="4"/>
        <v>#N/A</v>
      </c>
      <c r="CI8" s="160" t="e">
        <f t="shared" si="6"/>
        <v>#N/A</v>
      </c>
      <c r="CJ8" s="769" t="s">
        <v>472</v>
      </c>
      <c r="CK8" s="769"/>
      <c r="CL8" s="769"/>
      <c r="CM8" s="769"/>
      <c r="CN8" s="769"/>
      <c r="CO8" s="769"/>
      <c r="CP8" s="769"/>
      <c r="CQ8" s="769"/>
      <c r="CR8" s="769"/>
      <c r="CS8" s="769"/>
      <c r="CT8" s="769"/>
      <c r="CU8" s="769"/>
      <c r="CV8" s="769"/>
      <c r="CW8" s="769"/>
      <c r="CX8" s="769"/>
      <c r="CY8" s="769"/>
    </row>
    <row r="9" spans="1:103" ht="16.5" customHeight="1">
      <c r="C9" s="665">
        <v>6</v>
      </c>
      <c r="D9" s="667"/>
      <c r="E9" s="668"/>
      <c r="F9" s="774"/>
      <c r="G9" s="774"/>
      <c r="H9" s="774"/>
      <c r="I9" s="774"/>
      <c r="J9" s="774"/>
      <c r="K9" s="774"/>
      <c r="L9" s="774"/>
      <c r="M9" s="774"/>
      <c r="N9" s="774"/>
      <c r="O9" s="774"/>
      <c r="P9" s="774"/>
      <c r="Q9" s="774"/>
      <c r="R9" s="774"/>
      <c r="S9" s="774"/>
      <c r="T9" s="774"/>
      <c r="U9" s="774"/>
      <c r="V9" s="774"/>
      <c r="W9" s="774"/>
      <c r="X9" s="778"/>
      <c r="Y9" s="779"/>
      <c r="Z9" s="779"/>
      <c r="AA9" s="780"/>
      <c r="AB9" s="653"/>
      <c r="AC9" s="654"/>
      <c r="AD9" s="653"/>
      <c r="AE9" s="655"/>
      <c r="AF9" s="654"/>
      <c r="AG9" s="655"/>
      <c r="AH9" s="770"/>
      <c r="AI9" s="770"/>
      <c r="AJ9" s="770"/>
      <c r="AK9" s="770"/>
      <c r="AL9" s="770"/>
      <c r="AM9" s="770"/>
      <c r="AN9" s="770"/>
      <c r="AO9" s="770"/>
      <c r="AP9" s="775"/>
      <c r="AQ9" s="776"/>
      <c r="AR9" s="776"/>
      <c r="AS9" s="777"/>
      <c r="AT9" s="771"/>
      <c r="AU9" s="771"/>
      <c r="AV9" s="771"/>
      <c r="AW9" s="771"/>
      <c r="AX9" s="771"/>
      <c r="AY9" s="772"/>
      <c r="AZ9" s="772"/>
      <c r="BA9" s="772"/>
      <c r="BB9" s="772"/>
      <c r="BC9" s="771"/>
      <c r="BD9" s="771"/>
      <c r="BE9" s="771"/>
      <c r="BF9" s="771"/>
      <c r="BG9" s="771"/>
      <c r="BH9" s="771"/>
      <c r="BI9" s="771"/>
      <c r="BJ9" s="771"/>
      <c r="BK9" s="773"/>
      <c r="BL9" s="773"/>
      <c r="BM9" s="773"/>
      <c r="BN9" s="773"/>
      <c r="BO9" s="773"/>
      <c r="BP9" s="773"/>
      <c r="BQ9" s="773"/>
      <c r="BR9" s="773"/>
      <c r="BS9" s="177"/>
      <c r="BT9" s="177"/>
      <c r="BU9" s="177"/>
      <c r="BV9" s="177"/>
      <c r="BW9" s="177"/>
      <c r="BX9" s="177"/>
      <c r="BY9" s="177"/>
      <c r="BZ9" s="177"/>
      <c r="CA9" s="177"/>
      <c r="CB9" s="178">
        <f t="shared" si="0"/>
        <v>0</v>
      </c>
      <c r="CC9" s="169" t="str">
        <f t="shared" si="1"/>
        <v/>
      </c>
      <c r="CD9" s="169" t="str">
        <f t="shared" si="2"/>
        <v/>
      </c>
      <c r="CE9" s="169" t="str">
        <f t="shared" si="7"/>
        <v/>
      </c>
      <c r="CF9" s="160" t="str">
        <f t="shared" si="3"/>
        <v/>
      </c>
      <c r="CG9" s="160" t="str">
        <f t="shared" si="5"/>
        <v/>
      </c>
      <c r="CH9" s="160" t="e">
        <f t="shared" si="4"/>
        <v>#N/A</v>
      </c>
      <c r="CI9" s="160" t="e">
        <f t="shared" si="6"/>
        <v>#N/A</v>
      </c>
      <c r="CJ9" s="769"/>
      <c r="CK9" s="769"/>
      <c r="CL9" s="769"/>
      <c r="CM9" s="769"/>
      <c r="CN9" s="769"/>
      <c r="CO9" s="769"/>
      <c r="CP9" s="769"/>
      <c r="CQ9" s="769"/>
      <c r="CR9" s="769"/>
      <c r="CS9" s="769"/>
      <c r="CT9" s="769"/>
      <c r="CU9" s="769"/>
      <c r="CV9" s="769"/>
      <c r="CW9" s="769"/>
      <c r="CX9" s="769"/>
      <c r="CY9" s="769"/>
    </row>
    <row r="10" spans="1:103" ht="16.5" customHeight="1">
      <c r="C10" s="665">
        <v>7</v>
      </c>
      <c r="D10" s="667"/>
      <c r="E10" s="668"/>
      <c r="F10" s="774"/>
      <c r="G10" s="774"/>
      <c r="H10" s="774"/>
      <c r="I10" s="774"/>
      <c r="J10" s="774"/>
      <c r="K10" s="774"/>
      <c r="L10" s="774"/>
      <c r="M10" s="774"/>
      <c r="N10" s="774"/>
      <c r="O10" s="774"/>
      <c r="P10" s="774"/>
      <c r="Q10" s="774"/>
      <c r="R10" s="774"/>
      <c r="S10" s="774"/>
      <c r="T10" s="774"/>
      <c r="U10" s="774"/>
      <c r="V10" s="774"/>
      <c r="W10" s="774"/>
      <c r="X10" s="774"/>
      <c r="Y10" s="774"/>
      <c r="Z10" s="774"/>
      <c r="AA10" s="774"/>
      <c r="AB10" s="653"/>
      <c r="AC10" s="654"/>
      <c r="AD10" s="653"/>
      <c r="AE10" s="655"/>
      <c r="AF10" s="654"/>
      <c r="AG10" s="655"/>
      <c r="AH10" s="770"/>
      <c r="AI10" s="770"/>
      <c r="AJ10" s="770"/>
      <c r="AK10" s="770"/>
      <c r="AL10" s="770"/>
      <c r="AM10" s="770"/>
      <c r="AN10" s="770"/>
      <c r="AO10" s="770"/>
      <c r="AP10" s="775"/>
      <c r="AQ10" s="776"/>
      <c r="AR10" s="776"/>
      <c r="AS10" s="777"/>
      <c r="AT10" s="771"/>
      <c r="AU10" s="771"/>
      <c r="AV10" s="771"/>
      <c r="AW10" s="771"/>
      <c r="AX10" s="771"/>
      <c r="AY10" s="772"/>
      <c r="AZ10" s="772"/>
      <c r="BA10" s="772"/>
      <c r="BB10" s="772"/>
      <c r="BC10" s="771"/>
      <c r="BD10" s="771"/>
      <c r="BE10" s="771"/>
      <c r="BF10" s="771"/>
      <c r="BG10" s="771"/>
      <c r="BH10" s="771"/>
      <c r="BI10" s="771"/>
      <c r="BJ10" s="771"/>
      <c r="BK10" s="773"/>
      <c r="BL10" s="773"/>
      <c r="BM10" s="773"/>
      <c r="BN10" s="773"/>
      <c r="BO10" s="773"/>
      <c r="BP10" s="773"/>
      <c r="BQ10" s="773"/>
      <c r="BR10" s="773"/>
      <c r="BS10" s="177"/>
      <c r="BT10" s="177"/>
      <c r="BU10" s="177"/>
      <c r="BV10" s="177"/>
      <c r="BW10" s="177"/>
      <c r="BX10" s="177"/>
      <c r="BY10" s="177"/>
      <c r="BZ10" s="177"/>
      <c r="CA10" s="177"/>
      <c r="CB10" s="178">
        <f t="shared" si="0"/>
        <v>0</v>
      </c>
      <c r="CC10" s="169" t="str">
        <f t="shared" si="1"/>
        <v/>
      </c>
      <c r="CD10" s="169" t="str">
        <f t="shared" si="2"/>
        <v/>
      </c>
      <c r="CE10" s="169" t="str">
        <f t="shared" si="7"/>
        <v/>
      </c>
      <c r="CF10" s="160" t="str">
        <f t="shared" si="3"/>
        <v/>
      </c>
      <c r="CG10" s="160" t="str">
        <f t="shared" si="5"/>
        <v/>
      </c>
      <c r="CH10" s="160" t="e">
        <f t="shared" si="4"/>
        <v>#N/A</v>
      </c>
      <c r="CI10" s="160" t="e">
        <f t="shared" si="6"/>
        <v>#N/A</v>
      </c>
      <c r="CJ10" s="177"/>
      <c r="CK10" s="177"/>
      <c r="CL10" s="177"/>
      <c r="CM10" s="177"/>
      <c r="CN10" s="177"/>
      <c r="CO10" s="177"/>
      <c r="CP10" s="177"/>
      <c r="CQ10" s="177"/>
      <c r="CR10" s="177"/>
      <c r="CS10" s="177"/>
      <c r="CT10" s="177"/>
      <c r="CU10" s="177"/>
      <c r="CV10" s="177"/>
      <c r="CW10" s="177"/>
      <c r="CX10" s="177"/>
      <c r="CY10" s="177"/>
    </row>
    <row r="11" spans="1:103" ht="16.5" customHeight="1">
      <c r="C11" s="665">
        <v>8</v>
      </c>
      <c r="D11" s="667"/>
      <c r="E11" s="668"/>
      <c r="F11" s="774"/>
      <c r="G11" s="774"/>
      <c r="H11" s="774"/>
      <c r="I11" s="774"/>
      <c r="J11" s="774"/>
      <c r="K11" s="774"/>
      <c r="L11" s="774"/>
      <c r="M11" s="774"/>
      <c r="N11" s="774"/>
      <c r="O11" s="774"/>
      <c r="P11" s="774"/>
      <c r="Q11" s="774"/>
      <c r="R11" s="774"/>
      <c r="S11" s="774"/>
      <c r="T11" s="774"/>
      <c r="U11" s="774"/>
      <c r="V11" s="774"/>
      <c r="W11" s="774"/>
      <c r="X11" s="774"/>
      <c r="Y11" s="774"/>
      <c r="Z11" s="774"/>
      <c r="AA11" s="774"/>
      <c r="AB11" s="653"/>
      <c r="AC11" s="654"/>
      <c r="AD11" s="653"/>
      <c r="AE11" s="655"/>
      <c r="AF11" s="654"/>
      <c r="AG11" s="655"/>
      <c r="AH11" s="770"/>
      <c r="AI11" s="770"/>
      <c r="AJ11" s="770"/>
      <c r="AK11" s="770"/>
      <c r="AL11" s="770"/>
      <c r="AM11" s="770"/>
      <c r="AN11" s="770"/>
      <c r="AO11" s="770"/>
      <c r="AP11" s="775"/>
      <c r="AQ11" s="776"/>
      <c r="AR11" s="776"/>
      <c r="AS11" s="777"/>
      <c r="AT11" s="771"/>
      <c r="AU11" s="771"/>
      <c r="AV11" s="771"/>
      <c r="AW11" s="771"/>
      <c r="AX11" s="771"/>
      <c r="AY11" s="772"/>
      <c r="AZ11" s="772"/>
      <c r="BA11" s="772"/>
      <c r="BB11" s="772"/>
      <c r="BC11" s="771"/>
      <c r="BD11" s="771"/>
      <c r="BE11" s="771"/>
      <c r="BF11" s="771"/>
      <c r="BG11" s="771"/>
      <c r="BH11" s="771"/>
      <c r="BI11" s="771"/>
      <c r="BJ11" s="771"/>
      <c r="BK11" s="773"/>
      <c r="BL11" s="773"/>
      <c r="BM11" s="773"/>
      <c r="BN11" s="773"/>
      <c r="BO11" s="773"/>
      <c r="BP11" s="773"/>
      <c r="BQ11" s="773"/>
      <c r="BR11" s="773"/>
      <c r="BS11" s="177"/>
      <c r="BT11" s="177"/>
      <c r="BU11" s="177"/>
      <c r="BV11" s="177"/>
      <c r="BW11" s="177"/>
      <c r="BX11" s="177"/>
      <c r="BY11" s="177"/>
      <c r="BZ11" s="177"/>
      <c r="CA11" s="177"/>
      <c r="CB11" s="178">
        <f t="shared" si="0"/>
        <v>0</v>
      </c>
      <c r="CC11" s="169" t="str">
        <f t="shared" si="1"/>
        <v/>
      </c>
      <c r="CD11" s="169" t="str">
        <f t="shared" si="2"/>
        <v/>
      </c>
      <c r="CE11" s="169" t="str">
        <f t="shared" si="7"/>
        <v/>
      </c>
      <c r="CF11" s="160" t="str">
        <f t="shared" si="3"/>
        <v/>
      </c>
      <c r="CG11" s="160" t="str">
        <f t="shared" si="5"/>
        <v/>
      </c>
      <c r="CH11" s="160" t="e">
        <f t="shared" si="4"/>
        <v>#N/A</v>
      </c>
      <c r="CI11" s="160" t="e">
        <f t="shared" si="6"/>
        <v>#N/A</v>
      </c>
      <c r="CJ11" s="769" t="s">
        <v>473</v>
      </c>
      <c r="CK11" s="769"/>
      <c r="CL11" s="769"/>
      <c r="CM11" s="769"/>
      <c r="CN11" s="769"/>
      <c r="CO11" s="769"/>
      <c r="CP11" s="769"/>
      <c r="CQ11" s="769"/>
      <c r="CR11" s="769"/>
      <c r="CS11" s="769"/>
      <c r="CT11" s="769"/>
      <c r="CU11" s="769"/>
      <c r="CV11" s="769"/>
      <c r="CW11" s="769"/>
      <c r="CX11" s="769"/>
      <c r="CY11" s="769"/>
    </row>
    <row r="12" spans="1:103" ht="16.5" customHeight="1">
      <c r="C12" s="665">
        <v>9</v>
      </c>
      <c r="D12" s="667"/>
      <c r="E12" s="668"/>
      <c r="F12" s="774"/>
      <c r="G12" s="774"/>
      <c r="H12" s="774"/>
      <c r="I12" s="774"/>
      <c r="J12" s="774"/>
      <c r="K12" s="774"/>
      <c r="L12" s="774"/>
      <c r="M12" s="774"/>
      <c r="N12" s="774"/>
      <c r="O12" s="774"/>
      <c r="P12" s="774"/>
      <c r="Q12" s="774"/>
      <c r="R12" s="774"/>
      <c r="S12" s="774"/>
      <c r="T12" s="774"/>
      <c r="U12" s="774"/>
      <c r="V12" s="774"/>
      <c r="W12" s="774"/>
      <c r="X12" s="774"/>
      <c r="Y12" s="774"/>
      <c r="Z12" s="774"/>
      <c r="AA12" s="774"/>
      <c r="AB12" s="653"/>
      <c r="AC12" s="654"/>
      <c r="AD12" s="653"/>
      <c r="AE12" s="655"/>
      <c r="AF12" s="654"/>
      <c r="AG12" s="655"/>
      <c r="AH12" s="770"/>
      <c r="AI12" s="770"/>
      <c r="AJ12" s="770"/>
      <c r="AK12" s="770"/>
      <c r="AL12" s="770"/>
      <c r="AM12" s="770"/>
      <c r="AN12" s="770"/>
      <c r="AO12" s="770"/>
      <c r="AP12" s="775"/>
      <c r="AQ12" s="776"/>
      <c r="AR12" s="776"/>
      <c r="AS12" s="777"/>
      <c r="AT12" s="771"/>
      <c r="AU12" s="771"/>
      <c r="AV12" s="771"/>
      <c r="AW12" s="771"/>
      <c r="AX12" s="771"/>
      <c r="AY12" s="772"/>
      <c r="AZ12" s="772"/>
      <c r="BA12" s="772"/>
      <c r="BB12" s="772"/>
      <c r="BC12" s="771"/>
      <c r="BD12" s="771"/>
      <c r="BE12" s="771"/>
      <c r="BF12" s="771"/>
      <c r="BG12" s="771"/>
      <c r="BH12" s="771"/>
      <c r="BI12" s="771"/>
      <c r="BJ12" s="771"/>
      <c r="BK12" s="773"/>
      <c r="BL12" s="773"/>
      <c r="BM12" s="773"/>
      <c r="BN12" s="773"/>
      <c r="BO12" s="773"/>
      <c r="BP12" s="773"/>
      <c r="BQ12" s="773"/>
      <c r="BR12" s="773"/>
      <c r="BS12" s="177"/>
      <c r="BT12" s="177"/>
      <c r="BU12" s="177"/>
      <c r="BV12" s="177"/>
      <c r="BW12" s="177"/>
      <c r="BX12" s="177"/>
      <c r="BY12" s="177"/>
      <c r="BZ12" s="177"/>
      <c r="CA12" s="177"/>
      <c r="CB12" s="178">
        <f t="shared" si="0"/>
        <v>0</v>
      </c>
      <c r="CC12" s="169" t="str">
        <f t="shared" si="1"/>
        <v/>
      </c>
      <c r="CD12" s="169" t="str">
        <f t="shared" si="2"/>
        <v/>
      </c>
      <c r="CE12" s="169" t="str">
        <f t="shared" si="7"/>
        <v/>
      </c>
      <c r="CF12" s="160" t="str">
        <f t="shared" si="3"/>
        <v/>
      </c>
      <c r="CG12" s="160" t="str">
        <f t="shared" si="5"/>
        <v/>
      </c>
      <c r="CH12" s="160" t="e">
        <f t="shared" si="4"/>
        <v>#N/A</v>
      </c>
      <c r="CI12" s="160" t="e">
        <f t="shared" si="6"/>
        <v>#N/A</v>
      </c>
      <c r="CJ12" s="769"/>
      <c r="CK12" s="769"/>
      <c r="CL12" s="769"/>
      <c r="CM12" s="769"/>
      <c r="CN12" s="769"/>
      <c r="CO12" s="769"/>
      <c r="CP12" s="769"/>
      <c r="CQ12" s="769"/>
      <c r="CR12" s="769"/>
      <c r="CS12" s="769"/>
      <c r="CT12" s="769"/>
      <c r="CU12" s="769"/>
      <c r="CV12" s="769"/>
      <c r="CW12" s="769"/>
      <c r="CX12" s="769"/>
      <c r="CY12" s="769"/>
    </row>
    <row r="13" spans="1:103" ht="16.5" customHeight="1">
      <c r="C13" s="665">
        <v>10</v>
      </c>
      <c r="D13" s="667"/>
      <c r="E13" s="668"/>
      <c r="F13" s="774"/>
      <c r="G13" s="774"/>
      <c r="H13" s="774"/>
      <c r="I13" s="774"/>
      <c r="J13" s="774"/>
      <c r="K13" s="774"/>
      <c r="L13" s="774"/>
      <c r="M13" s="774"/>
      <c r="N13" s="774"/>
      <c r="O13" s="774"/>
      <c r="P13" s="774"/>
      <c r="Q13" s="774"/>
      <c r="R13" s="774"/>
      <c r="S13" s="774"/>
      <c r="T13" s="774"/>
      <c r="U13" s="774"/>
      <c r="V13" s="774"/>
      <c r="W13" s="774"/>
      <c r="X13" s="774"/>
      <c r="Y13" s="774"/>
      <c r="Z13" s="774"/>
      <c r="AA13" s="774"/>
      <c r="AB13" s="653"/>
      <c r="AC13" s="654"/>
      <c r="AD13" s="653"/>
      <c r="AE13" s="655"/>
      <c r="AF13" s="654"/>
      <c r="AG13" s="655"/>
      <c r="AH13" s="770"/>
      <c r="AI13" s="770"/>
      <c r="AJ13" s="770"/>
      <c r="AK13" s="770"/>
      <c r="AL13" s="770"/>
      <c r="AM13" s="770"/>
      <c r="AN13" s="770"/>
      <c r="AO13" s="770"/>
      <c r="AP13" s="775"/>
      <c r="AQ13" s="776"/>
      <c r="AR13" s="776"/>
      <c r="AS13" s="777"/>
      <c r="AT13" s="771"/>
      <c r="AU13" s="771"/>
      <c r="AV13" s="771"/>
      <c r="AW13" s="771"/>
      <c r="AX13" s="771"/>
      <c r="AY13" s="772"/>
      <c r="AZ13" s="772"/>
      <c r="BA13" s="772"/>
      <c r="BB13" s="772"/>
      <c r="BC13" s="771"/>
      <c r="BD13" s="771"/>
      <c r="BE13" s="771"/>
      <c r="BF13" s="771"/>
      <c r="BG13" s="771"/>
      <c r="BH13" s="771"/>
      <c r="BI13" s="771"/>
      <c r="BJ13" s="771"/>
      <c r="BK13" s="773"/>
      <c r="BL13" s="773"/>
      <c r="BM13" s="773"/>
      <c r="BN13" s="773"/>
      <c r="BO13" s="773"/>
      <c r="BP13" s="773"/>
      <c r="BQ13" s="773"/>
      <c r="BR13" s="773"/>
      <c r="BS13" s="177"/>
      <c r="BT13" s="177"/>
      <c r="BU13" s="177"/>
      <c r="BV13" s="177"/>
      <c r="BW13" s="177"/>
      <c r="BX13" s="177"/>
      <c r="BY13" s="177"/>
      <c r="BZ13" s="177"/>
      <c r="CA13" s="177"/>
      <c r="CB13" s="178">
        <f t="shared" si="0"/>
        <v>0</v>
      </c>
      <c r="CC13" s="169" t="str">
        <f t="shared" si="1"/>
        <v/>
      </c>
      <c r="CD13" s="169" t="str">
        <f t="shared" si="2"/>
        <v/>
      </c>
      <c r="CE13" s="169" t="str">
        <f t="shared" si="7"/>
        <v/>
      </c>
      <c r="CF13" s="160" t="str">
        <f t="shared" si="3"/>
        <v/>
      </c>
      <c r="CG13" s="160" t="str">
        <f t="shared" si="5"/>
        <v/>
      </c>
      <c r="CH13" s="160" t="e">
        <f t="shared" si="4"/>
        <v>#N/A</v>
      </c>
      <c r="CI13" s="160" t="e">
        <f t="shared" si="6"/>
        <v>#N/A</v>
      </c>
      <c r="CJ13" s="177"/>
      <c r="CK13" s="177"/>
      <c r="CL13" s="177"/>
      <c r="CM13" s="177"/>
      <c r="CN13" s="177"/>
      <c r="CO13" s="177"/>
      <c r="CP13" s="177"/>
      <c r="CQ13" s="177"/>
      <c r="CR13" s="177"/>
      <c r="CS13" s="177"/>
      <c r="CT13" s="177"/>
      <c r="CU13" s="177"/>
      <c r="CV13" s="177"/>
      <c r="CW13" s="177"/>
      <c r="CX13" s="177"/>
      <c r="CY13" s="177"/>
    </row>
    <row r="14" spans="1:103" ht="16.5" customHeight="1">
      <c r="C14" s="665">
        <v>11</v>
      </c>
      <c r="D14" s="667"/>
      <c r="E14" s="668"/>
      <c r="F14" s="774"/>
      <c r="G14" s="774"/>
      <c r="H14" s="774"/>
      <c r="I14" s="774"/>
      <c r="J14" s="774"/>
      <c r="K14" s="774"/>
      <c r="L14" s="774"/>
      <c r="M14" s="774"/>
      <c r="N14" s="774"/>
      <c r="O14" s="774"/>
      <c r="P14" s="774"/>
      <c r="Q14" s="774"/>
      <c r="R14" s="774"/>
      <c r="S14" s="774"/>
      <c r="T14" s="774"/>
      <c r="U14" s="774"/>
      <c r="V14" s="774"/>
      <c r="W14" s="774"/>
      <c r="X14" s="774"/>
      <c r="Y14" s="774"/>
      <c r="Z14" s="774"/>
      <c r="AA14" s="774"/>
      <c r="AB14" s="653"/>
      <c r="AC14" s="654"/>
      <c r="AD14" s="653"/>
      <c r="AE14" s="655"/>
      <c r="AF14" s="654"/>
      <c r="AG14" s="655"/>
      <c r="AH14" s="770"/>
      <c r="AI14" s="770"/>
      <c r="AJ14" s="770"/>
      <c r="AK14" s="770"/>
      <c r="AL14" s="770"/>
      <c r="AM14" s="770"/>
      <c r="AN14" s="770"/>
      <c r="AO14" s="770"/>
      <c r="AP14" s="775"/>
      <c r="AQ14" s="776"/>
      <c r="AR14" s="776"/>
      <c r="AS14" s="777"/>
      <c r="AT14" s="771"/>
      <c r="AU14" s="771"/>
      <c r="AV14" s="771"/>
      <c r="AW14" s="771"/>
      <c r="AX14" s="771"/>
      <c r="AY14" s="772"/>
      <c r="AZ14" s="772"/>
      <c r="BA14" s="772"/>
      <c r="BB14" s="772"/>
      <c r="BC14" s="771"/>
      <c r="BD14" s="771"/>
      <c r="BE14" s="771"/>
      <c r="BF14" s="771"/>
      <c r="BG14" s="771"/>
      <c r="BH14" s="771"/>
      <c r="BI14" s="771"/>
      <c r="BJ14" s="771"/>
      <c r="BK14" s="773"/>
      <c r="BL14" s="773"/>
      <c r="BM14" s="773"/>
      <c r="BN14" s="773"/>
      <c r="BO14" s="773"/>
      <c r="BP14" s="773"/>
      <c r="BQ14" s="773"/>
      <c r="BR14" s="773"/>
      <c r="BS14" s="177"/>
      <c r="BT14" s="177"/>
      <c r="BU14" s="177"/>
      <c r="BV14" s="177"/>
      <c r="BW14" s="177"/>
      <c r="BX14" s="177"/>
      <c r="BY14" s="177"/>
      <c r="BZ14" s="177"/>
      <c r="CA14" s="177"/>
      <c r="CB14" s="178">
        <f t="shared" si="0"/>
        <v>0</v>
      </c>
      <c r="CC14" s="169" t="str">
        <f t="shared" si="1"/>
        <v/>
      </c>
      <c r="CD14" s="169" t="str">
        <f t="shared" si="2"/>
        <v/>
      </c>
      <c r="CE14" s="169" t="str">
        <f t="shared" si="7"/>
        <v/>
      </c>
      <c r="CF14" s="160" t="str">
        <f t="shared" si="3"/>
        <v/>
      </c>
      <c r="CG14" s="160" t="str">
        <f t="shared" si="5"/>
        <v/>
      </c>
      <c r="CH14" s="160" t="e">
        <f t="shared" si="4"/>
        <v>#N/A</v>
      </c>
      <c r="CI14" s="160" t="e">
        <f t="shared" si="6"/>
        <v>#N/A</v>
      </c>
      <c r="CJ14" s="769" t="s">
        <v>474</v>
      </c>
      <c r="CK14" s="769"/>
      <c r="CL14" s="769"/>
      <c r="CM14" s="769"/>
      <c r="CN14" s="769"/>
      <c r="CO14" s="769"/>
      <c r="CP14" s="769"/>
      <c r="CQ14" s="769"/>
      <c r="CR14" s="769"/>
      <c r="CS14" s="769"/>
      <c r="CT14" s="769"/>
      <c r="CU14" s="769"/>
      <c r="CV14" s="769"/>
      <c r="CW14" s="769"/>
      <c r="CX14" s="769"/>
      <c r="CY14" s="769"/>
    </row>
    <row r="15" spans="1:103" ht="16.5" customHeight="1">
      <c r="C15" s="665">
        <v>12</v>
      </c>
      <c r="D15" s="667"/>
      <c r="E15" s="668"/>
      <c r="F15" s="774"/>
      <c r="G15" s="774"/>
      <c r="H15" s="774"/>
      <c r="I15" s="774"/>
      <c r="J15" s="774"/>
      <c r="K15" s="774"/>
      <c r="L15" s="774"/>
      <c r="M15" s="774"/>
      <c r="N15" s="774"/>
      <c r="O15" s="774"/>
      <c r="P15" s="774"/>
      <c r="Q15" s="774"/>
      <c r="R15" s="774"/>
      <c r="S15" s="774"/>
      <c r="T15" s="774"/>
      <c r="U15" s="774"/>
      <c r="V15" s="774"/>
      <c r="W15" s="774"/>
      <c r="X15" s="774"/>
      <c r="Y15" s="774"/>
      <c r="Z15" s="774"/>
      <c r="AA15" s="774"/>
      <c r="AB15" s="653"/>
      <c r="AC15" s="654"/>
      <c r="AD15" s="653"/>
      <c r="AE15" s="655"/>
      <c r="AF15" s="654"/>
      <c r="AG15" s="655"/>
      <c r="AH15" s="770"/>
      <c r="AI15" s="770"/>
      <c r="AJ15" s="770"/>
      <c r="AK15" s="770"/>
      <c r="AL15" s="770"/>
      <c r="AM15" s="770"/>
      <c r="AN15" s="770"/>
      <c r="AO15" s="770"/>
      <c r="AP15" s="775"/>
      <c r="AQ15" s="776"/>
      <c r="AR15" s="776"/>
      <c r="AS15" s="777"/>
      <c r="AT15" s="771"/>
      <c r="AU15" s="771"/>
      <c r="AV15" s="771"/>
      <c r="AW15" s="771"/>
      <c r="AX15" s="771"/>
      <c r="AY15" s="772"/>
      <c r="AZ15" s="772"/>
      <c r="BA15" s="772"/>
      <c r="BB15" s="772"/>
      <c r="BC15" s="771"/>
      <c r="BD15" s="771"/>
      <c r="BE15" s="771"/>
      <c r="BF15" s="771"/>
      <c r="BG15" s="771"/>
      <c r="BH15" s="771"/>
      <c r="BI15" s="771"/>
      <c r="BJ15" s="771"/>
      <c r="BK15" s="773"/>
      <c r="BL15" s="773"/>
      <c r="BM15" s="773"/>
      <c r="BN15" s="773"/>
      <c r="BO15" s="773"/>
      <c r="BP15" s="773"/>
      <c r="BQ15" s="773"/>
      <c r="BR15" s="773"/>
      <c r="BS15" s="177"/>
      <c r="BT15" s="177"/>
      <c r="BU15" s="177"/>
      <c r="BV15" s="177"/>
      <c r="BW15" s="177"/>
      <c r="BX15" s="177"/>
      <c r="BY15" s="177"/>
      <c r="BZ15" s="177"/>
      <c r="CA15" s="177"/>
      <c r="CB15" s="178">
        <f t="shared" si="0"/>
        <v>0</v>
      </c>
      <c r="CC15" s="169" t="str">
        <f t="shared" si="1"/>
        <v/>
      </c>
      <c r="CD15" s="169" t="str">
        <f t="shared" si="2"/>
        <v/>
      </c>
      <c r="CE15" s="169" t="str">
        <f t="shared" si="7"/>
        <v/>
      </c>
      <c r="CF15" s="160" t="str">
        <f t="shared" si="3"/>
        <v/>
      </c>
      <c r="CG15" s="160" t="str">
        <f t="shared" si="5"/>
        <v/>
      </c>
      <c r="CH15" s="160" t="e">
        <f t="shared" si="4"/>
        <v>#N/A</v>
      </c>
      <c r="CI15" s="160" t="e">
        <f t="shared" si="6"/>
        <v>#N/A</v>
      </c>
      <c r="CJ15" s="769"/>
      <c r="CK15" s="769"/>
      <c r="CL15" s="769"/>
      <c r="CM15" s="769"/>
      <c r="CN15" s="769"/>
      <c r="CO15" s="769"/>
      <c r="CP15" s="769"/>
      <c r="CQ15" s="769"/>
      <c r="CR15" s="769"/>
      <c r="CS15" s="769"/>
      <c r="CT15" s="769"/>
      <c r="CU15" s="769"/>
      <c r="CV15" s="769"/>
      <c r="CW15" s="769"/>
      <c r="CX15" s="769"/>
      <c r="CY15" s="769"/>
    </row>
    <row r="16" spans="1:103" ht="16.5" customHeight="1">
      <c r="C16" s="665">
        <v>13</v>
      </c>
      <c r="D16" s="667"/>
      <c r="E16" s="668"/>
      <c r="F16" s="774"/>
      <c r="G16" s="774"/>
      <c r="H16" s="774"/>
      <c r="I16" s="774"/>
      <c r="J16" s="774"/>
      <c r="K16" s="774"/>
      <c r="L16" s="774"/>
      <c r="M16" s="774"/>
      <c r="N16" s="774"/>
      <c r="O16" s="774"/>
      <c r="P16" s="774"/>
      <c r="Q16" s="774"/>
      <c r="R16" s="774"/>
      <c r="S16" s="774"/>
      <c r="T16" s="774"/>
      <c r="U16" s="774"/>
      <c r="V16" s="774"/>
      <c r="W16" s="774"/>
      <c r="X16" s="774"/>
      <c r="Y16" s="774"/>
      <c r="Z16" s="774"/>
      <c r="AA16" s="774"/>
      <c r="AB16" s="653"/>
      <c r="AC16" s="654"/>
      <c r="AD16" s="653"/>
      <c r="AE16" s="655"/>
      <c r="AF16" s="654"/>
      <c r="AG16" s="655"/>
      <c r="AH16" s="770"/>
      <c r="AI16" s="770"/>
      <c r="AJ16" s="770"/>
      <c r="AK16" s="770"/>
      <c r="AL16" s="770"/>
      <c r="AM16" s="770"/>
      <c r="AN16" s="770"/>
      <c r="AO16" s="770"/>
      <c r="AP16" s="775"/>
      <c r="AQ16" s="776"/>
      <c r="AR16" s="776"/>
      <c r="AS16" s="777"/>
      <c r="AT16" s="771"/>
      <c r="AU16" s="771"/>
      <c r="AV16" s="771"/>
      <c r="AW16" s="771"/>
      <c r="AX16" s="771"/>
      <c r="AY16" s="772"/>
      <c r="AZ16" s="772"/>
      <c r="BA16" s="772"/>
      <c r="BB16" s="772"/>
      <c r="BC16" s="771"/>
      <c r="BD16" s="771"/>
      <c r="BE16" s="771"/>
      <c r="BF16" s="771"/>
      <c r="BG16" s="771"/>
      <c r="BH16" s="771"/>
      <c r="BI16" s="771"/>
      <c r="BJ16" s="771"/>
      <c r="BK16" s="773"/>
      <c r="BL16" s="773"/>
      <c r="BM16" s="773"/>
      <c r="BN16" s="773"/>
      <c r="BO16" s="773"/>
      <c r="BP16" s="773"/>
      <c r="BQ16" s="773"/>
      <c r="BR16" s="773"/>
      <c r="BS16" s="177"/>
      <c r="BT16" s="177"/>
      <c r="BU16" s="177"/>
      <c r="BV16" s="177"/>
      <c r="BW16" s="177"/>
      <c r="BX16" s="177"/>
      <c r="BY16" s="177"/>
      <c r="BZ16" s="177"/>
      <c r="CA16" s="177"/>
      <c r="CB16" s="178">
        <f t="shared" si="0"/>
        <v>0</v>
      </c>
      <c r="CC16" s="169" t="str">
        <f t="shared" si="1"/>
        <v/>
      </c>
      <c r="CD16" s="169" t="str">
        <f t="shared" si="2"/>
        <v/>
      </c>
      <c r="CE16" s="169" t="str">
        <f t="shared" si="7"/>
        <v/>
      </c>
      <c r="CF16" s="160" t="str">
        <f t="shared" si="3"/>
        <v/>
      </c>
      <c r="CG16" s="160" t="str">
        <f t="shared" si="5"/>
        <v/>
      </c>
      <c r="CH16" s="160" t="e">
        <f t="shared" si="4"/>
        <v>#N/A</v>
      </c>
      <c r="CI16" s="160" t="e">
        <f t="shared" si="6"/>
        <v>#N/A</v>
      </c>
      <c r="CJ16" s="769"/>
      <c r="CK16" s="769"/>
      <c r="CL16" s="769"/>
      <c r="CM16" s="769"/>
      <c r="CN16" s="769"/>
      <c r="CO16" s="769"/>
      <c r="CP16" s="769"/>
      <c r="CQ16" s="769"/>
      <c r="CR16" s="769"/>
      <c r="CS16" s="769"/>
      <c r="CT16" s="769"/>
      <c r="CU16" s="769"/>
      <c r="CV16" s="769"/>
      <c r="CW16" s="769"/>
      <c r="CX16" s="769"/>
      <c r="CY16" s="769"/>
    </row>
    <row r="17" spans="3:103" ht="16.5" customHeight="1">
      <c r="C17" s="665">
        <v>14</v>
      </c>
      <c r="D17" s="667"/>
      <c r="E17" s="668"/>
      <c r="F17" s="774"/>
      <c r="G17" s="774"/>
      <c r="H17" s="774"/>
      <c r="I17" s="774"/>
      <c r="J17" s="774"/>
      <c r="K17" s="774"/>
      <c r="L17" s="774"/>
      <c r="M17" s="774"/>
      <c r="N17" s="774"/>
      <c r="O17" s="774"/>
      <c r="P17" s="774"/>
      <c r="Q17" s="774"/>
      <c r="R17" s="774"/>
      <c r="S17" s="774"/>
      <c r="T17" s="774"/>
      <c r="U17" s="774"/>
      <c r="V17" s="774"/>
      <c r="W17" s="774"/>
      <c r="X17" s="774"/>
      <c r="Y17" s="774"/>
      <c r="Z17" s="774"/>
      <c r="AA17" s="774"/>
      <c r="AB17" s="653"/>
      <c r="AC17" s="654"/>
      <c r="AD17" s="653"/>
      <c r="AE17" s="655"/>
      <c r="AF17" s="654"/>
      <c r="AG17" s="655"/>
      <c r="AH17" s="770"/>
      <c r="AI17" s="770"/>
      <c r="AJ17" s="770"/>
      <c r="AK17" s="770"/>
      <c r="AL17" s="770"/>
      <c r="AM17" s="770"/>
      <c r="AN17" s="770"/>
      <c r="AO17" s="770"/>
      <c r="AP17" s="775"/>
      <c r="AQ17" s="776"/>
      <c r="AR17" s="776"/>
      <c r="AS17" s="777"/>
      <c r="AT17" s="771"/>
      <c r="AU17" s="771"/>
      <c r="AV17" s="771"/>
      <c r="AW17" s="771"/>
      <c r="AX17" s="771"/>
      <c r="AY17" s="772"/>
      <c r="AZ17" s="772"/>
      <c r="BA17" s="772"/>
      <c r="BB17" s="772"/>
      <c r="BC17" s="771"/>
      <c r="BD17" s="771"/>
      <c r="BE17" s="771"/>
      <c r="BF17" s="771"/>
      <c r="BG17" s="771"/>
      <c r="BH17" s="771"/>
      <c r="BI17" s="771"/>
      <c r="BJ17" s="771"/>
      <c r="BK17" s="773"/>
      <c r="BL17" s="773"/>
      <c r="BM17" s="773"/>
      <c r="BN17" s="773"/>
      <c r="BO17" s="773"/>
      <c r="BP17" s="773"/>
      <c r="BQ17" s="773"/>
      <c r="BR17" s="773"/>
      <c r="BS17" s="177"/>
      <c r="BT17" s="177"/>
      <c r="BU17" s="177"/>
      <c r="BV17" s="177"/>
      <c r="BW17" s="177"/>
      <c r="BX17" s="177"/>
      <c r="BY17" s="177"/>
      <c r="BZ17" s="177"/>
      <c r="CA17" s="177"/>
      <c r="CB17" s="178">
        <f t="shared" si="0"/>
        <v>0</v>
      </c>
      <c r="CC17" s="169" t="str">
        <f t="shared" si="1"/>
        <v/>
      </c>
      <c r="CD17" s="169" t="str">
        <f t="shared" si="2"/>
        <v/>
      </c>
      <c r="CE17" s="169" t="str">
        <f t="shared" si="7"/>
        <v/>
      </c>
      <c r="CF17" s="160" t="str">
        <f t="shared" si="3"/>
        <v/>
      </c>
      <c r="CG17" s="160" t="str">
        <f t="shared" si="5"/>
        <v/>
      </c>
      <c r="CH17" s="160" t="e">
        <f t="shared" si="4"/>
        <v>#N/A</v>
      </c>
      <c r="CI17" s="160" t="e">
        <f t="shared" si="6"/>
        <v>#N/A</v>
      </c>
      <c r="CJ17" s="177"/>
      <c r="CK17" s="177"/>
      <c r="CL17" s="177"/>
      <c r="CM17" s="177"/>
      <c r="CN17" s="177"/>
      <c r="CO17" s="177"/>
      <c r="CP17" s="177"/>
      <c r="CQ17" s="177"/>
      <c r="CR17" s="177"/>
      <c r="CS17" s="177"/>
      <c r="CT17" s="177"/>
      <c r="CU17" s="177"/>
      <c r="CV17" s="177"/>
      <c r="CW17" s="177"/>
      <c r="CX17" s="177"/>
      <c r="CY17" s="177"/>
    </row>
    <row r="18" spans="3:103" ht="16.5" customHeight="1">
      <c r="C18" s="665">
        <v>15</v>
      </c>
      <c r="D18" s="667"/>
      <c r="E18" s="668"/>
      <c r="F18" s="774"/>
      <c r="G18" s="774"/>
      <c r="H18" s="774"/>
      <c r="I18" s="774"/>
      <c r="J18" s="774"/>
      <c r="K18" s="774"/>
      <c r="L18" s="774"/>
      <c r="M18" s="774"/>
      <c r="N18" s="774"/>
      <c r="O18" s="774"/>
      <c r="P18" s="774"/>
      <c r="Q18" s="774"/>
      <c r="R18" s="774"/>
      <c r="S18" s="774"/>
      <c r="T18" s="774"/>
      <c r="U18" s="774"/>
      <c r="V18" s="774"/>
      <c r="W18" s="774"/>
      <c r="X18" s="774"/>
      <c r="Y18" s="774"/>
      <c r="Z18" s="774"/>
      <c r="AA18" s="774"/>
      <c r="AB18" s="653"/>
      <c r="AC18" s="654"/>
      <c r="AD18" s="653"/>
      <c r="AE18" s="655"/>
      <c r="AF18" s="654"/>
      <c r="AG18" s="655"/>
      <c r="AH18" s="770"/>
      <c r="AI18" s="770"/>
      <c r="AJ18" s="770"/>
      <c r="AK18" s="770"/>
      <c r="AL18" s="770"/>
      <c r="AM18" s="770"/>
      <c r="AN18" s="770"/>
      <c r="AO18" s="770"/>
      <c r="AP18" s="775"/>
      <c r="AQ18" s="776"/>
      <c r="AR18" s="776"/>
      <c r="AS18" s="777"/>
      <c r="AT18" s="771"/>
      <c r="AU18" s="771"/>
      <c r="AV18" s="771"/>
      <c r="AW18" s="771"/>
      <c r="AX18" s="771"/>
      <c r="AY18" s="772"/>
      <c r="AZ18" s="772"/>
      <c r="BA18" s="772"/>
      <c r="BB18" s="772"/>
      <c r="BC18" s="771"/>
      <c r="BD18" s="771"/>
      <c r="BE18" s="771"/>
      <c r="BF18" s="771"/>
      <c r="BG18" s="771"/>
      <c r="BH18" s="771"/>
      <c r="BI18" s="771"/>
      <c r="BJ18" s="771"/>
      <c r="BK18" s="773"/>
      <c r="BL18" s="773"/>
      <c r="BM18" s="773"/>
      <c r="BN18" s="773"/>
      <c r="BO18" s="773"/>
      <c r="BP18" s="773"/>
      <c r="BQ18" s="773"/>
      <c r="BR18" s="773"/>
      <c r="BS18" s="177"/>
      <c r="BT18" s="177"/>
      <c r="BU18" s="177"/>
      <c r="BV18" s="177"/>
      <c r="BW18" s="177"/>
      <c r="BX18" s="177"/>
      <c r="BY18" s="177"/>
      <c r="BZ18" s="177"/>
      <c r="CA18" s="177"/>
      <c r="CB18" s="178">
        <f t="shared" si="0"/>
        <v>0</v>
      </c>
      <c r="CC18" s="169" t="str">
        <f t="shared" si="1"/>
        <v/>
      </c>
      <c r="CD18" s="169" t="str">
        <f t="shared" si="2"/>
        <v/>
      </c>
      <c r="CE18" s="169" t="str">
        <f t="shared" si="7"/>
        <v/>
      </c>
      <c r="CF18" s="160" t="str">
        <f t="shared" si="3"/>
        <v/>
      </c>
      <c r="CG18" s="160" t="str">
        <f t="shared" si="5"/>
        <v/>
      </c>
      <c r="CH18" s="160" t="e">
        <f t="shared" si="4"/>
        <v>#N/A</v>
      </c>
      <c r="CI18" s="160" t="e">
        <f t="shared" si="6"/>
        <v>#N/A</v>
      </c>
      <c r="CJ18" s="769" t="s">
        <v>475</v>
      </c>
      <c r="CK18" s="769"/>
      <c r="CL18" s="769"/>
      <c r="CM18" s="769"/>
      <c r="CN18" s="769"/>
      <c r="CO18" s="769"/>
      <c r="CP18" s="769"/>
      <c r="CQ18" s="769"/>
      <c r="CR18" s="769"/>
      <c r="CS18" s="769"/>
      <c r="CT18" s="769"/>
      <c r="CU18" s="769"/>
      <c r="CV18" s="769"/>
      <c r="CW18" s="769"/>
      <c r="CX18" s="769"/>
      <c r="CY18" s="769"/>
    </row>
    <row r="19" spans="3:103" ht="16.5" customHeight="1">
      <c r="C19" s="665">
        <v>16</v>
      </c>
      <c r="D19" s="667"/>
      <c r="E19" s="668"/>
      <c r="F19" s="774"/>
      <c r="G19" s="774"/>
      <c r="H19" s="774"/>
      <c r="I19" s="774"/>
      <c r="J19" s="774"/>
      <c r="K19" s="774"/>
      <c r="L19" s="774"/>
      <c r="M19" s="774"/>
      <c r="N19" s="774"/>
      <c r="O19" s="774"/>
      <c r="P19" s="774"/>
      <c r="Q19" s="774"/>
      <c r="R19" s="774"/>
      <c r="S19" s="774"/>
      <c r="T19" s="774"/>
      <c r="U19" s="774"/>
      <c r="V19" s="774"/>
      <c r="W19" s="774"/>
      <c r="X19" s="774"/>
      <c r="Y19" s="774"/>
      <c r="Z19" s="774"/>
      <c r="AA19" s="774"/>
      <c r="AB19" s="653"/>
      <c r="AC19" s="654"/>
      <c r="AD19" s="653"/>
      <c r="AE19" s="655"/>
      <c r="AF19" s="654"/>
      <c r="AG19" s="655"/>
      <c r="AH19" s="770"/>
      <c r="AI19" s="770"/>
      <c r="AJ19" s="770"/>
      <c r="AK19" s="770"/>
      <c r="AL19" s="770"/>
      <c r="AM19" s="770"/>
      <c r="AN19" s="770"/>
      <c r="AO19" s="770"/>
      <c r="AP19" s="775"/>
      <c r="AQ19" s="776"/>
      <c r="AR19" s="776"/>
      <c r="AS19" s="777"/>
      <c r="AT19" s="771"/>
      <c r="AU19" s="771"/>
      <c r="AV19" s="771"/>
      <c r="AW19" s="771"/>
      <c r="AX19" s="771"/>
      <c r="AY19" s="772"/>
      <c r="AZ19" s="772"/>
      <c r="BA19" s="772"/>
      <c r="BB19" s="772"/>
      <c r="BC19" s="771"/>
      <c r="BD19" s="771"/>
      <c r="BE19" s="771"/>
      <c r="BF19" s="771"/>
      <c r="BG19" s="771"/>
      <c r="BH19" s="771"/>
      <c r="BI19" s="771"/>
      <c r="BJ19" s="771"/>
      <c r="BK19" s="773"/>
      <c r="BL19" s="773"/>
      <c r="BM19" s="773"/>
      <c r="BN19" s="773"/>
      <c r="BO19" s="773"/>
      <c r="BP19" s="773"/>
      <c r="BQ19" s="773"/>
      <c r="BR19" s="773"/>
      <c r="BS19" s="177"/>
      <c r="BT19" s="177"/>
      <c r="BU19" s="177"/>
      <c r="BV19" s="177"/>
      <c r="BW19" s="177"/>
      <c r="BX19" s="177"/>
      <c r="BY19" s="177"/>
      <c r="BZ19" s="177"/>
      <c r="CA19" s="177"/>
      <c r="CB19" s="178">
        <f t="shared" si="0"/>
        <v>0</v>
      </c>
      <c r="CC19" s="169" t="str">
        <f t="shared" si="1"/>
        <v/>
      </c>
      <c r="CD19" s="169" t="str">
        <f t="shared" si="2"/>
        <v/>
      </c>
      <c r="CE19" s="169" t="str">
        <f t="shared" si="7"/>
        <v/>
      </c>
      <c r="CF19" s="160" t="str">
        <f t="shared" si="3"/>
        <v/>
      </c>
      <c r="CG19" s="160" t="str">
        <f t="shared" si="5"/>
        <v/>
      </c>
      <c r="CH19" s="160" t="e">
        <f t="shared" si="4"/>
        <v>#N/A</v>
      </c>
      <c r="CI19" s="160" t="e">
        <f t="shared" si="6"/>
        <v>#N/A</v>
      </c>
      <c r="CJ19" s="769"/>
      <c r="CK19" s="769"/>
      <c r="CL19" s="769"/>
      <c r="CM19" s="769"/>
      <c r="CN19" s="769"/>
      <c r="CO19" s="769"/>
      <c r="CP19" s="769"/>
      <c r="CQ19" s="769"/>
      <c r="CR19" s="769"/>
      <c r="CS19" s="769"/>
      <c r="CT19" s="769"/>
      <c r="CU19" s="769"/>
      <c r="CV19" s="769"/>
      <c r="CW19" s="769"/>
      <c r="CX19" s="769"/>
      <c r="CY19" s="769"/>
    </row>
    <row r="20" spans="3:103" ht="16.5" customHeight="1">
      <c r="C20" s="665">
        <v>17</v>
      </c>
      <c r="D20" s="667"/>
      <c r="E20" s="668"/>
      <c r="F20" s="774"/>
      <c r="G20" s="774"/>
      <c r="H20" s="774"/>
      <c r="I20" s="774"/>
      <c r="J20" s="774"/>
      <c r="K20" s="774"/>
      <c r="L20" s="774"/>
      <c r="M20" s="774"/>
      <c r="N20" s="774"/>
      <c r="O20" s="774"/>
      <c r="P20" s="774"/>
      <c r="Q20" s="774"/>
      <c r="R20" s="774"/>
      <c r="S20" s="774"/>
      <c r="T20" s="774"/>
      <c r="U20" s="774"/>
      <c r="V20" s="774"/>
      <c r="W20" s="774"/>
      <c r="X20" s="774"/>
      <c r="Y20" s="774"/>
      <c r="Z20" s="774"/>
      <c r="AA20" s="774"/>
      <c r="AB20" s="653"/>
      <c r="AC20" s="654"/>
      <c r="AD20" s="653"/>
      <c r="AE20" s="655"/>
      <c r="AF20" s="654"/>
      <c r="AG20" s="655"/>
      <c r="AH20" s="770"/>
      <c r="AI20" s="770"/>
      <c r="AJ20" s="770"/>
      <c r="AK20" s="770"/>
      <c r="AL20" s="770"/>
      <c r="AM20" s="770"/>
      <c r="AN20" s="770"/>
      <c r="AO20" s="770"/>
      <c r="AP20" s="775"/>
      <c r="AQ20" s="776"/>
      <c r="AR20" s="776"/>
      <c r="AS20" s="777"/>
      <c r="AT20" s="771"/>
      <c r="AU20" s="771"/>
      <c r="AV20" s="771"/>
      <c r="AW20" s="771"/>
      <c r="AX20" s="771"/>
      <c r="AY20" s="772"/>
      <c r="AZ20" s="772"/>
      <c r="BA20" s="772"/>
      <c r="BB20" s="772"/>
      <c r="BC20" s="771"/>
      <c r="BD20" s="771"/>
      <c r="BE20" s="771"/>
      <c r="BF20" s="771"/>
      <c r="BG20" s="771"/>
      <c r="BH20" s="771"/>
      <c r="BI20" s="771"/>
      <c r="BJ20" s="771"/>
      <c r="BK20" s="773"/>
      <c r="BL20" s="773"/>
      <c r="BM20" s="773"/>
      <c r="BN20" s="773"/>
      <c r="BO20" s="773"/>
      <c r="BP20" s="773"/>
      <c r="BQ20" s="773"/>
      <c r="BR20" s="773"/>
      <c r="BS20" s="177"/>
      <c r="BT20" s="177"/>
      <c r="BU20" s="177"/>
      <c r="BV20" s="177"/>
      <c r="BW20" s="177"/>
      <c r="BX20" s="177"/>
      <c r="BY20" s="177"/>
      <c r="BZ20" s="177"/>
      <c r="CA20" s="177"/>
      <c r="CB20" s="178">
        <f t="shared" si="0"/>
        <v>0</v>
      </c>
      <c r="CC20" s="169" t="str">
        <f t="shared" si="1"/>
        <v/>
      </c>
      <c r="CD20" s="169" t="str">
        <f t="shared" si="2"/>
        <v/>
      </c>
      <c r="CE20" s="169" t="str">
        <f t="shared" si="7"/>
        <v/>
      </c>
      <c r="CF20" s="160" t="str">
        <f t="shared" si="3"/>
        <v/>
      </c>
      <c r="CG20" s="160" t="str">
        <f t="shared" si="5"/>
        <v/>
      </c>
      <c r="CH20" s="160" t="e">
        <f t="shared" si="4"/>
        <v>#N/A</v>
      </c>
      <c r="CI20" s="160" t="e">
        <f t="shared" si="6"/>
        <v>#N/A</v>
      </c>
      <c r="CJ20" s="177"/>
      <c r="CK20" s="177"/>
      <c r="CL20" s="177"/>
      <c r="CM20" s="177"/>
      <c r="CN20" s="177"/>
      <c r="CO20" s="177"/>
      <c r="CP20" s="177"/>
      <c r="CQ20" s="177"/>
      <c r="CR20" s="177"/>
      <c r="CS20" s="177"/>
      <c r="CT20" s="177"/>
      <c r="CU20" s="177"/>
      <c r="CV20" s="177"/>
      <c r="CW20" s="177"/>
      <c r="CX20" s="177"/>
      <c r="CY20" s="177"/>
    </row>
    <row r="21" spans="3:103" ht="16.5" customHeight="1">
      <c r="C21" s="665">
        <v>18</v>
      </c>
      <c r="D21" s="667"/>
      <c r="E21" s="668"/>
      <c r="F21" s="774"/>
      <c r="G21" s="774"/>
      <c r="H21" s="774"/>
      <c r="I21" s="774"/>
      <c r="J21" s="774"/>
      <c r="K21" s="774"/>
      <c r="L21" s="774"/>
      <c r="M21" s="774"/>
      <c r="N21" s="774"/>
      <c r="O21" s="774"/>
      <c r="P21" s="774"/>
      <c r="Q21" s="774"/>
      <c r="R21" s="774"/>
      <c r="S21" s="774"/>
      <c r="T21" s="774"/>
      <c r="U21" s="774"/>
      <c r="V21" s="774"/>
      <c r="W21" s="774"/>
      <c r="X21" s="774"/>
      <c r="Y21" s="774"/>
      <c r="Z21" s="774"/>
      <c r="AA21" s="774"/>
      <c r="AB21" s="653"/>
      <c r="AC21" s="654"/>
      <c r="AD21" s="653"/>
      <c r="AE21" s="655"/>
      <c r="AF21" s="654"/>
      <c r="AG21" s="655"/>
      <c r="AH21" s="770"/>
      <c r="AI21" s="770"/>
      <c r="AJ21" s="770"/>
      <c r="AK21" s="770"/>
      <c r="AL21" s="770"/>
      <c r="AM21" s="770"/>
      <c r="AN21" s="770"/>
      <c r="AO21" s="770"/>
      <c r="AP21" s="775"/>
      <c r="AQ21" s="776"/>
      <c r="AR21" s="776"/>
      <c r="AS21" s="777"/>
      <c r="AT21" s="771"/>
      <c r="AU21" s="771"/>
      <c r="AV21" s="771"/>
      <c r="AW21" s="771"/>
      <c r="AX21" s="771"/>
      <c r="AY21" s="772"/>
      <c r="AZ21" s="772"/>
      <c r="BA21" s="772"/>
      <c r="BB21" s="772"/>
      <c r="BC21" s="771"/>
      <c r="BD21" s="771"/>
      <c r="BE21" s="771"/>
      <c r="BF21" s="771"/>
      <c r="BG21" s="771"/>
      <c r="BH21" s="771"/>
      <c r="BI21" s="771"/>
      <c r="BJ21" s="771"/>
      <c r="BK21" s="773"/>
      <c r="BL21" s="773"/>
      <c r="BM21" s="773"/>
      <c r="BN21" s="773"/>
      <c r="BO21" s="773"/>
      <c r="BP21" s="773"/>
      <c r="BQ21" s="773"/>
      <c r="BR21" s="773"/>
      <c r="BS21" s="177"/>
      <c r="BT21" s="177"/>
      <c r="BU21" s="177"/>
      <c r="BV21" s="177"/>
      <c r="BW21" s="177"/>
      <c r="BX21" s="177"/>
      <c r="BY21" s="177"/>
      <c r="BZ21" s="177"/>
      <c r="CA21" s="177"/>
      <c r="CB21" s="178">
        <f t="shared" si="0"/>
        <v>0</v>
      </c>
      <c r="CC21" s="169" t="str">
        <f t="shared" si="1"/>
        <v/>
      </c>
      <c r="CD21" s="169" t="str">
        <f t="shared" si="2"/>
        <v/>
      </c>
      <c r="CE21" s="169" t="str">
        <f t="shared" si="7"/>
        <v/>
      </c>
      <c r="CF21" s="160" t="str">
        <f t="shared" si="3"/>
        <v/>
      </c>
      <c r="CG21" s="160" t="str">
        <f t="shared" si="5"/>
        <v/>
      </c>
      <c r="CH21" s="160" t="e">
        <f t="shared" si="4"/>
        <v>#N/A</v>
      </c>
      <c r="CI21" s="160" t="e">
        <f t="shared" si="6"/>
        <v>#N/A</v>
      </c>
      <c r="CJ21" s="768" t="s">
        <v>486</v>
      </c>
      <c r="CK21" s="768"/>
      <c r="CL21" s="768"/>
      <c r="CM21" s="768"/>
      <c r="CN21" s="768"/>
      <c r="CO21" s="768"/>
      <c r="CP21" s="768"/>
      <c r="CQ21" s="768"/>
      <c r="CR21" s="768"/>
      <c r="CS21" s="768"/>
      <c r="CT21" s="768"/>
      <c r="CU21" s="768"/>
      <c r="CV21" s="768"/>
      <c r="CW21" s="768"/>
      <c r="CX21" s="768"/>
      <c r="CY21" s="768"/>
    </row>
    <row r="22" spans="3:103" ht="16.5" customHeight="1">
      <c r="C22" s="665">
        <v>19</v>
      </c>
      <c r="D22" s="667"/>
      <c r="E22" s="668"/>
      <c r="F22" s="774"/>
      <c r="G22" s="774"/>
      <c r="H22" s="774"/>
      <c r="I22" s="774"/>
      <c r="J22" s="774"/>
      <c r="K22" s="774"/>
      <c r="L22" s="774"/>
      <c r="M22" s="774"/>
      <c r="N22" s="774"/>
      <c r="O22" s="774"/>
      <c r="P22" s="774"/>
      <c r="Q22" s="774"/>
      <c r="R22" s="774"/>
      <c r="S22" s="774"/>
      <c r="T22" s="774"/>
      <c r="U22" s="774"/>
      <c r="V22" s="774"/>
      <c r="W22" s="774"/>
      <c r="X22" s="774"/>
      <c r="Y22" s="774"/>
      <c r="Z22" s="774"/>
      <c r="AA22" s="774"/>
      <c r="AB22" s="653"/>
      <c r="AC22" s="654"/>
      <c r="AD22" s="653"/>
      <c r="AE22" s="655"/>
      <c r="AF22" s="654"/>
      <c r="AG22" s="655"/>
      <c r="AH22" s="770"/>
      <c r="AI22" s="770"/>
      <c r="AJ22" s="770"/>
      <c r="AK22" s="770"/>
      <c r="AL22" s="770"/>
      <c r="AM22" s="770"/>
      <c r="AN22" s="770"/>
      <c r="AO22" s="770"/>
      <c r="AP22" s="775"/>
      <c r="AQ22" s="776"/>
      <c r="AR22" s="776"/>
      <c r="AS22" s="777"/>
      <c r="AT22" s="771"/>
      <c r="AU22" s="771"/>
      <c r="AV22" s="771"/>
      <c r="AW22" s="771"/>
      <c r="AX22" s="771"/>
      <c r="AY22" s="772"/>
      <c r="AZ22" s="772"/>
      <c r="BA22" s="772"/>
      <c r="BB22" s="772"/>
      <c r="BC22" s="771"/>
      <c r="BD22" s="771"/>
      <c r="BE22" s="771"/>
      <c r="BF22" s="771"/>
      <c r="BG22" s="771"/>
      <c r="BH22" s="771"/>
      <c r="BI22" s="771"/>
      <c r="BJ22" s="771"/>
      <c r="BK22" s="773"/>
      <c r="BL22" s="773"/>
      <c r="BM22" s="773"/>
      <c r="BN22" s="773"/>
      <c r="BO22" s="773"/>
      <c r="BP22" s="773"/>
      <c r="BQ22" s="773"/>
      <c r="BR22" s="773"/>
      <c r="BS22" s="177"/>
      <c r="BT22" s="177"/>
      <c r="BU22" s="177"/>
      <c r="BV22" s="177"/>
      <c r="BW22" s="177"/>
      <c r="BX22" s="177"/>
      <c r="BY22" s="177"/>
      <c r="BZ22" s="177"/>
      <c r="CA22" s="177"/>
      <c r="CB22" s="178">
        <f t="shared" si="0"/>
        <v>0</v>
      </c>
      <c r="CC22" s="169" t="str">
        <f t="shared" si="1"/>
        <v/>
      </c>
      <c r="CD22" s="169" t="str">
        <f t="shared" si="2"/>
        <v/>
      </c>
      <c r="CE22" s="169" t="str">
        <f t="shared" si="7"/>
        <v/>
      </c>
      <c r="CF22" s="160" t="str">
        <f t="shared" si="3"/>
        <v/>
      </c>
      <c r="CG22" s="160" t="str">
        <f t="shared" si="5"/>
        <v/>
      </c>
      <c r="CH22" s="160" t="e">
        <f t="shared" si="4"/>
        <v>#N/A</v>
      </c>
      <c r="CI22" s="160" t="e">
        <f t="shared" si="6"/>
        <v>#N/A</v>
      </c>
      <c r="CJ22" s="768"/>
      <c r="CK22" s="768"/>
      <c r="CL22" s="768"/>
      <c r="CM22" s="768"/>
      <c r="CN22" s="768"/>
      <c r="CO22" s="768"/>
      <c r="CP22" s="768"/>
      <c r="CQ22" s="768"/>
      <c r="CR22" s="768"/>
      <c r="CS22" s="768"/>
      <c r="CT22" s="768"/>
      <c r="CU22" s="768"/>
      <c r="CV22" s="768"/>
      <c r="CW22" s="768"/>
      <c r="CX22" s="768"/>
      <c r="CY22" s="768"/>
    </row>
    <row r="23" spans="3:103" ht="16.5" customHeight="1">
      <c r="C23" s="665">
        <v>20</v>
      </c>
      <c r="D23" s="667"/>
      <c r="E23" s="668"/>
      <c r="F23" s="774"/>
      <c r="G23" s="774"/>
      <c r="H23" s="774"/>
      <c r="I23" s="774"/>
      <c r="J23" s="774"/>
      <c r="K23" s="774"/>
      <c r="L23" s="774"/>
      <c r="M23" s="774"/>
      <c r="N23" s="774"/>
      <c r="O23" s="774"/>
      <c r="P23" s="774"/>
      <c r="Q23" s="774"/>
      <c r="R23" s="774"/>
      <c r="S23" s="774"/>
      <c r="T23" s="774"/>
      <c r="U23" s="774"/>
      <c r="V23" s="774"/>
      <c r="W23" s="774"/>
      <c r="X23" s="774"/>
      <c r="Y23" s="774"/>
      <c r="Z23" s="774"/>
      <c r="AA23" s="774"/>
      <c r="AB23" s="653"/>
      <c r="AC23" s="654"/>
      <c r="AD23" s="653"/>
      <c r="AE23" s="655"/>
      <c r="AF23" s="654"/>
      <c r="AG23" s="655"/>
      <c r="AH23" s="770"/>
      <c r="AI23" s="770"/>
      <c r="AJ23" s="770"/>
      <c r="AK23" s="770"/>
      <c r="AL23" s="770"/>
      <c r="AM23" s="770"/>
      <c r="AN23" s="770"/>
      <c r="AO23" s="770"/>
      <c r="AP23" s="775"/>
      <c r="AQ23" s="776"/>
      <c r="AR23" s="776"/>
      <c r="AS23" s="777"/>
      <c r="AT23" s="771"/>
      <c r="AU23" s="771"/>
      <c r="AV23" s="771"/>
      <c r="AW23" s="771"/>
      <c r="AX23" s="771"/>
      <c r="AY23" s="772"/>
      <c r="AZ23" s="772"/>
      <c r="BA23" s="772"/>
      <c r="BB23" s="772"/>
      <c r="BC23" s="771"/>
      <c r="BD23" s="771"/>
      <c r="BE23" s="771"/>
      <c r="BF23" s="771"/>
      <c r="BG23" s="771"/>
      <c r="BH23" s="771"/>
      <c r="BI23" s="771"/>
      <c r="BJ23" s="771"/>
      <c r="BK23" s="773"/>
      <c r="BL23" s="773"/>
      <c r="BM23" s="773"/>
      <c r="BN23" s="773"/>
      <c r="BO23" s="773"/>
      <c r="BP23" s="773"/>
      <c r="BQ23" s="773"/>
      <c r="BR23" s="773"/>
      <c r="BS23" s="177"/>
      <c r="BT23" s="177"/>
      <c r="BU23" s="177"/>
      <c r="BV23" s="177"/>
      <c r="BW23" s="177"/>
      <c r="BX23" s="177"/>
      <c r="BY23" s="177"/>
      <c r="BZ23" s="177"/>
      <c r="CA23" s="177"/>
      <c r="CB23" s="178">
        <f t="shared" si="0"/>
        <v>0</v>
      </c>
      <c r="CC23" s="169" t="str">
        <f t="shared" si="1"/>
        <v/>
      </c>
      <c r="CD23" s="169" t="str">
        <f t="shared" si="2"/>
        <v/>
      </c>
      <c r="CE23" s="169" t="str">
        <f t="shared" si="7"/>
        <v/>
      </c>
      <c r="CF23" s="160" t="str">
        <f t="shared" si="3"/>
        <v/>
      </c>
      <c r="CG23" s="160" t="str">
        <f t="shared" si="5"/>
        <v/>
      </c>
      <c r="CH23" s="160" t="e">
        <f t="shared" si="4"/>
        <v>#N/A</v>
      </c>
      <c r="CI23" s="160" t="e">
        <f t="shared" si="6"/>
        <v>#N/A</v>
      </c>
      <c r="CJ23" s="768"/>
      <c r="CK23" s="768"/>
      <c r="CL23" s="768"/>
      <c r="CM23" s="768"/>
      <c r="CN23" s="768"/>
      <c r="CO23" s="768"/>
      <c r="CP23" s="768"/>
      <c r="CQ23" s="768"/>
      <c r="CR23" s="768"/>
      <c r="CS23" s="768"/>
      <c r="CT23" s="768"/>
      <c r="CU23" s="768"/>
      <c r="CV23" s="768"/>
      <c r="CW23" s="768"/>
      <c r="CX23" s="768"/>
      <c r="CY23" s="768"/>
    </row>
    <row r="24" spans="3:103" ht="16.5" customHeight="1">
      <c r="C24" s="665">
        <v>21</v>
      </c>
      <c r="D24" s="667"/>
      <c r="E24" s="668"/>
      <c r="F24" s="774"/>
      <c r="G24" s="774"/>
      <c r="H24" s="774"/>
      <c r="I24" s="774"/>
      <c r="J24" s="774"/>
      <c r="K24" s="774"/>
      <c r="L24" s="774"/>
      <c r="M24" s="774"/>
      <c r="N24" s="774"/>
      <c r="O24" s="774"/>
      <c r="P24" s="774"/>
      <c r="Q24" s="774"/>
      <c r="R24" s="774"/>
      <c r="S24" s="774"/>
      <c r="T24" s="774"/>
      <c r="U24" s="774"/>
      <c r="V24" s="774"/>
      <c r="W24" s="774"/>
      <c r="X24" s="774"/>
      <c r="Y24" s="774"/>
      <c r="Z24" s="774"/>
      <c r="AA24" s="774"/>
      <c r="AB24" s="653"/>
      <c r="AC24" s="654"/>
      <c r="AD24" s="653"/>
      <c r="AE24" s="655"/>
      <c r="AF24" s="654"/>
      <c r="AG24" s="655"/>
      <c r="AH24" s="770"/>
      <c r="AI24" s="770"/>
      <c r="AJ24" s="770"/>
      <c r="AK24" s="770"/>
      <c r="AL24" s="770"/>
      <c r="AM24" s="770"/>
      <c r="AN24" s="770"/>
      <c r="AO24" s="770"/>
      <c r="AP24" s="775"/>
      <c r="AQ24" s="776"/>
      <c r="AR24" s="776"/>
      <c r="AS24" s="777"/>
      <c r="AT24" s="771"/>
      <c r="AU24" s="771"/>
      <c r="AV24" s="771"/>
      <c r="AW24" s="771"/>
      <c r="AX24" s="771"/>
      <c r="AY24" s="772"/>
      <c r="AZ24" s="772"/>
      <c r="BA24" s="772"/>
      <c r="BB24" s="772"/>
      <c r="BC24" s="771"/>
      <c r="BD24" s="771"/>
      <c r="BE24" s="771"/>
      <c r="BF24" s="771"/>
      <c r="BG24" s="771"/>
      <c r="BH24" s="771"/>
      <c r="BI24" s="771"/>
      <c r="BJ24" s="771"/>
      <c r="BK24" s="773"/>
      <c r="BL24" s="773"/>
      <c r="BM24" s="773"/>
      <c r="BN24" s="773"/>
      <c r="BO24" s="773"/>
      <c r="BP24" s="773"/>
      <c r="BQ24" s="773"/>
      <c r="BR24" s="773"/>
      <c r="BS24" s="177"/>
      <c r="BT24" s="177"/>
      <c r="BU24" s="177"/>
      <c r="BV24" s="177"/>
      <c r="BW24" s="177"/>
      <c r="BX24" s="177"/>
      <c r="BY24" s="177"/>
      <c r="BZ24" s="177"/>
      <c r="CA24" s="177"/>
      <c r="CB24" s="178">
        <f t="shared" si="0"/>
        <v>0</v>
      </c>
      <c r="CC24" s="169" t="str">
        <f t="shared" si="1"/>
        <v/>
      </c>
      <c r="CD24" s="169" t="str">
        <f t="shared" si="2"/>
        <v/>
      </c>
      <c r="CE24" s="169" t="str">
        <f t="shared" si="7"/>
        <v/>
      </c>
      <c r="CF24" s="160" t="str">
        <f t="shared" si="3"/>
        <v/>
      </c>
      <c r="CG24" s="160" t="str">
        <f t="shared" si="5"/>
        <v/>
      </c>
      <c r="CH24" s="160" t="e">
        <f t="shared" si="4"/>
        <v>#N/A</v>
      </c>
      <c r="CI24" s="160" t="e">
        <f t="shared" si="6"/>
        <v>#N/A</v>
      </c>
      <c r="CJ24" s="768"/>
      <c r="CK24" s="768"/>
      <c r="CL24" s="768"/>
      <c r="CM24" s="768"/>
      <c r="CN24" s="768"/>
      <c r="CO24" s="768"/>
      <c r="CP24" s="768"/>
      <c r="CQ24" s="768"/>
      <c r="CR24" s="768"/>
      <c r="CS24" s="768"/>
      <c r="CT24" s="768"/>
      <c r="CU24" s="768"/>
      <c r="CV24" s="768"/>
      <c r="CW24" s="768"/>
      <c r="CX24" s="768"/>
      <c r="CY24" s="768"/>
    </row>
    <row r="25" spans="3:103" ht="16.5" customHeight="1">
      <c r="C25" s="665">
        <v>22</v>
      </c>
      <c r="D25" s="667"/>
      <c r="E25" s="668"/>
      <c r="F25" s="774"/>
      <c r="G25" s="774"/>
      <c r="H25" s="774"/>
      <c r="I25" s="774"/>
      <c r="J25" s="774"/>
      <c r="K25" s="774"/>
      <c r="L25" s="774"/>
      <c r="M25" s="774"/>
      <c r="N25" s="774"/>
      <c r="O25" s="774"/>
      <c r="P25" s="774"/>
      <c r="Q25" s="774"/>
      <c r="R25" s="774"/>
      <c r="S25" s="774"/>
      <c r="T25" s="774"/>
      <c r="U25" s="774"/>
      <c r="V25" s="774"/>
      <c r="W25" s="774"/>
      <c r="X25" s="774"/>
      <c r="Y25" s="774"/>
      <c r="Z25" s="774"/>
      <c r="AA25" s="774"/>
      <c r="AB25" s="653"/>
      <c r="AC25" s="654"/>
      <c r="AD25" s="653"/>
      <c r="AE25" s="655"/>
      <c r="AF25" s="654"/>
      <c r="AG25" s="655"/>
      <c r="AH25" s="770"/>
      <c r="AI25" s="770"/>
      <c r="AJ25" s="770"/>
      <c r="AK25" s="770"/>
      <c r="AL25" s="770"/>
      <c r="AM25" s="770"/>
      <c r="AN25" s="770"/>
      <c r="AO25" s="770"/>
      <c r="AP25" s="775"/>
      <c r="AQ25" s="776"/>
      <c r="AR25" s="776"/>
      <c r="AS25" s="777"/>
      <c r="AT25" s="771"/>
      <c r="AU25" s="771"/>
      <c r="AV25" s="771"/>
      <c r="AW25" s="771"/>
      <c r="AX25" s="771"/>
      <c r="AY25" s="772"/>
      <c r="AZ25" s="772"/>
      <c r="BA25" s="772"/>
      <c r="BB25" s="772"/>
      <c r="BC25" s="771"/>
      <c r="BD25" s="771"/>
      <c r="BE25" s="771"/>
      <c r="BF25" s="771"/>
      <c r="BG25" s="771"/>
      <c r="BH25" s="771"/>
      <c r="BI25" s="771"/>
      <c r="BJ25" s="771"/>
      <c r="BK25" s="773"/>
      <c r="BL25" s="773"/>
      <c r="BM25" s="773"/>
      <c r="BN25" s="773"/>
      <c r="BO25" s="773"/>
      <c r="BP25" s="773"/>
      <c r="BQ25" s="773"/>
      <c r="BR25" s="773"/>
      <c r="BS25" s="177"/>
      <c r="BT25" s="177"/>
      <c r="BU25" s="177"/>
      <c r="BV25" s="177"/>
      <c r="BW25" s="177"/>
      <c r="BX25" s="177"/>
      <c r="BY25" s="177"/>
      <c r="BZ25" s="177"/>
      <c r="CA25" s="177"/>
      <c r="CB25" s="178">
        <f t="shared" si="0"/>
        <v>0</v>
      </c>
      <c r="CC25" s="169" t="str">
        <f t="shared" si="1"/>
        <v/>
      </c>
      <c r="CD25" s="169" t="str">
        <f t="shared" si="2"/>
        <v/>
      </c>
      <c r="CE25" s="169" t="str">
        <f t="shared" si="7"/>
        <v/>
      </c>
      <c r="CF25" s="160" t="str">
        <f t="shared" si="3"/>
        <v/>
      </c>
      <c r="CG25" s="160" t="str">
        <f t="shared" si="5"/>
        <v/>
      </c>
      <c r="CH25" s="160" t="e">
        <f t="shared" si="4"/>
        <v>#N/A</v>
      </c>
      <c r="CI25" s="160" t="e">
        <f t="shared" si="6"/>
        <v>#N/A</v>
      </c>
      <c r="CK25" s="215"/>
      <c r="CL25" s="215"/>
      <c r="CM25" s="215"/>
      <c r="CN25" s="215"/>
      <c r="CO25" s="215"/>
      <c r="CP25" s="215"/>
      <c r="CQ25" s="215"/>
      <c r="CR25" s="215"/>
      <c r="CS25" s="215"/>
      <c r="CT25" s="215"/>
      <c r="CU25" s="215"/>
      <c r="CV25" s="215"/>
      <c r="CW25" s="215"/>
      <c r="CX25" s="215"/>
      <c r="CY25" s="215"/>
    </row>
    <row r="26" spans="3:103" ht="16.5" customHeight="1">
      <c r="C26" s="665">
        <v>23</v>
      </c>
      <c r="D26" s="667"/>
      <c r="E26" s="668"/>
      <c r="F26" s="774"/>
      <c r="G26" s="774"/>
      <c r="H26" s="774"/>
      <c r="I26" s="774"/>
      <c r="J26" s="774"/>
      <c r="K26" s="774"/>
      <c r="L26" s="774"/>
      <c r="M26" s="774"/>
      <c r="N26" s="774"/>
      <c r="O26" s="774"/>
      <c r="P26" s="774"/>
      <c r="Q26" s="774"/>
      <c r="R26" s="774"/>
      <c r="S26" s="774"/>
      <c r="T26" s="774"/>
      <c r="U26" s="774"/>
      <c r="V26" s="774"/>
      <c r="W26" s="774"/>
      <c r="X26" s="774"/>
      <c r="Y26" s="774"/>
      <c r="Z26" s="774"/>
      <c r="AA26" s="774"/>
      <c r="AB26" s="653"/>
      <c r="AC26" s="654"/>
      <c r="AD26" s="653"/>
      <c r="AE26" s="655"/>
      <c r="AF26" s="654"/>
      <c r="AG26" s="655"/>
      <c r="AH26" s="770"/>
      <c r="AI26" s="770"/>
      <c r="AJ26" s="770"/>
      <c r="AK26" s="770"/>
      <c r="AL26" s="770"/>
      <c r="AM26" s="770"/>
      <c r="AN26" s="770"/>
      <c r="AO26" s="770"/>
      <c r="AP26" s="775"/>
      <c r="AQ26" s="776"/>
      <c r="AR26" s="776"/>
      <c r="AS26" s="777"/>
      <c r="AT26" s="771"/>
      <c r="AU26" s="771"/>
      <c r="AV26" s="771"/>
      <c r="AW26" s="771"/>
      <c r="AX26" s="771"/>
      <c r="AY26" s="772"/>
      <c r="AZ26" s="772"/>
      <c r="BA26" s="772"/>
      <c r="BB26" s="772"/>
      <c r="BC26" s="771"/>
      <c r="BD26" s="771"/>
      <c r="BE26" s="771"/>
      <c r="BF26" s="771"/>
      <c r="BG26" s="771"/>
      <c r="BH26" s="771"/>
      <c r="BI26" s="771"/>
      <c r="BJ26" s="771"/>
      <c r="BK26" s="773"/>
      <c r="BL26" s="773"/>
      <c r="BM26" s="773"/>
      <c r="BN26" s="773"/>
      <c r="BO26" s="773"/>
      <c r="BP26" s="773"/>
      <c r="BQ26" s="773"/>
      <c r="BR26" s="773"/>
      <c r="BS26" s="177"/>
      <c r="BT26" s="177"/>
      <c r="BU26" s="177"/>
      <c r="BV26" s="177"/>
      <c r="BW26" s="177"/>
      <c r="BX26" s="177"/>
      <c r="BY26" s="177"/>
      <c r="BZ26" s="177"/>
      <c r="CA26" s="177"/>
      <c r="CB26" s="178">
        <f t="shared" si="0"/>
        <v>0</v>
      </c>
      <c r="CC26" s="169" t="str">
        <f t="shared" si="1"/>
        <v/>
      </c>
      <c r="CD26" s="169" t="str">
        <f t="shared" si="2"/>
        <v/>
      </c>
      <c r="CE26" s="169" t="str">
        <f t="shared" si="7"/>
        <v/>
      </c>
      <c r="CF26" s="160" t="str">
        <f t="shared" si="3"/>
        <v/>
      </c>
      <c r="CG26" s="160" t="str">
        <f t="shared" si="5"/>
        <v/>
      </c>
      <c r="CH26" s="160" t="e">
        <f t="shared" si="4"/>
        <v>#N/A</v>
      </c>
      <c r="CI26" s="160" t="e">
        <f t="shared" si="6"/>
        <v>#N/A</v>
      </c>
      <c r="CJ26" s="768" t="s">
        <v>487</v>
      </c>
      <c r="CK26" s="768"/>
      <c r="CL26" s="768"/>
      <c r="CM26" s="768"/>
      <c r="CN26" s="768"/>
      <c r="CO26" s="768"/>
      <c r="CP26" s="768"/>
      <c r="CQ26" s="768"/>
      <c r="CR26" s="768"/>
      <c r="CS26" s="768"/>
      <c r="CT26" s="768"/>
      <c r="CU26" s="768"/>
      <c r="CV26" s="768"/>
      <c r="CW26" s="768"/>
      <c r="CX26" s="768"/>
      <c r="CY26" s="768"/>
    </row>
    <row r="27" spans="3:103" ht="16.5" customHeight="1">
      <c r="C27" s="665">
        <v>24</v>
      </c>
      <c r="D27" s="667"/>
      <c r="E27" s="668"/>
      <c r="F27" s="774"/>
      <c r="G27" s="774"/>
      <c r="H27" s="774"/>
      <c r="I27" s="774"/>
      <c r="J27" s="774"/>
      <c r="K27" s="774"/>
      <c r="L27" s="774"/>
      <c r="M27" s="774"/>
      <c r="N27" s="774"/>
      <c r="O27" s="774"/>
      <c r="P27" s="774"/>
      <c r="Q27" s="774"/>
      <c r="R27" s="774"/>
      <c r="S27" s="774"/>
      <c r="T27" s="774"/>
      <c r="U27" s="774"/>
      <c r="V27" s="774"/>
      <c r="W27" s="774"/>
      <c r="X27" s="774"/>
      <c r="Y27" s="774"/>
      <c r="Z27" s="774"/>
      <c r="AA27" s="774"/>
      <c r="AB27" s="653"/>
      <c r="AC27" s="654"/>
      <c r="AD27" s="653"/>
      <c r="AE27" s="655"/>
      <c r="AF27" s="654"/>
      <c r="AG27" s="655"/>
      <c r="AH27" s="770"/>
      <c r="AI27" s="770"/>
      <c r="AJ27" s="770"/>
      <c r="AK27" s="770"/>
      <c r="AL27" s="770"/>
      <c r="AM27" s="770"/>
      <c r="AN27" s="770"/>
      <c r="AO27" s="770"/>
      <c r="AP27" s="775"/>
      <c r="AQ27" s="776"/>
      <c r="AR27" s="776"/>
      <c r="AS27" s="777"/>
      <c r="AT27" s="771"/>
      <c r="AU27" s="771"/>
      <c r="AV27" s="771"/>
      <c r="AW27" s="771"/>
      <c r="AX27" s="771"/>
      <c r="AY27" s="772"/>
      <c r="AZ27" s="772"/>
      <c r="BA27" s="772"/>
      <c r="BB27" s="772"/>
      <c r="BC27" s="771"/>
      <c r="BD27" s="771"/>
      <c r="BE27" s="771"/>
      <c r="BF27" s="771"/>
      <c r="BG27" s="771"/>
      <c r="BH27" s="771"/>
      <c r="BI27" s="771"/>
      <c r="BJ27" s="771"/>
      <c r="BK27" s="773"/>
      <c r="BL27" s="773"/>
      <c r="BM27" s="773"/>
      <c r="BN27" s="773"/>
      <c r="BO27" s="773"/>
      <c r="BP27" s="773"/>
      <c r="BQ27" s="773"/>
      <c r="BR27" s="773"/>
      <c r="BS27" s="177"/>
      <c r="BT27" s="177"/>
      <c r="BU27" s="177"/>
      <c r="BV27" s="177"/>
      <c r="BW27" s="177"/>
      <c r="BX27" s="177"/>
      <c r="BY27" s="177"/>
      <c r="BZ27" s="177"/>
      <c r="CA27" s="177"/>
      <c r="CB27" s="178">
        <f t="shared" si="0"/>
        <v>0</v>
      </c>
      <c r="CC27" s="169" t="str">
        <f t="shared" si="1"/>
        <v/>
      </c>
      <c r="CD27" s="169" t="str">
        <f t="shared" si="2"/>
        <v/>
      </c>
      <c r="CE27" s="169" t="str">
        <f t="shared" si="7"/>
        <v/>
      </c>
      <c r="CF27" s="160" t="str">
        <f t="shared" si="3"/>
        <v/>
      </c>
      <c r="CG27" s="160" t="str">
        <f t="shared" si="5"/>
        <v/>
      </c>
      <c r="CH27" s="160" t="e">
        <f t="shared" si="4"/>
        <v>#N/A</v>
      </c>
      <c r="CI27" s="160" t="e">
        <f t="shared" si="6"/>
        <v>#N/A</v>
      </c>
      <c r="CJ27" s="768"/>
      <c r="CK27" s="768"/>
      <c r="CL27" s="768"/>
      <c r="CM27" s="768"/>
      <c r="CN27" s="768"/>
      <c r="CO27" s="768"/>
      <c r="CP27" s="768"/>
      <c r="CQ27" s="768"/>
      <c r="CR27" s="768"/>
      <c r="CS27" s="768"/>
      <c r="CT27" s="768"/>
      <c r="CU27" s="768"/>
      <c r="CV27" s="768"/>
      <c r="CW27" s="768"/>
      <c r="CX27" s="768"/>
      <c r="CY27" s="768"/>
    </row>
    <row r="28" spans="3:103" ht="16.5" customHeight="1">
      <c r="C28" s="665">
        <v>25</v>
      </c>
      <c r="D28" s="667"/>
      <c r="E28" s="668"/>
      <c r="F28" s="774"/>
      <c r="G28" s="774"/>
      <c r="H28" s="774"/>
      <c r="I28" s="774"/>
      <c r="J28" s="774"/>
      <c r="K28" s="774"/>
      <c r="L28" s="774"/>
      <c r="M28" s="774"/>
      <c r="N28" s="774"/>
      <c r="O28" s="774"/>
      <c r="P28" s="774"/>
      <c r="Q28" s="774"/>
      <c r="R28" s="774"/>
      <c r="S28" s="774"/>
      <c r="T28" s="774"/>
      <c r="U28" s="774"/>
      <c r="V28" s="774"/>
      <c r="W28" s="774"/>
      <c r="X28" s="774"/>
      <c r="Y28" s="774"/>
      <c r="Z28" s="774"/>
      <c r="AA28" s="774"/>
      <c r="AB28" s="653"/>
      <c r="AC28" s="654"/>
      <c r="AD28" s="653"/>
      <c r="AE28" s="655"/>
      <c r="AF28" s="654"/>
      <c r="AG28" s="655"/>
      <c r="AH28" s="770"/>
      <c r="AI28" s="770"/>
      <c r="AJ28" s="770"/>
      <c r="AK28" s="770"/>
      <c r="AL28" s="770"/>
      <c r="AM28" s="770"/>
      <c r="AN28" s="770"/>
      <c r="AO28" s="770"/>
      <c r="AP28" s="775"/>
      <c r="AQ28" s="776"/>
      <c r="AR28" s="776"/>
      <c r="AS28" s="777"/>
      <c r="AT28" s="771"/>
      <c r="AU28" s="771"/>
      <c r="AV28" s="771"/>
      <c r="AW28" s="771"/>
      <c r="AX28" s="771"/>
      <c r="AY28" s="772"/>
      <c r="AZ28" s="772"/>
      <c r="BA28" s="772"/>
      <c r="BB28" s="772"/>
      <c r="BC28" s="771"/>
      <c r="BD28" s="771"/>
      <c r="BE28" s="771"/>
      <c r="BF28" s="771"/>
      <c r="BG28" s="771"/>
      <c r="BH28" s="771"/>
      <c r="BI28" s="771"/>
      <c r="BJ28" s="771"/>
      <c r="BK28" s="773"/>
      <c r="BL28" s="773"/>
      <c r="BM28" s="773"/>
      <c r="BN28" s="773"/>
      <c r="BO28" s="773"/>
      <c r="BP28" s="773"/>
      <c r="BQ28" s="773"/>
      <c r="BR28" s="773"/>
      <c r="BS28" s="177"/>
      <c r="BT28" s="177"/>
      <c r="BU28" s="177"/>
      <c r="BV28" s="177"/>
      <c r="BW28" s="177"/>
      <c r="BX28" s="177"/>
      <c r="BY28" s="177"/>
      <c r="BZ28" s="177"/>
      <c r="CA28" s="177"/>
      <c r="CB28" s="178">
        <f t="shared" si="0"/>
        <v>0</v>
      </c>
      <c r="CC28" s="169" t="str">
        <f t="shared" si="1"/>
        <v/>
      </c>
      <c r="CD28" s="169" t="str">
        <f t="shared" si="2"/>
        <v/>
      </c>
      <c r="CE28" s="169" t="str">
        <f t="shared" si="7"/>
        <v/>
      </c>
      <c r="CF28" s="160" t="str">
        <f t="shared" si="3"/>
        <v/>
      </c>
      <c r="CG28" s="160" t="str">
        <f t="shared" si="5"/>
        <v/>
      </c>
      <c r="CH28" s="160" t="e">
        <f t="shared" si="4"/>
        <v>#N/A</v>
      </c>
      <c r="CI28" s="160" t="e">
        <f t="shared" si="6"/>
        <v>#N/A</v>
      </c>
      <c r="CJ28" s="768"/>
      <c r="CK28" s="768"/>
      <c r="CL28" s="768"/>
      <c r="CM28" s="768"/>
      <c r="CN28" s="768"/>
      <c r="CO28" s="768"/>
      <c r="CP28" s="768"/>
      <c r="CQ28" s="768"/>
      <c r="CR28" s="768"/>
      <c r="CS28" s="768"/>
      <c r="CT28" s="768"/>
      <c r="CU28" s="768"/>
      <c r="CV28" s="768"/>
      <c r="CW28" s="768"/>
      <c r="CX28" s="768"/>
      <c r="CY28" s="768"/>
    </row>
    <row r="29" spans="3:103" ht="16.5" customHeight="1">
      <c r="C29" s="665">
        <v>26</v>
      </c>
      <c r="D29" s="667"/>
      <c r="E29" s="668"/>
      <c r="F29" s="774"/>
      <c r="G29" s="774"/>
      <c r="H29" s="774"/>
      <c r="I29" s="774"/>
      <c r="J29" s="774"/>
      <c r="K29" s="774"/>
      <c r="L29" s="774"/>
      <c r="M29" s="774"/>
      <c r="N29" s="774"/>
      <c r="O29" s="774"/>
      <c r="P29" s="774"/>
      <c r="Q29" s="774"/>
      <c r="R29" s="774"/>
      <c r="S29" s="774"/>
      <c r="T29" s="774"/>
      <c r="U29" s="774"/>
      <c r="V29" s="774"/>
      <c r="W29" s="774"/>
      <c r="X29" s="774"/>
      <c r="Y29" s="774"/>
      <c r="Z29" s="774"/>
      <c r="AA29" s="774"/>
      <c r="AB29" s="653"/>
      <c r="AC29" s="654"/>
      <c r="AD29" s="653"/>
      <c r="AE29" s="655"/>
      <c r="AF29" s="654"/>
      <c r="AG29" s="655"/>
      <c r="AH29" s="770"/>
      <c r="AI29" s="770"/>
      <c r="AJ29" s="770"/>
      <c r="AK29" s="770"/>
      <c r="AL29" s="770"/>
      <c r="AM29" s="770"/>
      <c r="AN29" s="770"/>
      <c r="AO29" s="770"/>
      <c r="AP29" s="775"/>
      <c r="AQ29" s="776"/>
      <c r="AR29" s="776"/>
      <c r="AS29" s="777"/>
      <c r="AT29" s="771"/>
      <c r="AU29" s="771"/>
      <c r="AV29" s="771"/>
      <c r="AW29" s="771"/>
      <c r="AX29" s="771"/>
      <c r="AY29" s="772"/>
      <c r="AZ29" s="772"/>
      <c r="BA29" s="772"/>
      <c r="BB29" s="772"/>
      <c r="BC29" s="771"/>
      <c r="BD29" s="771"/>
      <c r="BE29" s="771"/>
      <c r="BF29" s="771"/>
      <c r="BG29" s="771"/>
      <c r="BH29" s="771"/>
      <c r="BI29" s="771"/>
      <c r="BJ29" s="771"/>
      <c r="BK29" s="773"/>
      <c r="BL29" s="773"/>
      <c r="BM29" s="773"/>
      <c r="BN29" s="773"/>
      <c r="BO29" s="773"/>
      <c r="BP29" s="773"/>
      <c r="BQ29" s="773"/>
      <c r="BR29" s="773"/>
      <c r="BS29" s="177"/>
      <c r="BT29" s="177"/>
      <c r="BU29" s="177"/>
      <c r="BV29" s="177"/>
      <c r="BW29" s="177"/>
      <c r="BX29" s="177"/>
      <c r="BY29" s="177"/>
      <c r="BZ29" s="177"/>
      <c r="CA29" s="177"/>
      <c r="CB29" s="178">
        <f t="shared" si="0"/>
        <v>0</v>
      </c>
      <c r="CC29" s="169" t="str">
        <f t="shared" si="1"/>
        <v/>
      </c>
      <c r="CD29" s="169" t="str">
        <f t="shared" si="2"/>
        <v/>
      </c>
      <c r="CE29" s="169" t="str">
        <f t="shared" si="7"/>
        <v/>
      </c>
      <c r="CF29" s="160" t="str">
        <f t="shared" si="3"/>
        <v/>
      </c>
      <c r="CG29" s="160" t="str">
        <f t="shared" si="5"/>
        <v/>
      </c>
      <c r="CH29" s="160" t="e">
        <f t="shared" si="4"/>
        <v>#N/A</v>
      </c>
      <c r="CI29" s="160" t="e">
        <f t="shared" si="6"/>
        <v>#N/A</v>
      </c>
    </row>
    <row r="30" spans="3:103" ht="16.5" customHeight="1">
      <c r="C30" s="665">
        <v>27</v>
      </c>
      <c r="D30" s="667"/>
      <c r="E30" s="668"/>
      <c r="F30" s="774"/>
      <c r="G30" s="774"/>
      <c r="H30" s="774"/>
      <c r="I30" s="774"/>
      <c r="J30" s="774"/>
      <c r="K30" s="774"/>
      <c r="L30" s="774"/>
      <c r="M30" s="774"/>
      <c r="N30" s="774"/>
      <c r="O30" s="774"/>
      <c r="P30" s="774"/>
      <c r="Q30" s="774"/>
      <c r="R30" s="774"/>
      <c r="S30" s="774"/>
      <c r="T30" s="774"/>
      <c r="U30" s="774"/>
      <c r="V30" s="774"/>
      <c r="W30" s="774"/>
      <c r="X30" s="774"/>
      <c r="Y30" s="774"/>
      <c r="Z30" s="774"/>
      <c r="AA30" s="774"/>
      <c r="AB30" s="653"/>
      <c r="AC30" s="654"/>
      <c r="AD30" s="653"/>
      <c r="AE30" s="655"/>
      <c r="AF30" s="654"/>
      <c r="AG30" s="655"/>
      <c r="AH30" s="770"/>
      <c r="AI30" s="770"/>
      <c r="AJ30" s="770"/>
      <c r="AK30" s="770"/>
      <c r="AL30" s="770"/>
      <c r="AM30" s="770"/>
      <c r="AN30" s="770"/>
      <c r="AO30" s="770"/>
      <c r="AP30" s="775"/>
      <c r="AQ30" s="776"/>
      <c r="AR30" s="776"/>
      <c r="AS30" s="777"/>
      <c r="AT30" s="771"/>
      <c r="AU30" s="771"/>
      <c r="AV30" s="771"/>
      <c r="AW30" s="771"/>
      <c r="AX30" s="771"/>
      <c r="AY30" s="772"/>
      <c r="AZ30" s="772"/>
      <c r="BA30" s="772"/>
      <c r="BB30" s="772"/>
      <c r="BC30" s="771"/>
      <c r="BD30" s="771"/>
      <c r="BE30" s="771"/>
      <c r="BF30" s="771"/>
      <c r="BG30" s="771"/>
      <c r="BH30" s="771"/>
      <c r="BI30" s="771"/>
      <c r="BJ30" s="771"/>
      <c r="BK30" s="773"/>
      <c r="BL30" s="773"/>
      <c r="BM30" s="773"/>
      <c r="BN30" s="773"/>
      <c r="BO30" s="773"/>
      <c r="BP30" s="773"/>
      <c r="BQ30" s="773"/>
      <c r="BR30" s="773"/>
      <c r="BS30" s="177"/>
      <c r="BT30" s="177"/>
      <c r="BU30" s="177"/>
      <c r="BV30" s="177"/>
      <c r="BW30" s="177"/>
      <c r="BX30" s="177"/>
      <c r="BY30" s="177"/>
      <c r="BZ30" s="177"/>
      <c r="CA30" s="177"/>
      <c r="CB30" s="178">
        <f t="shared" si="0"/>
        <v>0</v>
      </c>
      <c r="CC30" s="169" t="str">
        <f t="shared" si="1"/>
        <v/>
      </c>
      <c r="CD30" s="169" t="str">
        <f t="shared" si="2"/>
        <v/>
      </c>
      <c r="CE30" s="169" t="str">
        <f t="shared" si="7"/>
        <v/>
      </c>
      <c r="CF30" s="160" t="str">
        <f t="shared" si="3"/>
        <v/>
      </c>
      <c r="CG30" s="160" t="str">
        <f t="shared" si="5"/>
        <v/>
      </c>
      <c r="CH30" s="160" t="e">
        <f t="shared" si="4"/>
        <v>#N/A</v>
      </c>
      <c r="CI30" s="160" t="e">
        <f t="shared" si="6"/>
        <v>#N/A</v>
      </c>
      <c r="CJ30" s="769" t="s">
        <v>476</v>
      </c>
      <c r="CK30" s="769"/>
      <c r="CL30" s="769"/>
      <c r="CM30" s="769"/>
      <c r="CN30" s="769"/>
      <c r="CO30" s="769"/>
      <c r="CP30" s="769"/>
      <c r="CQ30" s="769"/>
      <c r="CR30" s="769"/>
      <c r="CS30" s="769"/>
      <c r="CT30" s="769"/>
      <c r="CU30" s="769"/>
      <c r="CV30" s="769"/>
      <c r="CW30" s="769"/>
      <c r="CX30" s="769"/>
      <c r="CY30" s="769"/>
    </row>
    <row r="31" spans="3:103" ht="16.5" customHeight="1">
      <c r="C31" s="665">
        <v>28</v>
      </c>
      <c r="D31" s="667"/>
      <c r="E31" s="668"/>
      <c r="F31" s="774"/>
      <c r="G31" s="774"/>
      <c r="H31" s="774"/>
      <c r="I31" s="774"/>
      <c r="J31" s="774"/>
      <c r="K31" s="774"/>
      <c r="L31" s="774"/>
      <c r="M31" s="774"/>
      <c r="N31" s="774"/>
      <c r="O31" s="774"/>
      <c r="P31" s="774"/>
      <c r="Q31" s="774"/>
      <c r="R31" s="774"/>
      <c r="S31" s="774"/>
      <c r="T31" s="774"/>
      <c r="U31" s="774"/>
      <c r="V31" s="774"/>
      <c r="W31" s="774"/>
      <c r="X31" s="774"/>
      <c r="Y31" s="774"/>
      <c r="Z31" s="774"/>
      <c r="AA31" s="774"/>
      <c r="AB31" s="653"/>
      <c r="AC31" s="654"/>
      <c r="AD31" s="653"/>
      <c r="AE31" s="655"/>
      <c r="AF31" s="654"/>
      <c r="AG31" s="655"/>
      <c r="AH31" s="770"/>
      <c r="AI31" s="770"/>
      <c r="AJ31" s="770"/>
      <c r="AK31" s="770"/>
      <c r="AL31" s="770"/>
      <c r="AM31" s="770"/>
      <c r="AN31" s="770"/>
      <c r="AO31" s="770"/>
      <c r="AP31" s="775"/>
      <c r="AQ31" s="776"/>
      <c r="AR31" s="776"/>
      <c r="AS31" s="777"/>
      <c r="AT31" s="771"/>
      <c r="AU31" s="771"/>
      <c r="AV31" s="771"/>
      <c r="AW31" s="771"/>
      <c r="AX31" s="771"/>
      <c r="AY31" s="772"/>
      <c r="AZ31" s="772"/>
      <c r="BA31" s="772"/>
      <c r="BB31" s="772"/>
      <c r="BC31" s="771"/>
      <c r="BD31" s="771"/>
      <c r="BE31" s="771"/>
      <c r="BF31" s="771"/>
      <c r="BG31" s="771"/>
      <c r="BH31" s="771"/>
      <c r="BI31" s="771"/>
      <c r="BJ31" s="771"/>
      <c r="BK31" s="773"/>
      <c r="BL31" s="773"/>
      <c r="BM31" s="773"/>
      <c r="BN31" s="773"/>
      <c r="BO31" s="773"/>
      <c r="BP31" s="773"/>
      <c r="BQ31" s="773"/>
      <c r="BR31" s="773"/>
      <c r="BS31" s="177"/>
      <c r="BT31" s="177"/>
      <c r="BU31" s="177"/>
      <c r="BV31" s="177"/>
      <c r="BW31" s="177"/>
      <c r="BX31" s="177"/>
      <c r="BY31" s="177"/>
      <c r="BZ31" s="177"/>
      <c r="CA31" s="177"/>
      <c r="CB31" s="178">
        <f t="shared" si="0"/>
        <v>0</v>
      </c>
      <c r="CC31" s="169" t="str">
        <f t="shared" si="1"/>
        <v/>
      </c>
      <c r="CD31" s="169" t="str">
        <f t="shared" si="2"/>
        <v/>
      </c>
      <c r="CE31" s="169" t="str">
        <f t="shared" si="7"/>
        <v/>
      </c>
      <c r="CF31" s="160" t="str">
        <f t="shared" si="3"/>
        <v/>
      </c>
      <c r="CG31" s="160" t="str">
        <f t="shared" si="5"/>
        <v/>
      </c>
      <c r="CH31" s="160" t="e">
        <f t="shared" si="4"/>
        <v>#N/A</v>
      </c>
      <c r="CI31" s="160" t="e">
        <f t="shared" si="6"/>
        <v>#N/A</v>
      </c>
      <c r="CJ31" s="769"/>
      <c r="CK31" s="769"/>
      <c r="CL31" s="769"/>
      <c r="CM31" s="769"/>
      <c r="CN31" s="769"/>
      <c r="CO31" s="769"/>
      <c r="CP31" s="769"/>
      <c r="CQ31" s="769"/>
      <c r="CR31" s="769"/>
      <c r="CS31" s="769"/>
      <c r="CT31" s="769"/>
      <c r="CU31" s="769"/>
      <c r="CV31" s="769"/>
      <c r="CW31" s="769"/>
      <c r="CX31" s="769"/>
      <c r="CY31" s="769"/>
    </row>
    <row r="32" spans="3:103" ht="16.5" customHeight="1">
      <c r="C32" s="665">
        <v>29</v>
      </c>
      <c r="D32" s="667"/>
      <c r="E32" s="668"/>
      <c r="F32" s="774"/>
      <c r="G32" s="774"/>
      <c r="H32" s="774"/>
      <c r="I32" s="774"/>
      <c r="J32" s="774"/>
      <c r="K32" s="774"/>
      <c r="L32" s="774"/>
      <c r="M32" s="774"/>
      <c r="N32" s="774"/>
      <c r="O32" s="774"/>
      <c r="P32" s="774"/>
      <c r="Q32" s="774"/>
      <c r="R32" s="774"/>
      <c r="S32" s="774"/>
      <c r="T32" s="774"/>
      <c r="U32" s="774"/>
      <c r="V32" s="774"/>
      <c r="W32" s="774"/>
      <c r="X32" s="774"/>
      <c r="Y32" s="774"/>
      <c r="Z32" s="774"/>
      <c r="AA32" s="774"/>
      <c r="AB32" s="653"/>
      <c r="AC32" s="654"/>
      <c r="AD32" s="653"/>
      <c r="AE32" s="655"/>
      <c r="AF32" s="654"/>
      <c r="AG32" s="655"/>
      <c r="AH32" s="770"/>
      <c r="AI32" s="770"/>
      <c r="AJ32" s="770"/>
      <c r="AK32" s="770"/>
      <c r="AL32" s="770"/>
      <c r="AM32" s="770"/>
      <c r="AN32" s="770"/>
      <c r="AO32" s="770"/>
      <c r="AP32" s="775"/>
      <c r="AQ32" s="776"/>
      <c r="AR32" s="776"/>
      <c r="AS32" s="777"/>
      <c r="AT32" s="771"/>
      <c r="AU32" s="771"/>
      <c r="AV32" s="771"/>
      <c r="AW32" s="771"/>
      <c r="AX32" s="771"/>
      <c r="AY32" s="772"/>
      <c r="AZ32" s="772"/>
      <c r="BA32" s="772"/>
      <c r="BB32" s="772"/>
      <c r="BC32" s="771"/>
      <c r="BD32" s="771"/>
      <c r="BE32" s="771"/>
      <c r="BF32" s="771"/>
      <c r="BG32" s="771"/>
      <c r="BH32" s="771"/>
      <c r="BI32" s="771"/>
      <c r="BJ32" s="771"/>
      <c r="BK32" s="773"/>
      <c r="BL32" s="773"/>
      <c r="BM32" s="773"/>
      <c r="BN32" s="773"/>
      <c r="BO32" s="773"/>
      <c r="BP32" s="773"/>
      <c r="BQ32" s="773"/>
      <c r="BR32" s="773"/>
      <c r="BS32" s="177"/>
      <c r="BT32" s="177"/>
      <c r="BU32" s="177"/>
      <c r="BV32" s="177"/>
      <c r="BW32" s="177"/>
      <c r="BX32" s="177"/>
      <c r="BY32" s="177"/>
      <c r="BZ32" s="177"/>
      <c r="CA32" s="177"/>
      <c r="CB32" s="178">
        <f t="shared" si="0"/>
        <v>0</v>
      </c>
      <c r="CC32" s="169" t="str">
        <f t="shared" si="1"/>
        <v/>
      </c>
      <c r="CD32" s="169" t="str">
        <f t="shared" si="2"/>
        <v/>
      </c>
      <c r="CE32" s="169" t="str">
        <f t="shared" si="7"/>
        <v/>
      </c>
      <c r="CF32" s="160" t="str">
        <f t="shared" si="3"/>
        <v/>
      </c>
      <c r="CG32" s="160" t="str">
        <f t="shared" si="5"/>
        <v/>
      </c>
      <c r="CH32" s="160" t="e">
        <f t="shared" si="4"/>
        <v>#N/A</v>
      </c>
      <c r="CI32" s="160" t="e">
        <f t="shared" si="6"/>
        <v>#N/A</v>
      </c>
    </row>
    <row r="33" spans="3:103" ht="16.5" customHeight="1">
      <c r="C33" s="665">
        <v>30</v>
      </c>
      <c r="D33" s="667"/>
      <c r="E33" s="668"/>
      <c r="F33" s="774"/>
      <c r="G33" s="774"/>
      <c r="H33" s="774"/>
      <c r="I33" s="774"/>
      <c r="J33" s="774"/>
      <c r="K33" s="774"/>
      <c r="L33" s="774"/>
      <c r="M33" s="774"/>
      <c r="N33" s="774"/>
      <c r="O33" s="774"/>
      <c r="P33" s="774"/>
      <c r="Q33" s="774"/>
      <c r="R33" s="774"/>
      <c r="S33" s="774"/>
      <c r="T33" s="774"/>
      <c r="U33" s="774"/>
      <c r="V33" s="774"/>
      <c r="W33" s="774"/>
      <c r="X33" s="774"/>
      <c r="Y33" s="774"/>
      <c r="Z33" s="774"/>
      <c r="AA33" s="774"/>
      <c r="AB33" s="653"/>
      <c r="AC33" s="654"/>
      <c r="AD33" s="653"/>
      <c r="AE33" s="655"/>
      <c r="AF33" s="654"/>
      <c r="AG33" s="655"/>
      <c r="AH33" s="770"/>
      <c r="AI33" s="770"/>
      <c r="AJ33" s="770"/>
      <c r="AK33" s="770"/>
      <c r="AL33" s="770"/>
      <c r="AM33" s="770"/>
      <c r="AN33" s="770"/>
      <c r="AO33" s="770"/>
      <c r="AP33" s="775"/>
      <c r="AQ33" s="776"/>
      <c r="AR33" s="776"/>
      <c r="AS33" s="777"/>
      <c r="AT33" s="771"/>
      <c r="AU33" s="771"/>
      <c r="AV33" s="771"/>
      <c r="AW33" s="771"/>
      <c r="AX33" s="771"/>
      <c r="AY33" s="772"/>
      <c r="AZ33" s="772"/>
      <c r="BA33" s="772"/>
      <c r="BB33" s="772"/>
      <c r="BC33" s="771"/>
      <c r="BD33" s="771"/>
      <c r="BE33" s="771"/>
      <c r="BF33" s="771"/>
      <c r="BG33" s="771"/>
      <c r="BH33" s="771"/>
      <c r="BI33" s="771"/>
      <c r="BJ33" s="771"/>
      <c r="BK33" s="773"/>
      <c r="BL33" s="773"/>
      <c r="BM33" s="773"/>
      <c r="BN33" s="773"/>
      <c r="BO33" s="773"/>
      <c r="BP33" s="773"/>
      <c r="BQ33" s="773"/>
      <c r="BR33" s="773"/>
      <c r="BS33" s="177"/>
      <c r="BT33" s="177"/>
      <c r="BU33" s="177"/>
      <c r="BV33" s="177"/>
      <c r="BW33" s="177"/>
      <c r="BX33" s="177"/>
      <c r="BY33" s="177"/>
      <c r="BZ33" s="177"/>
      <c r="CA33" s="177"/>
      <c r="CB33" s="178">
        <f t="shared" si="0"/>
        <v>0</v>
      </c>
      <c r="CC33" s="169" t="str">
        <f t="shared" si="1"/>
        <v/>
      </c>
      <c r="CD33" s="169" t="str">
        <f t="shared" si="2"/>
        <v/>
      </c>
      <c r="CE33" s="169" t="str">
        <f t="shared" si="7"/>
        <v/>
      </c>
      <c r="CF33" s="160" t="str">
        <f t="shared" si="3"/>
        <v/>
      </c>
      <c r="CG33" s="160" t="str">
        <f t="shared" si="5"/>
        <v/>
      </c>
      <c r="CH33" s="160" t="e">
        <f t="shared" si="4"/>
        <v>#N/A</v>
      </c>
      <c r="CI33" s="160" t="e">
        <f t="shared" si="6"/>
        <v>#N/A</v>
      </c>
      <c r="CJ33" s="769" t="s">
        <v>477</v>
      </c>
      <c r="CK33" s="769"/>
      <c r="CL33" s="769"/>
      <c r="CM33" s="769"/>
      <c r="CN33" s="769"/>
      <c r="CO33" s="769"/>
      <c r="CP33" s="769"/>
      <c r="CQ33" s="769"/>
      <c r="CR33" s="769"/>
      <c r="CS33" s="769"/>
      <c r="CT33" s="769"/>
      <c r="CU33" s="769"/>
      <c r="CV33" s="769"/>
      <c r="CW33" s="769"/>
      <c r="CX33" s="769"/>
      <c r="CY33" s="769"/>
    </row>
    <row r="34" spans="3:103" ht="16.5" customHeight="1">
      <c r="C34" s="665">
        <v>31</v>
      </c>
      <c r="D34" s="667"/>
      <c r="E34" s="668"/>
      <c r="F34" s="774"/>
      <c r="G34" s="774"/>
      <c r="H34" s="774"/>
      <c r="I34" s="774"/>
      <c r="J34" s="774"/>
      <c r="K34" s="774"/>
      <c r="L34" s="774"/>
      <c r="M34" s="774"/>
      <c r="N34" s="774"/>
      <c r="O34" s="774"/>
      <c r="P34" s="774"/>
      <c r="Q34" s="774"/>
      <c r="R34" s="774"/>
      <c r="S34" s="774"/>
      <c r="T34" s="774"/>
      <c r="U34" s="774"/>
      <c r="V34" s="774"/>
      <c r="W34" s="774"/>
      <c r="X34" s="774"/>
      <c r="Y34" s="774"/>
      <c r="Z34" s="774"/>
      <c r="AA34" s="774"/>
      <c r="AB34" s="653"/>
      <c r="AC34" s="654"/>
      <c r="AD34" s="653"/>
      <c r="AE34" s="655"/>
      <c r="AF34" s="654"/>
      <c r="AG34" s="655"/>
      <c r="AH34" s="770"/>
      <c r="AI34" s="770"/>
      <c r="AJ34" s="770"/>
      <c r="AK34" s="770"/>
      <c r="AL34" s="770"/>
      <c r="AM34" s="770"/>
      <c r="AN34" s="770"/>
      <c r="AO34" s="770"/>
      <c r="AP34" s="775"/>
      <c r="AQ34" s="776"/>
      <c r="AR34" s="776"/>
      <c r="AS34" s="777"/>
      <c r="AT34" s="771"/>
      <c r="AU34" s="771"/>
      <c r="AV34" s="771"/>
      <c r="AW34" s="771"/>
      <c r="AX34" s="771"/>
      <c r="AY34" s="772"/>
      <c r="AZ34" s="772"/>
      <c r="BA34" s="772"/>
      <c r="BB34" s="772"/>
      <c r="BC34" s="771"/>
      <c r="BD34" s="771"/>
      <c r="BE34" s="771"/>
      <c r="BF34" s="771"/>
      <c r="BG34" s="771"/>
      <c r="BH34" s="771"/>
      <c r="BI34" s="771"/>
      <c r="BJ34" s="771"/>
      <c r="BK34" s="773"/>
      <c r="BL34" s="773"/>
      <c r="BM34" s="773"/>
      <c r="BN34" s="773"/>
      <c r="BO34" s="773"/>
      <c r="BP34" s="773"/>
      <c r="BQ34" s="773"/>
      <c r="BR34" s="773"/>
      <c r="BS34" s="177"/>
      <c r="BT34" s="177"/>
      <c r="BU34" s="177"/>
      <c r="BV34" s="177"/>
      <c r="BW34" s="177"/>
      <c r="BX34" s="177"/>
      <c r="BY34" s="177"/>
      <c r="BZ34" s="177"/>
      <c r="CA34" s="177"/>
      <c r="CB34" s="178">
        <f t="shared" si="0"/>
        <v>0</v>
      </c>
      <c r="CC34" s="169" t="str">
        <f t="shared" si="1"/>
        <v/>
      </c>
      <c r="CD34" s="169" t="str">
        <f t="shared" si="2"/>
        <v/>
      </c>
      <c r="CE34" s="169" t="str">
        <f t="shared" si="7"/>
        <v/>
      </c>
      <c r="CF34" s="160" t="str">
        <f t="shared" si="3"/>
        <v/>
      </c>
      <c r="CG34" s="160" t="str">
        <f t="shared" si="5"/>
        <v/>
      </c>
      <c r="CH34" s="160" t="e">
        <f t="shared" si="4"/>
        <v>#N/A</v>
      </c>
      <c r="CI34" s="160" t="e">
        <f t="shared" si="6"/>
        <v>#N/A</v>
      </c>
      <c r="CJ34" s="769"/>
      <c r="CK34" s="769"/>
      <c r="CL34" s="769"/>
      <c r="CM34" s="769"/>
      <c r="CN34" s="769"/>
      <c r="CO34" s="769"/>
      <c r="CP34" s="769"/>
      <c r="CQ34" s="769"/>
      <c r="CR34" s="769"/>
      <c r="CS34" s="769"/>
      <c r="CT34" s="769"/>
      <c r="CU34" s="769"/>
      <c r="CV34" s="769"/>
      <c r="CW34" s="769"/>
      <c r="CX34" s="769"/>
      <c r="CY34" s="769"/>
    </row>
    <row r="35" spans="3:103" ht="16.5" customHeight="1">
      <c r="C35" s="665">
        <v>32</v>
      </c>
      <c r="D35" s="667"/>
      <c r="E35" s="668"/>
      <c r="F35" s="774"/>
      <c r="G35" s="774"/>
      <c r="H35" s="774"/>
      <c r="I35" s="774"/>
      <c r="J35" s="774"/>
      <c r="K35" s="774"/>
      <c r="L35" s="774"/>
      <c r="M35" s="774"/>
      <c r="N35" s="774"/>
      <c r="O35" s="774"/>
      <c r="P35" s="774"/>
      <c r="Q35" s="774"/>
      <c r="R35" s="774"/>
      <c r="S35" s="774"/>
      <c r="T35" s="774"/>
      <c r="U35" s="774"/>
      <c r="V35" s="774"/>
      <c r="W35" s="774"/>
      <c r="X35" s="774"/>
      <c r="Y35" s="774"/>
      <c r="Z35" s="774"/>
      <c r="AA35" s="774"/>
      <c r="AB35" s="653"/>
      <c r="AC35" s="654"/>
      <c r="AD35" s="653"/>
      <c r="AE35" s="655"/>
      <c r="AF35" s="654"/>
      <c r="AG35" s="655"/>
      <c r="AH35" s="770"/>
      <c r="AI35" s="770"/>
      <c r="AJ35" s="770"/>
      <c r="AK35" s="770"/>
      <c r="AL35" s="770"/>
      <c r="AM35" s="770"/>
      <c r="AN35" s="770"/>
      <c r="AO35" s="770"/>
      <c r="AP35" s="775"/>
      <c r="AQ35" s="776"/>
      <c r="AR35" s="776"/>
      <c r="AS35" s="777"/>
      <c r="AT35" s="771"/>
      <c r="AU35" s="771"/>
      <c r="AV35" s="771"/>
      <c r="AW35" s="771"/>
      <c r="AX35" s="771"/>
      <c r="AY35" s="772"/>
      <c r="AZ35" s="772"/>
      <c r="BA35" s="772"/>
      <c r="BB35" s="772"/>
      <c r="BC35" s="771"/>
      <c r="BD35" s="771"/>
      <c r="BE35" s="771"/>
      <c r="BF35" s="771"/>
      <c r="BG35" s="771"/>
      <c r="BH35" s="771"/>
      <c r="BI35" s="771"/>
      <c r="BJ35" s="771"/>
      <c r="BK35" s="773"/>
      <c r="BL35" s="773"/>
      <c r="BM35" s="773"/>
      <c r="BN35" s="773"/>
      <c r="BO35" s="773"/>
      <c r="BP35" s="773"/>
      <c r="BQ35" s="773"/>
      <c r="BR35" s="773"/>
      <c r="BS35" s="177"/>
      <c r="BT35" s="177"/>
      <c r="BU35" s="177"/>
      <c r="BV35" s="177"/>
      <c r="BW35" s="177"/>
      <c r="BX35" s="177"/>
      <c r="BY35" s="177"/>
      <c r="BZ35" s="177"/>
      <c r="CA35" s="177"/>
      <c r="CB35" s="178">
        <f t="shared" si="0"/>
        <v>0</v>
      </c>
      <c r="CC35" s="169" t="str">
        <f t="shared" si="1"/>
        <v/>
      </c>
      <c r="CD35" s="169" t="str">
        <f t="shared" si="2"/>
        <v/>
      </c>
      <c r="CE35" s="169" t="str">
        <f t="shared" si="7"/>
        <v/>
      </c>
      <c r="CF35" s="160" t="str">
        <f t="shared" si="3"/>
        <v/>
      </c>
      <c r="CG35" s="160" t="str">
        <f t="shared" si="5"/>
        <v/>
      </c>
      <c r="CH35" s="160" t="e">
        <f t="shared" si="4"/>
        <v>#N/A</v>
      </c>
      <c r="CI35" s="160" t="e">
        <f t="shared" si="6"/>
        <v>#N/A</v>
      </c>
    </row>
    <row r="36" spans="3:103" ht="16.5" customHeight="1">
      <c r="C36" s="665">
        <v>33</v>
      </c>
      <c r="D36" s="667"/>
      <c r="E36" s="668"/>
      <c r="F36" s="774"/>
      <c r="G36" s="774"/>
      <c r="H36" s="774"/>
      <c r="I36" s="774"/>
      <c r="J36" s="774"/>
      <c r="K36" s="774"/>
      <c r="L36" s="774"/>
      <c r="M36" s="774"/>
      <c r="N36" s="774"/>
      <c r="O36" s="774"/>
      <c r="P36" s="774"/>
      <c r="Q36" s="774"/>
      <c r="R36" s="774"/>
      <c r="S36" s="774"/>
      <c r="T36" s="774"/>
      <c r="U36" s="774"/>
      <c r="V36" s="774"/>
      <c r="W36" s="774"/>
      <c r="X36" s="774"/>
      <c r="Y36" s="774"/>
      <c r="Z36" s="774"/>
      <c r="AA36" s="774"/>
      <c r="AB36" s="653"/>
      <c r="AC36" s="654"/>
      <c r="AD36" s="653"/>
      <c r="AE36" s="655"/>
      <c r="AF36" s="654"/>
      <c r="AG36" s="655"/>
      <c r="AH36" s="770"/>
      <c r="AI36" s="770"/>
      <c r="AJ36" s="770"/>
      <c r="AK36" s="770"/>
      <c r="AL36" s="770"/>
      <c r="AM36" s="770"/>
      <c r="AN36" s="770"/>
      <c r="AO36" s="770"/>
      <c r="AP36" s="775"/>
      <c r="AQ36" s="776"/>
      <c r="AR36" s="776"/>
      <c r="AS36" s="777"/>
      <c r="AT36" s="771"/>
      <c r="AU36" s="771"/>
      <c r="AV36" s="771"/>
      <c r="AW36" s="771"/>
      <c r="AX36" s="771"/>
      <c r="AY36" s="772"/>
      <c r="AZ36" s="772"/>
      <c r="BA36" s="772"/>
      <c r="BB36" s="772"/>
      <c r="BC36" s="771"/>
      <c r="BD36" s="771"/>
      <c r="BE36" s="771"/>
      <c r="BF36" s="771"/>
      <c r="BG36" s="771"/>
      <c r="BH36" s="771"/>
      <c r="BI36" s="771"/>
      <c r="BJ36" s="771"/>
      <c r="BK36" s="773"/>
      <c r="BL36" s="773"/>
      <c r="BM36" s="773"/>
      <c r="BN36" s="773"/>
      <c r="BO36" s="773"/>
      <c r="BP36" s="773"/>
      <c r="BQ36" s="773"/>
      <c r="BR36" s="773"/>
      <c r="BS36" s="177"/>
      <c r="BT36" s="177"/>
      <c r="BU36" s="177"/>
      <c r="BV36" s="177"/>
      <c r="BW36" s="177"/>
      <c r="BX36" s="177"/>
      <c r="BY36" s="177"/>
      <c r="BZ36" s="177"/>
      <c r="CA36" s="177"/>
      <c r="CB36" s="178">
        <f t="shared" ref="CB36:CB67" si="8">+P36</f>
        <v>0</v>
      </c>
      <c r="CC36" s="169" t="str">
        <f t="shared" ref="CC36:CC67" si="9">IF(AB36="○","○","")</f>
        <v/>
      </c>
      <c r="CD36" s="169" t="str">
        <f t="shared" ref="CD36:CD67" si="10">IF(AD36="○","○","")</f>
        <v/>
      </c>
      <c r="CE36" s="169" t="str">
        <f t="shared" si="7"/>
        <v/>
      </c>
      <c r="CF36" s="160" t="str">
        <f t="shared" ref="CF36:CF67" si="11">CONCATENATE(AH36,F36)</f>
        <v/>
      </c>
      <c r="CG36" s="160" t="str">
        <f t="shared" si="5"/>
        <v/>
      </c>
      <c r="CH36" s="160" t="e">
        <f t="shared" ref="CH36:CH67" si="12">VLOOKUP(F36,$F$100:$O$123,10,FALSE)</f>
        <v>#N/A</v>
      </c>
      <c r="CI36" s="160" t="e">
        <f t="shared" si="6"/>
        <v>#N/A</v>
      </c>
      <c r="CJ36" s="768" t="s">
        <v>478</v>
      </c>
      <c r="CK36" s="768"/>
      <c r="CL36" s="768"/>
      <c r="CM36" s="768"/>
      <c r="CN36" s="768"/>
      <c r="CO36" s="768"/>
      <c r="CP36" s="768"/>
      <c r="CQ36" s="768"/>
      <c r="CR36" s="768"/>
      <c r="CS36" s="768"/>
      <c r="CT36" s="768"/>
      <c r="CU36" s="768"/>
      <c r="CV36" s="768"/>
      <c r="CW36" s="768"/>
      <c r="CX36" s="768"/>
      <c r="CY36" s="768"/>
    </row>
    <row r="37" spans="3:103" ht="16.5" customHeight="1">
      <c r="C37" s="665">
        <v>34</v>
      </c>
      <c r="D37" s="667"/>
      <c r="E37" s="668"/>
      <c r="F37" s="774"/>
      <c r="G37" s="774"/>
      <c r="H37" s="774"/>
      <c r="I37" s="774"/>
      <c r="J37" s="774"/>
      <c r="K37" s="774"/>
      <c r="L37" s="774"/>
      <c r="M37" s="774"/>
      <c r="N37" s="774"/>
      <c r="O37" s="774"/>
      <c r="P37" s="774"/>
      <c r="Q37" s="774"/>
      <c r="R37" s="774"/>
      <c r="S37" s="774"/>
      <c r="T37" s="774"/>
      <c r="U37" s="774"/>
      <c r="V37" s="774"/>
      <c r="W37" s="774"/>
      <c r="X37" s="774"/>
      <c r="Y37" s="774"/>
      <c r="Z37" s="774"/>
      <c r="AA37" s="774"/>
      <c r="AB37" s="653"/>
      <c r="AC37" s="654"/>
      <c r="AD37" s="653"/>
      <c r="AE37" s="655"/>
      <c r="AF37" s="654"/>
      <c r="AG37" s="655"/>
      <c r="AH37" s="770"/>
      <c r="AI37" s="770"/>
      <c r="AJ37" s="770"/>
      <c r="AK37" s="770"/>
      <c r="AL37" s="770"/>
      <c r="AM37" s="770"/>
      <c r="AN37" s="770"/>
      <c r="AO37" s="770"/>
      <c r="AP37" s="775"/>
      <c r="AQ37" s="776"/>
      <c r="AR37" s="776"/>
      <c r="AS37" s="777"/>
      <c r="AT37" s="771"/>
      <c r="AU37" s="771"/>
      <c r="AV37" s="771"/>
      <c r="AW37" s="771"/>
      <c r="AX37" s="771"/>
      <c r="AY37" s="772"/>
      <c r="AZ37" s="772"/>
      <c r="BA37" s="772"/>
      <c r="BB37" s="772"/>
      <c r="BC37" s="771"/>
      <c r="BD37" s="771"/>
      <c r="BE37" s="771"/>
      <c r="BF37" s="771"/>
      <c r="BG37" s="771"/>
      <c r="BH37" s="771"/>
      <c r="BI37" s="771"/>
      <c r="BJ37" s="771"/>
      <c r="BK37" s="773"/>
      <c r="BL37" s="773"/>
      <c r="BM37" s="773"/>
      <c r="BN37" s="773"/>
      <c r="BO37" s="773"/>
      <c r="BP37" s="773"/>
      <c r="BQ37" s="773"/>
      <c r="BR37" s="773"/>
      <c r="BS37" s="177"/>
      <c r="BT37" s="177"/>
      <c r="BU37" s="177"/>
      <c r="BV37" s="177"/>
      <c r="BW37" s="177"/>
      <c r="BX37" s="177"/>
      <c r="BY37" s="177"/>
      <c r="BZ37" s="177"/>
      <c r="CA37" s="177"/>
      <c r="CB37" s="178">
        <f t="shared" si="8"/>
        <v>0</v>
      </c>
      <c r="CC37" s="169" t="str">
        <f t="shared" si="9"/>
        <v/>
      </c>
      <c r="CD37" s="169" t="str">
        <f t="shared" si="10"/>
        <v/>
      </c>
      <c r="CE37" s="169" t="str">
        <f t="shared" si="7"/>
        <v/>
      </c>
      <c r="CF37" s="160" t="str">
        <f t="shared" si="11"/>
        <v/>
      </c>
      <c r="CG37" s="160" t="str">
        <f t="shared" si="5"/>
        <v/>
      </c>
      <c r="CH37" s="160" t="e">
        <f t="shared" si="12"/>
        <v>#N/A</v>
      </c>
      <c r="CI37" s="160" t="e">
        <f t="shared" si="6"/>
        <v>#N/A</v>
      </c>
      <c r="CJ37" s="768"/>
      <c r="CK37" s="768"/>
      <c r="CL37" s="768"/>
      <c r="CM37" s="768"/>
      <c r="CN37" s="768"/>
      <c r="CO37" s="768"/>
      <c r="CP37" s="768"/>
      <c r="CQ37" s="768"/>
      <c r="CR37" s="768"/>
      <c r="CS37" s="768"/>
      <c r="CT37" s="768"/>
      <c r="CU37" s="768"/>
      <c r="CV37" s="768"/>
      <c r="CW37" s="768"/>
      <c r="CX37" s="768"/>
      <c r="CY37" s="768"/>
    </row>
    <row r="38" spans="3:103" ht="16.5" customHeight="1">
      <c r="C38" s="665">
        <v>35</v>
      </c>
      <c r="D38" s="667"/>
      <c r="E38" s="668"/>
      <c r="F38" s="774"/>
      <c r="G38" s="774"/>
      <c r="H38" s="774"/>
      <c r="I38" s="774"/>
      <c r="J38" s="774"/>
      <c r="K38" s="774"/>
      <c r="L38" s="774"/>
      <c r="M38" s="774"/>
      <c r="N38" s="774"/>
      <c r="O38" s="774"/>
      <c r="P38" s="774"/>
      <c r="Q38" s="774"/>
      <c r="R38" s="774"/>
      <c r="S38" s="774"/>
      <c r="T38" s="774"/>
      <c r="U38" s="774"/>
      <c r="V38" s="774"/>
      <c r="W38" s="774"/>
      <c r="X38" s="774"/>
      <c r="Y38" s="774"/>
      <c r="Z38" s="774"/>
      <c r="AA38" s="774"/>
      <c r="AB38" s="653"/>
      <c r="AC38" s="654"/>
      <c r="AD38" s="653"/>
      <c r="AE38" s="655"/>
      <c r="AF38" s="654"/>
      <c r="AG38" s="655"/>
      <c r="AH38" s="770"/>
      <c r="AI38" s="770"/>
      <c r="AJ38" s="770"/>
      <c r="AK38" s="770"/>
      <c r="AL38" s="770"/>
      <c r="AM38" s="770"/>
      <c r="AN38" s="770"/>
      <c r="AO38" s="770"/>
      <c r="AP38" s="775"/>
      <c r="AQ38" s="776"/>
      <c r="AR38" s="776"/>
      <c r="AS38" s="777"/>
      <c r="AT38" s="771"/>
      <c r="AU38" s="771"/>
      <c r="AV38" s="771"/>
      <c r="AW38" s="771"/>
      <c r="AX38" s="771"/>
      <c r="AY38" s="772"/>
      <c r="AZ38" s="772"/>
      <c r="BA38" s="772"/>
      <c r="BB38" s="772"/>
      <c r="BC38" s="771"/>
      <c r="BD38" s="771"/>
      <c r="BE38" s="771"/>
      <c r="BF38" s="771"/>
      <c r="BG38" s="771"/>
      <c r="BH38" s="771"/>
      <c r="BI38" s="771"/>
      <c r="BJ38" s="771"/>
      <c r="BK38" s="773"/>
      <c r="BL38" s="773"/>
      <c r="BM38" s="773"/>
      <c r="BN38" s="773"/>
      <c r="BO38" s="773"/>
      <c r="BP38" s="773"/>
      <c r="BQ38" s="773"/>
      <c r="BR38" s="773"/>
      <c r="BS38" s="177"/>
      <c r="BT38" s="177"/>
      <c r="BU38" s="177"/>
      <c r="BV38" s="177"/>
      <c r="BW38" s="177"/>
      <c r="BX38" s="177"/>
      <c r="BY38" s="177"/>
      <c r="BZ38" s="177"/>
      <c r="CA38" s="177"/>
      <c r="CB38" s="178">
        <f t="shared" si="8"/>
        <v>0</v>
      </c>
      <c r="CC38" s="169" t="str">
        <f t="shared" si="9"/>
        <v/>
      </c>
      <c r="CD38" s="169" t="str">
        <f t="shared" si="10"/>
        <v/>
      </c>
      <c r="CE38" s="169" t="str">
        <f t="shared" si="7"/>
        <v/>
      </c>
      <c r="CF38" s="160" t="str">
        <f t="shared" si="11"/>
        <v/>
      </c>
      <c r="CG38" s="160" t="str">
        <f t="shared" si="5"/>
        <v/>
      </c>
      <c r="CH38" s="160" t="e">
        <f t="shared" si="12"/>
        <v>#N/A</v>
      </c>
      <c r="CI38" s="160" t="e">
        <f t="shared" si="6"/>
        <v>#N/A</v>
      </c>
      <c r="CJ38" s="768"/>
      <c r="CK38" s="768"/>
      <c r="CL38" s="768"/>
      <c r="CM38" s="768"/>
      <c r="CN38" s="768"/>
      <c r="CO38" s="768"/>
      <c r="CP38" s="768"/>
      <c r="CQ38" s="768"/>
      <c r="CR38" s="768"/>
      <c r="CS38" s="768"/>
      <c r="CT38" s="768"/>
      <c r="CU38" s="768"/>
      <c r="CV38" s="768"/>
      <c r="CW38" s="768"/>
      <c r="CX38" s="768"/>
      <c r="CY38" s="768"/>
    </row>
    <row r="39" spans="3:103" ht="16.5" customHeight="1">
      <c r="C39" s="665">
        <v>36</v>
      </c>
      <c r="D39" s="667"/>
      <c r="E39" s="668"/>
      <c r="F39" s="774"/>
      <c r="G39" s="774"/>
      <c r="H39" s="774"/>
      <c r="I39" s="774"/>
      <c r="J39" s="774"/>
      <c r="K39" s="774"/>
      <c r="L39" s="774"/>
      <c r="M39" s="774"/>
      <c r="N39" s="774"/>
      <c r="O39" s="774"/>
      <c r="P39" s="774"/>
      <c r="Q39" s="774"/>
      <c r="R39" s="774"/>
      <c r="S39" s="774"/>
      <c r="T39" s="774"/>
      <c r="U39" s="774"/>
      <c r="V39" s="774"/>
      <c r="W39" s="774"/>
      <c r="X39" s="774"/>
      <c r="Y39" s="774"/>
      <c r="Z39" s="774"/>
      <c r="AA39" s="774"/>
      <c r="AB39" s="653"/>
      <c r="AC39" s="654"/>
      <c r="AD39" s="653"/>
      <c r="AE39" s="655"/>
      <c r="AF39" s="654"/>
      <c r="AG39" s="655"/>
      <c r="AH39" s="770"/>
      <c r="AI39" s="770"/>
      <c r="AJ39" s="770"/>
      <c r="AK39" s="770"/>
      <c r="AL39" s="770"/>
      <c r="AM39" s="770"/>
      <c r="AN39" s="770"/>
      <c r="AO39" s="770"/>
      <c r="AP39" s="775"/>
      <c r="AQ39" s="776"/>
      <c r="AR39" s="776"/>
      <c r="AS39" s="777"/>
      <c r="AT39" s="771"/>
      <c r="AU39" s="771"/>
      <c r="AV39" s="771"/>
      <c r="AW39" s="771"/>
      <c r="AX39" s="771"/>
      <c r="AY39" s="772"/>
      <c r="AZ39" s="772"/>
      <c r="BA39" s="772"/>
      <c r="BB39" s="772"/>
      <c r="BC39" s="771"/>
      <c r="BD39" s="771"/>
      <c r="BE39" s="771"/>
      <c r="BF39" s="771"/>
      <c r="BG39" s="771"/>
      <c r="BH39" s="771"/>
      <c r="BI39" s="771"/>
      <c r="BJ39" s="771"/>
      <c r="BK39" s="773"/>
      <c r="BL39" s="773"/>
      <c r="BM39" s="773"/>
      <c r="BN39" s="773"/>
      <c r="BO39" s="773"/>
      <c r="BP39" s="773"/>
      <c r="BQ39" s="773"/>
      <c r="BR39" s="773"/>
      <c r="BS39" s="177"/>
      <c r="BT39" s="177"/>
      <c r="BU39" s="177"/>
      <c r="BV39" s="177"/>
      <c r="BW39" s="177"/>
      <c r="BX39" s="177"/>
      <c r="BY39" s="177"/>
      <c r="BZ39" s="177"/>
      <c r="CA39" s="177"/>
      <c r="CB39" s="178">
        <f t="shared" si="8"/>
        <v>0</v>
      </c>
      <c r="CC39" s="169" t="str">
        <f t="shared" si="9"/>
        <v/>
      </c>
      <c r="CD39" s="169" t="str">
        <f t="shared" si="10"/>
        <v/>
      </c>
      <c r="CE39" s="169" t="str">
        <f t="shared" si="7"/>
        <v/>
      </c>
      <c r="CF39" s="160" t="str">
        <f t="shared" si="11"/>
        <v/>
      </c>
      <c r="CG39" s="160" t="str">
        <f t="shared" si="5"/>
        <v/>
      </c>
      <c r="CH39" s="160" t="e">
        <f t="shared" si="12"/>
        <v>#N/A</v>
      </c>
      <c r="CI39" s="160" t="e">
        <f t="shared" si="6"/>
        <v>#N/A</v>
      </c>
    </row>
    <row r="40" spans="3:103" ht="16.5" customHeight="1">
      <c r="C40" s="665">
        <v>37</v>
      </c>
      <c r="D40" s="667"/>
      <c r="E40" s="668"/>
      <c r="F40" s="774"/>
      <c r="G40" s="774"/>
      <c r="H40" s="774"/>
      <c r="I40" s="774"/>
      <c r="J40" s="774"/>
      <c r="K40" s="774"/>
      <c r="L40" s="774"/>
      <c r="M40" s="774"/>
      <c r="N40" s="774"/>
      <c r="O40" s="774"/>
      <c r="P40" s="774"/>
      <c r="Q40" s="774"/>
      <c r="R40" s="774"/>
      <c r="S40" s="774"/>
      <c r="T40" s="774"/>
      <c r="U40" s="774"/>
      <c r="V40" s="774"/>
      <c r="W40" s="774"/>
      <c r="X40" s="774"/>
      <c r="Y40" s="774"/>
      <c r="Z40" s="774"/>
      <c r="AA40" s="774"/>
      <c r="AB40" s="653"/>
      <c r="AC40" s="654"/>
      <c r="AD40" s="653"/>
      <c r="AE40" s="655"/>
      <c r="AF40" s="654"/>
      <c r="AG40" s="655"/>
      <c r="AH40" s="770"/>
      <c r="AI40" s="770"/>
      <c r="AJ40" s="770"/>
      <c r="AK40" s="770"/>
      <c r="AL40" s="770"/>
      <c r="AM40" s="770"/>
      <c r="AN40" s="770"/>
      <c r="AO40" s="770"/>
      <c r="AP40" s="775"/>
      <c r="AQ40" s="776"/>
      <c r="AR40" s="776"/>
      <c r="AS40" s="777"/>
      <c r="AT40" s="771"/>
      <c r="AU40" s="771"/>
      <c r="AV40" s="771"/>
      <c r="AW40" s="771"/>
      <c r="AX40" s="771"/>
      <c r="AY40" s="772"/>
      <c r="AZ40" s="772"/>
      <c r="BA40" s="772"/>
      <c r="BB40" s="772"/>
      <c r="BC40" s="771"/>
      <c r="BD40" s="771"/>
      <c r="BE40" s="771"/>
      <c r="BF40" s="771"/>
      <c r="BG40" s="771"/>
      <c r="BH40" s="771"/>
      <c r="BI40" s="771"/>
      <c r="BJ40" s="771"/>
      <c r="BK40" s="773"/>
      <c r="BL40" s="773"/>
      <c r="BM40" s="773"/>
      <c r="BN40" s="773"/>
      <c r="BO40" s="773"/>
      <c r="BP40" s="773"/>
      <c r="BQ40" s="773"/>
      <c r="BR40" s="773"/>
      <c r="BS40" s="177"/>
      <c r="BT40" s="177"/>
      <c r="BU40" s="177"/>
      <c r="BV40" s="177"/>
      <c r="BW40" s="177"/>
      <c r="BX40" s="177"/>
      <c r="BY40" s="177"/>
      <c r="BZ40" s="177"/>
      <c r="CA40" s="177"/>
      <c r="CB40" s="178">
        <f t="shared" si="8"/>
        <v>0</v>
      </c>
      <c r="CC40" s="169" t="str">
        <f t="shared" si="9"/>
        <v/>
      </c>
      <c r="CD40" s="169" t="str">
        <f t="shared" si="10"/>
        <v/>
      </c>
      <c r="CE40" s="169" t="str">
        <f t="shared" si="7"/>
        <v/>
      </c>
      <c r="CF40" s="160" t="str">
        <f t="shared" si="11"/>
        <v/>
      </c>
      <c r="CG40" s="160" t="str">
        <f t="shared" si="5"/>
        <v/>
      </c>
      <c r="CH40" s="160" t="e">
        <f t="shared" si="12"/>
        <v>#N/A</v>
      </c>
      <c r="CI40" s="160" t="e">
        <f t="shared" si="6"/>
        <v>#N/A</v>
      </c>
    </row>
    <row r="41" spans="3:103" ht="16.5" customHeight="1">
      <c r="C41" s="665">
        <v>38</v>
      </c>
      <c r="D41" s="667"/>
      <c r="E41" s="668"/>
      <c r="F41" s="774"/>
      <c r="G41" s="774"/>
      <c r="H41" s="774"/>
      <c r="I41" s="774"/>
      <c r="J41" s="774"/>
      <c r="K41" s="774"/>
      <c r="L41" s="774"/>
      <c r="M41" s="774"/>
      <c r="N41" s="774"/>
      <c r="O41" s="774"/>
      <c r="P41" s="774"/>
      <c r="Q41" s="774"/>
      <c r="R41" s="774"/>
      <c r="S41" s="774"/>
      <c r="T41" s="774"/>
      <c r="U41" s="774"/>
      <c r="V41" s="774"/>
      <c r="W41" s="774"/>
      <c r="X41" s="774"/>
      <c r="Y41" s="774"/>
      <c r="Z41" s="774"/>
      <c r="AA41" s="774"/>
      <c r="AB41" s="653"/>
      <c r="AC41" s="654"/>
      <c r="AD41" s="653"/>
      <c r="AE41" s="655"/>
      <c r="AF41" s="654"/>
      <c r="AG41" s="655"/>
      <c r="AH41" s="770"/>
      <c r="AI41" s="770"/>
      <c r="AJ41" s="770"/>
      <c r="AK41" s="770"/>
      <c r="AL41" s="770"/>
      <c r="AM41" s="770"/>
      <c r="AN41" s="770"/>
      <c r="AO41" s="770"/>
      <c r="AP41" s="775"/>
      <c r="AQ41" s="776"/>
      <c r="AR41" s="776"/>
      <c r="AS41" s="777"/>
      <c r="AT41" s="771"/>
      <c r="AU41" s="771"/>
      <c r="AV41" s="771"/>
      <c r="AW41" s="771"/>
      <c r="AX41" s="771"/>
      <c r="AY41" s="772"/>
      <c r="AZ41" s="772"/>
      <c r="BA41" s="772"/>
      <c r="BB41" s="772"/>
      <c r="BC41" s="771"/>
      <c r="BD41" s="771"/>
      <c r="BE41" s="771"/>
      <c r="BF41" s="771"/>
      <c r="BG41" s="771"/>
      <c r="BH41" s="771"/>
      <c r="BI41" s="771"/>
      <c r="BJ41" s="771"/>
      <c r="BK41" s="773"/>
      <c r="BL41" s="773"/>
      <c r="BM41" s="773"/>
      <c r="BN41" s="773"/>
      <c r="BO41" s="773"/>
      <c r="BP41" s="773"/>
      <c r="BQ41" s="773"/>
      <c r="BR41" s="773"/>
      <c r="BS41" s="177"/>
      <c r="BT41" s="177"/>
      <c r="BU41" s="177"/>
      <c r="BV41" s="177"/>
      <c r="BW41" s="177"/>
      <c r="BX41" s="177"/>
      <c r="BY41" s="177"/>
      <c r="BZ41" s="177"/>
      <c r="CA41" s="177"/>
      <c r="CB41" s="178">
        <f t="shared" si="8"/>
        <v>0</v>
      </c>
      <c r="CC41" s="169" t="str">
        <f t="shared" si="9"/>
        <v/>
      </c>
      <c r="CD41" s="169" t="str">
        <f t="shared" si="10"/>
        <v/>
      </c>
      <c r="CE41" s="169" t="str">
        <f t="shared" si="7"/>
        <v/>
      </c>
      <c r="CF41" s="160" t="str">
        <f t="shared" si="11"/>
        <v/>
      </c>
      <c r="CG41" s="160" t="str">
        <f t="shared" si="5"/>
        <v/>
      </c>
      <c r="CH41" s="160" t="e">
        <f t="shared" si="12"/>
        <v>#N/A</v>
      </c>
      <c r="CI41" s="160" t="e">
        <f t="shared" si="6"/>
        <v>#N/A</v>
      </c>
    </row>
    <row r="42" spans="3:103" ht="16.5" customHeight="1">
      <c r="C42" s="665">
        <v>39</v>
      </c>
      <c r="D42" s="667"/>
      <c r="E42" s="668"/>
      <c r="F42" s="774"/>
      <c r="G42" s="774"/>
      <c r="H42" s="774"/>
      <c r="I42" s="774"/>
      <c r="J42" s="774"/>
      <c r="K42" s="774"/>
      <c r="L42" s="774"/>
      <c r="M42" s="774"/>
      <c r="N42" s="774"/>
      <c r="O42" s="774"/>
      <c r="P42" s="774"/>
      <c r="Q42" s="774"/>
      <c r="R42" s="774"/>
      <c r="S42" s="774"/>
      <c r="T42" s="774"/>
      <c r="U42" s="774"/>
      <c r="V42" s="774"/>
      <c r="W42" s="774"/>
      <c r="X42" s="774"/>
      <c r="Y42" s="774"/>
      <c r="Z42" s="774"/>
      <c r="AA42" s="774"/>
      <c r="AB42" s="653"/>
      <c r="AC42" s="654"/>
      <c r="AD42" s="653"/>
      <c r="AE42" s="655"/>
      <c r="AF42" s="654"/>
      <c r="AG42" s="655"/>
      <c r="AH42" s="770"/>
      <c r="AI42" s="770"/>
      <c r="AJ42" s="770"/>
      <c r="AK42" s="770"/>
      <c r="AL42" s="770"/>
      <c r="AM42" s="770"/>
      <c r="AN42" s="770"/>
      <c r="AO42" s="770"/>
      <c r="AP42" s="775"/>
      <c r="AQ42" s="776"/>
      <c r="AR42" s="776"/>
      <c r="AS42" s="777"/>
      <c r="AT42" s="771"/>
      <c r="AU42" s="771"/>
      <c r="AV42" s="771"/>
      <c r="AW42" s="771"/>
      <c r="AX42" s="771"/>
      <c r="AY42" s="772"/>
      <c r="AZ42" s="772"/>
      <c r="BA42" s="772"/>
      <c r="BB42" s="772"/>
      <c r="BC42" s="771"/>
      <c r="BD42" s="771"/>
      <c r="BE42" s="771"/>
      <c r="BF42" s="771"/>
      <c r="BG42" s="771"/>
      <c r="BH42" s="771"/>
      <c r="BI42" s="771"/>
      <c r="BJ42" s="771"/>
      <c r="BK42" s="773"/>
      <c r="BL42" s="773"/>
      <c r="BM42" s="773"/>
      <c r="BN42" s="773"/>
      <c r="BO42" s="773"/>
      <c r="BP42" s="773"/>
      <c r="BQ42" s="773"/>
      <c r="BR42" s="773"/>
      <c r="BS42" s="177"/>
      <c r="BT42" s="177"/>
      <c r="BU42" s="177"/>
      <c r="BV42" s="177"/>
      <c r="BW42" s="177"/>
      <c r="BX42" s="177"/>
      <c r="BY42" s="177"/>
      <c r="BZ42" s="177"/>
      <c r="CA42" s="177"/>
      <c r="CB42" s="178">
        <f t="shared" si="8"/>
        <v>0</v>
      </c>
      <c r="CC42" s="169" t="str">
        <f t="shared" si="9"/>
        <v/>
      </c>
      <c r="CD42" s="169" t="str">
        <f t="shared" si="10"/>
        <v/>
      </c>
      <c r="CE42" s="169" t="str">
        <f t="shared" si="7"/>
        <v/>
      </c>
      <c r="CF42" s="160" t="str">
        <f t="shared" si="11"/>
        <v/>
      </c>
      <c r="CG42" s="160" t="str">
        <f t="shared" si="5"/>
        <v/>
      </c>
      <c r="CH42" s="160" t="e">
        <f t="shared" si="12"/>
        <v>#N/A</v>
      </c>
      <c r="CI42" s="160" t="e">
        <f t="shared" si="6"/>
        <v>#N/A</v>
      </c>
    </row>
    <row r="43" spans="3:103" ht="16.5" customHeight="1">
      <c r="C43" s="665">
        <v>40</v>
      </c>
      <c r="D43" s="667"/>
      <c r="E43" s="668"/>
      <c r="F43" s="774"/>
      <c r="G43" s="774"/>
      <c r="H43" s="774"/>
      <c r="I43" s="774"/>
      <c r="J43" s="774"/>
      <c r="K43" s="774"/>
      <c r="L43" s="774"/>
      <c r="M43" s="774"/>
      <c r="N43" s="774"/>
      <c r="O43" s="774"/>
      <c r="P43" s="774"/>
      <c r="Q43" s="774"/>
      <c r="R43" s="774"/>
      <c r="S43" s="774"/>
      <c r="T43" s="774"/>
      <c r="U43" s="774"/>
      <c r="V43" s="774"/>
      <c r="W43" s="774"/>
      <c r="X43" s="774"/>
      <c r="Y43" s="774"/>
      <c r="Z43" s="774"/>
      <c r="AA43" s="774"/>
      <c r="AB43" s="653"/>
      <c r="AC43" s="654"/>
      <c r="AD43" s="653"/>
      <c r="AE43" s="655"/>
      <c r="AF43" s="654"/>
      <c r="AG43" s="655"/>
      <c r="AH43" s="770"/>
      <c r="AI43" s="770"/>
      <c r="AJ43" s="770"/>
      <c r="AK43" s="770"/>
      <c r="AL43" s="770"/>
      <c r="AM43" s="770"/>
      <c r="AN43" s="770"/>
      <c r="AO43" s="770"/>
      <c r="AP43" s="775"/>
      <c r="AQ43" s="776"/>
      <c r="AR43" s="776"/>
      <c r="AS43" s="777"/>
      <c r="AT43" s="771"/>
      <c r="AU43" s="771"/>
      <c r="AV43" s="771"/>
      <c r="AW43" s="771"/>
      <c r="AX43" s="771"/>
      <c r="AY43" s="772"/>
      <c r="AZ43" s="772"/>
      <c r="BA43" s="772"/>
      <c r="BB43" s="772"/>
      <c r="BC43" s="771"/>
      <c r="BD43" s="771"/>
      <c r="BE43" s="771"/>
      <c r="BF43" s="771"/>
      <c r="BG43" s="771"/>
      <c r="BH43" s="771"/>
      <c r="BI43" s="771"/>
      <c r="BJ43" s="771"/>
      <c r="BK43" s="773"/>
      <c r="BL43" s="773"/>
      <c r="BM43" s="773"/>
      <c r="BN43" s="773"/>
      <c r="BO43" s="773"/>
      <c r="BP43" s="773"/>
      <c r="BQ43" s="773"/>
      <c r="BR43" s="773"/>
      <c r="BS43" s="177"/>
      <c r="BT43" s="177"/>
      <c r="BU43" s="177"/>
      <c r="BV43" s="177"/>
      <c r="BW43" s="177"/>
      <c r="BX43" s="177"/>
      <c r="BY43" s="177"/>
      <c r="BZ43" s="177"/>
      <c r="CA43" s="177"/>
      <c r="CB43" s="178">
        <f t="shared" si="8"/>
        <v>0</v>
      </c>
      <c r="CC43" s="169" t="str">
        <f t="shared" si="9"/>
        <v/>
      </c>
      <c r="CD43" s="169" t="str">
        <f t="shared" si="10"/>
        <v/>
      </c>
      <c r="CE43" s="169" t="str">
        <f t="shared" si="7"/>
        <v/>
      </c>
      <c r="CF43" s="160" t="str">
        <f t="shared" si="11"/>
        <v/>
      </c>
      <c r="CG43" s="160" t="str">
        <f t="shared" si="5"/>
        <v/>
      </c>
      <c r="CH43" s="160" t="e">
        <f t="shared" si="12"/>
        <v>#N/A</v>
      </c>
      <c r="CI43" s="160" t="e">
        <f t="shared" si="6"/>
        <v>#N/A</v>
      </c>
    </row>
    <row r="44" spans="3:103" ht="16.5" customHeight="1">
      <c r="C44" s="665">
        <v>41</v>
      </c>
      <c r="D44" s="667"/>
      <c r="E44" s="668"/>
      <c r="F44" s="774"/>
      <c r="G44" s="774"/>
      <c r="H44" s="774"/>
      <c r="I44" s="774"/>
      <c r="J44" s="774"/>
      <c r="K44" s="774"/>
      <c r="L44" s="774"/>
      <c r="M44" s="774"/>
      <c r="N44" s="774"/>
      <c r="O44" s="774"/>
      <c r="P44" s="774"/>
      <c r="Q44" s="774"/>
      <c r="R44" s="774"/>
      <c r="S44" s="774"/>
      <c r="T44" s="774"/>
      <c r="U44" s="774"/>
      <c r="V44" s="774"/>
      <c r="W44" s="774"/>
      <c r="X44" s="774"/>
      <c r="Y44" s="774"/>
      <c r="Z44" s="774"/>
      <c r="AA44" s="774"/>
      <c r="AB44" s="653"/>
      <c r="AC44" s="654"/>
      <c r="AD44" s="653"/>
      <c r="AE44" s="655"/>
      <c r="AF44" s="654"/>
      <c r="AG44" s="655"/>
      <c r="AH44" s="770"/>
      <c r="AI44" s="770"/>
      <c r="AJ44" s="770"/>
      <c r="AK44" s="770"/>
      <c r="AL44" s="770"/>
      <c r="AM44" s="770"/>
      <c r="AN44" s="770"/>
      <c r="AO44" s="770"/>
      <c r="AP44" s="775"/>
      <c r="AQ44" s="776"/>
      <c r="AR44" s="776"/>
      <c r="AS44" s="777"/>
      <c r="AT44" s="771"/>
      <c r="AU44" s="771"/>
      <c r="AV44" s="771"/>
      <c r="AW44" s="771"/>
      <c r="AX44" s="771"/>
      <c r="AY44" s="772"/>
      <c r="AZ44" s="772"/>
      <c r="BA44" s="772"/>
      <c r="BB44" s="772"/>
      <c r="BC44" s="771"/>
      <c r="BD44" s="771"/>
      <c r="BE44" s="771"/>
      <c r="BF44" s="771"/>
      <c r="BG44" s="771"/>
      <c r="BH44" s="771"/>
      <c r="BI44" s="771"/>
      <c r="BJ44" s="771"/>
      <c r="BK44" s="773"/>
      <c r="BL44" s="773"/>
      <c r="BM44" s="773"/>
      <c r="BN44" s="773"/>
      <c r="BO44" s="773"/>
      <c r="BP44" s="773"/>
      <c r="BQ44" s="773"/>
      <c r="BR44" s="773"/>
      <c r="BS44" s="177"/>
      <c r="BT44" s="177"/>
      <c r="BU44" s="177"/>
      <c r="BV44" s="177"/>
      <c r="BW44" s="177"/>
      <c r="BX44" s="177"/>
      <c r="BY44" s="177"/>
      <c r="BZ44" s="177"/>
      <c r="CA44" s="177"/>
      <c r="CB44" s="178">
        <f t="shared" si="8"/>
        <v>0</v>
      </c>
      <c r="CC44" s="169" t="str">
        <f t="shared" si="9"/>
        <v/>
      </c>
      <c r="CD44" s="169" t="str">
        <f t="shared" si="10"/>
        <v/>
      </c>
      <c r="CE44" s="169" t="str">
        <f t="shared" si="7"/>
        <v/>
      </c>
      <c r="CF44" s="160" t="str">
        <f t="shared" si="11"/>
        <v/>
      </c>
      <c r="CG44" s="160" t="str">
        <f t="shared" si="5"/>
        <v/>
      </c>
      <c r="CH44" s="160" t="e">
        <f t="shared" si="12"/>
        <v>#N/A</v>
      </c>
      <c r="CI44" s="160" t="e">
        <f t="shared" si="6"/>
        <v>#N/A</v>
      </c>
    </row>
    <row r="45" spans="3:103" ht="16.5" customHeight="1">
      <c r="C45" s="665">
        <v>42</v>
      </c>
      <c r="D45" s="667"/>
      <c r="E45" s="668"/>
      <c r="F45" s="774"/>
      <c r="G45" s="774"/>
      <c r="H45" s="774"/>
      <c r="I45" s="774"/>
      <c r="J45" s="774"/>
      <c r="K45" s="774"/>
      <c r="L45" s="774"/>
      <c r="M45" s="774"/>
      <c r="N45" s="774"/>
      <c r="O45" s="774"/>
      <c r="P45" s="774"/>
      <c r="Q45" s="774"/>
      <c r="R45" s="774"/>
      <c r="S45" s="774"/>
      <c r="T45" s="774"/>
      <c r="U45" s="774"/>
      <c r="V45" s="774"/>
      <c r="W45" s="774"/>
      <c r="X45" s="774"/>
      <c r="Y45" s="774"/>
      <c r="Z45" s="774"/>
      <c r="AA45" s="774"/>
      <c r="AB45" s="653"/>
      <c r="AC45" s="654"/>
      <c r="AD45" s="653"/>
      <c r="AE45" s="655"/>
      <c r="AF45" s="654"/>
      <c r="AG45" s="655"/>
      <c r="AH45" s="770"/>
      <c r="AI45" s="770"/>
      <c r="AJ45" s="770"/>
      <c r="AK45" s="770"/>
      <c r="AL45" s="770"/>
      <c r="AM45" s="770"/>
      <c r="AN45" s="770"/>
      <c r="AO45" s="770"/>
      <c r="AP45" s="775"/>
      <c r="AQ45" s="776"/>
      <c r="AR45" s="776"/>
      <c r="AS45" s="777"/>
      <c r="AT45" s="771"/>
      <c r="AU45" s="771"/>
      <c r="AV45" s="771"/>
      <c r="AW45" s="771"/>
      <c r="AX45" s="771"/>
      <c r="AY45" s="772"/>
      <c r="AZ45" s="772"/>
      <c r="BA45" s="772"/>
      <c r="BB45" s="772"/>
      <c r="BC45" s="771"/>
      <c r="BD45" s="771"/>
      <c r="BE45" s="771"/>
      <c r="BF45" s="771"/>
      <c r="BG45" s="771"/>
      <c r="BH45" s="771"/>
      <c r="BI45" s="771"/>
      <c r="BJ45" s="771"/>
      <c r="BK45" s="773"/>
      <c r="BL45" s="773"/>
      <c r="BM45" s="773"/>
      <c r="BN45" s="773"/>
      <c r="BO45" s="773"/>
      <c r="BP45" s="773"/>
      <c r="BQ45" s="773"/>
      <c r="BR45" s="773"/>
      <c r="BS45" s="177"/>
      <c r="BT45" s="177"/>
      <c r="BU45" s="177"/>
      <c r="BV45" s="177"/>
      <c r="BW45" s="177"/>
      <c r="BX45" s="177"/>
      <c r="BY45" s="177"/>
      <c r="BZ45" s="177"/>
      <c r="CA45" s="177"/>
      <c r="CB45" s="178">
        <f t="shared" si="8"/>
        <v>0</v>
      </c>
      <c r="CC45" s="169" t="str">
        <f t="shared" si="9"/>
        <v/>
      </c>
      <c r="CD45" s="169" t="str">
        <f t="shared" si="10"/>
        <v/>
      </c>
      <c r="CE45" s="169" t="str">
        <f t="shared" si="7"/>
        <v/>
      </c>
      <c r="CF45" s="160" t="str">
        <f t="shared" si="11"/>
        <v/>
      </c>
      <c r="CG45" s="160" t="str">
        <f t="shared" si="5"/>
        <v/>
      </c>
      <c r="CH45" s="160" t="e">
        <f t="shared" si="12"/>
        <v>#N/A</v>
      </c>
      <c r="CI45" s="160" t="e">
        <f t="shared" si="6"/>
        <v>#N/A</v>
      </c>
    </row>
    <row r="46" spans="3:103" ht="16.5" customHeight="1">
      <c r="C46" s="665">
        <v>43</v>
      </c>
      <c r="D46" s="667"/>
      <c r="E46" s="668"/>
      <c r="F46" s="774"/>
      <c r="G46" s="774"/>
      <c r="H46" s="774"/>
      <c r="I46" s="774"/>
      <c r="J46" s="774"/>
      <c r="K46" s="774"/>
      <c r="L46" s="774"/>
      <c r="M46" s="774"/>
      <c r="N46" s="774"/>
      <c r="O46" s="774"/>
      <c r="P46" s="774"/>
      <c r="Q46" s="774"/>
      <c r="R46" s="774"/>
      <c r="S46" s="774"/>
      <c r="T46" s="774"/>
      <c r="U46" s="774"/>
      <c r="V46" s="774"/>
      <c r="W46" s="774"/>
      <c r="X46" s="774"/>
      <c r="Y46" s="774"/>
      <c r="Z46" s="774"/>
      <c r="AA46" s="774"/>
      <c r="AB46" s="653"/>
      <c r="AC46" s="654"/>
      <c r="AD46" s="653"/>
      <c r="AE46" s="655"/>
      <c r="AF46" s="654"/>
      <c r="AG46" s="655"/>
      <c r="AH46" s="770"/>
      <c r="AI46" s="770"/>
      <c r="AJ46" s="770"/>
      <c r="AK46" s="770"/>
      <c r="AL46" s="770"/>
      <c r="AM46" s="770"/>
      <c r="AN46" s="770"/>
      <c r="AO46" s="770"/>
      <c r="AP46" s="775"/>
      <c r="AQ46" s="776"/>
      <c r="AR46" s="776"/>
      <c r="AS46" s="777"/>
      <c r="AT46" s="771"/>
      <c r="AU46" s="771"/>
      <c r="AV46" s="771"/>
      <c r="AW46" s="771"/>
      <c r="AX46" s="771"/>
      <c r="AY46" s="772"/>
      <c r="AZ46" s="772"/>
      <c r="BA46" s="772"/>
      <c r="BB46" s="772"/>
      <c r="BC46" s="771"/>
      <c r="BD46" s="771"/>
      <c r="BE46" s="771"/>
      <c r="BF46" s="771"/>
      <c r="BG46" s="771"/>
      <c r="BH46" s="771"/>
      <c r="BI46" s="771"/>
      <c r="BJ46" s="771"/>
      <c r="BK46" s="773"/>
      <c r="BL46" s="773"/>
      <c r="BM46" s="773"/>
      <c r="BN46" s="773"/>
      <c r="BO46" s="773"/>
      <c r="BP46" s="773"/>
      <c r="BQ46" s="773"/>
      <c r="BR46" s="773"/>
      <c r="BS46" s="177"/>
      <c r="BT46" s="177"/>
      <c r="BU46" s="177"/>
      <c r="BV46" s="177"/>
      <c r="BW46" s="177"/>
      <c r="BX46" s="177"/>
      <c r="BY46" s="177"/>
      <c r="BZ46" s="177"/>
      <c r="CA46" s="177"/>
      <c r="CB46" s="178">
        <f t="shared" si="8"/>
        <v>0</v>
      </c>
      <c r="CC46" s="169" t="str">
        <f t="shared" si="9"/>
        <v/>
      </c>
      <c r="CD46" s="169" t="str">
        <f t="shared" si="10"/>
        <v/>
      </c>
      <c r="CE46" s="169" t="str">
        <f t="shared" si="7"/>
        <v/>
      </c>
      <c r="CF46" s="160" t="str">
        <f t="shared" si="11"/>
        <v/>
      </c>
      <c r="CG46" s="160" t="str">
        <f t="shared" si="5"/>
        <v/>
      </c>
      <c r="CH46" s="160" t="e">
        <f t="shared" si="12"/>
        <v>#N/A</v>
      </c>
      <c r="CI46" s="160" t="e">
        <f t="shared" si="6"/>
        <v>#N/A</v>
      </c>
    </row>
    <row r="47" spans="3:103" ht="16.5" customHeight="1">
      <c r="C47" s="665">
        <v>44</v>
      </c>
      <c r="D47" s="667"/>
      <c r="E47" s="668"/>
      <c r="F47" s="774"/>
      <c r="G47" s="774"/>
      <c r="H47" s="774"/>
      <c r="I47" s="774"/>
      <c r="J47" s="774"/>
      <c r="K47" s="774"/>
      <c r="L47" s="774"/>
      <c r="M47" s="774"/>
      <c r="N47" s="774"/>
      <c r="O47" s="774"/>
      <c r="P47" s="774"/>
      <c r="Q47" s="774"/>
      <c r="R47" s="774"/>
      <c r="S47" s="774"/>
      <c r="T47" s="774"/>
      <c r="U47" s="774"/>
      <c r="V47" s="774"/>
      <c r="W47" s="774"/>
      <c r="X47" s="774"/>
      <c r="Y47" s="774"/>
      <c r="Z47" s="774"/>
      <c r="AA47" s="774"/>
      <c r="AB47" s="653"/>
      <c r="AC47" s="654"/>
      <c r="AD47" s="653"/>
      <c r="AE47" s="655"/>
      <c r="AF47" s="654"/>
      <c r="AG47" s="655"/>
      <c r="AH47" s="770"/>
      <c r="AI47" s="770"/>
      <c r="AJ47" s="770"/>
      <c r="AK47" s="770"/>
      <c r="AL47" s="770"/>
      <c r="AM47" s="770"/>
      <c r="AN47" s="770"/>
      <c r="AO47" s="770"/>
      <c r="AP47" s="775"/>
      <c r="AQ47" s="776"/>
      <c r="AR47" s="776"/>
      <c r="AS47" s="777"/>
      <c r="AT47" s="771"/>
      <c r="AU47" s="771"/>
      <c r="AV47" s="771"/>
      <c r="AW47" s="771"/>
      <c r="AX47" s="771"/>
      <c r="AY47" s="772"/>
      <c r="AZ47" s="772"/>
      <c r="BA47" s="772"/>
      <c r="BB47" s="772"/>
      <c r="BC47" s="771"/>
      <c r="BD47" s="771"/>
      <c r="BE47" s="771"/>
      <c r="BF47" s="771"/>
      <c r="BG47" s="771"/>
      <c r="BH47" s="771"/>
      <c r="BI47" s="771"/>
      <c r="BJ47" s="771"/>
      <c r="BK47" s="773"/>
      <c r="BL47" s="773"/>
      <c r="BM47" s="773"/>
      <c r="BN47" s="773"/>
      <c r="BO47" s="773"/>
      <c r="BP47" s="773"/>
      <c r="BQ47" s="773"/>
      <c r="BR47" s="773"/>
      <c r="BS47" s="177"/>
      <c r="BT47" s="177"/>
      <c r="BU47" s="177"/>
      <c r="BV47" s="177"/>
      <c r="BW47" s="177"/>
      <c r="BX47" s="177"/>
      <c r="BY47" s="177"/>
      <c r="BZ47" s="177"/>
      <c r="CA47" s="177"/>
      <c r="CB47" s="178">
        <f t="shared" si="8"/>
        <v>0</v>
      </c>
      <c r="CC47" s="169" t="str">
        <f t="shared" si="9"/>
        <v/>
      </c>
      <c r="CD47" s="169" t="str">
        <f t="shared" si="10"/>
        <v/>
      </c>
      <c r="CE47" s="169" t="str">
        <f t="shared" si="7"/>
        <v/>
      </c>
      <c r="CF47" s="160" t="str">
        <f t="shared" si="11"/>
        <v/>
      </c>
      <c r="CG47" s="160" t="str">
        <f t="shared" si="5"/>
        <v/>
      </c>
      <c r="CH47" s="160" t="e">
        <f t="shared" si="12"/>
        <v>#N/A</v>
      </c>
      <c r="CI47" s="160" t="e">
        <f t="shared" si="6"/>
        <v>#N/A</v>
      </c>
    </row>
    <row r="48" spans="3:103" ht="16.5" customHeight="1">
      <c r="C48" s="665">
        <v>45</v>
      </c>
      <c r="D48" s="667"/>
      <c r="E48" s="668"/>
      <c r="F48" s="774"/>
      <c r="G48" s="774"/>
      <c r="H48" s="774"/>
      <c r="I48" s="774"/>
      <c r="J48" s="774"/>
      <c r="K48" s="774"/>
      <c r="L48" s="774"/>
      <c r="M48" s="774"/>
      <c r="N48" s="774"/>
      <c r="O48" s="774"/>
      <c r="P48" s="774"/>
      <c r="Q48" s="774"/>
      <c r="R48" s="774"/>
      <c r="S48" s="774"/>
      <c r="T48" s="774"/>
      <c r="U48" s="774"/>
      <c r="V48" s="774"/>
      <c r="W48" s="774"/>
      <c r="X48" s="774"/>
      <c r="Y48" s="774"/>
      <c r="Z48" s="774"/>
      <c r="AA48" s="774"/>
      <c r="AB48" s="653"/>
      <c r="AC48" s="654"/>
      <c r="AD48" s="653"/>
      <c r="AE48" s="655"/>
      <c r="AF48" s="654"/>
      <c r="AG48" s="655"/>
      <c r="AH48" s="770"/>
      <c r="AI48" s="770"/>
      <c r="AJ48" s="770"/>
      <c r="AK48" s="770"/>
      <c r="AL48" s="770"/>
      <c r="AM48" s="770"/>
      <c r="AN48" s="770"/>
      <c r="AO48" s="770"/>
      <c r="AP48" s="775"/>
      <c r="AQ48" s="776"/>
      <c r="AR48" s="776"/>
      <c r="AS48" s="777"/>
      <c r="AT48" s="771"/>
      <c r="AU48" s="771"/>
      <c r="AV48" s="771"/>
      <c r="AW48" s="771"/>
      <c r="AX48" s="771"/>
      <c r="AY48" s="772"/>
      <c r="AZ48" s="772"/>
      <c r="BA48" s="772"/>
      <c r="BB48" s="772"/>
      <c r="BC48" s="771"/>
      <c r="BD48" s="771"/>
      <c r="BE48" s="771"/>
      <c r="BF48" s="771"/>
      <c r="BG48" s="771"/>
      <c r="BH48" s="771"/>
      <c r="BI48" s="771"/>
      <c r="BJ48" s="771"/>
      <c r="BK48" s="773"/>
      <c r="BL48" s="773"/>
      <c r="BM48" s="773"/>
      <c r="BN48" s="773"/>
      <c r="BO48" s="773"/>
      <c r="BP48" s="773"/>
      <c r="BQ48" s="773"/>
      <c r="BR48" s="773"/>
      <c r="BS48" s="177"/>
      <c r="BT48" s="177"/>
      <c r="BU48" s="177"/>
      <c r="BV48" s="177"/>
      <c r="BW48" s="177"/>
      <c r="BX48" s="177"/>
      <c r="BY48" s="177"/>
      <c r="BZ48" s="177"/>
      <c r="CA48" s="177"/>
      <c r="CB48" s="178">
        <f t="shared" si="8"/>
        <v>0</v>
      </c>
      <c r="CC48" s="169" t="str">
        <f t="shared" si="9"/>
        <v/>
      </c>
      <c r="CD48" s="169" t="str">
        <f t="shared" si="10"/>
        <v/>
      </c>
      <c r="CE48" s="169" t="str">
        <f t="shared" si="7"/>
        <v/>
      </c>
      <c r="CF48" s="160" t="str">
        <f t="shared" si="11"/>
        <v/>
      </c>
      <c r="CG48" s="160" t="str">
        <f t="shared" si="5"/>
        <v/>
      </c>
      <c r="CH48" s="160" t="e">
        <f t="shared" si="12"/>
        <v>#N/A</v>
      </c>
      <c r="CI48" s="160" t="e">
        <f t="shared" si="6"/>
        <v>#N/A</v>
      </c>
    </row>
    <row r="49" spans="3:87" ht="16.5" customHeight="1">
      <c r="C49" s="665">
        <v>46</v>
      </c>
      <c r="D49" s="667"/>
      <c r="E49" s="668"/>
      <c r="F49" s="774"/>
      <c r="G49" s="774"/>
      <c r="H49" s="774"/>
      <c r="I49" s="774"/>
      <c r="J49" s="774"/>
      <c r="K49" s="774"/>
      <c r="L49" s="774"/>
      <c r="M49" s="774"/>
      <c r="N49" s="774"/>
      <c r="O49" s="774"/>
      <c r="P49" s="774"/>
      <c r="Q49" s="774"/>
      <c r="R49" s="774"/>
      <c r="S49" s="774"/>
      <c r="T49" s="774"/>
      <c r="U49" s="774"/>
      <c r="V49" s="774"/>
      <c r="W49" s="774"/>
      <c r="X49" s="774"/>
      <c r="Y49" s="774"/>
      <c r="Z49" s="774"/>
      <c r="AA49" s="774"/>
      <c r="AB49" s="653"/>
      <c r="AC49" s="654"/>
      <c r="AD49" s="653"/>
      <c r="AE49" s="655"/>
      <c r="AF49" s="654"/>
      <c r="AG49" s="655"/>
      <c r="AH49" s="770"/>
      <c r="AI49" s="770"/>
      <c r="AJ49" s="770"/>
      <c r="AK49" s="770"/>
      <c r="AL49" s="770"/>
      <c r="AM49" s="770"/>
      <c r="AN49" s="770"/>
      <c r="AO49" s="770"/>
      <c r="AP49" s="775"/>
      <c r="AQ49" s="776"/>
      <c r="AR49" s="776"/>
      <c r="AS49" s="777"/>
      <c r="AT49" s="771"/>
      <c r="AU49" s="771"/>
      <c r="AV49" s="771"/>
      <c r="AW49" s="771"/>
      <c r="AX49" s="771"/>
      <c r="AY49" s="772"/>
      <c r="AZ49" s="772"/>
      <c r="BA49" s="772"/>
      <c r="BB49" s="772"/>
      <c r="BC49" s="771"/>
      <c r="BD49" s="771"/>
      <c r="BE49" s="771"/>
      <c r="BF49" s="771"/>
      <c r="BG49" s="771"/>
      <c r="BH49" s="771"/>
      <c r="BI49" s="771"/>
      <c r="BJ49" s="771"/>
      <c r="BK49" s="773"/>
      <c r="BL49" s="773"/>
      <c r="BM49" s="773"/>
      <c r="BN49" s="773"/>
      <c r="BO49" s="773"/>
      <c r="BP49" s="773"/>
      <c r="BQ49" s="773"/>
      <c r="BR49" s="773"/>
      <c r="BS49" s="177"/>
      <c r="BT49" s="177"/>
      <c r="BU49" s="177"/>
      <c r="BV49" s="177"/>
      <c r="BW49" s="177"/>
      <c r="BX49" s="177"/>
      <c r="BY49" s="177"/>
      <c r="BZ49" s="177"/>
      <c r="CA49" s="177"/>
      <c r="CB49" s="178">
        <f t="shared" si="8"/>
        <v>0</v>
      </c>
      <c r="CC49" s="169" t="str">
        <f t="shared" si="9"/>
        <v/>
      </c>
      <c r="CD49" s="169" t="str">
        <f t="shared" si="10"/>
        <v/>
      </c>
      <c r="CE49" s="169" t="str">
        <f t="shared" si="7"/>
        <v/>
      </c>
      <c r="CF49" s="160" t="str">
        <f t="shared" si="11"/>
        <v/>
      </c>
      <c r="CG49" s="160" t="str">
        <f t="shared" si="5"/>
        <v/>
      </c>
      <c r="CH49" s="160" t="e">
        <f t="shared" si="12"/>
        <v>#N/A</v>
      </c>
      <c r="CI49" s="160" t="e">
        <f t="shared" si="6"/>
        <v>#N/A</v>
      </c>
    </row>
    <row r="50" spans="3:87" ht="16.5" customHeight="1">
      <c r="C50" s="665">
        <v>47</v>
      </c>
      <c r="D50" s="667"/>
      <c r="E50" s="668"/>
      <c r="F50" s="774"/>
      <c r="G50" s="774"/>
      <c r="H50" s="774"/>
      <c r="I50" s="774"/>
      <c r="J50" s="774"/>
      <c r="K50" s="774"/>
      <c r="L50" s="774"/>
      <c r="M50" s="774"/>
      <c r="N50" s="774"/>
      <c r="O50" s="774"/>
      <c r="P50" s="774"/>
      <c r="Q50" s="774"/>
      <c r="R50" s="774"/>
      <c r="S50" s="774"/>
      <c r="T50" s="774"/>
      <c r="U50" s="774"/>
      <c r="V50" s="774"/>
      <c r="W50" s="774"/>
      <c r="X50" s="774"/>
      <c r="Y50" s="774"/>
      <c r="Z50" s="774"/>
      <c r="AA50" s="774"/>
      <c r="AB50" s="653"/>
      <c r="AC50" s="654"/>
      <c r="AD50" s="653"/>
      <c r="AE50" s="655"/>
      <c r="AF50" s="654"/>
      <c r="AG50" s="655"/>
      <c r="AH50" s="770"/>
      <c r="AI50" s="770"/>
      <c r="AJ50" s="770"/>
      <c r="AK50" s="770"/>
      <c r="AL50" s="770"/>
      <c r="AM50" s="770"/>
      <c r="AN50" s="770"/>
      <c r="AO50" s="770"/>
      <c r="AP50" s="775"/>
      <c r="AQ50" s="776"/>
      <c r="AR50" s="776"/>
      <c r="AS50" s="777"/>
      <c r="AT50" s="771"/>
      <c r="AU50" s="771"/>
      <c r="AV50" s="771"/>
      <c r="AW50" s="771"/>
      <c r="AX50" s="771"/>
      <c r="AY50" s="772"/>
      <c r="AZ50" s="772"/>
      <c r="BA50" s="772"/>
      <c r="BB50" s="772"/>
      <c r="BC50" s="771"/>
      <c r="BD50" s="771"/>
      <c r="BE50" s="771"/>
      <c r="BF50" s="771"/>
      <c r="BG50" s="771"/>
      <c r="BH50" s="771"/>
      <c r="BI50" s="771"/>
      <c r="BJ50" s="771"/>
      <c r="BK50" s="773"/>
      <c r="BL50" s="773"/>
      <c r="BM50" s="773"/>
      <c r="BN50" s="773"/>
      <c r="BO50" s="773"/>
      <c r="BP50" s="773"/>
      <c r="BQ50" s="773"/>
      <c r="BR50" s="773"/>
      <c r="BS50" s="177"/>
      <c r="BT50" s="177"/>
      <c r="BU50" s="177"/>
      <c r="BV50" s="177"/>
      <c r="BW50" s="177"/>
      <c r="BX50" s="177"/>
      <c r="BY50" s="177"/>
      <c r="BZ50" s="177"/>
      <c r="CA50" s="177"/>
      <c r="CB50" s="178">
        <f t="shared" si="8"/>
        <v>0</v>
      </c>
      <c r="CC50" s="169" t="str">
        <f t="shared" si="9"/>
        <v/>
      </c>
      <c r="CD50" s="169" t="str">
        <f t="shared" si="10"/>
        <v/>
      </c>
      <c r="CE50" s="169" t="str">
        <f t="shared" si="7"/>
        <v/>
      </c>
      <c r="CF50" s="160" t="str">
        <f t="shared" si="11"/>
        <v/>
      </c>
      <c r="CG50" s="160" t="str">
        <f t="shared" si="5"/>
        <v/>
      </c>
      <c r="CH50" s="160" t="e">
        <f t="shared" si="12"/>
        <v>#N/A</v>
      </c>
      <c r="CI50" s="160" t="e">
        <f t="shared" si="6"/>
        <v>#N/A</v>
      </c>
    </row>
    <row r="51" spans="3:87" ht="16.5" customHeight="1">
      <c r="C51" s="665">
        <v>48</v>
      </c>
      <c r="D51" s="667"/>
      <c r="E51" s="668"/>
      <c r="F51" s="774"/>
      <c r="G51" s="774"/>
      <c r="H51" s="774"/>
      <c r="I51" s="774"/>
      <c r="J51" s="774"/>
      <c r="K51" s="774"/>
      <c r="L51" s="774"/>
      <c r="M51" s="774"/>
      <c r="N51" s="774"/>
      <c r="O51" s="774"/>
      <c r="P51" s="774"/>
      <c r="Q51" s="774"/>
      <c r="R51" s="774"/>
      <c r="S51" s="774"/>
      <c r="T51" s="774"/>
      <c r="U51" s="774"/>
      <c r="V51" s="774"/>
      <c r="W51" s="774"/>
      <c r="X51" s="774"/>
      <c r="Y51" s="774"/>
      <c r="Z51" s="774"/>
      <c r="AA51" s="774"/>
      <c r="AB51" s="653"/>
      <c r="AC51" s="654"/>
      <c r="AD51" s="653"/>
      <c r="AE51" s="655"/>
      <c r="AF51" s="654"/>
      <c r="AG51" s="655"/>
      <c r="AH51" s="770"/>
      <c r="AI51" s="770"/>
      <c r="AJ51" s="770"/>
      <c r="AK51" s="770"/>
      <c r="AL51" s="770"/>
      <c r="AM51" s="770"/>
      <c r="AN51" s="770"/>
      <c r="AO51" s="770"/>
      <c r="AP51" s="775"/>
      <c r="AQ51" s="776"/>
      <c r="AR51" s="776"/>
      <c r="AS51" s="777"/>
      <c r="AT51" s="771"/>
      <c r="AU51" s="771"/>
      <c r="AV51" s="771"/>
      <c r="AW51" s="771"/>
      <c r="AX51" s="771"/>
      <c r="AY51" s="772"/>
      <c r="AZ51" s="772"/>
      <c r="BA51" s="772"/>
      <c r="BB51" s="772"/>
      <c r="BC51" s="771"/>
      <c r="BD51" s="771"/>
      <c r="BE51" s="771"/>
      <c r="BF51" s="771"/>
      <c r="BG51" s="771"/>
      <c r="BH51" s="771"/>
      <c r="BI51" s="771"/>
      <c r="BJ51" s="771"/>
      <c r="BK51" s="773"/>
      <c r="BL51" s="773"/>
      <c r="BM51" s="773"/>
      <c r="BN51" s="773"/>
      <c r="BO51" s="773"/>
      <c r="BP51" s="773"/>
      <c r="BQ51" s="773"/>
      <c r="BR51" s="773"/>
      <c r="BS51" s="177"/>
      <c r="BT51" s="177"/>
      <c r="BU51" s="177"/>
      <c r="BV51" s="177"/>
      <c r="BW51" s="177"/>
      <c r="BX51" s="177"/>
      <c r="BY51" s="177"/>
      <c r="BZ51" s="177"/>
      <c r="CA51" s="177"/>
      <c r="CB51" s="178">
        <f t="shared" si="8"/>
        <v>0</v>
      </c>
      <c r="CC51" s="169" t="str">
        <f t="shared" si="9"/>
        <v/>
      </c>
      <c r="CD51" s="169" t="str">
        <f t="shared" si="10"/>
        <v/>
      </c>
      <c r="CE51" s="169" t="str">
        <f t="shared" si="7"/>
        <v/>
      </c>
      <c r="CF51" s="160" t="str">
        <f t="shared" si="11"/>
        <v/>
      </c>
      <c r="CG51" s="160" t="str">
        <f t="shared" si="5"/>
        <v/>
      </c>
      <c r="CH51" s="160" t="e">
        <f t="shared" si="12"/>
        <v>#N/A</v>
      </c>
      <c r="CI51" s="160" t="e">
        <f t="shared" si="6"/>
        <v>#N/A</v>
      </c>
    </row>
    <row r="52" spans="3:87" ht="16.5" customHeight="1">
      <c r="C52" s="665">
        <v>49</v>
      </c>
      <c r="D52" s="667"/>
      <c r="E52" s="668"/>
      <c r="F52" s="774"/>
      <c r="G52" s="774"/>
      <c r="H52" s="774"/>
      <c r="I52" s="774"/>
      <c r="J52" s="774"/>
      <c r="K52" s="774"/>
      <c r="L52" s="774"/>
      <c r="M52" s="774"/>
      <c r="N52" s="774"/>
      <c r="O52" s="774"/>
      <c r="P52" s="774"/>
      <c r="Q52" s="774"/>
      <c r="R52" s="774"/>
      <c r="S52" s="774"/>
      <c r="T52" s="774"/>
      <c r="U52" s="774"/>
      <c r="V52" s="774"/>
      <c r="W52" s="774"/>
      <c r="X52" s="774"/>
      <c r="Y52" s="774"/>
      <c r="Z52" s="774"/>
      <c r="AA52" s="774"/>
      <c r="AB52" s="653"/>
      <c r="AC52" s="654"/>
      <c r="AD52" s="653"/>
      <c r="AE52" s="655"/>
      <c r="AF52" s="654"/>
      <c r="AG52" s="655"/>
      <c r="AH52" s="770"/>
      <c r="AI52" s="770"/>
      <c r="AJ52" s="770"/>
      <c r="AK52" s="770"/>
      <c r="AL52" s="770"/>
      <c r="AM52" s="770"/>
      <c r="AN52" s="770"/>
      <c r="AO52" s="770"/>
      <c r="AP52" s="775"/>
      <c r="AQ52" s="776"/>
      <c r="AR52" s="776"/>
      <c r="AS52" s="777"/>
      <c r="AT52" s="771"/>
      <c r="AU52" s="771"/>
      <c r="AV52" s="771"/>
      <c r="AW52" s="771"/>
      <c r="AX52" s="771"/>
      <c r="AY52" s="772"/>
      <c r="AZ52" s="772"/>
      <c r="BA52" s="772"/>
      <c r="BB52" s="772"/>
      <c r="BC52" s="771"/>
      <c r="BD52" s="771"/>
      <c r="BE52" s="771"/>
      <c r="BF52" s="771"/>
      <c r="BG52" s="771"/>
      <c r="BH52" s="771"/>
      <c r="BI52" s="771"/>
      <c r="BJ52" s="771"/>
      <c r="BK52" s="773"/>
      <c r="BL52" s="773"/>
      <c r="BM52" s="773"/>
      <c r="BN52" s="773"/>
      <c r="BO52" s="773"/>
      <c r="BP52" s="773"/>
      <c r="BQ52" s="773"/>
      <c r="BR52" s="773"/>
      <c r="BS52" s="177"/>
      <c r="BT52" s="177"/>
      <c r="BU52" s="177"/>
      <c r="BV52" s="177"/>
      <c r="BW52" s="177"/>
      <c r="BX52" s="177"/>
      <c r="BY52" s="177"/>
      <c r="BZ52" s="177"/>
      <c r="CA52" s="177"/>
      <c r="CB52" s="178">
        <f t="shared" si="8"/>
        <v>0</v>
      </c>
      <c r="CC52" s="169" t="str">
        <f t="shared" si="9"/>
        <v/>
      </c>
      <c r="CD52" s="169" t="str">
        <f t="shared" si="10"/>
        <v/>
      </c>
      <c r="CE52" s="169" t="str">
        <f t="shared" si="7"/>
        <v/>
      </c>
      <c r="CF52" s="160" t="str">
        <f t="shared" si="11"/>
        <v/>
      </c>
      <c r="CG52" s="160" t="str">
        <f t="shared" si="5"/>
        <v/>
      </c>
      <c r="CH52" s="160" t="e">
        <f t="shared" si="12"/>
        <v>#N/A</v>
      </c>
      <c r="CI52" s="160" t="e">
        <f t="shared" si="6"/>
        <v>#N/A</v>
      </c>
    </row>
    <row r="53" spans="3:87" ht="16.5" customHeight="1">
      <c r="C53" s="665">
        <v>50</v>
      </c>
      <c r="D53" s="667"/>
      <c r="E53" s="668"/>
      <c r="F53" s="774"/>
      <c r="G53" s="774"/>
      <c r="H53" s="774"/>
      <c r="I53" s="774"/>
      <c r="J53" s="774"/>
      <c r="K53" s="774"/>
      <c r="L53" s="774"/>
      <c r="M53" s="774"/>
      <c r="N53" s="774"/>
      <c r="O53" s="774"/>
      <c r="P53" s="774"/>
      <c r="Q53" s="774"/>
      <c r="R53" s="774"/>
      <c r="S53" s="774"/>
      <c r="T53" s="774"/>
      <c r="U53" s="774"/>
      <c r="V53" s="774"/>
      <c r="W53" s="774"/>
      <c r="X53" s="774"/>
      <c r="Y53" s="774"/>
      <c r="Z53" s="774"/>
      <c r="AA53" s="774"/>
      <c r="AB53" s="653"/>
      <c r="AC53" s="654"/>
      <c r="AD53" s="653"/>
      <c r="AE53" s="655"/>
      <c r="AF53" s="654"/>
      <c r="AG53" s="655"/>
      <c r="AH53" s="770"/>
      <c r="AI53" s="770"/>
      <c r="AJ53" s="770"/>
      <c r="AK53" s="770"/>
      <c r="AL53" s="770"/>
      <c r="AM53" s="770"/>
      <c r="AN53" s="770"/>
      <c r="AO53" s="770"/>
      <c r="AP53" s="775"/>
      <c r="AQ53" s="776"/>
      <c r="AR53" s="776"/>
      <c r="AS53" s="777"/>
      <c r="AT53" s="771"/>
      <c r="AU53" s="771"/>
      <c r="AV53" s="771"/>
      <c r="AW53" s="771"/>
      <c r="AX53" s="771"/>
      <c r="AY53" s="772"/>
      <c r="AZ53" s="772"/>
      <c r="BA53" s="772"/>
      <c r="BB53" s="772"/>
      <c r="BC53" s="771"/>
      <c r="BD53" s="771"/>
      <c r="BE53" s="771"/>
      <c r="BF53" s="771"/>
      <c r="BG53" s="771"/>
      <c r="BH53" s="771"/>
      <c r="BI53" s="771"/>
      <c r="BJ53" s="771"/>
      <c r="BK53" s="773"/>
      <c r="BL53" s="773"/>
      <c r="BM53" s="773"/>
      <c r="BN53" s="773"/>
      <c r="BO53" s="773"/>
      <c r="BP53" s="773"/>
      <c r="BQ53" s="773"/>
      <c r="BR53" s="773"/>
      <c r="BS53" s="177"/>
      <c r="BT53" s="177"/>
      <c r="BU53" s="177"/>
      <c r="BV53" s="177"/>
      <c r="BW53" s="177"/>
      <c r="BX53" s="177"/>
      <c r="BY53" s="177"/>
      <c r="BZ53" s="177"/>
      <c r="CA53" s="177"/>
      <c r="CB53" s="178">
        <f t="shared" si="8"/>
        <v>0</v>
      </c>
      <c r="CC53" s="169" t="str">
        <f t="shared" si="9"/>
        <v/>
      </c>
      <c r="CD53" s="169" t="str">
        <f t="shared" si="10"/>
        <v/>
      </c>
      <c r="CE53" s="169" t="str">
        <f t="shared" si="7"/>
        <v/>
      </c>
      <c r="CF53" s="160" t="str">
        <f t="shared" si="11"/>
        <v/>
      </c>
      <c r="CG53" s="160" t="str">
        <f t="shared" si="5"/>
        <v/>
      </c>
      <c r="CH53" s="160" t="e">
        <f t="shared" si="12"/>
        <v>#N/A</v>
      </c>
      <c r="CI53" s="160" t="e">
        <f t="shared" si="6"/>
        <v>#N/A</v>
      </c>
    </row>
    <row r="54" spans="3:87" ht="16.5" customHeight="1">
      <c r="C54" s="665">
        <v>51</v>
      </c>
      <c r="D54" s="667"/>
      <c r="E54" s="668"/>
      <c r="F54" s="774"/>
      <c r="G54" s="774"/>
      <c r="H54" s="774"/>
      <c r="I54" s="774"/>
      <c r="J54" s="774"/>
      <c r="K54" s="774"/>
      <c r="L54" s="774"/>
      <c r="M54" s="774"/>
      <c r="N54" s="774"/>
      <c r="O54" s="774"/>
      <c r="P54" s="774"/>
      <c r="Q54" s="774"/>
      <c r="R54" s="774"/>
      <c r="S54" s="774"/>
      <c r="T54" s="774"/>
      <c r="U54" s="774"/>
      <c r="V54" s="774"/>
      <c r="W54" s="774"/>
      <c r="X54" s="774"/>
      <c r="Y54" s="774"/>
      <c r="Z54" s="774"/>
      <c r="AA54" s="774"/>
      <c r="AB54" s="653"/>
      <c r="AC54" s="654"/>
      <c r="AD54" s="653"/>
      <c r="AE54" s="655"/>
      <c r="AF54" s="654"/>
      <c r="AG54" s="655"/>
      <c r="AH54" s="770"/>
      <c r="AI54" s="770"/>
      <c r="AJ54" s="770"/>
      <c r="AK54" s="770"/>
      <c r="AL54" s="770"/>
      <c r="AM54" s="770"/>
      <c r="AN54" s="770"/>
      <c r="AO54" s="770"/>
      <c r="AP54" s="775"/>
      <c r="AQ54" s="776"/>
      <c r="AR54" s="776"/>
      <c r="AS54" s="777"/>
      <c r="AT54" s="771"/>
      <c r="AU54" s="771"/>
      <c r="AV54" s="771"/>
      <c r="AW54" s="771"/>
      <c r="AX54" s="771"/>
      <c r="AY54" s="772"/>
      <c r="AZ54" s="772"/>
      <c r="BA54" s="772"/>
      <c r="BB54" s="772"/>
      <c r="BC54" s="771"/>
      <c r="BD54" s="771"/>
      <c r="BE54" s="771"/>
      <c r="BF54" s="771"/>
      <c r="BG54" s="771"/>
      <c r="BH54" s="771"/>
      <c r="BI54" s="771"/>
      <c r="BJ54" s="771"/>
      <c r="BK54" s="773"/>
      <c r="BL54" s="773"/>
      <c r="BM54" s="773"/>
      <c r="BN54" s="773"/>
      <c r="BO54" s="773"/>
      <c r="BP54" s="773"/>
      <c r="BQ54" s="773"/>
      <c r="BR54" s="773"/>
      <c r="BS54" s="177"/>
      <c r="BT54" s="177"/>
      <c r="BU54" s="177"/>
      <c r="BV54" s="177"/>
      <c r="BW54" s="177"/>
      <c r="BX54" s="177"/>
      <c r="BY54" s="177"/>
      <c r="BZ54" s="177"/>
      <c r="CA54" s="177"/>
      <c r="CB54" s="178">
        <f t="shared" si="8"/>
        <v>0</v>
      </c>
      <c r="CC54" s="169" t="str">
        <f t="shared" si="9"/>
        <v/>
      </c>
      <c r="CD54" s="169" t="str">
        <f t="shared" si="10"/>
        <v/>
      </c>
      <c r="CE54" s="169" t="str">
        <f t="shared" si="7"/>
        <v/>
      </c>
      <c r="CF54" s="160" t="str">
        <f t="shared" si="11"/>
        <v/>
      </c>
      <c r="CG54" s="160" t="str">
        <f t="shared" si="5"/>
        <v/>
      </c>
      <c r="CH54" s="160" t="e">
        <f t="shared" si="12"/>
        <v>#N/A</v>
      </c>
      <c r="CI54" s="160" t="e">
        <f t="shared" si="6"/>
        <v>#N/A</v>
      </c>
    </row>
    <row r="55" spans="3:87" ht="16.5" customHeight="1">
      <c r="C55" s="665">
        <v>52</v>
      </c>
      <c r="D55" s="667"/>
      <c r="E55" s="668"/>
      <c r="F55" s="774"/>
      <c r="G55" s="774"/>
      <c r="H55" s="774"/>
      <c r="I55" s="774"/>
      <c r="J55" s="774"/>
      <c r="K55" s="774"/>
      <c r="L55" s="774"/>
      <c r="M55" s="774"/>
      <c r="N55" s="774"/>
      <c r="O55" s="774"/>
      <c r="P55" s="774"/>
      <c r="Q55" s="774"/>
      <c r="R55" s="774"/>
      <c r="S55" s="774"/>
      <c r="T55" s="774"/>
      <c r="U55" s="774"/>
      <c r="V55" s="774"/>
      <c r="W55" s="774"/>
      <c r="X55" s="774"/>
      <c r="Y55" s="774"/>
      <c r="Z55" s="774"/>
      <c r="AA55" s="774"/>
      <c r="AB55" s="653"/>
      <c r="AC55" s="654"/>
      <c r="AD55" s="653"/>
      <c r="AE55" s="655"/>
      <c r="AF55" s="654"/>
      <c r="AG55" s="655"/>
      <c r="AH55" s="770"/>
      <c r="AI55" s="770"/>
      <c r="AJ55" s="770"/>
      <c r="AK55" s="770"/>
      <c r="AL55" s="770"/>
      <c r="AM55" s="770"/>
      <c r="AN55" s="770"/>
      <c r="AO55" s="770"/>
      <c r="AP55" s="775"/>
      <c r="AQ55" s="776"/>
      <c r="AR55" s="776"/>
      <c r="AS55" s="777"/>
      <c r="AT55" s="771"/>
      <c r="AU55" s="771"/>
      <c r="AV55" s="771"/>
      <c r="AW55" s="771"/>
      <c r="AX55" s="771"/>
      <c r="AY55" s="772"/>
      <c r="AZ55" s="772"/>
      <c r="BA55" s="772"/>
      <c r="BB55" s="772"/>
      <c r="BC55" s="771"/>
      <c r="BD55" s="771"/>
      <c r="BE55" s="771"/>
      <c r="BF55" s="771"/>
      <c r="BG55" s="771"/>
      <c r="BH55" s="771"/>
      <c r="BI55" s="771"/>
      <c r="BJ55" s="771"/>
      <c r="BK55" s="773"/>
      <c r="BL55" s="773"/>
      <c r="BM55" s="773"/>
      <c r="BN55" s="773"/>
      <c r="BO55" s="773"/>
      <c r="BP55" s="773"/>
      <c r="BQ55" s="773"/>
      <c r="BR55" s="773"/>
      <c r="BS55" s="177"/>
      <c r="BT55" s="177"/>
      <c r="BU55" s="177"/>
      <c r="BV55" s="177"/>
      <c r="BW55" s="177"/>
      <c r="BX55" s="177"/>
      <c r="BY55" s="177"/>
      <c r="BZ55" s="177"/>
      <c r="CA55" s="177"/>
      <c r="CB55" s="178">
        <f t="shared" si="8"/>
        <v>0</v>
      </c>
      <c r="CC55" s="169" t="str">
        <f t="shared" si="9"/>
        <v/>
      </c>
      <c r="CD55" s="169" t="str">
        <f t="shared" si="10"/>
        <v/>
      </c>
      <c r="CE55" s="169" t="str">
        <f t="shared" si="7"/>
        <v/>
      </c>
      <c r="CF55" s="160" t="str">
        <f t="shared" si="11"/>
        <v/>
      </c>
      <c r="CG55" s="160" t="str">
        <f t="shared" si="5"/>
        <v/>
      </c>
      <c r="CH55" s="160" t="e">
        <f t="shared" si="12"/>
        <v>#N/A</v>
      </c>
      <c r="CI55" s="160" t="e">
        <f t="shared" si="6"/>
        <v>#N/A</v>
      </c>
    </row>
    <row r="56" spans="3:87" ht="16.5" customHeight="1">
      <c r="C56" s="665">
        <v>53</v>
      </c>
      <c r="D56" s="667"/>
      <c r="E56" s="668"/>
      <c r="F56" s="774"/>
      <c r="G56" s="774"/>
      <c r="H56" s="774"/>
      <c r="I56" s="774"/>
      <c r="J56" s="774"/>
      <c r="K56" s="774"/>
      <c r="L56" s="774"/>
      <c r="M56" s="774"/>
      <c r="N56" s="774"/>
      <c r="O56" s="774"/>
      <c r="P56" s="774"/>
      <c r="Q56" s="774"/>
      <c r="R56" s="774"/>
      <c r="S56" s="774"/>
      <c r="T56" s="774"/>
      <c r="U56" s="774"/>
      <c r="V56" s="774"/>
      <c r="W56" s="774"/>
      <c r="X56" s="774"/>
      <c r="Y56" s="774"/>
      <c r="Z56" s="774"/>
      <c r="AA56" s="774"/>
      <c r="AB56" s="653"/>
      <c r="AC56" s="654"/>
      <c r="AD56" s="653"/>
      <c r="AE56" s="655"/>
      <c r="AF56" s="654"/>
      <c r="AG56" s="655"/>
      <c r="AH56" s="770"/>
      <c r="AI56" s="770"/>
      <c r="AJ56" s="770"/>
      <c r="AK56" s="770"/>
      <c r="AL56" s="770"/>
      <c r="AM56" s="770"/>
      <c r="AN56" s="770"/>
      <c r="AO56" s="770"/>
      <c r="AP56" s="775"/>
      <c r="AQ56" s="776"/>
      <c r="AR56" s="776"/>
      <c r="AS56" s="777"/>
      <c r="AT56" s="771"/>
      <c r="AU56" s="771"/>
      <c r="AV56" s="771"/>
      <c r="AW56" s="771"/>
      <c r="AX56" s="771"/>
      <c r="AY56" s="772"/>
      <c r="AZ56" s="772"/>
      <c r="BA56" s="772"/>
      <c r="BB56" s="772"/>
      <c r="BC56" s="771"/>
      <c r="BD56" s="771"/>
      <c r="BE56" s="771"/>
      <c r="BF56" s="771"/>
      <c r="BG56" s="771"/>
      <c r="BH56" s="771"/>
      <c r="BI56" s="771"/>
      <c r="BJ56" s="771"/>
      <c r="BK56" s="773"/>
      <c r="BL56" s="773"/>
      <c r="BM56" s="773"/>
      <c r="BN56" s="773"/>
      <c r="BO56" s="773"/>
      <c r="BP56" s="773"/>
      <c r="BQ56" s="773"/>
      <c r="BR56" s="773"/>
      <c r="BS56" s="177"/>
      <c r="BT56" s="177"/>
      <c r="BU56" s="177"/>
      <c r="BV56" s="177"/>
      <c r="BW56" s="177"/>
      <c r="BX56" s="177"/>
      <c r="BY56" s="177"/>
      <c r="BZ56" s="177"/>
      <c r="CA56" s="177"/>
      <c r="CB56" s="178">
        <f t="shared" si="8"/>
        <v>0</v>
      </c>
      <c r="CC56" s="169" t="str">
        <f t="shared" si="9"/>
        <v/>
      </c>
      <c r="CD56" s="169" t="str">
        <f t="shared" si="10"/>
        <v/>
      </c>
      <c r="CE56" s="169" t="str">
        <f t="shared" si="7"/>
        <v/>
      </c>
      <c r="CF56" s="160" t="str">
        <f t="shared" si="11"/>
        <v/>
      </c>
      <c r="CG56" s="160" t="str">
        <f t="shared" si="5"/>
        <v/>
      </c>
      <c r="CH56" s="160" t="e">
        <f t="shared" si="12"/>
        <v>#N/A</v>
      </c>
      <c r="CI56" s="160" t="e">
        <f t="shared" si="6"/>
        <v>#N/A</v>
      </c>
    </row>
    <row r="57" spans="3:87" ht="16.5" customHeight="1">
      <c r="C57" s="665">
        <v>54</v>
      </c>
      <c r="D57" s="667"/>
      <c r="E57" s="668"/>
      <c r="F57" s="774"/>
      <c r="G57" s="774"/>
      <c r="H57" s="774"/>
      <c r="I57" s="774"/>
      <c r="J57" s="774"/>
      <c r="K57" s="774"/>
      <c r="L57" s="774"/>
      <c r="M57" s="774"/>
      <c r="N57" s="774"/>
      <c r="O57" s="774"/>
      <c r="P57" s="774"/>
      <c r="Q57" s="774"/>
      <c r="R57" s="774"/>
      <c r="S57" s="774"/>
      <c r="T57" s="774"/>
      <c r="U57" s="774"/>
      <c r="V57" s="774"/>
      <c r="W57" s="774"/>
      <c r="X57" s="774"/>
      <c r="Y57" s="774"/>
      <c r="Z57" s="774"/>
      <c r="AA57" s="774"/>
      <c r="AB57" s="653"/>
      <c r="AC57" s="654"/>
      <c r="AD57" s="653"/>
      <c r="AE57" s="655"/>
      <c r="AF57" s="654"/>
      <c r="AG57" s="655"/>
      <c r="AH57" s="770"/>
      <c r="AI57" s="770"/>
      <c r="AJ57" s="770"/>
      <c r="AK57" s="770"/>
      <c r="AL57" s="770"/>
      <c r="AM57" s="770"/>
      <c r="AN57" s="770"/>
      <c r="AO57" s="770"/>
      <c r="AP57" s="775"/>
      <c r="AQ57" s="776"/>
      <c r="AR57" s="776"/>
      <c r="AS57" s="777"/>
      <c r="AT57" s="771"/>
      <c r="AU57" s="771"/>
      <c r="AV57" s="771"/>
      <c r="AW57" s="771"/>
      <c r="AX57" s="771"/>
      <c r="AY57" s="772"/>
      <c r="AZ57" s="772"/>
      <c r="BA57" s="772"/>
      <c r="BB57" s="772"/>
      <c r="BC57" s="771"/>
      <c r="BD57" s="771"/>
      <c r="BE57" s="771"/>
      <c r="BF57" s="771"/>
      <c r="BG57" s="771"/>
      <c r="BH57" s="771"/>
      <c r="BI57" s="771"/>
      <c r="BJ57" s="771"/>
      <c r="BK57" s="773"/>
      <c r="BL57" s="773"/>
      <c r="BM57" s="773"/>
      <c r="BN57" s="773"/>
      <c r="BO57" s="773"/>
      <c r="BP57" s="773"/>
      <c r="BQ57" s="773"/>
      <c r="BR57" s="773"/>
      <c r="BS57" s="177"/>
      <c r="BT57" s="177"/>
      <c r="BU57" s="177"/>
      <c r="BV57" s="177"/>
      <c r="BW57" s="177"/>
      <c r="BX57" s="177"/>
      <c r="BY57" s="177"/>
      <c r="BZ57" s="177"/>
      <c r="CA57" s="177"/>
      <c r="CB57" s="178">
        <f t="shared" si="8"/>
        <v>0</v>
      </c>
      <c r="CC57" s="169" t="str">
        <f t="shared" si="9"/>
        <v/>
      </c>
      <c r="CD57" s="169" t="str">
        <f t="shared" si="10"/>
        <v/>
      </c>
      <c r="CE57" s="169" t="str">
        <f t="shared" si="7"/>
        <v/>
      </c>
      <c r="CF57" s="160" t="str">
        <f t="shared" si="11"/>
        <v/>
      </c>
      <c r="CG57" s="160" t="str">
        <f t="shared" si="5"/>
        <v/>
      </c>
      <c r="CH57" s="160" t="e">
        <f t="shared" si="12"/>
        <v>#N/A</v>
      </c>
      <c r="CI57" s="160" t="e">
        <f t="shared" si="6"/>
        <v>#N/A</v>
      </c>
    </row>
    <row r="58" spans="3:87" ht="16.5" customHeight="1">
      <c r="C58" s="665">
        <v>55</v>
      </c>
      <c r="D58" s="667"/>
      <c r="E58" s="668"/>
      <c r="F58" s="774"/>
      <c r="G58" s="774"/>
      <c r="H58" s="774"/>
      <c r="I58" s="774"/>
      <c r="J58" s="774"/>
      <c r="K58" s="774"/>
      <c r="L58" s="774"/>
      <c r="M58" s="774"/>
      <c r="N58" s="774"/>
      <c r="O58" s="774"/>
      <c r="P58" s="774"/>
      <c r="Q58" s="774"/>
      <c r="R58" s="774"/>
      <c r="S58" s="774"/>
      <c r="T58" s="774"/>
      <c r="U58" s="774"/>
      <c r="V58" s="774"/>
      <c r="W58" s="774"/>
      <c r="X58" s="774"/>
      <c r="Y58" s="774"/>
      <c r="Z58" s="774"/>
      <c r="AA58" s="774"/>
      <c r="AB58" s="653"/>
      <c r="AC58" s="654"/>
      <c r="AD58" s="653"/>
      <c r="AE58" s="655"/>
      <c r="AF58" s="654"/>
      <c r="AG58" s="655"/>
      <c r="AH58" s="770"/>
      <c r="AI58" s="770"/>
      <c r="AJ58" s="770"/>
      <c r="AK58" s="770"/>
      <c r="AL58" s="770"/>
      <c r="AM58" s="770"/>
      <c r="AN58" s="770"/>
      <c r="AO58" s="770"/>
      <c r="AP58" s="775"/>
      <c r="AQ58" s="776"/>
      <c r="AR58" s="776"/>
      <c r="AS58" s="777"/>
      <c r="AT58" s="771"/>
      <c r="AU58" s="771"/>
      <c r="AV58" s="771"/>
      <c r="AW58" s="771"/>
      <c r="AX58" s="771"/>
      <c r="AY58" s="772"/>
      <c r="AZ58" s="772"/>
      <c r="BA58" s="772"/>
      <c r="BB58" s="772"/>
      <c r="BC58" s="771"/>
      <c r="BD58" s="771"/>
      <c r="BE58" s="771"/>
      <c r="BF58" s="771"/>
      <c r="BG58" s="771"/>
      <c r="BH58" s="771"/>
      <c r="BI58" s="771"/>
      <c r="BJ58" s="771"/>
      <c r="BK58" s="773"/>
      <c r="BL58" s="773"/>
      <c r="BM58" s="773"/>
      <c r="BN58" s="773"/>
      <c r="BO58" s="773"/>
      <c r="BP58" s="773"/>
      <c r="BQ58" s="773"/>
      <c r="BR58" s="773"/>
      <c r="BS58" s="177"/>
      <c r="BT58" s="177"/>
      <c r="BU58" s="177"/>
      <c r="BV58" s="177"/>
      <c r="BW58" s="177"/>
      <c r="BX58" s="177"/>
      <c r="BY58" s="177"/>
      <c r="BZ58" s="177"/>
      <c r="CA58" s="177"/>
      <c r="CB58" s="178">
        <f t="shared" si="8"/>
        <v>0</v>
      </c>
      <c r="CC58" s="169" t="str">
        <f t="shared" si="9"/>
        <v/>
      </c>
      <c r="CD58" s="169" t="str">
        <f t="shared" si="10"/>
        <v/>
      </c>
      <c r="CE58" s="169" t="str">
        <f t="shared" si="7"/>
        <v/>
      </c>
      <c r="CF58" s="160" t="str">
        <f t="shared" si="11"/>
        <v/>
      </c>
      <c r="CG58" s="160" t="str">
        <f t="shared" si="5"/>
        <v/>
      </c>
      <c r="CH58" s="160" t="e">
        <f t="shared" si="12"/>
        <v>#N/A</v>
      </c>
      <c r="CI58" s="160" t="e">
        <f t="shared" si="6"/>
        <v>#N/A</v>
      </c>
    </row>
    <row r="59" spans="3:87" ht="16.5" customHeight="1">
      <c r="C59" s="665">
        <v>56</v>
      </c>
      <c r="D59" s="667"/>
      <c r="E59" s="668"/>
      <c r="F59" s="774"/>
      <c r="G59" s="774"/>
      <c r="H59" s="774"/>
      <c r="I59" s="774"/>
      <c r="J59" s="774"/>
      <c r="K59" s="774"/>
      <c r="L59" s="774"/>
      <c r="M59" s="774"/>
      <c r="N59" s="774"/>
      <c r="O59" s="774"/>
      <c r="P59" s="774"/>
      <c r="Q59" s="774"/>
      <c r="R59" s="774"/>
      <c r="S59" s="774"/>
      <c r="T59" s="774"/>
      <c r="U59" s="774"/>
      <c r="V59" s="774"/>
      <c r="W59" s="774"/>
      <c r="X59" s="774"/>
      <c r="Y59" s="774"/>
      <c r="Z59" s="774"/>
      <c r="AA59" s="774"/>
      <c r="AB59" s="653"/>
      <c r="AC59" s="654"/>
      <c r="AD59" s="653"/>
      <c r="AE59" s="655"/>
      <c r="AF59" s="654"/>
      <c r="AG59" s="655"/>
      <c r="AH59" s="770"/>
      <c r="AI59" s="770"/>
      <c r="AJ59" s="770"/>
      <c r="AK59" s="770"/>
      <c r="AL59" s="770"/>
      <c r="AM59" s="770"/>
      <c r="AN59" s="770"/>
      <c r="AO59" s="770"/>
      <c r="AP59" s="775"/>
      <c r="AQ59" s="776"/>
      <c r="AR59" s="776"/>
      <c r="AS59" s="777"/>
      <c r="AT59" s="771"/>
      <c r="AU59" s="771"/>
      <c r="AV59" s="771"/>
      <c r="AW59" s="771"/>
      <c r="AX59" s="771"/>
      <c r="AY59" s="772"/>
      <c r="AZ59" s="772"/>
      <c r="BA59" s="772"/>
      <c r="BB59" s="772"/>
      <c r="BC59" s="771"/>
      <c r="BD59" s="771"/>
      <c r="BE59" s="771"/>
      <c r="BF59" s="771"/>
      <c r="BG59" s="771"/>
      <c r="BH59" s="771"/>
      <c r="BI59" s="771"/>
      <c r="BJ59" s="771"/>
      <c r="BK59" s="773"/>
      <c r="BL59" s="773"/>
      <c r="BM59" s="773"/>
      <c r="BN59" s="773"/>
      <c r="BO59" s="773"/>
      <c r="BP59" s="773"/>
      <c r="BQ59" s="773"/>
      <c r="BR59" s="773"/>
      <c r="BS59" s="177"/>
      <c r="BT59" s="177"/>
      <c r="BU59" s="177"/>
      <c r="BV59" s="177"/>
      <c r="BW59" s="177"/>
      <c r="BX59" s="177"/>
      <c r="BY59" s="177"/>
      <c r="BZ59" s="177"/>
      <c r="CA59" s="177"/>
      <c r="CB59" s="178">
        <f t="shared" si="8"/>
        <v>0</v>
      </c>
      <c r="CC59" s="169" t="str">
        <f t="shared" si="9"/>
        <v/>
      </c>
      <c r="CD59" s="169" t="str">
        <f t="shared" si="10"/>
        <v/>
      </c>
      <c r="CE59" s="169" t="str">
        <f t="shared" si="7"/>
        <v/>
      </c>
      <c r="CF59" s="160" t="str">
        <f t="shared" si="11"/>
        <v/>
      </c>
      <c r="CG59" s="160" t="str">
        <f t="shared" si="5"/>
        <v/>
      </c>
      <c r="CH59" s="160" t="e">
        <f t="shared" si="12"/>
        <v>#N/A</v>
      </c>
      <c r="CI59" s="160" t="e">
        <f t="shared" si="6"/>
        <v>#N/A</v>
      </c>
    </row>
    <row r="60" spans="3:87" ht="16.5" customHeight="1">
      <c r="C60" s="665">
        <v>57</v>
      </c>
      <c r="D60" s="667"/>
      <c r="E60" s="668"/>
      <c r="F60" s="774"/>
      <c r="G60" s="774"/>
      <c r="H60" s="774"/>
      <c r="I60" s="774"/>
      <c r="J60" s="774"/>
      <c r="K60" s="774"/>
      <c r="L60" s="774"/>
      <c r="M60" s="774"/>
      <c r="N60" s="774"/>
      <c r="O60" s="774"/>
      <c r="P60" s="774"/>
      <c r="Q60" s="774"/>
      <c r="R60" s="774"/>
      <c r="S60" s="774"/>
      <c r="T60" s="774"/>
      <c r="U60" s="774"/>
      <c r="V60" s="774"/>
      <c r="W60" s="774"/>
      <c r="X60" s="774"/>
      <c r="Y60" s="774"/>
      <c r="Z60" s="774"/>
      <c r="AA60" s="774"/>
      <c r="AB60" s="653"/>
      <c r="AC60" s="654"/>
      <c r="AD60" s="653"/>
      <c r="AE60" s="655"/>
      <c r="AF60" s="654"/>
      <c r="AG60" s="655"/>
      <c r="AH60" s="770"/>
      <c r="AI60" s="770"/>
      <c r="AJ60" s="770"/>
      <c r="AK60" s="770"/>
      <c r="AL60" s="770"/>
      <c r="AM60" s="770"/>
      <c r="AN60" s="770"/>
      <c r="AO60" s="770"/>
      <c r="AP60" s="775"/>
      <c r="AQ60" s="776"/>
      <c r="AR60" s="776"/>
      <c r="AS60" s="777"/>
      <c r="AT60" s="771"/>
      <c r="AU60" s="771"/>
      <c r="AV60" s="771"/>
      <c r="AW60" s="771"/>
      <c r="AX60" s="771"/>
      <c r="AY60" s="772"/>
      <c r="AZ60" s="772"/>
      <c r="BA60" s="772"/>
      <c r="BB60" s="772"/>
      <c r="BC60" s="771"/>
      <c r="BD60" s="771"/>
      <c r="BE60" s="771"/>
      <c r="BF60" s="771"/>
      <c r="BG60" s="771"/>
      <c r="BH60" s="771"/>
      <c r="BI60" s="771"/>
      <c r="BJ60" s="771"/>
      <c r="BK60" s="773"/>
      <c r="BL60" s="773"/>
      <c r="BM60" s="773"/>
      <c r="BN60" s="773"/>
      <c r="BO60" s="773"/>
      <c r="BP60" s="773"/>
      <c r="BQ60" s="773"/>
      <c r="BR60" s="773"/>
      <c r="BS60" s="177"/>
      <c r="BT60" s="177"/>
      <c r="BU60" s="177"/>
      <c r="BV60" s="177"/>
      <c r="BW60" s="177"/>
      <c r="BX60" s="177"/>
      <c r="BY60" s="177"/>
      <c r="BZ60" s="177"/>
      <c r="CA60" s="177"/>
      <c r="CB60" s="178">
        <f t="shared" si="8"/>
        <v>0</v>
      </c>
      <c r="CC60" s="169" t="str">
        <f t="shared" si="9"/>
        <v/>
      </c>
      <c r="CD60" s="169" t="str">
        <f t="shared" si="10"/>
        <v/>
      </c>
      <c r="CE60" s="169" t="str">
        <f t="shared" si="7"/>
        <v/>
      </c>
      <c r="CF60" s="160" t="str">
        <f t="shared" si="11"/>
        <v/>
      </c>
      <c r="CG60" s="160" t="str">
        <f t="shared" si="5"/>
        <v/>
      </c>
      <c r="CH60" s="160" t="e">
        <f t="shared" si="12"/>
        <v>#N/A</v>
      </c>
      <c r="CI60" s="160" t="e">
        <f t="shared" si="6"/>
        <v>#N/A</v>
      </c>
    </row>
    <row r="61" spans="3:87" ht="16.5" customHeight="1">
      <c r="C61" s="665">
        <v>58</v>
      </c>
      <c r="D61" s="667"/>
      <c r="E61" s="668"/>
      <c r="F61" s="774"/>
      <c r="G61" s="774"/>
      <c r="H61" s="774"/>
      <c r="I61" s="774"/>
      <c r="J61" s="774"/>
      <c r="K61" s="774"/>
      <c r="L61" s="774"/>
      <c r="M61" s="774"/>
      <c r="N61" s="774"/>
      <c r="O61" s="774"/>
      <c r="P61" s="774"/>
      <c r="Q61" s="774"/>
      <c r="R61" s="774"/>
      <c r="S61" s="774"/>
      <c r="T61" s="774"/>
      <c r="U61" s="774"/>
      <c r="V61" s="774"/>
      <c r="W61" s="774"/>
      <c r="X61" s="774"/>
      <c r="Y61" s="774"/>
      <c r="Z61" s="774"/>
      <c r="AA61" s="774"/>
      <c r="AB61" s="653"/>
      <c r="AC61" s="654"/>
      <c r="AD61" s="653"/>
      <c r="AE61" s="655"/>
      <c r="AF61" s="654"/>
      <c r="AG61" s="655"/>
      <c r="AH61" s="770"/>
      <c r="AI61" s="770"/>
      <c r="AJ61" s="770"/>
      <c r="AK61" s="770"/>
      <c r="AL61" s="770"/>
      <c r="AM61" s="770"/>
      <c r="AN61" s="770"/>
      <c r="AO61" s="770"/>
      <c r="AP61" s="775"/>
      <c r="AQ61" s="776"/>
      <c r="AR61" s="776"/>
      <c r="AS61" s="777"/>
      <c r="AT61" s="771"/>
      <c r="AU61" s="771"/>
      <c r="AV61" s="771"/>
      <c r="AW61" s="771"/>
      <c r="AX61" s="771"/>
      <c r="AY61" s="772"/>
      <c r="AZ61" s="772"/>
      <c r="BA61" s="772"/>
      <c r="BB61" s="772"/>
      <c r="BC61" s="771"/>
      <c r="BD61" s="771"/>
      <c r="BE61" s="771"/>
      <c r="BF61" s="771"/>
      <c r="BG61" s="771"/>
      <c r="BH61" s="771"/>
      <c r="BI61" s="771"/>
      <c r="BJ61" s="771"/>
      <c r="BK61" s="773"/>
      <c r="BL61" s="773"/>
      <c r="BM61" s="773"/>
      <c r="BN61" s="773"/>
      <c r="BO61" s="773"/>
      <c r="BP61" s="773"/>
      <c r="BQ61" s="773"/>
      <c r="BR61" s="773"/>
      <c r="BS61" s="177"/>
      <c r="BT61" s="177"/>
      <c r="BU61" s="177"/>
      <c r="BV61" s="177"/>
      <c r="BW61" s="177"/>
      <c r="BX61" s="177"/>
      <c r="BY61" s="177"/>
      <c r="BZ61" s="177"/>
      <c r="CA61" s="177"/>
      <c r="CB61" s="178">
        <f t="shared" si="8"/>
        <v>0</v>
      </c>
      <c r="CC61" s="169" t="str">
        <f t="shared" si="9"/>
        <v/>
      </c>
      <c r="CD61" s="169" t="str">
        <f t="shared" si="10"/>
        <v/>
      </c>
      <c r="CE61" s="169" t="str">
        <f t="shared" si="7"/>
        <v/>
      </c>
      <c r="CF61" s="160" t="str">
        <f t="shared" si="11"/>
        <v/>
      </c>
      <c r="CG61" s="160" t="str">
        <f t="shared" si="5"/>
        <v/>
      </c>
      <c r="CH61" s="160" t="e">
        <f t="shared" si="12"/>
        <v>#N/A</v>
      </c>
      <c r="CI61" s="160" t="e">
        <f t="shared" si="6"/>
        <v>#N/A</v>
      </c>
    </row>
    <row r="62" spans="3:87" ht="16.5" customHeight="1">
      <c r="C62" s="665">
        <v>59</v>
      </c>
      <c r="D62" s="667"/>
      <c r="E62" s="668"/>
      <c r="F62" s="774"/>
      <c r="G62" s="774"/>
      <c r="H62" s="774"/>
      <c r="I62" s="774"/>
      <c r="J62" s="774"/>
      <c r="K62" s="774"/>
      <c r="L62" s="774"/>
      <c r="M62" s="774"/>
      <c r="N62" s="774"/>
      <c r="O62" s="774"/>
      <c r="P62" s="774"/>
      <c r="Q62" s="774"/>
      <c r="R62" s="774"/>
      <c r="S62" s="774"/>
      <c r="T62" s="774"/>
      <c r="U62" s="774"/>
      <c r="V62" s="774"/>
      <c r="W62" s="774"/>
      <c r="X62" s="774"/>
      <c r="Y62" s="774"/>
      <c r="Z62" s="774"/>
      <c r="AA62" s="774"/>
      <c r="AB62" s="653"/>
      <c r="AC62" s="654"/>
      <c r="AD62" s="653"/>
      <c r="AE62" s="655"/>
      <c r="AF62" s="654"/>
      <c r="AG62" s="655"/>
      <c r="AH62" s="770"/>
      <c r="AI62" s="770"/>
      <c r="AJ62" s="770"/>
      <c r="AK62" s="770"/>
      <c r="AL62" s="770"/>
      <c r="AM62" s="770"/>
      <c r="AN62" s="770"/>
      <c r="AO62" s="770"/>
      <c r="AP62" s="775"/>
      <c r="AQ62" s="776"/>
      <c r="AR62" s="776"/>
      <c r="AS62" s="777"/>
      <c r="AT62" s="771"/>
      <c r="AU62" s="771"/>
      <c r="AV62" s="771"/>
      <c r="AW62" s="771"/>
      <c r="AX62" s="771"/>
      <c r="AY62" s="772"/>
      <c r="AZ62" s="772"/>
      <c r="BA62" s="772"/>
      <c r="BB62" s="772"/>
      <c r="BC62" s="771"/>
      <c r="BD62" s="771"/>
      <c r="BE62" s="771"/>
      <c r="BF62" s="771"/>
      <c r="BG62" s="771"/>
      <c r="BH62" s="771"/>
      <c r="BI62" s="771"/>
      <c r="BJ62" s="771"/>
      <c r="BK62" s="773"/>
      <c r="BL62" s="773"/>
      <c r="BM62" s="773"/>
      <c r="BN62" s="773"/>
      <c r="BO62" s="773"/>
      <c r="BP62" s="773"/>
      <c r="BQ62" s="773"/>
      <c r="BR62" s="773"/>
      <c r="BS62" s="177"/>
      <c r="BT62" s="177"/>
      <c r="BU62" s="177"/>
      <c r="BV62" s="177"/>
      <c r="BW62" s="177"/>
      <c r="BX62" s="177"/>
      <c r="BY62" s="177"/>
      <c r="BZ62" s="177"/>
      <c r="CA62" s="177"/>
      <c r="CB62" s="178">
        <f t="shared" si="8"/>
        <v>0</v>
      </c>
      <c r="CC62" s="169" t="str">
        <f t="shared" si="9"/>
        <v/>
      </c>
      <c r="CD62" s="169" t="str">
        <f t="shared" si="10"/>
        <v/>
      </c>
      <c r="CE62" s="169" t="str">
        <f t="shared" si="7"/>
        <v/>
      </c>
      <c r="CF62" s="160" t="str">
        <f t="shared" si="11"/>
        <v/>
      </c>
      <c r="CG62" s="160" t="str">
        <f t="shared" si="5"/>
        <v/>
      </c>
      <c r="CH62" s="160" t="e">
        <f t="shared" si="12"/>
        <v>#N/A</v>
      </c>
      <c r="CI62" s="160" t="e">
        <f t="shared" si="6"/>
        <v>#N/A</v>
      </c>
    </row>
    <row r="63" spans="3:87" ht="16.5" customHeight="1">
      <c r="C63" s="665">
        <v>60</v>
      </c>
      <c r="D63" s="667"/>
      <c r="E63" s="668"/>
      <c r="F63" s="774"/>
      <c r="G63" s="774"/>
      <c r="H63" s="774"/>
      <c r="I63" s="774"/>
      <c r="J63" s="774"/>
      <c r="K63" s="774"/>
      <c r="L63" s="774"/>
      <c r="M63" s="774"/>
      <c r="N63" s="774"/>
      <c r="O63" s="774"/>
      <c r="P63" s="774"/>
      <c r="Q63" s="774"/>
      <c r="R63" s="774"/>
      <c r="S63" s="774"/>
      <c r="T63" s="774"/>
      <c r="U63" s="774"/>
      <c r="V63" s="774"/>
      <c r="W63" s="774"/>
      <c r="X63" s="774"/>
      <c r="Y63" s="774"/>
      <c r="Z63" s="774"/>
      <c r="AA63" s="774"/>
      <c r="AB63" s="653"/>
      <c r="AC63" s="654"/>
      <c r="AD63" s="653"/>
      <c r="AE63" s="655"/>
      <c r="AF63" s="654"/>
      <c r="AG63" s="655"/>
      <c r="AH63" s="770"/>
      <c r="AI63" s="770"/>
      <c r="AJ63" s="770"/>
      <c r="AK63" s="770"/>
      <c r="AL63" s="770"/>
      <c r="AM63" s="770"/>
      <c r="AN63" s="770"/>
      <c r="AO63" s="770"/>
      <c r="AP63" s="775"/>
      <c r="AQ63" s="776"/>
      <c r="AR63" s="776"/>
      <c r="AS63" s="777"/>
      <c r="AT63" s="771"/>
      <c r="AU63" s="771"/>
      <c r="AV63" s="771"/>
      <c r="AW63" s="771"/>
      <c r="AX63" s="771"/>
      <c r="AY63" s="772"/>
      <c r="AZ63" s="772"/>
      <c r="BA63" s="772"/>
      <c r="BB63" s="772"/>
      <c r="BC63" s="771"/>
      <c r="BD63" s="771"/>
      <c r="BE63" s="771"/>
      <c r="BF63" s="771"/>
      <c r="BG63" s="771"/>
      <c r="BH63" s="771"/>
      <c r="BI63" s="771"/>
      <c r="BJ63" s="771"/>
      <c r="BK63" s="773"/>
      <c r="BL63" s="773"/>
      <c r="BM63" s="773"/>
      <c r="BN63" s="773"/>
      <c r="BO63" s="773"/>
      <c r="BP63" s="773"/>
      <c r="BQ63" s="773"/>
      <c r="BR63" s="773"/>
      <c r="BS63" s="177"/>
      <c r="BT63" s="177"/>
      <c r="BU63" s="177"/>
      <c r="BV63" s="177"/>
      <c r="BW63" s="177"/>
      <c r="BX63" s="177"/>
      <c r="BY63" s="177"/>
      <c r="BZ63" s="177"/>
      <c r="CA63" s="177"/>
      <c r="CB63" s="178">
        <f t="shared" si="8"/>
        <v>0</v>
      </c>
      <c r="CC63" s="169" t="str">
        <f t="shared" si="9"/>
        <v/>
      </c>
      <c r="CD63" s="169" t="str">
        <f t="shared" si="10"/>
        <v/>
      </c>
      <c r="CE63" s="169" t="str">
        <f t="shared" si="7"/>
        <v/>
      </c>
      <c r="CF63" s="160" t="str">
        <f t="shared" si="11"/>
        <v/>
      </c>
      <c r="CG63" s="160" t="str">
        <f t="shared" si="5"/>
        <v/>
      </c>
      <c r="CH63" s="160" t="e">
        <f t="shared" si="12"/>
        <v>#N/A</v>
      </c>
      <c r="CI63" s="160" t="e">
        <f t="shared" si="6"/>
        <v>#N/A</v>
      </c>
    </row>
    <row r="64" spans="3:87" ht="16.5" customHeight="1">
      <c r="C64" s="665">
        <v>61</v>
      </c>
      <c r="D64" s="667"/>
      <c r="E64" s="668"/>
      <c r="F64" s="774"/>
      <c r="G64" s="774"/>
      <c r="H64" s="774"/>
      <c r="I64" s="774"/>
      <c r="J64" s="774"/>
      <c r="K64" s="774"/>
      <c r="L64" s="774"/>
      <c r="M64" s="774"/>
      <c r="N64" s="774"/>
      <c r="O64" s="774"/>
      <c r="P64" s="774"/>
      <c r="Q64" s="774"/>
      <c r="R64" s="774"/>
      <c r="S64" s="774"/>
      <c r="T64" s="774"/>
      <c r="U64" s="774"/>
      <c r="V64" s="774"/>
      <c r="W64" s="774"/>
      <c r="X64" s="774"/>
      <c r="Y64" s="774"/>
      <c r="Z64" s="774"/>
      <c r="AA64" s="774"/>
      <c r="AB64" s="653"/>
      <c r="AC64" s="654"/>
      <c r="AD64" s="653"/>
      <c r="AE64" s="655"/>
      <c r="AF64" s="654"/>
      <c r="AG64" s="655"/>
      <c r="AH64" s="770"/>
      <c r="AI64" s="770"/>
      <c r="AJ64" s="770"/>
      <c r="AK64" s="770"/>
      <c r="AL64" s="770"/>
      <c r="AM64" s="770"/>
      <c r="AN64" s="770"/>
      <c r="AO64" s="770"/>
      <c r="AP64" s="775"/>
      <c r="AQ64" s="776"/>
      <c r="AR64" s="776"/>
      <c r="AS64" s="777"/>
      <c r="AT64" s="771"/>
      <c r="AU64" s="771"/>
      <c r="AV64" s="771"/>
      <c r="AW64" s="771"/>
      <c r="AX64" s="771"/>
      <c r="AY64" s="772"/>
      <c r="AZ64" s="772"/>
      <c r="BA64" s="772"/>
      <c r="BB64" s="772"/>
      <c r="BC64" s="771"/>
      <c r="BD64" s="771"/>
      <c r="BE64" s="771"/>
      <c r="BF64" s="771"/>
      <c r="BG64" s="771"/>
      <c r="BH64" s="771"/>
      <c r="BI64" s="771"/>
      <c r="BJ64" s="771"/>
      <c r="BK64" s="773"/>
      <c r="BL64" s="773"/>
      <c r="BM64" s="773"/>
      <c r="BN64" s="773"/>
      <c r="BO64" s="773"/>
      <c r="BP64" s="773"/>
      <c r="BQ64" s="773"/>
      <c r="BR64" s="773"/>
      <c r="BS64" s="177"/>
      <c r="BT64" s="177"/>
      <c r="BU64" s="177"/>
      <c r="BV64" s="177"/>
      <c r="BW64" s="177"/>
      <c r="BX64" s="177"/>
      <c r="BY64" s="177"/>
      <c r="BZ64" s="177"/>
      <c r="CA64" s="177"/>
      <c r="CB64" s="178">
        <f t="shared" si="8"/>
        <v>0</v>
      </c>
      <c r="CC64" s="169" t="str">
        <f t="shared" si="9"/>
        <v/>
      </c>
      <c r="CD64" s="169" t="str">
        <f t="shared" si="10"/>
        <v/>
      </c>
      <c r="CE64" s="169" t="str">
        <f t="shared" si="7"/>
        <v/>
      </c>
      <c r="CF64" s="160" t="str">
        <f t="shared" si="11"/>
        <v/>
      </c>
      <c r="CG64" s="160" t="str">
        <f t="shared" si="5"/>
        <v/>
      </c>
      <c r="CH64" s="160" t="e">
        <f t="shared" si="12"/>
        <v>#N/A</v>
      </c>
      <c r="CI64" s="160" t="e">
        <f t="shared" si="6"/>
        <v>#N/A</v>
      </c>
    </row>
    <row r="65" spans="3:87" ht="16.5" customHeight="1">
      <c r="C65" s="665">
        <v>62</v>
      </c>
      <c r="D65" s="667"/>
      <c r="E65" s="668"/>
      <c r="F65" s="774"/>
      <c r="G65" s="774"/>
      <c r="H65" s="774"/>
      <c r="I65" s="774"/>
      <c r="J65" s="774"/>
      <c r="K65" s="774"/>
      <c r="L65" s="774"/>
      <c r="M65" s="774"/>
      <c r="N65" s="774"/>
      <c r="O65" s="774"/>
      <c r="P65" s="774"/>
      <c r="Q65" s="774"/>
      <c r="R65" s="774"/>
      <c r="S65" s="774"/>
      <c r="T65" s="774"/>
      <c r="U65" s="774"/>
      <c r="V65" s="774"/>
      <c r="W65" s="774"/>
      <c r="X65" s="774"/>
      <c r="Y65" s="774"/>
      <c r="Z65" s="774"/>
      <c r="AA65" s="774"/>
      <c r="AB65" s="653"/>
      <c r="AC65" s="654"/>
      <c r="AD65" s="653"/>
      <c r="AE65" s="655"/>
      <c r="AF65" s="654"/>
      <c r="AG65" s="655"/>
      <c r="AH65" s="770"/>
      <c r="AI65" s="770"/>
      <c r="AJ65" s="770"/>
      <c r="AK65" s="770"/>
      <c r="AL65" s="770"/>
      <c r="AM65" s="770"/>
      <c r="AN65" s="770"/>
      <c r="AO65" s="770"/>
      <c r="AP65" s="775"/>
      <c r="AQ65" s="776"/>
      <c r="AR65" s="776"/>
      <c r="AS65" s="777"/>
      <c r="AT65" s="771"/>
      <c r="AU65" s="771"/>
      <c r="AV65" s="771"/>
      <c r="AW65" s="771"/>
      <c r="AX65" s="771"/>
      <c r="AY65" s="772"/>
      <c r="AZ65" s="772"/>
      <c r="BA65" s="772"/>
      <c r="BB65" s="772"/>
      <c r="BC65" s="771"/>
      <c r="BD65" s="771"/>
      <c r="BE65" s="771"/>
      <c r="BF65" s="771"/>
      <c r="BG65" s="771"/>
      <c r="BH65" s="771"/>
      <c r="BI65" s="771"/>
      <c r="BJ65" s="771"/>
      <c r="BK65" s="773"/>
      <c r="BL65" s="773"/>
      <c r="BM65" s="773"/>
      <c r="BN65" s="773"/>
      <c r="BO65" s="773"/>
      <c r="BP65" s="773"/>
      <c r="BQ65" s="773"/>
      <c r="BR65" s="773"/>
      <c r="BS65" s="177"/>
      <c r="BT65" s="177"/>
      <c r="BU65" s="177"/>
      <c r="BV65" s="177"/>
      <c r="BW65" s="177"/>
      <c r="BX65" s="177"/>
      <c r="BY65" s="177"/>
      <c r="BZ65" s="177"/>
      <c r="CA65" s="177"/>
      <c r="CB65" s="178">
        <f t="shared" si="8"/>
        <v>0</v>
      </c>
      <c r="CC65" s="169" t="str">
        <f t="shared" si="9"/>
        <v/>
      </c>
      <c r="CD65" s="169" t="str">
        <f t="shared" si="10"/>
        <v/>
      </c>
      <c r="CE65" s="169" t="str">
        <f t="shared" si="7"/>
        <v/>
      </c>
      <c r="CF65" s="160" t="str">
        <f t="shared" si="11"/>
        <v/>
      </c>
      <c r="CG65" s="160" t="str">
        <f t="shared" si="5"/>
        <v/>
      </c>
      <c r="CH65" s="160" t="e">
        <f t="shared" si="12"/>
        <v>#N/A</v>
      </c>
      <c r="CI65" s="160" t="e">
        <f t="shared" si="6"/>
        <v>#N/A</v>
      </c>
    </row>
    <row r="66" spans="3:87" ht="16.5" customHeight="1">
      <c r="C66" s="665">
        <v>63</v>
      </c>
      <c r="D66" s="667"/>
      <c r="E66" s="668"/>
      <c r="F66" s="774"/>
      <c r="G66" s="774"/>
      <c r="H66" s="774"/>
      <c r="I66" s="774"/>
      <c r="J66" s="774"/>
      <c r="K66" s="774"/>
      <c r="L66" s="774"/>
      <c r="M66" s="774"/>
      <c r="N66" s="774"/>
      <c r="O66" s="774"/>
      <c r="P66" s="774"/>
      <c r="Q66" s="774"/>
      <c r="R66" s="774"/>
      <c r="S66" s="774"/>
      <c r="T66" s="774"/>
      <c r="U66" s="774"/>
      <c r="V66" s="774"/>
      <c r="W66" s="774"/>
      <c r="X66" s="774"/>
      <c r="Y66" s="774"/>
      <c r="Z66" s="774"/>
      <c r="AA66" s="774"/>
      <c r="AB66" s="653"/>
      <c r="AC66" s="654"/>
      <c r="AD66" s="653"/>
      <c r="AE66" s="655"/>
      <c r="AF66" s="654"/>
      <c r="AG66" s="655"/>
      <c r="AH66" s="770"/>
      <c r="AI66" s="770"/>
      <c r="AJ66" s="770"/>
      <c r="AK66" s="770"/>
      <c r="AL66" s="770"/>
      <c r="AM66" s="770"/>
      <c r="AN66" s="770"/>
      <c r="AO66" s="770"/>
      <c r="AP66" s="775"/>
      <c r="AQ66" s="776"/>
      <c r="AR66" s="776"/>
      <c r="AS66" s="777"/>
      <c r="AT66" s="771"/>
      <c r="AU66" s="771"/>
      <c r="AV66" s="771"/>
      <c r="AW66" s="771"/>
      <c r="AX66" s="771"/>
      <c r="AY66" s="772"/>
      <c r="AZ66" s="772"/>
      <c r="BA66" s="772"/>
      <c r="BB66" s="772"/>
      <c r="BC66" s="771"/>
      <c r="BD66" s="771"/>
      <c r="BE66" s="771"/>
      <c r="BF66" s="771"/>
      <c r="BG66" s="771"/>
      <c r="BH66" s="771"/>
      <c r="BI66" s="771"/>
      <c r="BJ66" s="771"/>
      <c r="BK66" s="773"/>
      <c r="BL66" s="773"/>
      <c r="BM66" s="773"/>
      <c r="BN66" s="773"/>
      <c r="BO66" s="773"/>
      <c r="BP66" s="773"/>
      <c r="BQ66" s="773"/>
      <c r="BR66" s="773"/>
      <c r="BS66" s="177"/>
      <c r="BT66" s="177"/>
      <c r="BU66" s="177"/>
      <c r="BV66" s="177"/>
      <c r="BW66" s="177"/>
      <c r="BX66" s="177"/>
      <c r="BY66" s="177"/>
      <c r="BZ66" s="177"/>
      <c r="CA66" s="177"/>
      <c r="CB66" s="178">
        <f t="shared" si="8"/>
        <v>0</v>
      </c>
      <c r="CC66" s="169" t="str">
        <f t="shared" si="9"/>
        <v/>
      </c>
      <c r="CD66" s="169" t="str">
        <f t="shared" si="10"/>
        <v/>
      </c>
      <c r="CE66" s="169" t="str">
        <f t="shared" si="7"/>
        <v/>
      </c>
      <c r="CF66" s="160" t="str">
        <f t="shared" si="11"/>
        <v/>
      </c>
      <c r="CG66" s="160" t="str">
        <f t="shared" si="5"/>
        <v/>
      </c>
      <c r="CH66" s="160" t="e">
        <f t="shared" si="12"/>
        <v>#N/A</v>
      </c>
      <c r="CI66" s="160" t="e">
        <f t="shared" si="6"/>
        <v>#N/A</v>
      </c>
    </row>
    <row r="67" spans="3:87" ht="16.5" customHeight="1">
      <c r="C67" s="665">
        <v>64</v>
      </c>
      <c r="D67" s="667"/>
      <c r="E67" s="668"/>
      <c r="F67" s="774"/>
      <c r="G67" s="774"/>
      <c r="H67" s="774"/>
      <c r="I67" s="774"/>
      <c r="J67" s="774"/>
      <c r="K67" s="774"/>
      <c r="L67" s="774"/>
      <c r="M67" s="774"/>
      <c r="N67" s="774"/>
      <c r="O67" s="774"/>
      <c r="P67" s="774"/>
      <c r="Q67" s="774"/>
      <c r="R67" s="774"/>
      <c r="S67" s="774"/>
      <c r="T67" s="774"/>
      <c r="U67" s="774"/>
      <c r="V67" s="774"/>
      <c r="W67" s="774"/>
      <c r="X67" s="774"/>
      <c r="Y67" s="774"/>
      <c r="Z67" s="774"/>
      <c r="AA67" s="774"/>
      <c r="AB67" s="653"/>
      <c r="AC67" s="654"/>
      <c r="AD67" s="653"/>
      <c r="AE67" s="655"/>
      <c r="AF67" s="654"/>
      <c r="AG67" s="655"/>
      <c r="AH67" s="770"/>
      <c r="AI67" s="770"/>
      <c r="AJ67" s="770"/>
      <c r="AK67" s="770"/>
      <c r="AL67" s="770"/>
      <c r="AM67" s="770"/>
      <c r="AN67" s="770"/>
      <c r="AO67" s="770"/>
      <c r="AP67" s="775"/>
      <c r="AQ67" s="776"/>
      <c r="AR67" s="776"/>
      <c r="AS67" s="777"/>
      <c r="AT67" s="771"/>
      <c r="AU67" s="771"/>
      <c r="AV67" s="771"/>
      <c r="AW67" s="771"/>
      <c r="AX67" s="771"/>
      <c r="AY67" s="772"/>
      <c r="AZ67" s="772"/>
      <c r="BA67" s="772"/>
      <c r="BB67" s="772"/>
      <c r="BC67" s="771"/>
      <c r="BD67" s="771"/>
      <c r="BE67" s="771"/>
      <c r="BF67" s="771"/>
      <c r="BG67" s="771"/>
      <c r="BH67" s="771"/>
      <c r="BI67" s="771"/>
      <c r="BJ67" s="771"/>
      <c r="BK67" s="773"/>
      <c r="BL67" s="773"/>
      <c r="BM67" s="773"/>
      <c r="BN67" s="773"/>
      <c r="BO67" s="773"/>
      <c r="BP67" s="773"/>
      <c r="BQ67" s="773"/>
      <c r="BR67" s="773"/>
      <c r="BS67" s="177"/>
      <c r="BT67" s="177"/>
      <c r="BU67" s="177"/>
      <c r="BV67" s="177"/>
      <c r="BW67" s="177"/>
      <c r="BX67" s="177"/>
      <c r="BY67" s="177"/>
      <c r="BZ67" s="177"/>
      <c r="CA67" s="177"/>
      <c r="CB67" s="178">
        <f t="shared" si="8"/>
        <v>0</v>
      </c>
      <c r="CC67" s="169" t="str">
        <f t="shared" si="9"/>
        <v/>
      </c>
      <c r="CD67" s="169" t="str">
        <f t="shared" si="10"/>
        <v/>
      </c>
      <c r="CE67" s="169" t="str">
        <f t="shared" si="7"/>
        <v/>
      </c>
      <c r="CF67" s="160" t="str">
        <f t="shared" si="11"/>
        <v/>
      </c>
      <c r="CG67" s="160" t="str">
        <f t="shared" si="5"/>
        <v/>
      </c>
      <c r="CH67" s="160" t="e">
        <f t="shared" si="12"/>
        <v>#N/A</v>
      </c>
      <c r="CI67" s="160" t="e">
        <f t="shared" si="6"/>
        <v>#N/A</v>
      </c>
    </row>
    <row r="68" spans="3:87" ht="16.5" customHeight="1">
      <c r="C68" s="665">
        <v>65</v>
      </c>
      <c r="D68" s="667"/>
      <c r="E68" s="668"/>
      <c r="F68" s="774"/>
      <c r="G68" s="774"/>
      <c r="H68" s="774"/>
      <c r="I68" s="774"/>
      <c r="J68" s="774"/>
      <c r="K68" s="774"/>
      <c r="L68" s="774"/>
      <c r="M68" s="774"/>
      <c r="N68" s="774"/>
      <c r="O68" s="774"/>
      <c r="P68" s="774"/>
      <c r="Q68" s="774"/>
      <c r="R68" s="774"/>
      <c r="S68" s="774"/>
      <c r="T68" s="774"/>
      <c r="U68" s="774"/>
      <c r="V68" s="774"/>
      <c r="W68" s="774"/>
      <c r="X68" s="774"/>
      <c r="Y68" s="774"/>
      <c r="Z68" s="774"/>
      <c r="AA68" s="774"/>
      <c r="AB68" s="653"/>
      <c r="AC68" s="654"/>
      <c r="AD68" s="653"/>
      <c r="AE68" s="655"/>
      <c r="AF68" s="654"/>
      <c r="AG68" s="655"/>
      <c r="AH68" s="770"/>
      <c r="AI68" s="770"/>
      <c r="AJ68" s="770"/>
      <c r="AK68" s="770"/>
      <c r="AL68" s="770"/>
      <c r="AM68" s="770"/>
      <c r="AN68" s="770"/>
      <c r="AO68" s="770"/>
      <c r="AP68" s="775"/>
      <c r="AQ68" s="776"/>
      <c r="AR68" s="776"/>
      <c r="AS68" s="777"/>
      <c r="AT68" s="771"/>
      <c r="AU68" s="771"/>
      <c r="AV68" s="771"/>
      <c r="AW68" s="771"/>
      <c r="AX68" s="771"/>
      <c r="AY68" s="772"/>
      <c r="AZ68" s="772"/>
      <c r="BA68" s="772"/>
      <c r="BB68" s="772"/>
      <c r="BC68" s="771"/>
      <c r="BD68" s="771"/>
      <c r="BE68" s="771"/>
      <c r="BF68" s="771"/>
      <c r="BG68" s="771"/>
      <c r="BH68" s="771"/>
      <c r="BI68" s="771"/>
      <c r="BJ68" s="771"/>
      <c r="BK68" s="773"/>
      <c r="BL68" s="773"/>
      <c r="BM68" s="773"/>
      <c r="BN68" s="773"/>
      <c r="BO68" s="773"/>
      <c r="BP68" s="773"/>
      <c r="BQ68" s="773"/>
      <c r="BR68" s="773"/>
      <c r="BS68" s="177"/>
      <c r="BT68" s="177"/>
      <c r="BU68" s="177"/>
      <c r="BV68" s="177"/>
      <c r="BW68" s="177"/>
      <c r="BX68" s="177"/>
      <c r="BY68" s="177"/>
      <c r="BZ68" s="177"/>
      <c r="CA68" s="177"/>
      <c r="CB68" s="178">
        <f t="shared" ref="CB68:CB93" si="13">+P68</f>
        <v>0</v>
      </c>
      <c r="CC68" s="169" t="str">
        <f t="shared" ref="CC68:CC93" si="14">IF(AB68="○","○","")</f>
        <v/>
      </c>
      <c r="CD68" s="169" t="str">
        <f t="shared" ref="CD68:CD93" si="15">IF(AD68="○","○","")</f>
        <v/>
      </c>
      <c r="CE68" s="169" t="str">
        <f t="shared" si="7"/>
        <v/>
      </c>
      <c r="CF68" s="160" t="str">
        <f t="shared" ref="CF68:CF93" si="16">CONCATENATE(AH68,F68)</f>
        <v/>
      </c>
      <c r="CG68" s="160" t="str">
        <f t="shared" si="5"/>
        <v/>
      </c>
      <c r="CH68" s="160" t="e">
        <f t="shared" ref="CH68:CH93" si="17">VLOOKUP(F68,$F$100:$O$123,10,FALSE)</f>
        <v>#N/A</v>
      </c>
      <c r="CI68" s="160" t="e">
        <f t="shared" si="6"/>
        <v>#N/A</v>
      </c>
    </row>
    <row r="69" spans="3:87" ht="16.5" customHeight="1">
      <c r="C69" s="665">
        <v>66</v>
      </c>
      <c r="D69" s="667"/>
      <c r="E69" s="668"/>
      <c r="F69" s="774"/>
      <c r="G69" s="774"/>
      <c r="H69" s="774"/>
      <c r="I69" s="774"/>
      <c r="J69" s="774"/>
      <c r="K69" s="774"/>
      <c r="L69" s="774"/>
      <c r="M69" s="774"/>
      <c r="N69" s="774"/>
      <c r="O69" s="774"/>
      <c r="P69" s="774"/>
      <c r="Q69" s="774"/>
      <c r="R69" s="774"/>
      <c r="S69" s="774"/>
      <c r="T69" s="774"/>
      <c r="U69" s="774"/>
      <c r="V69" s="774"/>
      <c r="W69" s="774"/>
      <c r="X69" s="774"/>
      <c r="Y69" s="774"/>
      <c r="Z69" s="774"/>
      <c r="AA69" s="774"/>
      <c r="AB69" s="653"/>
      <c r="AC69" s="654"/>
      <c r="AD69" s="653"/>
      <c r="AE69" s="655"/>
      <c r="AF69" s="654"/>
      <c r="AG69" s="655"/>
      <c r="AH69" s="770"/>
      <c r="AI69" s="770"/>
      <c r="AJ69" s="770"/>
      <c r="AK69" s="770"/>
      <c r="AL69" s="770"/>
      <c r="AM69" s="770"/>
      <c r="AN69" s="770"/>
      <c r="AO69" s="770"/>
      <c r="AP69" s="775"/>
      <c r="AQ69" s="776"/>
      <c r="AR69" s="776"/>
      <c r="AS69" s="777"/>
      <c r="AT69" s="771"/>
      <c r="AU69" s="771"/>
      <c r="AV69" s="771"/>
      <c r="AW69" s="771"/>
      <c r="AX69" s="771"/>
      <c r="AY69" s="772"/>
      <c r="AZ69" s="772"/>
      <c r="BA69" s="772"/>
      <c r="BB69" s="772"/>
      <c r="BC69" s="771"/>
      <c r="BD69" s="771"/>
      <c r="BE69" s="771"/>
      <c r="BF69" s="771"/>
      <c r="BG69" s="771"/>
      <c r="BH69" s="771"/>
      <c r="BI69" s="771"/>
      <c r="BJ69" s="771"/>
      <c r="BK69" s="773"/>
      <c r="BL69" s="773"/>
      <c r="BM69" s="773"/>
      <c r="BN69" s="773"/>
      <c r="BO69" s="773"/>
      <c r="BP69" s="773"/>
      <c r="BQ69" s="773"/>
      <c r="BR69" s="773"/>
      <c r="BS69" s="177"/>
      <c r="BT69" s="177"/>
      <c r="BU69" s="177"/>
      <c r="BV69" s="177"/>
      <c r="BW69" s="177"/>
      <c r="BX69" s="177"/>
      <c r="BY69" s="177"/>
      <c r="BZ69" s="177"/>
      <c r="CA69" s="177"/>
      <c r="CB69" s="178">
        <f t="shared" si="13"/>
        <v>0</v>
      </c>
      <c r="CC69" s="169" t="str">
        <f t="shared" si="14"/>
        <v/>
      </c>
      <c r="CD69" s="169" t="str">
        <f t="shared" si="15"/>
        <v/>
      </c>
      <c r="CE69" s="169" t="str">
        <f t="shared" si="7"/>
        <v/>
      </c>
      <c r="CF69" s="160" t="str">
        <f t="shared" si="16"/>
        <v/>
      </c>
      <c r="CG69" s="160" t="str">
        <f t="shared" ref="CG69:CG93" si="18">CONCATENATE(F69,AH69,AL69)</f>
        <v/>
      </c>
      <c r="CH69" s="160" t="e">
        <f t="shared" si="17"/>
        <v>#N/A</v>
      </c>
      <c r="CI69" s="160" t="e">
        <f t="shared" ref="CI69:CI93" si="19">CONCATENATE(AP69,CH69)</f>
        <v>#N/A</v>
      </c>
    </row>
    <row r="70" spans="3:87" ht="16.5" customHeight="1">
      <c r="C70" s="665">
        <v>67</v>
      </c>
      <c r="D70" s="667"/>
      <c r="E70" s="668"/>
      <c r="F70" s="774"/>
      <c r="G70" s="774"/>
      <c r="H70" s="774"/>
      <c r="I70" s="774"/>
      <c r="J70" s="774"/>
      <c r="K70" s="774"/>
      <c r="L70" s="774"/>
      <c r="M70" s="774"/>
      <c r="N70" s="774"/>
      <c r="O70" s="774"/>
      <c r="P70" s="774"/>
      <c r="Q70" s="774"/>
      <c r="R70" s="774"/>
      <c r="S70" s="774"/>
      <c r="T70" s="774"/>
      <c r="U70" s="774"/>
      <c r="V70" s="774"/>
      <c r="W70" s="774"/>
      <c r="X70" s="774"/>
      <c r="Y70" s="774"/>
      <c r="Z70" s="774"/>
      <c r="AA70" s="774"/>
      <c r="AB70" s="653"/>
      <c r="AC70" s="654"/>
      <c r="AD70" s="653"/>
      <c r="AE70" s="655"/>
      <c r="AF70" s="654"/>
      <c r="AG70" s="655"/>
      <c r="AH70" s="770"/>
      <c r="AI70" s="770"/>
      <c r="AJ70" s="770"/>
      <c r="AK70" s="770"/>
      <c r="AL70" s="770"/>
      <c r="AM70" s="770"/>
      <c r="AN70" s="770"/>
      <c r="AO70" s="770"/>
      <c r="AP70" s="775"/>
      <c r="AQ70" s="776"/>
      <c r="AR70" s="776"/>
      <c r="AS70" s="777"/>
      <c r="AT70" s="771"/>
      <c r="AU70" s="771"/>
      <c r="AV70" s="771"/>
      <c r="AW70" s="771"/>
      <c r="AX70" s="771"/>
      <c r="AY70" s="772"/>
      <c r="AZ70" s="772"/>
      <c r="BA70" s="772"/>
      <c r="BB70" s="772"/>
      <c r="BC70" s="771"/>
      <c r="BD70" s="771"/>
      <c r="BE70" s="771"/>
      <c r="BF70" s="771"/>
      <c r="BG70" s="771"/>
      <c r="BH70" s="771"/>
      <c r="BI70" s="771"/>
      <c r="BJ70" s="771"/>
      <c r="BK70" s="773"/>
      <c r="BL70" s="773"/>
      <c r="BM70" s="773"/>
      <c r="BN70" s="773"/>
      <c r="BO70" s="773"/>
      <c r="BP70" s="773"/>
      <c r="BQ70" s="773"/>
      <c r="BR70" s="773"/>
      <c r="BS70" s="177"/>
      <c r="BT70" s="177"/>
      <c r="BU70" s="177"/>
      <c r="BV70" s="177"/>
      <c r="BW70" s="177"/>
      <c r="BX70" s="177"/>
      <c r="BY70" s="177"/>
      <c r="BZ70" s="177"/>
      <c r="CA70" s="177"/>
      <c r="CB70" s="178">
        <f t="shared" si="13"/>
        <v>0</v>
      </c>
      <c r="CC70" s="169" t="str">
        <f t="shared" si="14"/>
        <v/>
      </c>
      <c r="CD70" s="169" t="str">
        <f t="shared" si="15"/>
        <v/>
      </c>
      <c r="CE70" s="169" t="str">
        <f t="shared" ref="CE70:CE93" si="20">IF(AH70="専任","専任",IF(AH70="兼任","兼任",""))</f>
        <v/>
      </c>
      <c r="CF70" s="160" t="str">
        <f t="shared" si="16"/>
        <v/>
      </c>
      <c r="CG70" s="160" t="str">
        <f t="shared" si="18"/>
        <v/>
      </c>
      <c r="CH70" s="160" t="e">
        <f t="shared" si="17"/>
        <v>#N/A</v>
      </c>
      <c r="CI70" s="160" t="e">
        <f t="shared" si="19"/>
        <v>#N/A</v>
      </c>
    </row>
    <row r="71" spans="3:87" ht="16.5" customHeight="1">
      <c r="C71" s="665">
        <v>68</v>
      </c>
      <c r="D71" s="667"/>
      <c r="E71" s="668"/>
      <c r="F71" s="774"/>
      <c r="G71" s="774"/>
      <c r="H71" s="774"/>
      <c r="I71" s="774"/>
      <c r="J71" s="774"/>
      <c r="K71" s="774"/>
      <c r="L71" s="774"/>
      <c r="M71" s="774"/>
      <c r="N71" s="774"/>
      <c r="O71" s="774"/>
      <c r="P71" s="774"/>
      <c r="Q71" s="774"/>
      <c r="R71" s="774"/>
      <c r="S71" s="774"/>
      <c r="T71" s="774"/>
      <c r="U71" s="774"/>
      <c r="V71" s="774"/>
      <c r="W71" s="774"/>
      <c r="X71" s="774"/>
      <c r="Y71" s="774"/>
      <c r="Z71" s="774"/>
      <c r="AA71" s="774"/>
      <c r="AB71" s="653"/>
      <c r="AC71" s="654"/>
      <c r="AD71" s="653"/>
      <c r="AE71" s="655"/>
      <c r="AF71" s="654"/>
      <c r="AG71" s="655"/>
      <c r="AH71" s="770"/>
      <c r="AI71" s="770"/>
      <c r="AJ71" s="770"/>
      <c r="AK71" s="770"/>
      <c r="AL71" s="770"/>
      <c r="AM71" s="770"/>
      <c r="AN71" s="770"/>
      <c r="AO71" s="770"/>
      <c r="AP71" s="775"/>
      <c r="AQ71" s="776"/>
      <c r="AR71" s="776"/>
      <c r="AS71" s="777"/>
      <c r="AT71" s="771"/>
      <c r="AU71" s="771"/>
      <c r="AV71" s="771"/>
      <c r="AW71" s="771"/>
      <c r="AX71" s="771"/>
      <c r="AY71" s="772"/>
      <c r="AZ71" s="772"/>
      <c r="BA71" s="772"/>
      <c r="BB71" s="772"/>
      <c r="BC71" s="771"/>
      <c r="BD71" s="771"/>
      <c r="BE71" s="771"/>
      <c r="BF71" s="771"/>
      <c r="BG71" s="771"/>
      <c r="BH71" s="771"/>
      <c r="BI71" s="771"/>
      <c r="BJ71" s="771"/>
      <c r="BK71" s="773"/>
      <c r="BL71" s="773"/>
      <c r="BM71" s="773"/>
      <c r="BN71" s="773"/>
      <c r="BO71" s="773"/>
      <c r="BP71" s="773"/>
      <c r="BQ71" s="773"/>
      <c r="BR71" s="773"/>
      <c r="BS71" s="177"/>
      <c r="BT71" s="177"/>
      <c r="BU71" s="177"/>
      <c r="BV71" s="177"/>
      <c r="BW71" s="177"/>
      <c r="BX71" s="177"/>
      <c r="BY71" s="177"/>
      <c r="BZ71" s="177"/>
      <c r="CA71" s="177"/>
      <c r="CB71" s="178">
        <f t="shared" si="13"/>
        <v>0</v>
      </c>
      <c r="CC71" s="169" t="str">
        <f t="shared" si="14"/>
        <v/>
      </c>
      <c r="CD71" s="169" t="str">
        <f t="shared" si="15"/>
        <v/>
      </c>
      <c r="CE71" s="169" t="str">
        <f t="shared" si="20"/>
        <v/>
      </c>
      <c r="CF71" s="160" t="str">
        <f t="shared" si="16"/>
        <v/>
      </c>
      <c r="CG71" s="160" t="str">
        <f t="shared" si="18"/>
        <v/>
      </c>
      <c r="CH71" s="160" t="e">
        <f t="shared" si="17"/>
        <v>#N/A</v>
      </c>
      <c r="CI71" s="160" t="e">
        <f t="shared" si="19"/>
        <v>#N/A</v>
      </c>
    </row>
    <row r="72" spans="3:87" ht="16.5" customHeight="1">
      <c r="C72" s="665">
        <v>69</v>
      </c>
      <c r="D72" s="667"/>
      <c r="E72" s="668"/>
      <c r="F72" s="774"/>
      <c r="G72" s="774"/>
      <c r="H72" s="774"/>
      <c r="I72" s="774"/>
      <c r="J72" s="774"/>
      <c r="K72" s="774"/>
      <c r="L72" s="774"/>
      <c r="M72" s="774"/>
      <c r="N72" s="774"/>
      <c r="O72" s="774"/>
      <c r="P72" s="774"/>
      <c r="Q72" s="774"/>
      <c r="R72" s="774"/>
      <c r="S72" s="774"/>
      <c r="T72" s="774"/>
      <c r="U72" s="774"/>
      <c r="V72" s="774"/>
      <c r="W72" s="774"/>
      <c r="X72" s="774"/>
      <c r="Y72" s="774"/>
      <c r="Z72" s="774"/>
      <c r="AA72" s="774"/>
      <c r="AB72" s="653"/>
      <c r="AC72" s="654"/>
      <c r="AD72" s="653"/>
      <c r="AE72" s="655"/>
      <c r="AF72" s="654"/>
      <c r="AG72" s="655"/>
      <c r="AH72" s="770"/>
      <c r="AI72" s="770"/>
      <c r="AJ72" s="770"/>
      <c r="AK72" s="770"/>
      <c r="AL72" s="770"/>
      <c r="AM72" s="770"/>
      <c r="AN72" s="770"/>
      <c r="AO72" s="770"/>
      <c r="AP72" s="775"/>
      <c r="AQ72" s="776"/>
      <c r="AR72" s="776"/>
      <c r="AS72" s="777"/>
      <c r="AT72" s="771"/>
      <c r="AU72" s="771"/>
      <c r="AV72" s="771"/>
      <c r="AW72" s="771"/>
      <c r="AX72" s="771"/>
      <c r="AY72" s="772"/>
      <c r="AZ72" s="772"/>
      <c r="BA72" s="772"/>
      <c r="BB72" s="772"/>
      <c r="BC72" s="771"/>
      <c r="BD72" s="771"/>
      <c r="BE72" s="771"/>
      <c r="BF72" s="771"/>
      <c r="BG72" s="771"/>
      <c r="BH72" s="771"/>
      <c r="BI72" s="771"/>
      <c r="BJ72" s="771"/>
      <c r="BK72" s="773"/>
      <c r="BL72" s="773"/>
      <c r="BM72" s="773"/>
      <c r="BN72" s="773"/>
      <c r="BO72" s="773"/>
      <c r="BP72" s="773"/>
      <c r="BQ72" s="773"/>
      <c r="BR72" s="773"/>
      <c r="BS72" s="177"/>
      <c r="BT72" s="177"/>
      <c r="BU72" s="177"/>
      <c r="BV72" s="177"/>
      <c r="BW72" s="177"/>
      <c r="BX72" s="177"/>
      <c r="BY72" s="177"/>
      <c r="BZ72" s="177"/>
      <c r="CA72" s="177"/>
      <c r="CB72" s="178">
        <f t="shared" si="13"/>
        <v>0</v>
      </c>
      <c r="CC72" s="169" t="str">
        <f t="shared" si="14"/>
        <v/>
      </c>
      <c r="CD72" s="169" t="str">
        <f t="shared" si="15"/>
        <v/>
      </c>
      <c r="CE72" s="169" t="str">
        <f t="shared" si="20"/>
        <v/>
      </c>
      <c r="CF72" s="160" t="str">
        <f t="shared" si="16"/>
        <v/>
      </c>
      <c r="CG72" s="160" t="str">
        <f t="shared" si="18"/>
        <v/>
      </c>
      <c r="CH72" s="160" t="e">
        <f t="shared" si="17"/>
        <v>#N/A</v>
      </c>
      <c r="CI72" s="160" t="e">
        <f t="shared" si="19"/>
        <v>#N/A</v>
      </c>
    </row>
    <row r="73" spans="3:87" ht="16.5" customHeight="1">
      <c r="C73" s="665">
        <v>70</v>
      </c>
      <c r="D73" s="667"/>
      <c r="E73" s="668"/>
      <c r="F73" s="774"/>
      <c r="G73" s="774"/>
      <c r="H73" s="774"/>
      <c r="I73" s="774"/>
      <c r="J73" s="774"/>
      <c r="K73" s="774"/>
      <c r="L73" s="774"/>
      <c r="M73" s="774"/>
      <c r="N73" s="774"/>
      <c r="O73" s="774"/>
      <c r="P73" s="774"/>
      <c r="Q73" s="774"/>
      <c r="R73" s="774"/>
      <c r="S73" s="774"/>
      <c r="T73" s="774"/>
      <c r="U73" s="774"/>
      <c r="V73" s="774"/>
      <c r="W73" s="774"/>
      <c r="X73" s="774"/>
      <c r="Y73" s="774"/>
      <c r="Z73" s="774"/>
      <c r="AA73" s="774"/>
      <c r="AB73" s="653"/>
      <c r="AC73" s="654"/>
      <c r="AD73" s="653"/>
      <c r="AE73" s="655"/>
      <c r="AF73" s="654"/>
      <c r="AG73" s="655"/>
      <c r="AH73" s="770"/>
      <c r="AI73" s="770"/>
      <c r="AJ73" s="770"/>
      <c r="AK73" s="770"/>
      <c r="AL73" s="770"/>
      <c r="AM73" s="770"/>
      <c r="AN73" s="770"/>
      <c r="AO73" s="770"/>
      <c r="AP73" s="775"/>
      <c r="AQ73" s="776"/>
      <c r="AR73" s="776"/>
      <c r="AS73" s="777"/>
      <c r="AT73" s="771"/>
      <c r="AU73" s="771"/>
      <c r="AV73" s="771"/>
      <c r="AW73" s="771"/>
      <c r="AX73" s="771"/>
      <c r="AY73" s="772"/>
      <c r="AZ73" s="772"/>
      <c r="BA73" s="772"/>
      <c r="BB73" s="772"/>
      <c r="BC73" s="771"/>
      <c r="BD73" s="771"/>
      <c r="BE73" s="771"/>
      <c r="BF73" s="771"/>
      <c r="BG73" s="771"/>
      <c r="BH73" s="771"/>
      <c r="BI73" s="771"/>
      <c r="BJ73" s="771"/>
      <c r="BK73" s="773"/>
      <c r="BL73" s="773"/>
      <c r="BM73" s="773"/>
      <c r="BN73" s="773"/>
      <c r="BO73" s="773"/>
      <c r="BP73" s="773"/>
      <c r="BQ73" s="773"/>
      <c r="BR73" s="773"/>
      <c r="BS73" s="177"/>
      <c r="BT73" s="177"/>
      <c r="BU73" s="177"/>
      <c r="BV73" s="177"/>
      <c r="BW73" s="177"/>
      <c r="BX73" s="177"/>
      <c r="BY73" s="177"/>
      <c r="BZ73" s="177"/>
      <c r="CA73" s="177"/>
      <c r="CB73" s="178">
        <f t="shared" si="13"/>
        <v>0</v>
      </c>
      <c r="CC73" s="169" t="str">
        <f t="shared" si="14"/>
        <v/>
      </c>
      <c r="CD73" s="169" t="str">
        <f t="shared" si="15"/>
        <v/>
      </c>
      <c r="CE73" s="169" t="str">
        <f t="shared" si="20"/>
        <v/>
      </c>
      <c r="CF73" s="160" t="str">
        <f t="shared" si="16"/>
        <v/>
      </c>
      <c r="CG73" s="160" t="str">
        <f t="shared" si="18"/>
        <v/>
      </c>
      <c r="CH73" s="160" t="e">
        <f t="shared" si="17"/>
        <v>#N/A</v>
      </c>
      <c r="CI73" s="160" t="e">
        <f t="shared" si="19"/>
        <v>#N/A</v>
      </c>
    </row>
    <row r="74" spans="3:87" ht="16.5" customHeight="1">
      <c r="C74" s="665">
        <v>71</v>
      </c>
      <c r="D74" s="667"/>
      <c r="E74" s="668"/>
      <c r="F74" s="774"/>
      <c r="G74" s="774"/>
      <c r="H74" s="774"/>
      <c r="I74" s="774"/>
      <c r="J74" s="774"/>
      <c r="K74" s="774"/>
      <c r="L74" s="774"/>
      <c r="M74" s="774"/>
      <c r="N74" s="774"/>
      <c r="O74" s="774"/>
      <c r="P74" s="774"/>
      <c r="Q74" s="774"/>
      <c r="R74" s="774"/>
      <c r="S74" s="774"/>
      <c r="T74" s="774"/>
      <c r="U74" s="774"/>
      <c r="V74" s="774"/>
      <c r="W74" s="774"/>
      <c r="X74" s="774"/>
      <c r="Y74" s="774"/>
      <c r="Z74" s="774"/>
      <c r="AA74" s="774"/>
      <c r="AB74" s="653"/>
      <c r="AC74" s="654"/>
      <c r="AD74" s="653"/>
      <c r="AE74" s="655"/>
      <c r="AF74" s="654"/>
      <c r="AG74" s="655"/>
      <c r="AH74" s="770"/>
      <c r="AI74" s="770"/>
      <c r="AJ74" s="770"/>
      <c r="AK74" s="770"/>
      <c r="AL74" s="770"/>
      <c r="AM74" s="770"/>
      <c r="AN74" s="770"/>
      <c r="AO74" s="770"/>
      <c r="AP74" s="775"/>
      <c r="AQ74" s="776"/>
      <c r="AR74" s="776"/>
      <c r="AS74" s="777"/>
      <c r="AT74" s="771"/>
      <c r="AU74" s="771"/>
      <c r="AV74" s="771"/>
      <c r="AW74" s="771"/>
      <c r="AX74" s="771"/>
      <c r="AY74" s="772"/>
      <c r="AZ74" s="772"/>
      <c r="BA74" s="772"/>
      <c r="BB74" s="772"/>
      <c r="BC74" s="771"/>
      <c r="BD74" s="771"/>
      <c r="BE74" s="771"/>
      <c r="BF74" s="771"/>
      <c r="BG74" s="771"/>
      <c r="BH74" s="771"/>
      <c r="BI74" s="771"/>
      <c r="BJ74" s="771"/>
      <c r="BK74" s="773"/>
      <c r="BL74" s="773"/>
      <c r="BM74" s="773"/>
      <c r="BN74" s="773"/>
      <c r="BO74" s="773"/>
      <c r="BP74" s="773"/>
      <c r="BQ74" s="773"/>
      <c r="BR74" s="773"/>
      <c r="BS74" s="177"/>
      <c r="BT74" s="177"/>
      <c r="BU74" s="177"/>
      <c r="BV74" s="177"/>
      <c r="BW74" s="177"/>
      <c r="BX74" s="177"/>
      <c r="BY74" s="177"/>
      <c r="BZ74" s="177"/>
      <c r="CA74" s="177"/>
      <c r="CB74" s="178">
        <f t="shared" si="13"/>
        <v>0</v>
      </c>
      <c r="CC74" s="169" t="str">
        <f t="shared" si="14"/>
        <v/>
      </c>
      <c r="CD74" s="169" t="str">
        <f t="shared" si="15"/>
        <v/>
      </c>
      <c r="CE74" s="169" t="str">
        <f t="shared" si="20"/>
        <v/>
      </c>
      <c r="CF74" s="160" t="str">
        <f t="shared" si="16"/>
        <v/>
      </c>
      <c r="CG74" s="160" t="str">
        <f t="shared" si="18"/>
        <v/>
      </c>
      <c r="CH74" s="160" t="e">
        <f t="shared" si="17"/>
        <v>#N/A</v>
      </c>
      <c r="CI74" s="160" t="e">
        <f t="shared" si="19"/>
        <v>#N/A</v>
      </c>
    </row>
    <row r="75" spans="3:87" ht="16.5" customHeight="1">
      <c r="C75" s="665">
        <v>72</v>
      </c>
      <c r="D75" s="667"/>
      <c r="E75" s="668"/>
      <c r="F75" s="774"/>
      <c r="G75" s="774"/>
      <c r="H75" s="774"/>
      <c r="I75" s="774"/>
      <c r="J75" s="774"/>
      <c r="K75" s="774"/>
      <c r="L75" s="774"/>
      <c r="M75" s="774"/>
      <c r="N75" s="774"/>
      <c r="O75" s="774"/>
      <c r="P75" s="774"/>
      <c r="Q75" s="774"/>
      <c r="R75" s="774"/>
      <c r="S75" s="774"/>
      <c r="T75" s="774"/>
      <c r="U75" s="774"/>
      <c r="V75" s="774"/>
      <c r="W75" s="774"/>
      <c r="X75" s="774"/>
      <c r="Y75" s="774"/>
      <c r="Z75" s="774"/>
      <c r="AA75" s="774"/>
      <c r="AB75" s="653"/>
      <c r="AC75" s="654"/>
      <c r="AD75" s="653"/>
      <c r="AE75" s="655"/>
      <c r="AF75" s="654"/>
      <c r="AG75" s="655"/>
      <c r="AH75" s="770"/>
      <c r="AI75" s="770"/>
      <c r="AJ75" s="770"/>
      <c r="AK75" s="770"/>
      <c r="AL75" s="770"/>
      <c r="AM75" s="770"/>
      <c r="AN75" s="770"/>
      <c r="AO75" s="770"/>
      <c r="AP75" s="775"/>
      <c r="AQ75" s="776"/>
      <c r="AR75" s="776"/>
      <c r="AS75" s="777"/>
      <c r="AT75" s="771"/>
      <c r="AU75" s="771"/>
      <c r="AV75" s="771"/>
      <c r="AW75" s="771"/>
      <c r="AX75" s="771"/>
      <c r="AY75" s="772"/>
      <c r="AZ75" s="772"/>
      <c r="BA75" s="772"/>
      <c r="BB75" s="772"/>
      <c r="BC75" s="771"/>
      <c r="BD75" s="771"/>
      <c r="BE75" s="771"/>
      <c r="BF75" s="771"/>
      <c r="BG75" s="771"/>
      <c r="BH75" s="771"/>
      <c r="BI75" s="771"/>
      <c r="BJ75" s="771"/>
      <c r="BK75" s="773"/>
      <c r="BL75" s="773"/>
      <c r="BM75" s="773"/>
      <c r="BN75" s="773"/>
      <c r="BO75" s="773"/>
      <c r="BP75" s="773"/>
      <c r="BQ75" s="773"/>
      <c r="BR75" s="773"/>
      <c r="BS75" s="177"/>
      <c r="BT75" s="177"/>
      <c r="BU75" s="177"/>
      <c r="BV75" s="177"/>
      <c r="BW75" s="177"/>
      <c r="BX75" s="177"/>
      <c r="BY75" s="177"/>
      <c r="BZ75" s="177"/>
      <c r="CA75" s="177"/>
      <c r="CB75" s="178">
        <f t="shared" si="13"/>
        <v>0</v>
      </c>
      <c r="CC75" s="169" t="str">
        <f t="shared" si="14"/>
        <v/>
      </c>
      <c r="CD75" s="169" t="str">
        <f t="shared" si="15"/>
        <v/>
      </c>
      <c r="CE75" s="169" t="str">
        <f t="shared" si="20"/>
        <v/>
      </c>
      <c r="CF75" s="160" t="str">
        <f t="shared" si="16"/>
        <v/>
      </c>
      <c r="CG75" s="160" t="str">
        <f t="shared" si="18"/>
        <v/>
      </c>
      <c r="CH75" s="160" t="e">
        <f t="shared" si="17"/>
        <v>#N/A</v>
      </c>
      <c r="CI75" s="160" t="e">
        <f t="shared" si="19"/>
        <v>#N/A</v>
      </c>
    </row>
    <row r="76" spans="3:87" ht="16.5" customHeight="1">
      <c r="C76" s="665">
        <v>73</v>
      </c>
      <c r="D76" s="667"/>
      <c r="E76" s="668"/>
      <c r="F76" s="774"/>
      <c r="G76" s="774"/>
      <c r="H76" s="774"/>
      <c r="I76" s="774"/>
      <c r="J76" s="774"/>
      <c r="K76" s="774"/>
      <c r="L76" s="774"/>
      <c r="M76" s="774"/>
      <c r="N76" s="774"/>
      <c r="O76" s="774"/>
      <c r="P76" s="774"/>
      <c r="Q76" s="774"/>
      <c r="R76" s="774"/>
      <c r="S76" s="774"/>
      <c r="T76" s="774"/>
      <c r="U76" s="774"/>
      <c r="V76" s="774"/>
      <c r="W76" s="774"/>
      <c r="X76" s="774"/>
      <c r="Y76" s="774"/>
      <c r="Z76" s="774"/>
      <c r="AA76" s="774"/>
      <c r="AB76" s="653"/>
      <c r="AC76" s="654"/>
      <c r="AD76" s="653"/>
      <c r="AE76" s="655"/>
      <c r="AF76" s="654"/>
      <c r="AG76" s="655"/>
      <c r="AH76" s="770"/>
      <c r="AI76" s="770"/>
      <c r="AJ76" s="770"/>
      <c r="AK76" s="770"/>
      <c r="AL76" s="770"/>
      <c r="AM76" s="770"/>
      <c r="AN76" s="770"/>
      <c r="AO76" s="770"/>
      <c r="AP76" s="775"/>
      <c r="AQ76" s="776"/>
      <c r="AR76" s="776"/>
      <c r="AS76" s="777"/>
      <c r="AT76" s="771"/>
      <c r="AU76" s="771"/>
      <c r="AV76" s="771"/>
      <c r="AW76" s="771"/>
      <c r="AX76" s="771"/>
      <c r="AY76" s="772"/>
      <c r="AZ76" s="772"/>
      <c r="BA76" s="772"/>
      <c r="BB76" s="772"/>
      <c r="BC76" s="771"/>
      <c r="BD76" s="771"/>
      <c r="BE76" s="771"/>
      <c r="BF76" s="771"/>
      <c r="BG76" s="771"/>
      <c r="BH76" s="771"/>
      <c r="BI76" s="771"/>
      <c r="BJ76" s="771"/>
      <c r="BK76" s="773"/>
      <c r="BL76" s="773"/>
      <c r="BM76" s="773"/>
      <c r="BN76" s="773"/>
      <c r="BO76" s="773"/>
      <c r="BP76" s="773"/>
      <c r="BQ76" s="773"/>
      <c r="BR76" s="773"/>
      <c r="BS76" s="177"/>
      <c r="BT76" s="177"/>
      <c r="BU76" s="177"/>
      <c r="BV76" s="177"/>
      <c r="BW76" s="177"/>
      <c r="BX76" s="177"/>
      <c r="BY76" s="177"/>
      <c r="BZ76" s="177"/>
      <c r="CA76" s="177"/>
      <c r="CB76" s="178">
        <f t="shared" si="13"/>
        <v>0</v>
      </c>
      <c r="CC76" s="169" t="str">
        <f t="shared" si="14"/>
        <v/>
      </c>
      <c r="CD76" s="169" t="str">
        <f t="shared" si="15"/>
        <v/>
      </c>
      <c r="CE76" s="169" t="str">
        <f t="shared" si="20"/>
        <v/>
      </c>
      <c r="CF76" s="160" t="str">
        <f t="shared" si="16"/>
        <v/>
      </c>
      <c r="CG76" s="160" t="str">
        <f t="shared" si="18"/>
        <v/>
      </c>
      <c r="CH76" s="160" t="e">
        <f t="shared" si="17"/>
        <v>#N/A</v>
      </c>
      <c r="CI76" s="160" t="e">
        <f t="shared" si="19"/>
        <v>#N/A</v>
      </c>
    </row>
    <row r="77" spans="3:87" ht="16.5" customHeight="1">
      <c r="C77" s="665">
        <v>74</v>
      </c>
      <c r="D77" s="667"/>
      <c r="E77" s="668"/>
      <c r="F77" s="774"/>
      <c r="G77" s="774"/>
      <c r="H77" s="774"/>
      <c r="I77" s="774"/>
      <c r="J77" s="774"/>
      <c r="K77" s="774"/>
      <c r="L77" s="774"/>
      <c r="M77" s="774"/>
      <c r="N77" s="774"/>
      <c r="O77" s="774"/>
      <c r="P77" s="774"/>
      <c r="Q77" s="774"/>
      <c r="R77" s="774"/>
      <c r="S77" s="774"/>
      <c r="T77" s="774"/>
      <c r="U77" s="774"/>
      <c r="V77" s="774"/>
      <c r="W77" s="774"/>
      <c r="X77" s="774"/>
      <c r="Y77" s="774"/>
      <c r="Z77" s="774"/>
      <c r="AA77" s="774"/>
      <c r="AB77" s="653"/>
      <c r="AC77" s="654"/>
      <c r="AD77" s="653"/>
      <c r="AE77" s="655"/>
      <c r="AF77" s="654"/>
      <c r="AG77" s="655"/>
      <c r="AH77" s="770"/>
      <c r="AI77" s="770"/>
      <c r="AJ77" s="770"/>
      <c r="AK77" s="770"/>
      <c r="AL77" s="770"/>
      <c r="AM77" s="770"/>
      <c r="AN77" s="770"/>
      <c r="AO77" s="770"/>
      <c r="AP77" s="775"/>
      <c r="AQ77" s="776"/>
      <c r="AR77" s="776"/>
      <c r="AS77" s="777"/>
      <c r="AT77" s="771"/>
      <c r="AU77" s="771"/>
      <c r="AV77" s="771"/>
      <c r="AW77" s="771"/>
      <c r="AX77" s="771"/>
      <c r="AY77" s="772"/>
      <c r="AZ77" s="772"/>
      <c r="BA77" s="772"/>
      <c r="BB77" s="772"/>
      <c r="BC77" s="771"/>
      <c r="BD77" s="771"/>
      <c r="BE77" s="771"/>
      <c r="BF77" s="771"/>
      <c r="BG77" s="771"/>
      <c r="BH77" s="771"/>
      <c r="BI77" s="771"/>
      <c r="BJ77" s="771"/>
      <c r="BK77" s="773"/>
      <c r="BL77" s="773"/>
      <c r="BM77" s="773"/>
      <c r="BN77" s="773"/>
      <c r="BO77" s="773"/>
      <c r="BP77" s="773"/>
      <c r="BQ77" s="773"/>
      <c r="BR77" s="773"/>
      <c r="BS77" s="177"/>
      <c r="BT77" s="177"/>
      <c r="BU77" s="177"/>
      <c r="BV77" s="177"/>
      <c r="BW77" s="177"/>
      <c r="BX77" s="177"/>
      <c r="BY77" s="177"/>
      <c r="BZ77" s="177"/>
      <c r="CA77" s="177"/>
      <c r="CB77" s="178">
        <f t="shared" si="13"/>
        <v>0</v>
      </c>
      <c r="CC77" s="169" t="str">
        <f t="shared" si="14"/>
        <v/>
      </c>
      <c r="CD77" s="169" t="str">
        <f t="shared" si="15"/>
        <v/>
      </c>
      <c r="CE77" s="169" t="str">
        <f t="shared" si="20"/>
        <v/>
      </c>
      <c r="CF77" s="160" t="str">
        <f t="shared" si="16"/>
        <v/>
      </c>
      <c r="CG77" s="160" t="str">
        <f t="shared" si="18"/>
        <v/>
      </c>
      <c r="CH77" s="160" t="e">
        <f t="shared" si="17"/>
        <v>#N/A</v>
      </c>
      <c r="CI77" s="160" t="e">
        <f t="shared" si="19"/>
        <v>#N/A</v>
      </c>
    </row>
    <row r="78" spans="3:87" ht="16.5" customHeight="1">
      <c r="C78" s="665">
        <v>75</v>
      </c>
      <c r="D78" s="667"/>
      <c r="E78" s="668"/>
      <c r="F78" s="774"/>
      <c r="G78" s="774"/>
      <c r="H78" s="774"/>
      <c r="I78" s="774"/>
      <c r="J78" s="774"/>
      <c r="K78" s="774"/>
      <c r="L78" s="774"/>
      <c r="M78" s="774"/>
      <c r="N78" s="774"/>
      <c r="O78" s="774"/>
      <c r="P78" s="774"/>
      <c r="Q78" s="774"/>
      <c r="R78" s="774"/>
      <c r="S78" s="774"/>
      <c r="T78" s="774"/>
      <c r="U78" s="774"/>
      <c r="V78" s="774"/>
      <c r="W78" s="774"/>
      <c r="X78" s="774"/>
      <c r="Y78" s="774"/>
      <c r="Z78" s="774"/>
      <c r="AA78" s="774"/>
      <c r="AB78" s="653"/>
      <c r="AC78" s="654"/>
      <c r="AD78" s="653"/>
      <c r="AE78" s="655"/>
      <c r="AF78" s="654"/>
      <c r="AG78" s="655"/>
      <c r="AH78" s="770"/>
      <c r="AI78" s="770"/>
      <c r="AJ78" s="770"/>
      <c r="AK78" s="770"/>
      <c r="AL78" s="770"/>
      <c r="AM78" s="770"/>
      <c r="AN78" s="770"/>
      <c r="AO78" s="770"/>
      <c r="AP78" s="775"/>
      <c r="AQ78" s="776"/>
      <c r="AR78" s="776"/>
      <c r="AS78" s="777"/>
      <c r="AT78" s="771"/>
      <c r="AU78" s="771"/>
      <c r="AV78" s="771"/>
      <c r="AW78" s="771"/>
      <c r="AX78" s="771"/>
      <c r="AY78" s="772"/>
      <c r="AZ78" s="772"/>
      <c r="BA78" s="772"/>
      <c r="BB78" s="772"/>
      <c r="BC78" s="771"/>
      <c r="BD78" s="771"/>
      <c r="BE78" s="771"/>
      <c r="BF78" s="771"/>
      <c r="BG78" s="771"/>
      <c r="BH78" s="771"/>
      <c r="BI78" s="771"/>
      <c r="BJ78" s="771"/>
      <c r="BK78" s="773"/>
      <c r="BL78" s="773"/>
      <c r="BM78" s="773"/>
      <c r="BN78" s="773"/>
      <c r="BO78" s="773"/>
      <c r="BP78" s="773"/>
      <c r="BQ78" s="773"/>
      <c r="BR78" s="773"/>
      <c r="BS78" s="177"/>
      <c r="BT78" s="177"/>
      <c r="BU78" s="177"/>
      <c r="BV78" s="177"/>
      <c r="BW78" s="177"/>
      <c r="BX78" s="177"/>
      <c r="BY78" s="177"/>
      <c r="BZ78" s="177"/>
      <c r="CA78" s="177"/>
      <c r="CB78" s="178">
        <f t="shared" si="13"/>
        <v>0</v>
      </c>
      <c r="CC78" s="169" t="str">
        <f t="shared" si="14"/>
        <v/>
      </c>
      <c r="CD78" s="169" t="str">
        <f t="shared" si="15"/>
        <v/>
      </c>
      <c r="CE78" s="169" t="str">
        <f t="shared" si="20"/>
        <v/>
      </c>
      <c r="CF78" s="160" t="str">
        <f t="shared" si="16"/>
        <v/>
      </c>
      <c r="CG78" s="160" t="str">
        <f t="shared" si="18"/>
        <v/>
      </c>
      <c r="CH78" s="160" t="e">
        <f t="shared" si="17"/>
        <v>#N/A</v>
      </c>
      <c r="CI78" s="160" t="e">
        <f t="shared" si="19"/>
        <v>#N/A</v>
      </c>
    </row>
    <row r="79" spans="3:87" ht="16.5" customHeight="1">
      <c r="C79" s="665">
        <v>76</v>
      </c>
      <c r="D79" s="667"/>
      <c r="E79" s="668"/>
      <c r="F79" s="774"/>
      <c r="G79" s="774"/>
      <c r="H79" s="774"/>
      <c r="I79" s="774"/>
      <c r="J79" s="774"/>
      <c r="K79" s="774"/>
      <c r="L79" s="774"/>
      <c r="M79" s="774"/>
      <c r="N79" s="774"/>
      <c r="O79" s="774"/>
      <c r="P79" s="774"/>
      <c r="Q79" s="774"/>
      <c r="R79" s="774"/>
      <c r="S79" s="774"/>
      <c r="T79" s="774"/>
      <c r="U79" s="774"/>
      <c r="V79" s="774"/>
      <c r="W79" s="774"/>
      <c r="X79" s="774"/>
      <c r="Y79" s="774"/>
      <c r="Z79" s="774"/>
      <c r="AA79" s="774"/>
      <c r="AB79" s="653"/>
      <c r="AC79" s="654"/>
      <c r="AD79" s="653"/>
      <c r="AE79" s="655"/>
      <c r="AF79" s="654"/>
      <c r="AG79" s="655"/>
      <c r="AH79" s="770"/>
      <c r="AI79" s="770"/>
      <c r="AJ79" s="770"/>
      <c r="AK79" s="770"/>
      <c r="AL79" s="770"/>
      <c r="AM79" s="770"/>
      <c r="AN79" s="770"/>
      <c r="AO79" s="770"/>
      <c r="AP79" s="775"/>
      <c r="AQ79" s="776"/>
      <c r="AR79" s="776"/>
      <c r="AS79" s="777"/>
      <c r="AT79" s="771"/>
      <c r="AU79" s="771"/>
      <c r="AV79" s="771"/>
      <c r="AW79" s="771"/>
      <c r="AX79" s="771"/>
      <c r="AY79" s="772"/>
      <c r="AZ79" s="772"/>
      <c r="BA79" s="772"/>
      <c r="BB79" s="772"/>
      <c r="BC79" s="771"/>
      <c r="BD79" s="771"/>
      <c r="BE79" s="771"/>
      <c r="BF79" s="771"/>
      <c r="BG79" s="771"/>
      <c r="BH79" s="771"/>
      <c r="BI79" s="771"/>
      <c r="BJ79" s="771"/>
      <c r="BK79" s="773"/>
      <c r="BL79" s="773"/>
      <c r="BM79" s="773"/>
      <c r="BN79" s="773"/>
      <c r="BO79" s="773"/>
      <c r="BP79" s="773"/>
      <c r="BQ79" s="773"/>
      <c r="BR79" s="773"/>
      <c r="BS79" s="177"/>
      <c r="BT79" s="177"/>
      <c r="BU79" s="177"/>
      <c r="BV79" s="177"/>
      <c r="BW79" s="177"/>
      <c r="BX79" s="177"/>
      <c r="BY79" s="177"/>
      <c r="BZ79" s="177"/>
      <c r="CA79" s="177"/>
      <c r="CB79" s="178">
        <f t="shared" si="13"/>
        <v>0</v>
      </c>
      <c r="CC79" s="169" t="str">
        <f t="shared" si="14"/>
        <v/>
      </c>
      <c r="CD79" s="169" t="str">
        <f t="shared" si="15"/>
        <v/>
      </c>
      <c r="CE79" s="169" t="str">
        <f t="shared" si="20"/>
        <v/>
      </c>
      <c r="CF79" s="160" t="str">
        <f t="shared" si="16"/>
        <v/>
      </c>
      <c r="CG79" s="160" t="str">
        <f t="shared" si="18"/>
        <v/>
      </c>
      <c r="CH79" s="160" t="e">
        <f t="shared" si="17"/>
        <v>#N/A</v>
      </c>
      <c r="CI79" s="160" t="e">
        <f t="shared" si="19"/>
        <v>#N/A</v>
      </c>
    </row>
    <row r="80" spans="3:87" ht="16.5" customHeight="1">
      <c r="C80" s="665">
        <v>77</v>
      </c>
      <c r="D80" s="667"/>
      <c r="E80" s="668"/>
      <c r="F80" s="774"/>
      <c r="G80" s="774"/>
      <c r="H80" s="774"/>
      <c r="I80" s="774"/>
      <c r="J80" s="774"/>
      <c r="K80" s="774"/>
      <c r="L80" s="774"/>
      <c r="M80" s="774"/>
      <c r="N80" s="774"/>
      <c r="O80" s="774"/>
      <c r="P80" s="774"/>
      <c r="Q80" s="774"/>
      <c r="R80" s="774"/>
      <c r="S80" s="774"/>
      <c r="T80" s="774"/>
      <c r="U80" s="774"/>
      <c r="V80" s="774"/>
      <c r="W80" s="774"/>
      <c r="X80" s="774"/>
      <c r="Y80" s="774"/>
      <c r="Z80" s="774"/>
      <c r="AA80" s="774"/>
      <c r="AB80" s="653"/>
      <c r="AC80" s="654"/>
      <c r="AD80" s="653"/>
      <c r="AE80" s="655"/>
      <c r="AF80" s="654"/>
      <c r="AG80" s="655"/>
      <c r="AH80" s="770"/>
      <c r="AI80" s="770"/>
      <c r="AJ80" s="770"/>
      <c r="AK80" s="770"/>
      <c r="AL80" s="770"/>
      <c r="AM80" s="770"/>
      <c r="AN80" s="770"/>
      <c r="AO80" s="770"/>
      <c r="AP80" s="775"/>
      <c r="AQ80" s="776"/>
      <c r="AR80" s="776"/>
      <c r="AS80" s="777"/>
      <c r="AT80" s="771"/>
      <c r="AU80" s="771"/>
      <c r="AV80" s="771"/>
      <c r="AW80" s="771"/>
      <c r="AX80" s="771"/>
      <c r="AY80" s="772"/>
      <c r="AZ80" s="772"/>
      <c r="BA80" s="772"/>
      <c r="BB80" s="772"/>
      <c r="BC80" s="771"/>
      <c r="BD80" s="771"/>
      <c r="BE80" s="771"/>
      <c r="BF80" s="771"/>
      <c r="BG80" s="771"/>
      <c r="BH80" s="771"/>
      <c r="BI80" s="771"/>
      <c r="BJ80" s="771"/>
      <c r="BK80" s="773"/>
      <c r="BL80" s="773"/>
      <c r="BM80" s="773"/>
      <c r="BN80" s="773"/>
      <c r="BO80" s="773"/>
      <c r="BP80" s="773"/>
      <c r="BQ80" s="773"/>
      <c r="BR80" s="773"/>
      <c r="BS80" s="177"/>
      <c r="BT80" s="177"/>
      <c r="BU80" s="177"/>
      <c r="BV80" s="177"/>
      <c r="BW80" s="177"/>
      <c r="BX80" s="177"/>
      <c r="BY80" s="177"/>
      <c r="BZ80" s="177"/>
      <c r="CA80" s="177"/>
      <c r="CB80" s="178">
        <f t="shared" si="13"/>
        <v>0</v>
      </c>
      <c r="CC80" s="169" t="str">
        <f t="shared" si="14"/>
        <v/>
      </c>
      <c r="CD80" s="169" t="str">
        <f t="shared" si="15"/>
        <v/>
      </c>
      <c r="CE80" s="169" t="str">
        <f t="shared" si="20"/>
        <v/>
      </c>
      <c r="CF80" s="160" t="str">
        <f t="shared" si="16"/>
        <v/>
      </c>
      <c r="CG80" s="160" t="str">
        <f t="shared" si="18"/>
        <v/>
      </c>
      <c r="CH80" s="160" t="e">
        <f t="shared" si="17"/>
        <v>#N/A</v>
      </c>
      <c r="CI80" s="160" t="e">
        <f t="shared" si="19"/>
        <v>#N/A</v>
      </c>
    </row>
    <row r="81" spans="3:87" ht="16.5" customHeight="1">
      <c r="C81" s="665">
        <v>78</v>
      </c>
      <c r="D81" s="667"/>
      <c r="E81" s="668"/>
      <c r="F81" s="774"/>
      <c r="G81" s="774"/>
      <c r="H81" s="774"/>
      <c r="I81" s="774"/>
      <c r="J81" s="774"/>
      <c r="K81" s="774"/>
      <c r="L81" s="774"/>
      <c r="M81" s="774"/>
      <c r="N81" s="774"/>
      <c r="O81" s="774"/>
      <c r="P81" s="774"/>
      <c r="Q81" s="774"/>
      <c r="R81" s="774"/>
      <c r="S81" s="774"/>
      <c r="T81" s="774"/>
      <c r="U81" s="774"/>
      <c r="V81" s="774"/>
      <c r="W81" s="774"/>
      <c r="X81" s="774"/>
      <c r="Y81" s="774"/>
      <c r="Z81" s="774"/>
      <c r="AA81" s="774"/>
      <c r="AB81" s="653"/>
      <c r="AC81" s="654"/>
      <c r="AD81" s="653"/>
      <c r="AE81" s="655"/>
      <c r="AF81" s="654"/>
      <c r="AG81" s="655"/>
      <c r="AH81" s="770"/>
      <c r="AI81" s="770"/>
      <c r="AJ81" s="770"/>
      <c r="AK81" s="770"/>
      <c r="AL81" s="770"/>
      <c r="AM81" s="770"/>
      <c r="AN81" s="770"/>
      <c r="AO81" s="770"/>
      <c r="AP81" s="775"/>
      <c r="AQ81" s="776"/>
      <c r="AR81" s="776"/>
      <c r="AS81" s="777"/>
      <c r="AT81" s="771"/>
      <c r="AU81" s="771"/>
      <c r="AV81" s="771"/>
      <c r="AW81" s="771"/>
      <c r="AX81" s="771"/>
      <c r="AY81" s="772"/>
      <c r="AZ81" s="772"/>
      <c r="BA81" s="772"/>
      <c r="BB81" s="772"/>
      <c r="BC81" s="771"/>
      <c r="BD81" s="771"/>
      <c r="BE81" s="771"/>
      <c r="BF81" s="771"/>
      <c r="BG81" s="771"/>
      <c r="BH81" s="771"/>
      <c r="BI81" s="771"/>
      <c r="BJ81" s="771"/>
      <c r="BK81" s="773"/>
      <c r="BL81" s="773"/>
      <c r="BM81" s="773"/>
      <c r="BN81" s="773"/>
      <c r="BO81" s="773"/>
      <c r="BP81" s="773"/>
      <c r="BQ81" s="773"/>
      <c r="BR81" s="773"/>
      <c r="BS81" s="177"/>
      <c r="BT81" s="177"/>
      <c r="BU81" s="177"/>
      <c r="BV81" s="177"/>
      <c r="BW81" s="177"/>
      <c r="BX81" s="177"/>
      <c r="BY81" s="177"/>
      <c r="BZ81" s="177"/>
      <c r="CA81" s="177"/>
      <c r="CB81" s="178">
        <f t="shared" si="13"/>
        <v>0</v>
      </c>
      <c r="CC81" s="169" t="str">
        <f t="shared" si="14"/>
        <v/>
      </c>
      <c r="CD81" s="169" t="str">
        <f t="shared" si="15"/>
        <v/>
      </c>
      <c r="CE81" s="169" t="str">
        <f t="shared" si="20"/>
        <v/>
      </c>
      <c r="CF81" s="160" t="str">
        <f t="shared" si="16"/>
        <v/>
      </c>
      <c r="CG81" s="160" t="str">
        <f t="shared" si="18"/>
        <v/>
      </c>
      <c r="CH81" s="160" t="e">
        <f t="shared" si="17"/>
        <v>#N/A</v>
      </c>
      <c r="CI81" s="160" t="e">
        <f t="shared" si="19"/>
        <v>#N/A</v>
      </c>
    </row>
    <row r="82" spans="3:87" ht="16.5" customHeight="1">
      <c r="C82" s="665">
        <v>79</v>
      </c>
      <c r="D82" s="667"/>
      <c r="E82" s="668"/>
      <c r="F82" s="774"/>
      <c r="G82" s="774"/>
      <c r="H82" s="774"/>
      <c r="I82" s="774"/>
      <c r="J82" s="774"/>
      <c r="K82" s="774"/>
      <c r="L82" s="774"/>
      <c r="M82" s="774"/>
      <c r="N82" s="774"/>
      <c r="O82" s="774"/>
      <c r="P82" s="774"/>
      <c r="Q82" s="774"/>
      <c r="R82" s="774"/>
      <c r="S82" s="774"/>
      <c r="T82" s="774"/>
      <c r="U82" s="774"/>
      <c r="V82" s="774"/>
      <c r="W82" s="774"/>
      <c r="X82" s="774"/>
      <c r="Y82" s="774"/>
      <c r="Z82" s="774"/>
      <c r="AA82" s="774"/>
      <c r="AB82" s="653"/>
      <c r="AC82" s="654"/>
      <c r="AD82" s="653"/>
      <c r="AE82" s="655"/>
      <c r="AF82" s="654"/>
      <c r="AG82" s="655"/>
      <c r="AH82" s="770"/>
      <c r="AI82" s="770"/>
      <c r="AJ82" s="770"/>
      <c r="AK82" s="770"/>
      <c r="AL82" s="770"/>
      <c r="AM82" s="770"/>
      <c r="AN82" s="770"/>
      <c r="AO82" s="770"/>
      <c r="AP82" s="775"/>
      <c r="AQ82" s="776"/>
      <c r="AR82" s="776"/>
      <c r="AS82" s="777"/>
      <c r="AT82" s="771"/>
      <c r="AU82" s="771"/>
      <c r="AV82" s="771"/>
      <c r="AW82" s="771"/>
      <c r="AX82" s="771"/>
      <c r="AY82" s="772"/>
      <c r="AZ82" s="772"/>
      <c r="BA82" s="772"/>
      <c r="BB82" s="772"/>
      <c r="BC82" s="771"/>
      <c r="BD82" s="771"/>
      <c r="BE82" s="771"/>
      <c r="BF82" s="771"/>
      <c r="BG82" s="771"/>
      <c r="BH82" s="771"/>
      <c r="BI82" s="771"/>
      <c r="BJ82" s="771"/>
      <c r="BK82" s="773"/>
      <c r="BL82" s="773"/>
      <c r="BM82" s="773"/>
      <c r="BN82" s="773"/>
      <c r="BO82" s="773"/>
      <c r="BP82" s="773"/>
      <c r="BQ82" s="773"/>
      <c r="BR82" s="773"/>
      <c r="BS82" s="177"/>
      <c r="BT82" s="177"/>
      <c r="BU82" s="177"/>
      <c r="BV82" s="177"/>
      <c r="BW82" s="177"/>
      <c r="BX82" s="177"/>
      <c r="BY82" s="177"/>
      <c r="BZ82" s="177"/>
      <c r="CA82" s="177"/>
      <c r="CB82" s="178">
        <f t="shared" si="13"/>
        <v>0</v>
      </c>
      <c r="CC82" s="169" t="str">
        <f t="shared" si="14"/>
        <v/>
      </c>
      <c r="CD82" s="169" t="str">
        <f t="shared" si="15"/>
        <v/>
      </c>
      <c r="CE82" s="169" t="str">
        <f t="shared" si="20"/>
        <v/>
      </c>
      <c r="CF82" s="160" t="str">
        <f t="shared" si="16"/>
        <v/>
      </c>
      <c r="CG82" s="160" t="str">
        <f t="shared" si="18"/>
        <v/>
      </c>
      <c r="CH82" s="160" t="e">
        <f t="shared" si="17"/>
        <v>#N/A</v>
      </c>
      <c r="CI82" s="160" t="e">
        <f t="shared" si="19"/>
        <v>#N/A</v>
      </c>
    </row>
    <row r="83" spans="3:87" ht="16.5" customHeight="1">
      <c r="C83" s="665">
        <v>80</v>
      </c>
      <c r="D83" s="667"/>
      <c r="E83" s="668"/>
      <c r="F83" s="774"/>
      <c r="G83" s="774"/>
      <c r="H83" s="774"/>
      <c r="I83" s="774"/>
      <c r="J83" s="774"/>
      <c r="K83" s="774"/>
      <c r="L83" s="774"/>
      <c r="M83" s="774"/>
      <c r="N83" s="774"/>
      <c r="O83" s="774"/>
      <c r="P83" s="774"/>
      <c r="Q83" s="774"/>
      <c r="R83" s="774"/>
      <c r="S83" s="774"/>
      <c r="T83" s="774"/>
      <c r="U83" s="774"/>
      <c r="V83" s="774"/>
      <c r="W83" s="774"/>
      <c r="X83" s="774"/>
      <c r="Y83" s="774"/>
      <c r="Z83" s="774"/>
      <c r="AA83" s="774"/>
      <c r="AB83" s="653"/>
      <c r="AC83" s="654"/>
      <c r="AD83" s="653"/>
      <c r="AE83" s="655"/>
      <c r="AF83" s="654"/>
      <c r="AG83" s="655"/>
      <c r="AH83" s="770"/>
      <c r="AI83" s="770"/>
      <c r="AJ83" s="770"/>
      <c r="AK83" s="770"/>
      <c r="AL83" s="770"/>
      <c r="AM83" s="770"/>
      <c r="AN83" s="770"/>
      <c r="AO83" s="770"/>
      <c r="AP83" s="775"/>
      <c r="AQ83" s="776"/>
      <c r="AR83" s="776"/>
      <c r="AS83" s="777"/>
      <c r="AT83" s="771"/>
      <c r="AU83" s="771"/>
      <c r="AV83" s="771"/>
      <c r="AW83" s="771"/>
      <c r="AX83" s="771"/>
      <c r="AY83" s="772"/>
      <c r="AZ83" s="772"/>
      <c r="BA83" s="772"/>
      <c r="BB83" s="772"/>
      <c r="BC83" s="771"/>
      <c r="BD83" s="771"/>
      <c r="BE83" s="771"/>
      <c r="BF83" s="771"/>
      <c r="BG83" s="771"/>
      <c r="BH83" s="771"/>
      <c r="BI83" s="771"/>
      <c r="BJ83" s="771"/>
      <c r="BK83" s="773"/>
      <c r="BL83" s="773"/>
      <c r="BM83" s="773"/>
      <c r="BN83" s="773"/>
      <c r="BO83" s="773"/>
      <c r="BP83" s="773"/>
      <c r="BQ83" s="773"/>
      <c r="BR83" s="773"/>
      <c r="BS83" s="177"/>
      <c r="BT83" s="177"/>
      <c r="BU83" s="177"/>
      <c r="BV83" s="177"/>
      <c r="BW83" s="177"/>
      <c r="BX83" s="177"/>
      <c r="BY83" s="177"/>
      <c r="BZ83" s="177"/>
      <c r="CA83" s="177"/>
      <c r="CB83" s="178">
        <f t="shared" si="13"/>
        <v>0</v>
      </c>
      <c r="CC83" s="169" t="str">
        <f t="shared" si="14"/>
        <v/>
      </c>
      <c r="CD83" s="169" t="str">
        <f t="shared" si="15"/>
        <v/>
      </c>
      <c r="CE83" s="169" t="str">
        <f t="shared" si="20"/>
        <v/>
      </c>
      <c r="CF83" s="160" t="str">
        <f t="shared" si="16"/>
        <v/>
      </c>
      <c r="CG83" s="160" t="str">
        <f t="shared" si="18"/>
        <v/>
      </c>
      <c r="CH83" s="160" t="e">
        <f t="shared" si="17"/>
        <v>#N/A</v>
      </c>
      <c r="CI83" s="160" t="e">
        <f t="shared" si="19"/>
        <v>#N/A</v>
      </c>
    </row>
    <row r="84" spans="3:87" ht="16.5" customHeight="1">
      <c r="C84" s="665">
        <v>81</v>
      </c>
      <c r="D84" s="667"/>
      <c r="E84" s="668"/>
      <c r="F84" s="774"/>
      <c r="G84" s="774"/>
      <c r="H84" s="774"/>
      <c r="I84" s="774"/>
      <c r="J84" s="774"/>
      <c r="K84" s="774"/>
      <c r="L84" s="774"/>
      <c r="M84" s="774"/>
      <c r="N84" s="774"/>
      <c r="O84" s="774"/>
      <c r="P84" s="774"/>
      <c r="Q84" s="774"/>
      <c r="R84" s="774"/>
      <c r="S84" s="774"/>
      <c r="T84" s="774"/>
      <c r="U84" s="774"/>
      <c r="V84" s="774"/>
      <c r="W84" s="774"/>
      <c r="X84" s="774"/>
      <c r="Y84" s="774"/>
      <c r="Z84" s="774"/>
      <c r="AA84" s="774"/>
      <c r="AB84" s="653"/>
      <c r="AC84" s="654"/>
      <c r="AD84" s="653"/>
      <c r="AE84" s="655"/>
      <c r="AF84" s="654"/>
      <c r="AG84" s="655"/>
      <c r="AH84" s="770"/>
      <c r="AI84" s="770"/>
      <c r="AJ84" s="770"/>
      <c r="AK84" s="770"/>
      <c r="AL84" s="770"/>
      <c r="AM84" s="770"/>
      <c r="AN84" s="770"/>
      <c r="AO84" s="770"/>
      <c r="AP84" s="775"/>
      <c r="AQ84" s="776"/>
      <c r="AR84" s="776"/>
      <c r="AS84" s="777"/>
      <c r="AT84" s="771"/>
      <c r="AU84" s="771"/>
      <c r="AV84" s="771"/>
      <c r="AW84" s="771"/>
      <c r="AX84" s="771"/>
      <c r="AY84" s="772"/>
      <c r="AZ84" s="772"/>
      <c r="BA84" s="772"/>
      <c r="BB84" s="772"/>
      <c r="BC84" s="771"/>
      <c r="BD84" s="771"/>
      <c r="BE84" s="771"/>
      <c r="BF84" s="771"/>
      <c r="BG84" s="771"/>
      <c r="BH84" s="771"/>
      <c r="BI84" s="771"/>
      <c r="BJ84" s="771"/>
      <c r="BK84" s="773"/>
      <c r="BL84" s="773"/>
      <c r="BM84" s="773"/>
      <c r="BN84" s="773"/>
      <c r="BO84" s="773"/>
      <c r="BP84" s="773"/>
      <c r="BQ84" s="773"/>
      <c r="BR84" s="773"/>
      <c r="BS84" s="177"/>
      <c r="BT84" s="177"/>
      <c r="BU84" s="177"/>
      <c r="BV84" s="177"/>
      <c r="BW84" s="177"/>
      <c r="BX84" s="177"/>
      <c r="BY84" s="177"/>
      <c r="BZ84" s="177"/>
      <c r="CA84" s="177"/>
      <c r="CB84" s="178">
        <f t="shared" si="13"/>
        <v>0</v>
      </c>
      <c r="CC84" s="169" t="str">
        <f t="shared" si="14"/>
        <v/>
      </c>
      <c r="CD84" s="169" t="str">
        <f t="shared" si="15"/>
        <v/>
      </c>
      <c r="CE84" s="169" t="str">
        <f t="shared" si="20"/>
        <v/>
      </c>
      <c r="CF84" s="160" t="str">
        <f t="shared" si="16"/>
        <v/>
      </c>
      <c r="CG84" s="160" t="str">
        <f t="shared" si="18"/>
        <v/>
      </c>
      <c r="CH84" s="160" t="e">
        <f t="shared" si="17"/>
        <v>#N/A</v>
      </c>
      <c r="CI84" s="160" t="e">
        <f t="shared" si="19"/>
        <v>#N/A</v>
      </c>
    </row>
    <row r="85" spans="3:87" ht="16.5" customHeight="1">
      <c r="C85" s="665">
        <v>82</v>
      </c>
      <c r="D85" s="667"/>
      <c r="E85" s="668"/>
      <c r="F85" s="774"/>
      <c r="G85" s="774"/>
      <c r="H85" s="774"/>
      <c r="I85" s="774"/>
      <c r="J85" s="774"/>
      <c r="K85" s="774"/>
      <c r="L85" s="774"/>
      <c r="M85" s="774"/>
      <c r="N85" s="774"/>
      <c r="O85" s="774"/>
      <c r="P85" s="774"/>
      <c r="Q85" s="774"/>
      <c r="R85" s="774"/>
      <c r="S85" s="774"/>
      <c r="T85" s="774"/>
      <c r="U85" s="774"/>
      <c r="V85" s="774"/>
      <c r="W85" s="774"/>
      <c r="X85" s="774"/>
      <c r="Y85" s="774"/>
      <c r="Z85" s="774"/>
      <c r="AA85" s="774"/>
      <c r="AB85" s="653"/>
      <c r="AC85" s="654"/>
      <c r="AD85" s="653"/>
      <c r="AE85" s="655"/>
      <c r="AF85" s="654"/>
      <c r="AG85" s="655"/>
      <c r="AH85" s="770"/>
      <c r="AI85" s="770"/>
      <c r="AJ85" s="770"/>
      <c r="AK85" s="770"/>
      <c r="AL85" s="770"/>
      <c r="AM85" s="770"/>
      <c r="AN85" s="770"/>
      <c r="AO85" s="770"/>
      <c r="AP85" s="775"/>
      <c r="AQ85" s="776"/>
      <c r="AR85" s="776"/>
      <c r="AS85" s="777"/>
      <c r="AT85" s="771"/>
      <c r="AU85" s="771"/>
      <c r="AV85" s="771"/>
      <c r="AW85" s="771"/>
      <c r="AX85" s="771"/>
      <c r="AY85" s="772"/>
      <c r="AZ85" s="772"/>
      <c r="BA85" s="772"/>
      <c r="BB85" s="772"/>
      <c r="BC85" s="771"/>
      <c r="BD85" s="771"/>
      <c r="BE85" s="771"/>
      <c r="BF85" s="771"/>
      <c r="BG85" s="771"/>
      <c r="BH85" s="771"/>
      <c r="BI85" s="771"/>
      <c r="BJ85" s="771"/>
      <c r="BK85" s="773"/>
      <c r="BL85" s="773"/>
      <c r="BM85" s="773"/>
      <c r="BN85" s="773"/>
      <c r="BO85" s="773"/>
      <c r="BP85" s="773"/>
      <c r="BQ85" s="773"/>
      <c r="BR85" s="773"/>
      <c r="BS85" s="177"/>
      <c r="BT85" s="177"/>
      <c r="BU85" s="177"/>
      <c r="BV85" s="177"/>
      <c r="BW85" s="177"/>
      <c r="BX85" s="177"/>
      <c r="BY85" s="177"/>
      <c r="BZ85" s="177"/>
      <c r="CA85" s="177"/>
      <c r="CB85" s="178">
        <f t="shared" si="13"/>
        <v>0</v>
      </c>
      <c r="CC85" s="169" t="str">
        <f t="shared" si="14"/>
        <v/>
      </c>
      <c r="CD85" s="169" t="str">
        <f t="shared" si="15"/>
        <v/>
      </c>
      <c r="CE85" s="169" t="str">
        <f t="shared" si="20"/>
        <v/>
      </c>
      <c r="CF85" s="160" t="str">
        <f t="shared" si="16"/>
        <v/>
      </c>
      <c r="CG85" s="160" t="str">
        <f t="shared" si="18"/>
        <v/>
      </c>
      <c r="CH85" s="160" t="e">
        <f t="shared" si="17"/>
        <v>#N/A</v>
      </c>
      <c r="CI85" s="160" t="e">
        <f t="shared" si="19"/>
        <v>#N/A</v>
      </c>
    </row>
    <row r="86" spans="3:87" ht="16.5" customHeight="1">
      <c r="C86" s="665">
        <v>83</v>
      </c>
      <c r="D86" s="667"/>
      <c r="E86" s="668"/>
      <c r="F86" s="774"/>
      <c r="G86" s="774"/>
      <c r="H86" s="774"/>
      <c r="I86" s="774"/>
      <c r="J86" s="774"/>
      <c r="K86" s="774"/>
      <c r="L86" s="774"/>
      <c r="M86" s="774"/>
      <c r="N86" s="774"/>
      <c r="O86" s="774"/>
      <c r="P86" s="774"/>
      <c r="Q86" s="774"/>
      <c r="R86" s="774"/>
      <c r="S86" s="774"/>
      <c r="T86" s="774"/>
      <c r="U86" s="774"/>
      <c r="V86" s="774"/>
      <c r="W86" s="774"/>
      <c r="X86" s="774"/>
      <c r="Y86" s="774"/>
      <c r="Z86" s="774"/>
      <c r="AA86" s="774"/>
      <c r="AB86" s="653"/>
      <c r="AC86" s="654"/>
      <c r="AD86" s="653"/>
      <c r="AE86" s="655"/>
      <c r="AF86" s="654"/>
      <c r="AG86" s="655"/>
      <c r="AH86" s="770"/>
      <c r="AI86" s="770"/>
      <c r="AJ86" s="770"/>
      <c r="AK86" s="770"/>
      <c r="AL86" s="770"/>
      <c r="AM86" s="770"/>
      <c r="AN86" s="770"/>
      <c r="AO86" s="770"/>
      <c r="AP86" s="775"/>
      <c r="AQ86" s="776"/>
      <c r="AR86" s="776"/>
      <c r="AS86" s="777"/>
      <c r="AT86" s="771"/>
      <c r="AU86" s="771"/>
      <c r="AV86" s="771"/>
      <c r="AW86" s="771"/>
      <c r="AX86" s="771"/>
      <c r="AY86" s="772"/>
      <c r="AZ86" s="772"/>
      <c r="BA86" s="772"/>
      <c r="BB86" s="772"/>
      <c r="BC86" s="771"/>
      <c r="BD86" s="771"/>
      <c r="BE86" s="771"/>
      <c r="BF86" s="771"/>
      <c r="BG86" s="771"/>
      <c r="BH86" s="771"/>
      <c r="BI86" s="771"/>
      <c r="BJ86" s="771"/>
      <c r="BK86" s="773"/>
      <c r="BL86" s="773"/>
      <c r="BM86" s="773"/>
      <c r="BN86" s="773"/>
      <c r="BO86" s="773"/>
      <c r="BP86" s="773"/>
      <c r="BQ86" s="773"/>
      <c r="BR86" s="773"/>
      <c r="BS86" s="177"/>
      <c r="BT86" s="177"/>
      <c r="BU86" s="177"/>
      <c r="BV86" s="177"/>
      <c r="BW86" s="177"/>
      <c r="BX86" s="177"/>
      <c r="BY86" s="177"/>
      <c r="BZ86" s="177"/>
      <c r="CA86" s="177"/>
      <c r="CB86" s="178">
        <f t="shared" si="13"/>
        <v>0</v>
      </c>
      <c r="CC86" s="169" t="str">
        <f t="shared" si="14"/>
        <v/>
      </c>
      <c r="CD86" s="169" t="str">
        <f t="shared" si="15"/>
        <v/>
      </c>
      <c r="CE86" s="169" t="str">
        <f t="shared" si="20"/>
        <v/>
      </c>
      <c r="CF86" s="160" t="str">
        <f t="shared" si="16"/>
        <v/>
      </c>
      <c r="CG86" s="160" t="str">
        <f t="shared" si="18"/>
        <v/>
      </c>
      <c r="CH86" s="160" t="e">
        <f t="shared" si="17"/>
        <v>#N/A</v>
      </c>
      <c r="CI86" s="160" t="e">
        <f t="shared" si="19"/>
        <v>#N/A</v>
      </c>
    </row>
    <row r="87" spans="3:87" ht="16.5" customHeight="1">
      <c r="C87" s="665">
        <v>84</v>
      </c>
      <c r="D87" s="667"/>
      <c r="E87" s="668"/>
      <c r="F87" s="774"/>
      <c r="G87" s="774"/>
      <c r="H87" s="774"/>
      <c r="I87" s="774"/>
      <c r="J87" s="774"/>
      <c r="K87" s="774"/>
      <c r="L87" s="774"/>
      <c r="M87" s="774"/>
      <c r="N87" s="774"/>
      <c r="O87" s="774"/>
      <c r="P87" s="774"/>
      <c r="Q87" s="774"/>
      <c r="R87" s="774"/>
      <c r="S87" s="774"/>
      <c r="T87" s="774"/>
      <c r="U87" s="774"/>
      <c r="V87" s="774"/>
      <c r="W87" s="774"/>
      <c r="X87" s="774"/>
      <c r="Y87" s="774"/>
      <c r="Z87" s="774"/>
      <c r="AA87" s="774"/>
      <c r="AB87" s="653"/>
      <c r="AC87" s="654"/>
      <c r="AD87" s="653"/>
      <c r="AE87" s="655"/>
      <c r="AF87" s="654"/>
      <c r="AG87" s="655"/>
      <c r="AH87" s="770"/>
      <c r="AI87" s="770"/>
      <c r="AJ87" s="770"/>
      <c r="AK87" s="770"/>
      <c r="AL87" s="770"/>
      <c r="AM87" s="770"/>
      <c r="AN87" s="770"/>
      <c r="AO87" s="770"/>
      <c r="AP87" s="775"/>
      <c r="AQ87" s="776"/>
      <c r="AR87" s="776"/>
      <c r="AS87" s="777"/>
      <c r="AT87" s="771"/>
      <c r="AU87" s="771"/>
      <c r="AV87" s="771"/>
      <c r="AW87" s="771"/>
      <c r="AX87" s="771"/>
      <c r="AY87" s="772"/>
      <c r="AZ87" s="772"/>
      <c r="BA87" s="772"/>
      <c r="BB87" s="772"/>
      <c r="BC87" s="771"/>
      <c r="BD87" s="771"/>
      <c r="BE87" s="771"/>
      <c r="BF87" s="771"/>
      <c r="BG87" s="771"/>
      <c r="BH87" s="771"/>
      <c r="BI87" s="771"/>
      <c r="BJ87" s="771"/>
      <c r="BK87" s="773"/>
      <c r="BL87" s="773"/>
      <c r="BM87" s="773"/>
      <c r="BN87" s="773"/>
      <c r="BO87" s="773"/>
      <c r="BP87" s="773"/>
      <c r="BQ87" s="773"/>
      <c r="BR87" s="773"/>
      <c r="BS87" s="177"/>
      <c r="BT87" s="177"/>
      <c r="BU87" s="177"/>
      <c r="BV87" s="177"/>
      <c r="BW87" s="177"/>
      <c r="BX87" s="177"/>
      <c r="BY87" s="177"/>
      <c r="BZ87" s="177"/>
      <c r="CA87" s="177"/>
      <c r="CB87" s="178">
        <f t="shared" si="13"/>
        <v>0</v>
      </c>
      <c r="CC87" s="169" t="str">
        <f t="shared" si="14"/>
        <v/>
      </c>
      <c r="CD87" s="169" t="str">
        <f t="shared" si="15"/>
        <v/>
      </c>
      <c r="CE87" s="169" t="str">
        <f t="shared" si="20"/>
        <v/>
      </c>
      <c r="CF87" s="160" t="str">
        <f>CONCATENATE(AH87,F87)</f>
        <v/>
      </c>
      <c r="CG87" s="160" t="str">
        <f>CONCATENATE(F87,AH87,AL87)</f>
        <v/>
      </c>
      <c r="CH87" s="160" t="e">
        <f t="shared" si="17"/>
        <v>#N/A</v>
      </c>
      <c r="CI87" s="160" t="e">
        <f>CONCATENATE(AP87,CH87)</f>
        <v>#N/A</v>
      </c>
    </row>
    <row r="88" spans="3:87" ht="16.5" customHeight="1">
      <c r="C88" s="665">
        <v>85</v>
      </c>
      <c r="D88" s="667"/>
      <c r="E88" s="668"/>
      <c r="F88" s="774"/>
      <c r="G88" s="774"/>
      <c r="H88" s="774"/>
      <c r="I88" s="774"/>
      <c r="J88" s="774"/>
      <c r="K88" s="774"/>
      <c r="L88" s="774"/>
      <c r="M88" s="774"/>
      <c r="N88" s="774"/>
      <c r="O88" s="774"/>
      <c r="P88" s="774"/>
      <c r="Q88" s="774"/>
      <c r="R88" s="774"/>
      <c r="S88" s="774"/>
      <c r="T88" s="774"/>
      <c r="U88" s="774"/>
      <c r="V88" s="774"/>
      <c r="W88" s="774"/>
      <c r="X88" s="774"/>
      <c r="Y88" s="774"/>
      <c r="Z88" s="774"/>
      <c r="AA88" s="774"/>
      <c r="AB88" s="653"/>
      <c r="AC88" s="654"/>
      <c r="AD88" s="653"/>
      <c r="AE88" s="655"/>
      <c r="AF88" s="654"/>
      <c r="AG88" s="655"/>
      <c r="AH88" s="770"/>
      <c r="AI88" s="770"/>
      <c r="AJ88" s="770"/>
      <c r="AK88" s="770"/>
      <c r="AL88" s="770"/>
      <c r="AM88" s="770"/>
      <c r="AN88" s="770"/>
      <c r="AO88" s="770"/>
      <c r="AP88" s="775"/>
      <c r="AQ88" s="776"/>
      <c r="AR88" s="776"/>
      <c r="AS88" s="777"/>
      <c r="AT88" s="771"/>
      <c r="AU88" s="771"/>
      <c r="AV88" s="771"/>
      <c r="AW88" s="771"/>
      <c r="AX88" s="771"/>
      <c r="AY88" s="772"/>
      <c r="AZ88" s="772"/>
      <c r="BA88" s="772"/>
      <c r="BB88" s="772"/>
      <c r="BC88" s="771"/>
      <c r="BD88" s="771"/>
      <c r="BE88" s="771"/>
      <c r="BF88" s="771"/>
      <c r="BG88" s="771"/>
      <c r="BH88" s="771"/>
      <c r="BI88" s="771"/>
      <c r="BJ88" s="771"/>
      <c r="BK88" s="773"/>
      <c r="BL88" s="773"/>
      <c r="BM88" s="773"/>
      <c r="BN88" s="773"/>
      <c r="BO88" s="773"/>
      <c r="BP88" s="773"/>
      <c r="BQ88" s="773"/>
      <c r="BR88" s="773"/>
      <c r="BS88" s="177"/>
      <c r="BT88" s="177"/>
      <c r="BU88" s="177"/>
      <c r="BV88" s="177"/>
      <c r="BW88" s="177"/>
      <c r="BX88" s="177"/>
      <c r="BY88" s="177"/>
      <c r="BZ88" s="177"/>
      <c r="CA88" s="177"/>
      <c r="CB88" s="178">
        <f t="shared" si="13"/>
        <v>0</v>
      </c>
      <c r="CC88" s="169" t="str">
        <f t="shared" si="14"/>
        <v/>
      </c>
      <c r="CD88" s="169" t="str">
        <f t="shared" si="15"/>
        <v/>
      </c>
      <c r="CE88" s="169" t="str">
        <f t="shared" si="20"/>
        <v/>
      </c>
      <c r="CF88" s="160" t="str">
        <f t="shared" si="16"/>
        <v/>
      </c>
      <c r="CG88" s="160" t="str">
        <f t="shared" si="18"/>
        <v/>
      </c>
      <c r="CH88" s="160" t="e">
        <f t="shared" si="17"/>
        <v>#N/A</v>
      </c>
      <c r="CI88" s="160" t="e">
        <f t="shared" si="19"/>
        <v>#N/A</v>
      </c>
    </row>
    <row r="89" spans="3:87" ht="16.5" customHeight="1">
      <c r="C89" s="665">
        <v>86</v>
      </c>
      <c r="D89" s="667"/>
      <c r="E89" s="668"/>
      <c r="F89" s="774"/>
      <c r="G89" s="774"/>
      <c r="H89" s="774"/>
      <c r="I89" s="774"/>
      <c r="J89" s="774"/>
      <c r="K89" s="774"/>
      <c r="L89" s="774"/>
      <c r="M89" s="774"/>
      <c r="N89" s="774"/>
      <c r="O89" s="774"/>
      <c r="P89" s="774"/>
      <c r="Q89" s="774"/>
      <c r="R89" s="774"/>
      <c r="S89" s="774"/>
      <c r="T89" s="774"/>
      <c r="U89" s="774"/>
      <c r="V89" s="774"/>
      <c r="W89" s="774"/>
      <c r="X89" s="774"/>
      <c r="Y89" s="774"/>
      <c r="Z89" s="774"/>
      <c r="AA89" s="774"/>
      <c r="AB89" s="653"/>
      <c r="AC89" s="654"/>
      <c r="AD89" s="653"/>
      <c r="AE89" s="655"/>
      <c r="AF89" s="654"/>
      <c r="AG89" s="655"/>
      <c r="AH89" s="770"/>
      <c r="AI89" s="770"/>
      <c r="AJ89" s="770"/>
      <c r="AK89" s="770"/>
      <c r="AL89" s="770"/>
      <c r="AM89" s="770"/>
      <c r="AN89" s="770"/>
      <c r="AO89" s="770"/>
      <c r="AP89" s="775"/>
      <c r="AQ89" s="776"/>
      <c r="AR89" s="776"/>
      <c r="AS89" s="777"/>
      <c r="AT89" s="771"/>
      <c r="AU89" s="771"/>
      <c r="AV89" s="771"/>
      <c r="AW89" s="771"/>
      <c r="AX89" s="771"/>
      <c r="AY89" s="772"/>
      <c r="AZ89" s="772"/>
      <c r="BA89" s="772"/>
      <c r="BB89" s="772"/>
      <c r="BC89" s="771"/>
      <c r="BD89" s="771"/>
      <c r="BE89" s="771"/>
      <c r="BF89" s="771"/>
      <c r="BG89" s="771"/>
      <c r="BH89" s="771"/>
      <c r="BI89" s="771"/>
      <c r="BJ89" s="771"/>
      <c r="BK89" s="773"/>
      <c r="BL89" s="773"/>
      <c r="BM89" s="773"/>
      <c r="BN89" s="773"/>
      <c r="BO89" s="773"/>
      <c r="BP89" s="773"/>
      <c r="BQ89" s="773"/>
      <c r="BR89" s="773"/>
      <c r="BS89" s="177"/>
      <c r="BT89" s="177"/>
      <c r="BU89" s="177"/>
      <c r="BV89" s="177"/>
      <c r="BW89" s="177"/>
      <c r="BX89" s="177"/>
      <c r="BY89" s="177"/>
      <c r="BZ89" s="177"/>
      <c r="CA89" s="177"/>
      <c r="CB89" s="178">
        <f t="shared" si="13"/>
        <v>0</v>
      </c>
      <c r="CC89" s="169" t="str">
        <f t="shared" si="14"/>
        <v/>
      </c>
      <c r="CD89" s="169" t="str">
        <f t="shared" si="15"/>
        <v/>
      </c>
      <c r="CE89" s="169" t="str">
        <f t="shared" si="20"/>
        <v/>
      </c>
      <c r="CF89" s="160" t="str">
        <f t="shared" si="16"/>
        <v/>
      </c>
      <c r="CG89" s="160" t="str">
        <f t="shared" si="18"/>
        <v/>
      </c>
      <c r="CH89" s="160" t="e">
        <f t="shared" si="17"/>
        <v>#N/A</v>
      </c>
      <c r="CI89" s="160" t="e">
        <f t="shared" si="19"/>
        <v>#N/A</v>
      </c>
    </row>
    <row r="90" spans="3:87" ht="16.5" customHeight="1">
      <c r="C90" s="665">
        <v>87</v>
      </c>
      <c r="D90" s="667"/>
      <c r="E90" s="668"/>
      <c r="F90" s="774"/>
      <c r="G90" s="774"/>
      <c r="H90" s="774"/>
      <c r="I90" s="774"/>
      <c r="J90" s="774"/>
      <c r="K90" s="774"/>
      <c r="L90" s="774"/>
      <c r="M90" s="774"/>
      <c r="N90" s="774"/>
      <c r="O90" s="774"/>
      <c r="P90" s="774"/>
      <c r="Q90" s="774"/>
      <c r="R90" s="774"/>
      <c r="S90" s="774"/>
      <c r="T90" s="774"/>
      <c r="U90" s="774"/>
      <c r="V90" s="774"/>
      <c r="W90" s="774"/>
      <c r="X90" s="774"/>
      <c r="Y90" s="774"/>
      <c r="Z90" s="774"/>
      <c r="AA90" s="774"/>
      <c r="AB90" s="653"/>
      <c r="AC90" s="654"/>
      <c r="AD90" s="653"/>
      <c r="AE90" s="655"/>
      <c r="AF90" s="654"/>
      <c r="AG90" s="655"/>
      <c r="AH90" s="770"/>
      <c r="AI90" s="770"/>
      <c r="AJ90" s="770"/>
      <c r="AK90" s="770"/>
      <c r="AL90" s="770"/>
      <c r="AM90" s="770"/>
      <c r="AN90" s="770"/>
      <c r="AO90" s="770"/>
      <c r="AP90" s="775"/>
      <c r="AQ90" s="776"/>
      <c r="AR90" s="776"/>
      <c r="AS90" s="777"/>
      <c r="AT90" s="771"/>
      <c r="AU90" s="771"/>
      <c r="AV90" s="771"/>
      <c r="AW90" s="771"/>
      <c r="AX90" s="771"/>
      <c r="AY90" s="772"/>
      <c r="AZ90" s="772"/>
      <c r="BA90" s="772"/>
      <c r="BB90" s="772"/>
      <c r="BC90" s="771"/>
      <c r="BD90" s="771"/>
      <c r="BE90" s="771"/>
      <c r="BF90" s="771"/>
      <c r="BG90" s="771"/>
      <c r="BH90" s="771"/>
      <c r="BI90" s="771"/>
      <c r="BJ90" s="771"/>
      <c r="BK90" s="773"/>
      <c r="BL90" s="773"/>
      <c r="BM90" s="773"/>
      <c r="BN90" s="773"/>
      <c r="BO90" s="773"/>
      <c r="BP90" s="773"/>
      <c r="BQ90" s="773"/>
      <c r="BR90" s="773"/>
      <c r="BS90" s="177"/>
      <c r="BT90" s="177"/>
      <c r="BU90" s="177"/>
      <c r="BV90" s="177"/>
      <c r="BW90" s="177"/>
      <c r="BX90" s="177"/>
      <c r="BY90" s="177"/>
      <c r="BZ90" s="177"/>
      <c r="CA90" s="177"/>
      <c r="CB90" s="178">
        <f t="shared" si="13"/>
        <v>0</v>
      </c>
      <c r="CC90" s="169" t="str">
        <f t="shared" si="14"/>
        <v/>
      </c>
      <c r="CD90" s="169" t="str">
        <f t="shared" si="15"/>
        <v/>
      </c>
      <c r="CE90" s="169" t="str">
        <f t="shared" si="20"/>
        <v/>
      </c>
      <c r="CF90" s="160" t="str">
        <f t="shared" si="16"/>
        <v/>
      </c>
      <c r="CG90" s="160" t="str">
        <f t="shared" si="18"/>
        <v/>
      </c>
      <c r="CH90" s="160" t="e">
        <f t="shared" si="17"/>
        <v>#N/A</v>
      </c>
      <c r="CI90" s="160" t="e">
        <f t="shared" si="19"/>
        <v>#N/A</v>
      </c>
    </row>
    <row r="91" spans="3:87" ht="16.5" customHeight="1">
      <c r="C91" s="665">
        <v>88</v>
      </c>
      <c r="D91" s="667"/>
      <c r="E91" s="668"/>
      <c r="F91" s="774"/>
      <c r="G91" s="774"/>
      <c r="H91" s="774"/>
      <c r="I91" s="774"/>
      <c r="J91" s="774"/>
      <c r="K91" s="774"/>
      <c r="L91" s="774"/>
      <c r="M91" s="774"/>
      <c r="N91" s="774"/>
      <c r="O91" s="774"/>
      <c r="P91" s="774"/>
      <c r="Q91" s="774"/>
      <c r="R91" s="774"/>
      <c r="S91" s="774"/>
      <c r="T91" s="774"/>
      <c r="U91" s="774"/>
      <c r="V91" s="774"/>
      <c r="W91" s="774"/>
      <c r="X91" s="774"/>
      <c r="Y91" s="774"/>
      <c r="Z91" s="774"/>
      <c r="AA91" s="774"/>
      <c r="AB91" s="653"/>
      <c r="AC91" s="654"/>
      <c r="AD91" s="653"/>
      <c r="AE91" s="655"/>
      <c r="AF91" s="654"/>
      <c r="AG91" s="655"/>
      <c r="AH91" s="770"/>
      <c r="AI91" s="770"/>
      <c r="AJ91" s="770"/>
      <c r="AK91" s="770"/>
      <c r="AL91" s="770"/>
      <c r="AM91" s="770"/>
      <c r="AN91" s="770"/>
      <c r="AO91" s="770"/>
      <c r="AP91" s="775"/>
      <c r="AQ91" s="776"/>
      <c r="AR91" s="776"/>
      <c r="AS91" s="777"/>
      <c r="AT91" s="771"/>
      <c r="AU91" s="771"/>
      <c r="AV91" s="771"/>
      <c r="AW91" s="771"/>
      <c r="AX91" s="771"/>
      <c r="AY91" s="772"/>
      <c r="AZ91" s="772"/>
      <c r="BA91" s="772"/>
      <c r="BB91" s="772"/>
      <c r="BC91" s="771"/>
      <c r="BD91" s="771"/>
      <c r="BE91" s="771"/>
      <c r="BF91" s="771"/>
      <c r="BG91" s="771"/>
      <c r="BH91" s="771"/>
      <c r="BI91" s="771"/>
      <c r="BJ91" s="771"/>
      <c r="BK91" s="773"/>
      <c r="BL91" s="773"/>
      <c r="BM91" s="773"/>
      <c r="BN91" s="773"/>
      <c r="BO91" s="773"/>
      <c r="BP91" s="773"/>
      <c r="BQ91" s="773"/>
      <c r="BR91" s="773"/>
      <c r="BS91" s="177"/>
      <c r="BT91" s="177"/>
      <c r="BU91" s="177"/>
      <c r="BV91" s="177"/>
      <c r="BW91" s="177"/>
      <c r="BX91" s="177"/>
      <c r="BY91" s="177"/>
      <c r="BZ91" s="177"/>
      <c r="CA91" s="177"/>
      <c r="CB91" s="178">
        <f t="shared" si="13"/>
        <v>0</v>
      </c>
      <c r="CC91" s="169" t="str">
        <f t="shared" si="14"/>
        <v/>
      </c>
      <c r="CD91" s="169" t="str">
        <f t="shared" si="15"/>
        <v/>
      </c>
      <c r="CE91" s="169" t="str">
        <f t="shared" si="20"/>
        <v/>
      </c>
      <c r="CF91" s="160" t="str">
        <f t="shared" si="16"/>
        <v/>
      </c>
      <c r="CG91" s="160" t="str">
        <f t="shared" si="18"/>
        <v/>
      </c>
      <c r="CH91" s="160" t="e">
        <f t="shared" si="17"/>
        <v>#N/A</v>
      </c>
      <c r="CI91" s="160" t="e">
        <f t="shared" si="19"/>
        <v>#N/A</v>
      </c>
    </row>
    <row r="92" spans="3:87" ht="16.5" customHeight="1">
      <c r="C92" s="665">
        <v>89</v>
      </c>
      <c r="D92" s="667"/>
      <c r="E92" s="668"/>
      <c r="F92" s="774"/>
      <c r="G92" s="774"/>
      <c r="H92" s="774"/>
      <c r="I92" s="774"/>
      <c r="J92" s="774"/>
      <c r="K92" s="774"/>
      <c r="L92" s="774"/>
      <c r="M92" s="774"/>
      <c r="N92" s="774"/>
      <c r="O92" s="774"/>
      <c r="P92" s="774"/>
      <c r="Q92" s="774"/>
      <c r="R92" s="774"/>
      <c r="S92" s="774"/>
      <c r="T92" s="774"/>
      <c r="U92" s="774"/>
      <c r="V92" s="774"/>
      <c r="W92" s="774"/>
      <c r="X92" s="774"/>
      <c r="Y92" s="774"/>
      <c r="Z92" s="774"/>
      <c r="AA92" s="774"/>
      <c r="AB92" s="653"/>
      <c r="AC92" s="654"/>
      <c r="AD92" s="653"/>
      <c r="AE92" s="655"/>
      <c r="AF92" s="654"/>
      <c r="AG92" s="655"/>
      <c r="AH92" s="770"/>
      <c r="AI92" s="770"/>
      <c r="AJ92" s="770"/>
      <c r="AK92" s="770"/>
      <c r="AL92" s="770"/>
      <c r="AM92" s="770"/>
      <c r="AN92" s="770"/>
      <c r="AO92" s="770"/>
      <c r="AP92" s="775"/>
      <c r="AQ92" s="776"/>
      <c r="AR92" s="776"/>
      <c r="AS92" s="777"/>
      <c r="AT92" s="771"/>
      <c r="AU92" s="771"/>
      <c r="AV92" s="771"/>
      <c r="AW92" s="771"/>
      <c r="AX92" s="771"/>
      <c r="AY92" s="772"/>
      <c r="AZ92" s="772"/>
      <c r="BA92" s="772"/>
      <c r="BB92" s="772"/>
      <c r="BC92" s="771"/>
      <c r="BD92" s="771"/>
      <c r="BE92" s="771"/>
      <c r="BF92" s="771"/>
      <c r="BG92" s="771"/>
      <c r="BH92" s="771"/>
      <c r="BI92" s="771"/>
      <c r="BJ92" s="771"/>
      <c r="BK92" s="773"/>
      <c r="BL92" s="773"/>
      <c r="BM92" s="773"/>
      <c r="BN92" s="773"/>
      <c r="BO92" s="773"/>
      <c r="BP92" s="773"/>
      <c r="BQ92" s="773"/>
      <c r="BR92" s="773"/>
      <c r="BS92" s="177"/>
      <c r="BT92" s="177"/>
      <c r="BU92" s="177"/>
      <c r="BV92" s="177"/>
      <c r="BW92" s="177"/>
      <c r="BX92" s="177"/>
      <c r="BY92" s="177"/>
      <c r="BZ92" s="177"/>
      <c r="CA92" s="177"/>
      <c r="CB92" s="178">
        <f t="shared" si="13"/>
        <v>0</v>
      </c>
      <c r="CC92" s="169" t="str">
        <f t="shared" si="14"/>
        <v/>
      </c>
      <c r="CD92" s="169" t="str">
        <f t="shared" si="15"/>
        <v/>
      </c>
      <c r="CE92" s="169" t="str">
        <f t="shared" si="20"/>
        <v/>
      </c>
      <c r="CF92" s="160" t="str">
        <f t="shared" si="16"/>
        <v/>
      </c>
      <c r="CG92" s="160" t="str">
        <f t="shared" si="18"/>
        <v/>
      </c>
      <c r="CH92" s="160" t="e">
        <f t="shared" si="17"/>
        <v>#N/A</v>
      </c>
      <c r="CI92" s="160" t="e">
        <f t="shared" si="19"/>
        <v>#N/A</v>
      </c>
    </row>
    <row r="93" spans="3:87" ht="16.5" customHeight="1" thickBot="1">
      <c r="C93" s="665">
        <v>90</v>
      </c>
      <c r="D93" s="667"/>
      <c r="E93" s="668"/>
      <c r="F93" s="774"/>
      <c r="G93" s="774"/>
      <c r="H93" s="774"/>
      <c r="I93" s="774"/>
      <c r="J93" s="774"/>
      <c r="K93" s="774"/>
      <c r="L93" s="774"/>
      <c r="M93" s="774"/>
      <c r="N93" s="774"/>
      <c r="O93" s="774"/>
      <c r="P93" s="774"/>
      <c r="Q93" s="774"/>
      <c r="R93" s="774"/>
      <c r="S93" s="774"/>
      <c r="T93" s="774"/>
      <c r="U93" s="774"/>
      <c r="V93" s="774"/>
      <c r="W93" s="774"/>
      <c r="X93" s="774"/>
      <c r="Y93" s="774"/>
      <c r="Z93" s="774"/>
      <c r="AA93" s="774"/>
      <c r="AB93" s="653"/>
      <c r="AC93" s="654"/>
      <c r="AD93" s="653"/>
      <c r="AE93" s="655"/>
      <c r="AF93" s="654"/>
      <c r="AG93" s="655"/>
      <c r="AH93" s="770"/>
      <c r="AI93" s="770"/>
      <c r="AJ93" s="770"/>
      <c r="AK93" s="770"/>
      <c r="AL93" s="770"/>
      <c r="AM93" s="770"/>
      <c r="AN93" s="770"/>
      <c r="AO93" s="770"/>
      <c r="AP93" s="775"/>
      <c r="AQ93" s="776"/>
      <c r="AR93" s="776"/>
      <c r="AS93" s="777"/>
      <c r="AT93" s="771"/>
      <c r="AU93" s="771"/>
      <c r="AV93" s="771"/>
      <c r="AW93" s="771"/>
      <c r="AX93" s="771"/>
      <c r="AY93" s="772"/>
      <c r="AZ93" s="772"/>
      <c r="BA93" s="772"/>
      <c r="BB93" s="772"/>
      <c r="BC93" s="771"/>
      <c r="BD93" s="771"/>
      <c r="BE93" s="771"/>
      <c r="BF93" s="771"/>
      <c r="BG93" s="771"/>
      <c r="BH93" s="771"/>
      <c r="BI93" s="771"/>
      <c r="BJ93" s="771"/>
      <c r="BK93" s="773"/>
      <c r="BL93" s="773"/>
      <c r="BM93" s="773"/>
      <c r="BN93" s="773"/>
      <c r="BO93" s="773"/>
      <c r="BP93" s="773"/>
      <c r="BQ93" s="773"/>
      <c r="BR93" s="773"/>
      <c r="BS93" s="177"/>
      <c r="BT93" s="177"/>
      <c r="BU93" s="177"/>
      <c r="BV93" s="177"/>
      <c r="BW93" s="177"/>
      <c r="BX93" s="177"/>
      <c r="BY93" s="177"/>
      <c r="BZ93" s="177"/>
      <c r="CA93" s="177"/>
      <c r="CB93" s="179">
        <f t="shared" si="13"/>
        <v>0</v>
      </c>
      <c r="CC93" s="180" t="str">
        <f t="shared" si="14"/>
        <v/>
      </c>
      <c r="CD93" s="180" t="str">
        <f t="shared" si="15"/>
        <v/>
      </c>
      <c r="CE93" s="169" t="str">
        <f t="shared" si="20"/>
        <v/>
      </c>
      <c r="CF93" s="160" t="str">
        <f t="shared" si="16"/>
        <v/>
      </c>
      <c r="CG93" s="160" t="str">
        <f t="shared" si="18"/>
        <v/>
      </c>
      <c r="CH93" s="160" t="e">
        <f t="shared" si="17"/>
        <v>#N/A</v>
      </c>
      <c r="CI93" s="160" t="e">
        <f t="shared" si="19"/>
        <v>#N/A</v>
      </c>
    </row>
    <row r="99" spans="6:15" hidden="1">
      <c r="G99" s="160" t="s">
        <v>170</v>
      </c>
      <c r="H99" s="160" t="s">
        <v>171</v>
      </c>
      <c r="I99" s="160" t="s">
        <v>172</v>
      </c>
      <c r="J99" s="160" t="s">
        <v>173</v>
      </c>
      <c r="K99" s="160" t="s">
        <v>174</v>
      </c>
      <c r="L99" s="160" t="s">
        <v>172</v>
      </c>
      <c r="M99" s="160" t="s">
        <v>173</v>
      </c>
      <c r="N99" s="160" t="s">
        <v>174</v>
      </c>
    </row>
    <row r="100" spans="6:15" ht="15" hidden="1" customHeight="1">
      <c r="F100" s="160" t="s">
        <v>40</v>
      </c>
      <c r="G100" s="160">
        <f>COUNTIF($F$4:$O$93,F100)</f>
        <v>0</v>
      </c>
      <c r="H100" s="160">
        <f ca="1">SUMIF($F$4:$O$93,$F100,AT$4:AX$93)</f>
        <v>0</v>
      </c>
      <c r="I100" s="160">
        <f ca="1">SUMIF($F$4:$O$93,$F100,AY$4:BB$93)</f>
        <v>0</v>
      </c>
      <c r="J100" s="160">
        <f ca="1">SUMIF($F$4:$O$93,$F100,BC$4:BF$93)</f>
        <v>0</v>
      </c>
      <c r="K100" s="160">
        <f ca="1">SUMIF($F$4:$O$93,$F100,BG$4:BJ$93)</f>
        <v>0</v>
      </c>
      <c r="L100" s="160">
        <f>IF(G100=0,0,+ROUND(I100/G100,0))</f>
        <v>0</v>
      </c>
      <c r="M100" s="160">
        <f>IF(G100=0,0,+ROUND(J100/G100,1))</f>
        <v>0</v>
      </c>
      <c r="N100" s="160">
        <f>IF(G100=0,0,+ROUND(K100/G100,1))</f>
        <v>0</v>
      </c>
      <c r="O100" s="160">
        <v>0</v>
      </c>
    </row>
    <row r="101" spans="6:15" ht="15" hidden="1" customHeight="1">
      <c r="F101" s="160" t="s">
        <v>111</v>
      </c>
      <c r="G101" s="160">
        <f t="shared" ref="G101:G123" si="21">COUNTIF($F$4:$O$93,F101)</f>
        <v>0</v>
      </c>
      <c r="H101" s="160">
        <f t="shared" ref="H101:H123" ca="1" si="22">SUMIF($F$4:$O$93,$F101,AT$4:AX$93)</f>
        <v>0</v>
      </c>
      <c r="I101" s="160">
        <f t="shared" ref="I101:I123" ca="1" si="23">SUMIF($F$4:$O$93,$F101,AY$4:BB$93)</f>
        <v>0</v>
      </c>
      <c r="J101" s="160">
        <f t="shared" ref="J101:J123" ca="1" si="24">SUMIF($F$4:$O$93,$F101,BC$4:BF$93)</f>
        <v>0</v>
      </c>
      <c r="K101" s="160">
        <f t="shared" ref="K101:K123" ca="1" si="25">SUMIF($F$4:$O$93,$F101,BG$4:BJ$93)</f>
        <v>0</v>
      </c>
      <c r="L101" s="160">
        <f>IF(G101=0,0,+ROUND(I101/G101,0))</f>
        <v>0</v>
      </c>
      <c r="M101" s="160">
        <f t="shared" ref="M101:M123" si="26">IF(G101=0,0,+ROUND(J101/G101,1))</f>
        <v>0</v>
      </c>
      <c r="N101" s="160">
        <f t="shared" ref="N101:N123" si="27">IF(G101=0,0,+ROUND(K101/G101,1))</f>
        <v>0</v>
      </c>
      <c r="O101" s="160">
        <v>0</v>
      </c>
    </row>
    <row r="102" spans="6:15" ht="15" hidden="1" customHeight="1">
      <c r="F102" s="160" t="s">
        <v>12</v>
      </c>
      <c r="G102" s="160">
        <f t="shared" si="21"/>
        <v>0</v>
      </c>
      <c r="H102" s="160">
        <f t="shared" ca="1" si="22"/>
        <v>0</v>
      </c>
      <c r="I102" s="160">
        <f t="shared" ca="1" si="23"/>
        <v>0</v>
      </c>
      <c r="J102" s="160">
        <f t="shared" ca="1" si="24"/>
        <v>0</v>
      </c>
      <c r="K102" s="160">
        <f t="shared" ca="1" si="25"/>
        <v>0</v>
      </c>
      <c r="L102" s="160">
        <f>IF(G102=0,0,+ROUND(I102/G102,0))</f>
        <v>0</v>
      </c>
      <c r="M102" s="160">
        <f t="shared" si="26"/>
        <v>0</v>
      </c>
      <c r="N102" s="160">
        <f t="shared" si="27"/>
        <v>0</v>
      </c>
      <c r="O102" s="160">
        <v>0</v>
      </c>
    </row>
    <row r="103" spans="6:15" ht="15" hidden="1" customHeight="1">
      <c r="F103" s="160" t="s">
        <v>13</v>
      </c>
      <c r="G103" s="160">
        <f t="shared" si="21"/>
        <v>0</v>
      </c>
      <c r="H103" s="160">
        <f t="shared" ca="1" si="22"/>
        <v>0</v>
      </c>
      <c r="I103" s="160">
        <f t="shared" ca="1" si="23"/>
        <v>0</v>
      </c>
      <c r="J103" s="160">
        <f t="shared" ca="1" si="24"/>
        <v>0</v>
      </c>
      <c r="K103" s="160">
        <f t="shared" ca="1" si="25"/>
        <v>0</v>
      </c>
      <c r="L103" s="160">
        <f t="shared" ref="L103:L123" si="28">IF(G103=0,0,+ROUND(I103/G103,0))</f>
        <v>0</v>
      </c>
      <c r="M103" s="160">
        <f t="shared" si="26"/>
        <v>0</v>
      </c>
      <c r="N103" s="160">
        <f t="shared" si="27"/>
        <v>0</v>
      </c>
      <c r="O103" s="160">
        <v>1</v>
      </c>
    </row>
    <row r="104" spans="6:15" ht="15" hidden="1" customHeight="1">
      <c r="F104" s="160" t="s">
        <v>14</v>
      </c>
      <c r="G104" s="160">
        <f t="shared" si="21"/>
        <v>0</v>
      </c>
      <c r="H104" s="160">
        <f t="shared" ca="1" si="22"/>
        <v>0</v>
      </c>
      <c r="I104" s="160">
        <f t="shared" ca="1" si="23"/>
        <v>0</v>
      </c>
      <c r="J104" s="160">
        <f t="shared" ca="1" si="24"/>
        <v>0</v>
      </c>
      <c r="K104" s="160">
        <f t="shared" ca="1" si="25"/>
        <v>0</v>
      </c>
      <c r="L104" s="160">
        <f t="shared" si="28"/>
        <v>0</v>
      </c>
      <c r="M104" s="160">
        <f t="shared" si="26"/>
        <v>0</v>
      </c>
      <c r="N104" s="160">
        <f t="shared" si="27"/>
        <v>0</v>
      </c>
      <c r="O104" s="160">
        <v>1</v>
      </c>
    </row>
    <row r="105" spans="6:15" ht="15" hidden="1" customHeight="1">
      <c r="F105" s="160" t="s">
        <v>15</v>
      </c>
      <c r="G105" s="160">
        <f t="shared" si="21"/>
        <v>0</v>
      </c>
      <c r="H105" s="160">
        <f t="shared" ca="1" si="22"/>
        <v>0</v>
      </c>
      <c r="I105" s="160">
        <f t="shared" ca="1" si="23"/>
        <v>0</v>
      </c>
      <c r="J105" s="160">
        <f t="shared" ca="1" si="24"/>
        <v>0</v>
      </c>
      <c r="K105" s="160">
        <f t="shared" ca="1" si="25"/>
        <v>0</v>
      </c>
      <c r="L105" s="160">
        <f t="shared" si="28"/>
        <v>0</v>
      </c>
      <c r="M105" s="160">
        <f t="shared" si="26"/>
        <v>0</v>
      </c>
      <c r="N105" s="160">
        <f t="shared" si="27"/>
        <v>0</v>
      </c>
      <c r="O105" s="160">
        <v>1</v>
      </c>
    </row>
    <row r="106" spans="6:15" ht="15" hidden="1" customHeight="1">
      <c r="F106" s="160" t="s">
        <v>30</v>
      </c>
      <c r="G106" s="160">
        <f t="shared" si="21"/>
        <v>0</v>
      </c>
      <c r="H106" s="160">
        <f t="shared" ca="1" si="22"/>
        <v>0</v>
      </c>
      <c r="I106" s="160">
        <f t="shared" ca="1" si="23"/>
        <v>0</v>
      </c>
      <c r="J106" s="160">
        <f t="shared" ca="1" si="24"/>
        <v>0</v>
      </c>
      <c r="K106" s="160">
        <f t="shared" ca="1" si="25"/>
        <v>0</v>
      </c>
      <c r="L106" s="160">
        <f t="shared" si="28"/>
        <v>0</v>
      </c>
      <c r="M106" s="160">
        <f t="shared" si="26"/>
        <v>0</v>
      </c>
      <c r="N106" s="160">
        <f t="shared" si="27"/>
        <v>0</v>
      </c>
      <c r="O106" s="160">
        <v>1</v>
      </c>
    </row>
    <row r="107" spans="6:15" ht="15" hidden="1" customHeight="1">
      <c r="F107" s="160" t="s">
        <v>23</v>
      </c>
      <c r="G107" s="160">
        <f t="shared" si="21"/>
        <v>0</v>
      </c>
      <c r="H107" s="160">
        <f t="shared" ca="1" si="22"/>
        <v>0</v>
      </c>
      <c r="I107" s="160">
        <f t="shared" ca="1" si="23"/>
        <v>0</v>
      </c>
      <c r="J107" s="160">
        <f t="shared" ca="1" si="24"/>
        <v>0</v>
      </c>
      <c r="K107" s="160">
        <f t="shared" ca="1" si="25"/>
        <v>0</v>
      </c>
      <c r="L107" s="160">
        <f t="shared" si="28"/>
        <v>0</v>
      </c>
      <c r="M107" s="160">
        <f t="shared" si="26"/>
        <v>0</v>
      </c>
      <c r="N107" s="160">
        <f t="shared" si="27"/>
        <v>0</v>
      </c>
      <c r="O107" s="160">
        <v>1</v>
      </c>
    </row>
    <row r="108" spans="6:15" ht="15" hidden="1" customHeight="1">
      <c r="F108" s="160" t="s">
        <v>145</v>
      </c>
      <c r="G108" s="160">
        <f t="shared" ref="G108:G115" si="29">COUNTIF($F$4:$O$93,F108)</f>
        <v>0</v>
      </c>
      <c r="H108" s="160">
        <f t="shared" ref="H108:H115" ca="1" si="30">SUMIF($F$4:$O$93,$F108,AT$4:AX$93)</f>
        <v>0</v>
      </c>
      <c r="I108" s="160">
        <f t="shared" ref="I108:I115" ca="1" si="31">SUMIF($F$4:$O$93,$F108,AY$4:BB$93)</f>
        <v>0</v>
      </c>
      <c r="J108" s="160">
        <f t="shared" ref="J108:J115" ca="1" si="32">SUMIF($F$4:$O$93,$F108,BC$4:BF$93)</f>
        <v>0</v>
      </c>
      <c r="K108" s="160">
        <f t="shared" ref="K108:K115" ca="1" si="33">SUMIF($F$4:$O$93,$F108,BG$4:BJ$93)</f>
        <v>0</v>
      </c>
      <c r="L108" s="160">
        <f t="shared" ref="L108:L115" si="34">IF(G108=0,0,+ROUND(I108/G108,0))</f>
        <v>0</v>
      </c>
      <c r="M108" s="160">
        <f t="shared" ref="M108:M115" si="35">IF(G108=0,0,+ROUND(J108/G108,1))</f>
        <v>0</v>
      </c>
      <c r="N108" s="160">
        <f t="shared" ref="N108:N115" si="36">IF(G108=0,0,+ROUND(K108/G108,1))</f>
        <v>0</v>
      </c>
      <c r="O108" s="160">
        <v>0</v>
      </c>
    </row>
    <row r="109" spans="6:15" ht="15" hidden="1" customHeight="1">
      <c r="F109" s="160" t="s">
        <v>146</v>
      </c>
      <c r="G109" s="160">
        <f t="shared" si="29"/>
        <v>0</v>
      </c>
      <c r="H109" s="160">
        <f t="shared" ca="1" si="30"/>
        <v>0</v>
      </c>
      <c r="I109" s="160">
        <f t="shared" ca="1" si="31"/>
        <v>0</v>
      </c>
      <c r="J109" s="160">
        <f t="shared" ca="1" si="32"/>
        <v>0</v>
      </c>
      <c r="K109" s="160">
        <f t="shared" ca="1" si="33"/>
        <v>0</v>
      </c>
      <c r="L109" s="160">
        <f t="shared" si="34"/>
        <v>0</v>
      </c>
      <c r="M109" s="160">
        <f t="shared" si="35"/>
        <v>0</v>
      </c>
      <c r="N109" s="160">
        <f t="shared" si="36"/>
        <v>0</v>
      </c>
      <c r="O109" s="160">
        <v>0</v>
      </c>
    </row>
    <row r="110" spans="6:15" ht="15" hidden="1" customHeight="1">
      <c r="F110" s="160" t="s">
        <v>463</v>
      </c>
      <c r="G110" s="160">
        <f t="shared" si="29"/>
        <v>0</v>
      </c>
      <c r="H110" s="160">
        <f t="shared" ca="1" si="30"/>
        <v>0</v>
      </c>
      <c r="I110" s="160">
        <f t="shared" ca="1" si="31"/>
        <v>0</v>
      </c>
      <c r="J110" s="160">
        <f t="shared" ca="1" si="32"/>
        <v>0</v>
      </c>
      <c r="K110" s="160">
        <f t="shared" ca="1" si="33"/>
        <v>0</v>
      </c>
      <c r="L110" s="160">
        <f t="shared" si="34"/>
        <v>0</v>
      </c>
      <c r="M110" s="160">
        <f t="shared" si="35"/>
        <v>0</v>
      </c>
      <c r="N110" s="160">
        <f t="shared" si="36"/>
        <v>0</v>
      </c>
      <c r="O110" s="160">
        <v>1</v>
      </c>
    </row>
    <row r="111" spans="6:15" ht="15" hidden="1" customHeight="1">
      <c r="F111" s="160" t="s">
        <v>21</v>
      </c>
      <c r="G111" s="160">
        <f t="shared" si="29"/>
        <v>0</v>
      </c>
      <c r="H111" s="160">
        <f t="shared" ca="1" si="30"/>
        <v>0</v>
      </c>
      <c r="I111" s="160">
        <f t="shared" ca="1" si="31"/>
        <v>0</v>
      </c>
      <c r="J111" s="160">
        <f t="shared" ca="1" si="32"/>
        <v>0</v>
      </c>
      <c r="K111" s="160">
        <f t="shared" ca="1" si="33"/>
        <v>0</v>
      </c>
      <c r="L111" s="160">
        <f t="shared" si="34"/>
        <v>0</v>
      </c>
      <c r="M111" s="160">
        <f t="shared" si="35"/>
        <v>0</v>
      </c>
      <c r="N111" s="160">
        <f t="shared" si="36"/>
        <v>0</v>
      </c>
      <c r="O111" s="160">
        <v>0</v>
      </c>
    </row>
    <row r="112" spans="6:15" ht="15" hidden="1" customHeight="1">
      <c r="F112" s="160" t="s">
        <v>20</v>
      </c>
      <c r="G112" s="160">
        <f t="shared" si="29"/>
        <v>0</v>
      </c>
      <c r="H112" s="160">
        <f t="shared" ca="1" si="30"/>
        <v>0</v>
      </c>
      <c r="I112" s="160">
        <f t="shared" ca="1" si="31"/>
        <v>0</v>
      </c>
      <c r="J112" s="160">
        <f t="shared" ca="1" si="32"/>
        <v>0</v>
      </c>
      <c r="K112" s="160">
        <f t="shared" ca="1" si="33"/>
        <v>0</v>
      </c>
      <c r="L112" s="160">
        <f t="shared" si="34"/>
        <v>0</v>
      </c>
      <c r="M112" s="160">
        <f t="shared" si="35"/>
        <v>0</v>
      </c>
      <c r="N112" s="160">
        <f t="shared" si="36"/>
        <v>0</v>
      </c>
      <c r="O112" s="160">
        <v>0</v>
      </c>
    </row>
    <row r="113" spans="1:28" ht="15" hidden="1" customHeight="1">
      <c r="F113" s="160" t="s">
        <v>92</v>
      </c>
      <c r="G113" s="160">
        <f t="shared" si="29"/>
        <v>0</v>
      </c>
      <c r="H113" s="160">
        <f t="shared" ca="1" si="30"/>
        <v>0</v>
      </c>
      <c r="I113" s="160">
        <f t="shared" ca="1" si="31"/>
        <v>0</v>
      </c>
      <c r="J113" s="160">
        <f t="shared" ca="1" si="32"/>
        <v>0</v>
      </c>
      <c r="K113" s="160">
        <f t="shared" ca="1" si="33"/>
        <v>0</v>
      </c>
      <c r="L113" s="160">
        <f t="shared" si="34"/>
        <v>0</v>
      </c>
      <c r="M113" s="160">
        <f t="shared" si="35"/>
        <v>0</v>
      </c>
      <c r="N113" s="160">
        <f t="shared" si="36"/>
        <v>0</v>
      </c>
      <c r="O113" s="160">
        <v>0</v>
      </c>
    </row>
    <row r="114" spans="1:28" ht="15" hidden="1" customHeight="1">
      <c r="F114" s="160" t="s">
        <v>93</v>
      </c>
      <c r="G114" s="160">
        <f t="shared" si="29"/>
        <v>0</v>
      </c>
      <c r="H114" s="160">
        <f t="shared" ca="1" si="30"/>
        <v>0</v>
      </c>
      <c r="I114" s="160">
        <f t="shared" ca="1" si="31"/>
        <v>0</v>
      </c>
      <c r="J114" s="160">
        <f t="shared" ca="1" si="32"/>
        <v>0</v>
      </c>
      <c r="K114" s="160">
        <f t="shared" ca="1" si="33"/>
        <v>0</v>
      </c>
      <c r="L114" s="160">
        <f t="shared" si="34"/>
        <v>0</v>
      </c>
      <c r="M114" s="160">
        <f t="shared" si="35"/>
        <v>0</v>
      </c>
      <c r="N114" s="160">
        <f t="shared" si="36"/>
        <v>0</v>
      </c>
      <c r="O114" s="160">
        <v>0</v>
      </c>
    </row>
    <row r="115" spans="1:28" ht="15" hidden="1" customHeight="1">
      <c r="F115" s="160" t="s">
        <v>31</v>
      </c>
      <c r="G115" s="160">
        <f t="shared" si="29"/>
        <v>0</v>
      </c>
      <c r="H115" s="160">
        <f t="shared" ca="1" si="30"/>
        <v>0</v>
      </c>
      <c r="I115" s="160">
        <f t="shared" ca="1" si="31"/>
        <v>0</v>
      </c>
      <c r="J115" s="160">
        <f t="shared" ca="1" si="32"/>
        <v>0</v>
      </c>
      <c r="K115" s="160">
        <f t="shared" ca="1" si="33"/>
        <v>0</v>
      </c>
      <c r="L115" s="160">
        <f t="shared" si="34"/>
        <v>0</v>
      </c>
      <c r="M115" s="160">
        <f t="shared" si="35"/>
        <v>0</v>
      </c>
      <c r="N115" s="160">
        <f t="shared" si="36"/>
        <v>0</v>
      </c>
      <c r="O115" s="160">
        <v>0</v>
      </c>
    </row>
    <row r="116" spans="1:28" ht="15" hidden="1" customHeight="1">
      <c r="F116" s="160" t="s">
        <v>17</v>
      </c>
      <c r="G116" s="160">
        <f t="shared" si="21"/>
        <v>0</v>
      </c>
      <c r="H116" s="160">
        <f t="shared" ca="1" si="22"/>
        <v>0</v>
      </c>
      <c r="I116" s="160">
        <f t="shared" ca="1" si="23"/>
        <v>0</v>
      </c>
      <c r="J116" s="160">
        <f t="shared" ca="1" si="24"/>
        <v>0</v>
      </c>
      <c r="K116" s="160">
        <f t="shared" ca="1" si="25"/>
        <v>0</v>
      </c>
      <c r="L116" s="160">
        <f t="shared" si="28"/>
        <v>0</v>
      </c>
      <c r="M116" s="160">
        <f t="shared" si="26"/>
        <v>0</v>
      </c>
      <c r="N116" s="160">
        <f t="shared" si="27"/>
        <v>0</v>
      </c>
      <c r="O116" s="160">
        <v>0</v>
      </c>
    </row>
    <row r="117" spans="1:28" ht="15" hidden="1" customHeight="1">
      <c r="F117" s="160" t="s">
        <v>18</v>
      </c>
      <c r="G117" s="160">
        <f t="shared" si="21"/>
        <v>0</v>
      </c>
      <c r="H117" s="160">
        <f t="shared" ca="1" si="22"/>
        <v>0</v>
      </c>
      <c r="I117" s="160">
        <f t="shared" ca="1" si="23"/>
        <v>0</v>
      </c>
      <c r="J117" s="160">
        <f t="shared" ca="1" si="24"/>
        <v>0</v>
      </c>
      <c r="K117" s="160">
        <f t="shared" ca="1" si="25"/>
        <v>0</v>
      </c>
      <c r="L117" s="160">
        <f t="shared" si="28"/>
        <v>0</v>
      </c>
      <c r="M117" s="160">
        <f t="shared" si="26"/>
        <v>0</v>
      </c>
      <c r="N117" s="160">
        <f t="shared" si="27"/>
        <v>0</v>
      </c>
      <c r="O117" s="160">
        <v>0</v>
      </c>
    </row>
    <row r="118" spans="1:28" ht="15" hidden="1" customHeight="1">
      <c r="F118" s="160" t="s">
        <v>112</v>
      </c>
      <c r="G118" s="160">
        <f t="shared" si="21"/>
        <v>0</v>
      </c>
      <c r="H118" s="160">
        <f t="shared" ca="1" si="22"/>
        <v>0</v>
      </c>
      <c r="I118" s="160">
        <f t="shared" ca="1" si="23"/>
        <v>0</v>
      </c>
      <c r="J118" s="160">
        <f t="shared" ca="1" si="24"/>
        <v>0</v>
      </c>
      <c r="K118" s="160">
        <f t="shared" ca="1" si="25"/>
        <v>0</v>
      </c>
      <c r="L118" s="160">
        <f t="shared" si="28"/>
        <v>0</v>
      </c>
      <c r="M118" s="160">
        <f t="shared" si="26"/>
        <v>0</v>
      </c>
      <c r="N118" s="160">
        <f t="shared" si="27"/>
        <v>0</v>
      </c>
      <c r="O118" s="160">
        <v>0</v>
      </c>
    </row>
    <row r="119" spans="1:28" ht="15" hidden="1" customHeight="1">
      <c r="F119" s="160" t="s">
        <v>19</v>
      </c>
      <c r="G119" s="160">
        <f t="shared" si="21"/>
        <v>0</v>
      </c>
      <c r="H119" s="160">
        <f t="shared" ca="1" si="22"/>
        <v>0</v>
      </c>
      <c r="I119" s="160">
        <f t="shared" ca="1" si="23"/>
        <v>0</v>
      </c>
      <c r="J119" s="160">
        <f t="shared" ca="1" si="24"/>
        <v>0</v>
      </c>
      <c r="K119" s="160">
        <f t="shared" ca="1" si="25"/>
        <v>0</v>
      </c>
      <c r="L119" s="160">
        <f t="shared" si="28"/>
        <v>0</v>
      </c>
      <c r="M119" s="160">
        <f t="shared" si="26"/>
        <v>0</v>
      </c>
      <c r="N119" s="160">
        <f t="shared" si="27"/>
        <v>0</v>
      </c>
      <c r="O119" s="160">
        <v>0</v>
      </c>
    </row>
    <row r="120" spans="1:28" ht="15" hidden="1" customHeight="1">
      <c r="F120" s="160" t="s">
        <v>149</v>
      </c>
      <c r="G120" s="160">
        <f t="shared" si="21"/>
        <v>0</v>
      </c>
      <c r="H120" s="160">
        <f t="shared" ca="1" si="22"/>
        <v>0</v>
      </c>
      <c r="I120" s="160">
        <f t="shared" ca="1" si="23"/>
        <v>0</v>
      </c>
      <c r="J120" s="160">
        <f t="shared" ca="1" si="24"/>
        <v>0</v>
      </c>
      <c r="K120" s="160">
        <f t="shared" ca="1" si="25"/>
        <v>0</v>
      </c>
      <c r="L120" s="160">
        <f t="shared" si="28"/>
        <v>0</v>
      </c>
      <c r="M120" s="160">
        <f t="shared" si="26"/>
        <v>0</v>
      </c>
      <c r="N120" s="160">
        <f t="shared" si="27"/>
        <v>0</v>
      </c>
      <c r="O120" s="160">
        <v>0</v>
      </c>
    </row>
    <row r="121" spans="1:28" ht="15" hidden="1" customHeight="1">
      <c r="F121" s="160" t="s">
        <v>147</v>
      </c>
      <c r="G121" s="160">
        <f t="shared" si="21"/>
        <v>0</v>
      </c>
      <c r="H121" s="160">
        <f t="shared" ca="1" si="22"/>
        <v>0</v>
      </c>
      <c r="I121" s="160">
        <f t="shared" ca="1" si="23"/>
        <v>0</v>
      </c>
      <c r="J121" s="160">
        <f t="shared" ca="1" si="24"/>
        <v>0</v>
      </c>
      <c r="K121" s="160">
        <f t="shared" ca="1" si="25"/>
        <v>0</v>
      </c>
      <c r="L121" s="160">
        <f t="shared" si="28"/>
        <v>0</v>
      </c>
      <c r="M121" s="160">
        <f t="shared" si="26"/>
        <v>0</v>
      </c>
      <c r="N121" s="160">
        <f t="shared" si="27"/>
        <v>0</v>
      </c>
      <c r="O121" s="160">
        <v>0</v>
      </c>
    </row>
    <row r="122" spans="1:28" ht="15" hidden="1" customHeight="1">
      <c r="F122" s="160" t="s">
        <v>148</v>
      </c>
      <c r="G122" s="160">
        <f t="shared" si="21"/>
        <v>0</v>
      </c>
      <c r="H122" s="160">
        <f t="shared" ca="1" si="22"/>
        <v>0</v>
      </c>
      <c r="I122" s="160">
        <f t="shared" ca="1" si="23"/>
        <v>0</v>
      </c>
      <c r="J122" s="160">
        <f t="shared" ca="1" si="24"/>
        <v>0</v>
      </c>
      <c r="K122" s="160">
        <f t="shared" ca="1" si="25"/>
        <v>0</v>
      </c>
      <c r="L122" s="160">
        <f t="shared" si="28"/>
        <v>0</v>
      </c>
      <c r="M122" s="160">
        <f t="shared" si="26"/>
        <v>0</v>
      </c>
      <c r="N122" s="160">
        <f t="shared" si="27"/>
        <v>0</v>
      </c>
      <c r="O122" s="160">
        <v>0</v>
      </c>
    </row>
    <row r="123" spans="1:28" ht="15" hidden="1" customHeight="1">
      <c r="F123" s="160" t="s">
        <v>113</v>
      </c>
      <c r="G123" s="160">
        <f t="shared" si="21"/>
        <v>0</v>
      </c>
      <c r="H123" s="160">
        <f t="shared" ca="1" si="22"/>
        <v>0</v>
      </c>
      <c r="I123" s="160">
        <f t="shared" ca="1" si="23"/>
        <v>0</v>
      </c>
      <c r="J123" s="160">
        <f t="shared" ca="1" si="24"/>
        <v>0</v>
      </c>
      <c r="K123" s="160">
        <f t="shared" ca="1" si="25"/>
        <v>0</v>
      </c>
      <c r="L123" s="160">
        <f t="shared" si="28"/>
        <v>0</v>
      </c>
      <c r="M123" s="160">
        <f t="shared" si="26"/>
        <v>0</v>
      </c>
      <c r="N123" s="160">
        <f t="shared" si="27"/>
        <v>0</v>
      </c>
      <c r="O123" s="160">
        <v>0</v>
      </c>
    </row>
    <row r="124" spans="1:28" hidden="1">
      <c r="A124" s="181"/>
      <c r="B124" s="182"/>
      <c r="C124" s="181"/>
      <c r="D124" s="181"/>
      <c r="E124" s="181"/>
      <c r="F124" s="181"/>
      <c r="G124" s="181">
        <f>SUM(G100:G123)</f>
        <v>0</v>
      </c>
      <c r="H124" s="181">
        <f ca="1">SUM(H100:H123)</f>
        <v>0</v>
      </c>
      <c r="I124" s="181">
        <f t="shared" ref="I124:K124" ca="1" si="37">SUM(I100:I123)</f>
        <v>0</v>
      </c>
      <c r="J124" s="181">
        <f t="shared" ca="1" si="37"/>
        <v>0</v>
      </c>
      <c r="K124" s="181">
        <f t="shared" ca="1" si="37"/>
        <v>0</v>
      </c>
      <c r="L124" s="181"/>
      <c r="M124" s="181"/>
      <c r="N124" s="181"/>
      <c r="O124" s="181"/>
      <c r="P124" s="181"/>
      <c r="Q124" s="181"/>
      <c r="R124" s="181"/>
      <c r="S124" s="181"/>
      <c r="T124" s="181"/>
      <c r="U124" s="181"/>
      <c r="V124" s="181"/>
      <c r="W124" s="181"/>
      <c r="X124" s="181"/>
      <c r="Y124" s="181"/>
      <c r="Z124" s="181"/>
      <c r="AA124" s="181"/>
      <c r="AB124" s="181"/>
    </row>
  </sheetData>
  <sheetProtection sheet="1" objects="1" scenarios="1" selectLockedCells="1"/>
  <mergeCells count="1376">
    <mergeCell ref="CJ4:CY6"/>
    <mergeCell ref="CJ8:CY9"/>
    <mergeCell ref="CJ11:CY12"/>
    <mergeCell ref="CJ14:CY16"/>
    <mergeCell ref="CJ18:CY19"/>
    <mergeCell ref="AP61:AS61"/>
    <mergeCell ref="AP62:AS62"/>
    <mergeCell ref="AP63:AS63"/>
    <mergeCell ref="AP64:AS64"/>
    <mergeCell ref="AP65:AS65"/>
    <mergeCell ref="AP66:AS66"/>
    <mergeCell ref="AP67:AS67"/>
    <mergeCell ref="AP68:AS68"/>
    <mergeCell ref="AP69:AS69"/>
    <mergeCell ref="AP26:AS26"/>
    <mergeCell ref="AP27:AS27"/>
    <mergeCell ref="AP28:AS28"/>
    <mergeCell ref="AP29:AS29"/>
    <mergeCell ref="AP30:AS30"/>
    <mergeCell ref="AP31:AS31"/>
    <mergeCell ref="AP32:AS32"/>
    <mergeCell ref="AP33:AS33"/>
    <mergeCell ref="BK4:BR4"/>
    <mergeCell ref="AT8:AX8"/>
    <mergeCell ref="AY8:BB8"/>
    <mergeCell ref="BC8:BF8"/>
    <mergeCell ref="BG8:BJ8"/>
    <mergeCell ref="BK8:BR8"/>
    <mergeCell ref="BK10:BR10"/>
    <mergeCell ref="BK7:BR7"/>
    <mergeCell ref="BG11:BJ11"/>
    <mergeCell ref="BK11:BR11"/>
    <mergeCell ref="C67:E67"/>
    <mergeCell ref="AT65:AX65"/>
    <mergeCell ref="C66:E66"/>
    <mergeCell ref="AT64:AX64"/>
    <mergeCell ref="C65:E65"/>
    <mergeCell ref="AP70:AS70"/>
    <mergeCell ref="AP71:AS71"/>
    <mergeCell ref="AP72:AS72"/>
    <mergeCell ref="AP73:AS73"/>
    <mergeCell ref="AP74:AS74"/>
    <mergeCell ref="AP75:AS75"/>
    <mergeCell ref="AP76:AS76"/>
    <mergeCell ref="AP77:AS77"/>
    <mergeCell ref="C64:E64"/>
    <mergeCell ref="AP2:AS3"/>
    <mergeCell ref="AP4:AS4"/>
    <mergeCell ref="AP5:AS5"/>
    <mergeCell ref="AP6:AS6"/>
    <mergeCell ref="AP7:AS7"/>
    <mergeCell ref="AP8:AS8"/>
    <mergeCell ref="AP9:AS9"/>
    <mergeCell ref="AP10:AS10"/>
    <mergeCell ref="AP11:AS11"/>
    <mergeCell ref="AP12:AS12"/>
    <mergeCell ref="AP13:AS13"/>
    <mergeCell ref="AP14:AS14"/>
    <mergeCell ref="AP15:AS15"/>
    <mergeCell ref="AP16:AS16"/>
    <mergeCell ref="AP17:AS17"/>
    <mergeCell ref="AP18:AS18"/>
    <mergeCell ref="AP19:AS19"/>
    <mergeCell ref="AP20:AS20"/>
    <mergeCell ref="C77:E77"/>
    <mergeCell ref="AT75:AX75"/>
    <mergeCell ref="C76:E76"/>
    <mergeCell ref="AT74:AX74"/>
    <mergeCell ref="C75:E75"/>
    <mergeCell ref="AT73:AX73"/>
    <mergeCell ref="C74:E74"/>
    <mergeCell ref="AT72:AX72"/>
    <mergeCell ref="C73:E73"/>
    <mergeCell ref="AT71:AX71"/>
    <mergeCell ref="C72:E72"/>
    <mergeCell ref="AT70:AX70"/>
    <mergeCell ref="C71:E71"/>
    <mergeCell ref="AT69:AX69"/>
    <mergeCell ref="C70:E70"/>
    <mergeCell ref="AT68:AX68"/>
    <mergeCell ref="C69:E69"/>
    <mergeCell ref="C68:E68"/>
    <mergeCell ref="AH69:AK69"/>
    <mergeCell ref="AL69:AO69"/>
    <mergeCell ref="AH71:AK71"/>
    <mergeCell ref="AL71:AO71"/>
    <mergeCell ref="AH73:AK73"/>
    <mergeCell ref="AL73:AO73"/>
    <mergeCell ref="AH75:AK75"/>
    <mergeCell ref="AL75:AO75"/>
    <mergeCell ref="AH77:AK77"/>
    <mergeCell ref="AL77:AO77"/>
    <mergeCell ref="AD5:AE5"/>
    <mergeCell ref="AF5:AG5"/>
    <mergeCell ref="AH5:AK5"/>
    <mergeCell ref="AL5:AO5"/>
    <mergeCell ref="AH4:AK4"/>
    <mergeCell ref="AL4:AO4"/>
    <mergeCell ref="AT4:AX4"/>
    <mergeCell ref="AY4:BB4"/>
    <mergeCell ref="BC4:BF4"/>
    <mergeCell ref="BG4:BJ4"/>
    <mergeCell ref="AB3:AC3"/>
    <mergeCell ref="AD3:AE3"/>
    <mergeCell ref="AF3:AG3"/>
    <mergeCell ref="C4:E4"/>
    <mergeCell ref="F4:O4"/>
    <mergeCell ref="P4:W4"/>
    <mergeCell ref="X4:AA4"/>
    <mergeCell ref="AB4:AC4"/>
    <mergeCell ref="AD4:AE4"/>
    <mergeCell ref="AF4:AG4"/>
    <mergeCell ref="AL2:AO3"/>
    <mergeCell ref="AT2:AX3"/>
    <mergeCell ref="AY2:BB3"/>
    <mergeCell ref="BC2:BF3"/>
    <mergeCell ref="BG2:BJ3"/>
    <mergeCell ref="C2:E3"/>
    <mergeCell ref="F2:O3"/>
    <mergeCell ref="P2:W3"/>
    <mergeCell ref="X2:AA3"/>
    <mergeCell ref="AB2:AG2"/>
    <mergeCell ref="AH2:AK3"/>
    <mergeCell ref="BK2:BR3"/>
    <mergeCell ref="BC6:BF6"/>
    <mergeCell ref="BG6:BJ6"/>
    <mergeCell ref="BK6:BR6"/>
    <mergeCell ref="C7:E7"/>
    <mergeCell ref="F7:O7"/>
    <mergeCell ref="P7:W7"/>
    <mergeCell ref="X7:AA7"/>
    <mergeCell ref="AB7:AC7"/>
    <mergeCell ref="AD7:AE7"/>
    <mergeCell ref="AF7:AG7"/>
    <mergeCell ref="AD6:AE6"/>
    <mergeCell ref="AF6:AG6"/>
    <mergeCell ref="AH6:AK6"/>
    <mergeCell ref="AL6:AO6"/>
    <mergeCell ref="AT6:AX6"/>
    <mergeCell ref="AY6:BB6"/>
    <mergeCell ref="AT5:AX5"/>
    <mergeCell ref="AY5:BB5"/>
    <mergeCell ref="BC5:BF5"/>
    <mergeCell ref="BG5:BJ5"/>
    <mergeCell ref="BK5:BR5"/>
    <mergeCell ref="C6:E6"/>
    <mergeCell ref="F6:O6"/>
    <mergeCell ref="P6:W6"/>
    <mergeCell ref="X6:AA6"/>
    <mergeCell ref="AB6:AC6"/>
    <mergeCell ref="C5:E5"/>
    <mergeCell ref="F5:O5"/>
    <mergeCell ref="P5:W5"/>
    <mergeCell ref="X5:AA5"/>
    <mergeCell ref="AB5:AC5"/>
    <mergeCell ref="C8:E8"/>
    <mergeCell ref="F8:O8"/>
    <mergeCell ref="P8:W8"/>
    <mergeCell ref="X8:AA8"/>
    <mergeCell ref="AB8:AC8"/>
    <mergeCell ref="AD8:AE8"/>
    <mergeCell ref="AF8:AG8"/>
    <mergeCell ref="AH8:AK8"/>
    <mergeCell ref="AL8:AO8"/>
    <mergeCell ref="AH7:AK7"/>
    <mergeCell ref="AL7:AO7"/>
    <mergeCell ref="AT7:AX7"/>
    <mergeCell ref="AY7:BB7"/>
    <mergeCell ref="BC7:BF7"/>
    <mergeCell ref="BG7:BJ7"/>
    <mergeCell ref="BK9:BR9"/>
    <mergeCell ref="AF11:AG11"/>
    <mergeCell ref="AH11:AK11"/>
    <mergeCell ref="AL11:AO11"/>
    <mergeCell ref="AH10:AK10"/>
    <mergeCell ref="AL10:AO10"/>
    <mergeCell ref="AT10:AX10"/>
    <mergeCell ref="AY10:BB10"/>
    <mergeCell ref="BC10:BF10"/>
    <mergeCell ref="BG10:BJ10"/>
    <mergeCell ref="BC9:BF9"/>
    <mergeCell ref="BG9:BJ9"/>
    <mergeCell ref="C10:E10"/>
    <mergeCell ref="F10:O10"/>
    <mergeCell ref="P10:W10"/>
    <mergeCell ref="X10:AA10"/>
    <mergeCell ref="AB10:AC10"/>
    <mergeCell ref="AD10:AE10"/>
    <mergeCell ref="AF10:AG10"/>
    <mergeCell ref="AD9:AE9"/>
    <mergeCell ref="AF9:AG9"/>
    <mergeCell ref="AH9:AK9"/>
    <mergeCell ref="AL9:AO9"/>
    <mergeCell ref="AT9:AX9"/>
    <mergeCell ref="AY9:BB9"/>
    <mergeCell ref="C9:E9"/>
    <mergeCell ref="F9:O9"/>
    <mergeCell ref="P9:W9"/>
    <mergeCell ref="X9:AA9"/>
    <mergeCell ref="AB9:AC9"/>
    <mergeCell ref="BC12:BF12"/>
    <mergeCell ref="BG12:BJ12"/>
    <mergeCell ref="BK12:BR12"/>
    <mergeCell ref="C13:E13"/>
    <mergeCell ref="F13:O13"/>
    <mergeCell ref="P13:W13"/>
    <mergeCell ref="X13:AA13"/>
    <mergeCell ref="AB13:AC13"/>
    <mergeCell ref="AD13:AE13"/>
    <mergeCell ref="AF13:AG13"/>
    <mergeCell ref="AD12:AE12"/>
    <mergeCell ref="AF12:AG12"/>
    <mergeCell ref="AH12:AK12"/>
    <mergeCell ref="AL12:AO12"/>
    <mergeCell ref="AT12:AX12"/>
    <mergeCell ref="AY12:BB12"/>
    <mergeCell ref="AT11:AX11"/>
    <mergeCell ref="AY11:BB11"/>
    <mergeCell ref="BC11:BF11"/>
    <mergeCell ref="C12:E12"/>
    <mergeCell ref="F12:O12"/>
    <mergeCell ref="P12:W12"/>
    <mergeCell ref="X12:AA12"/>
    <mergeCell ref="AB12:AC12"/>
    <mergeCell ref="C11:E11"/>
    <mergeCell ref="F11:O11"/>
    <mergeCell ref="P11:W11"/>
    <mergeCell ref="X11:AA11"/>
    <mergeCell ref="AB11:AC11"/>
    <mergeCell ref="AD11:AE11"/>
    <mergeCell ref="AT14:AX14"/>
    <mergeCell ref="AY14:BB14"/>
    <mergeCell ref="BC14:BF14"/>
    <mergeCell ref="BG14:BJ14"/>
    <mergeCell ref="BK14:BR14"/>
    <mergeCell ref="C15:E15"/>
    <mergeCell ref="F15:O15"/>
    <mergeCell ref="P15:W15"/>
    <mergeCell ref="X15:AA15"/>
    <mergeCell ref="AB15:AC15"/>
    <mergeCell ref="BK13:BR13"/>
    <mergeCell ref="C14:E14"/>
    <mergeCell ref="F14:O14"/>
    <mergeCell ref="P14:W14"/>
    <mergeCell ref="X14:AA14"/>
    <mergeCell ref="AB14:AC14"/>
    <mergeCell ref="AD14:AE14"/>
    <mergeCell ref="AF14:AG14"/>
    <mergeCell ref="AH14:AK14"/>
    <mergeCell ref="AL14:AO14"/>
    <mergeCell ref="AH13:AK13"/>
    <mergeCell ref="AL13:AO13"/>
    <mergeCell ref="AT13:AX13"/>
    <mergeCell ref="AY13:BB13"/>
    <mergeCell ref="BC13:BF13"/>
    <mergeCell ref="BG13:BJ13"/>
    <mergeCell ref="BK16:BR16"/>
    <mergeCell ref="C17:E17"/>
    <mergeCell ref="F17:O17"/>
    <mergeCell ref="P17:W17"/>
    <mergeCell ref="X17:AA17"/>
    <mergeCell ref="AB17:AC17"/>
    <mergeCell ref="AD17:AE17"/>
    <mergeCell ref="AF17:AG17"/>
    <mergeCell ref="AH17:AK17"/>
    <mergeCell ref="AL17:AO17"/>
    <mergeCell ref="AH16:AK16"/>
    <mergeCell ref="AL16:AO16"/>
    <mergeCell ref="AT16:AX16"/>
    <mergeCell ref="AY16:BB16"/>
    <mergeCell ref="BC16:BF16"/>
    <mergeCell ref="BG16:BJ16"/>
    <mergeCell ref="BC15:BF15"/>
    <mergeCell ref="BG15:BJ15"/>
    <mergeCell ref="BK15:BR15"/>
    <mergeCell ref="C16:E16"/>
    <mergeCell ref="F16:O16"/>
    <mergeCell ref="P16:W16"/>
    <mergeCell ref="X16:AA16"/>
    <mergeCell ref="AB16:AC16"/>
    <mergeCell ref="AD16:AE16"/>
    <mergeCell ref="AF16:AG16"/>
    <mergeCell ref="AD15:AE15"/>
    <mergeCell ref="AF15:AG15"/>
    <mergeCell ref="AH15:AK15"/>
    <mergeCell ref="AL15:AO15"/>
    <mergeCell ref="AT15:AX15"/>
    <mergeCell ref="AY15:BB15"/>
    <mergeCell ref="BC18:BF18"/>
    <mergeCell ref="BG18:BJ18"/>
    <mergeCell ref="BK18:BR18"/>
    <mergeCell ref="AD18:AE18"/>
    <mergeCell ref="AF18:AG18"/>
    <mergeCell ref="AH18:AK18"/>
    <mergeCell ref="AL18:AO18"/>
    <mergeCell ref="AT18:AX18"/>
    <mergeCell ref="AY18:BB18"/>
    <mergeCell ref="AT17:AX17"/>
    <mergeCell ref="AY17:BB17"/>
    <mergeCell ref="BC17:BF17"/>
    <mergeCell ref="BG17:BJ17"/>
    <mergeCell ref="BK17:BR17"/>
    <mergeCell ref="C18:E18"/>
    <mergeCell ref="F18:O18"/>
    <mergeCell ref="P18:W18"/>
    <mergeCell ref="X18:AA18"/>
    <mergeCell ref="AB18:AC18"/>
    <mergeCell ref="AL20:AO20"/>
    <mergeCell ref="AT20:AX20"/>
    <mergeCell ref="AY20:BB20"/>
    <mergeCell ref="BC20:BF20"/>
    <mergeCell ref="BG20:BJ20"/>
    <mergeCell ref="BK20:BR20"/>
    <mergeCell ref="BG19:BJ19"/>
    <mergeCell ref="BK19:BR19"/>
    <mergeCell ref="C20:E20"/>
    <mergeCell ref="F20:O20"/>
    <mergeCell ref="P20:W20"/>
    <mergeCell ref="X20:AA20"/>
    <mergeCell ref="AB20:AC20"/>
    <mergeCell ref="AD20:AE20"/>
    <mergeCell ref="AF20:AG20"/>
    <mergeCell ref="AH20:AK20"/>
    <mergeCell ref="AF19:AG19"/>
    <mergeCell ref="AH19:AK19"/>
    <mergeCell ref="AL19:AO19"/>
    <mergeCell ref="AT19:AX19"/>
    <mergeCell ref="AY19:BB19"/>
    <mergeCell ref="BC19:BF19"/>
    <mergeCell ref="C19:E19"/>
    <mergeCell ref="F19:O19"/>
    <mergeCell ref="P19:W19"/>
    <mergeCell ref="X19:AA19"/>
    <mergeCell ref="AB19:AC19"/>
    <mergeCell ref="AD19:AE19"/>
    <mergeCell ref="AL22:AO22"/>
    <mergeCell ref="AT22:AX22"/>
    <mergeCell ref="AY22:BB22"/>
    <mergeCell ref="BC22:BF22"/>
    <mergeCell ref="BG22:BJ22"/>
    <mergeCell ref="BK22:BR22"/>
    <mergeCell ref="BG21:BJ21"/>
    <mergeCell ref="BK21:BR21"/>
    <mergeCell ref="C22:E22"/>
    <mergeCell ref="F22:O22"/>
    <mergeCell ref="P22:W22"/>
    <mergeCell ref="X22:AA22"/>
    <mergeCell ref="AB22:AC22"/>
    <mergeCell ref="AD22:AE22"/>
    <mergeCell ref="AF22:AG22"/>
    <mergeCell ref="AH22:AK22"/>
    <mergeCell ref="AF21:AG21"/>
    <mergeCell ref="AH21:AK21"/>
    <mergeCell ref="AL21:AO21"/>
    <mergeCell ref="AT21:AX21"/>
    <mergeCell ref="AY21:BB21"/>
    <mergeCell ref="BC21:BF21"/>
    <mergeCell ref="C21:E21"/>
    <mergeCell ref="F21:O21"/>
    <mergeCell ref="P21:W21"/>
    <mergeCell ref="X21:AA21"/>
    <mergeCell ref="AB21:AC21"/>
    <mergeCell ref="AD21:AE21"/>
    <mergeCell ref="AP21:AS21"/>
    <mergeCell ref="AP22:AS22"/>
    <mergeCell ref="AL24:AO24"/>
    <mergeCell ref="AT24:AX24"/>
    <mergeCell ref="AY24:BB24"/>
    <mergeCell ref="BC24:BF24"/>
    <mergeCell ref="BG24:BJ24"/>
    <mergeCell ref="BK24:BR24"/>
    <mergeCell ref="BG23:BJ23"/>
    <mergeCell ref="BK23:BR23"/>
    <mergeCell ref="C24:E24"/>
    <mergeCell ref="F24:O24"/>
    <mergeCell ref="P24:W24"/>
    <mergeCell ref="X24:AA24"/>
    <mergeCell ref="AB24:AC24"/>
    <mergeCell ref="AD24:AE24"/>
    <mergeCell ref="AF24:AG24"/>
    <mergeCell ref="AH24:AK24"/>
    <mergeCell ref="AF23:AG23"/>
    <mergeCell ref="AH23:AK23"/>
    <mergeCell ref="AL23:AO23"/>
    <mergeCell ref="AT23:AX23"/>
    <mergeCell ref="AY23:BB23"/>
    <mergeCell ref="BC23:BF23"/>
    <mergeCell ref="C23:E23"/>
    <mergeCell ref="F23:O23"/>
    <mergeCell ref="P23:W23"/>
    <mergeCell ref="X23:AA23"/>
    <mergeCell ref="AB23:AC23"/>
    <mergeCell ref="AD23:AE23"/>
    <mergeCell ref="AP23:AS23"/>
    <mergeCell ref="AP24:AS24"/>
    <mergeCell ref="AL26:AO26"/>
    <mergeCell ref="AT26:AX26"/>
    <mergeCell ref="AY26:BB26"/>
    <mergeCell ref="BC26:BF26"/>
    <mergeCell ref="BG26:BJ26"/>
    <mergeCell ref="BK26:BR26"/>
    <mergeCell ref="BG25:BJ25"/>
    <mergeCell ref="BK25:BR25"/>
    <mergeCell ref="C26:E26"/>
    <mergeCell ref="F26:O26"/>
    <mergeCell ref="P26:W26"/>
    <mergeCell ref="X26:AA26"/>
    <mergeCell ref="AB26:AC26"/>
    <mergeCell ref="AD26:AE26"/>
    <mergeCell ref="AF26:AG26"/>
    <mergeCell ref="AH26:AK26"/>
    <mergeCell ref="AF25:AG25"/>
    <mergeCell ref="AH25:AK25"/>
    <mergeCell ref="AL25:AO25"/>
    <mergeCell ref="AT25:AX25"/>
    <mergeCell ref="AY25:BB25"/>
    <mergeCell ref="BC25:BF25"/>
    <mergeCell ref="C25:E25"/>
    <mergeCell ref="F25:O25"/>
    <mergeCell ref="P25:W25"/>
    <mergeCell ref="X25:AA25"/>
    <mergeCell ref="AB25:AC25"/>
    <mergeCell ref="AD25:AE25"/>
    <mergeCell ref="AP25:AS25"/>
    <mergeCell ref="AL28:AO28"/>
    <mergeCell ref="AT28:AX28"/>
    <mergeCell ref="AY28:BB28"/>
    <mergeCell ref="BC28:BF28"/>
    <mergeCell ref="BG28:BJ28"/>
    <mergeCell ref="BK28:BR28"/>
    <mergeCell ref="BG27:BJ27"/>
    <mergeCell ref="BK27:BR27"/>
    <mergeCell ref="C28:E28"/>
    <mergeCell ref="F28:O28"/>
    <mergeCell ref="P28:W28"/>
    <mergeCell ref="X28:AA28"/>
    <mergeCell ref="AB28:AC28"/>
    <mergeCell ref="AD28:AE28"/>
    <mergeCell ref="AF28:AG28"/>
    <mergeCell ref="AH28:AK28"/>
    <mergeCell ref="AF27:AG27"/>
    <mergeCell ref="AH27:AK27"/>
    <mergeCell ref="AL27:AO27"/>
    <mergeCell ref="AT27:AX27"/>
    <mergeCell ref="AY27:BB27"/>
    <mergeCell ref="BC27:BF27"/>
    <mergeCell ref="C27:E27"/>
    <mergeCell ref="F27:O27"/>
    <mergeCell ref="P27:W27"/>
    <mergeCell ref="X27:AA27"/>
    <mergeCell ref="AB27:AC27"/>
    <mergeCell ref="AD27:AE27"/>
    <mergeCell ref="AL30:AO30"/>
    <mergeCell ref="AT30:AX30"/>
    <mergeCell ref="AY30:BB30"/>
    <mergeCell ref="BC30:BF30"/>
    <mergeCell ref="BG30:BJ30"/>
    <mergeCell ref="BK30:BR30"/>
    <mergeCell ref="BG29:BJ29"/>
    <mergeCell ref="BK29:BR29"/>
    <mergeCell ref="C30:E30"/>
    <mergeCell ref="F30:O30"/>
    <mergeCell ref="P30:W30"/>
    <mergeCell ref="X30:AA30"/>
    <mergeCell ref="AB30:AC30"/>
    <mergeCell ref="AD30:AE30"/>
    <mergeCell ref="AF30:AG30"/>
    <mergeCell ref="AH30:AK30"/>
    <mergeCell ref="AF29:AG29"/>
    <mergeCell ref="AH29:AK29"/>
    <mergeCell ref="AL29:AO29"/>
    <mergeCell ref="AT29:AX29"/>
    <mergeCell ref="AY29:BB29"/>
    <mergeCell ref="BC29:BF29"/>
    <mergeCell ref="C29:E29"/>
    <mergeCell ref="F29:O29"/>
    <mergeCell ref="P29:W29"/>
    <mergeCell ref="X29:AA29"/>
    <mergeCell ref="AB29:AC29"/>
    <mergeCell ref="AD29:AE29"/>
    <mergeCell ref="AL32:AO32"/>
    <mergeCell ref="AT32:AX32"/>
    <mergeCell ref="AY32:BB32"/>
    <mergeCell ref="BC32:BF32"/>
    <mergeCell ref="BG32:BJ32"/>
    <mergeCell ref="BK32:BR32"/>
    <mergeCell ref="BG31:BJ31"/>
    <mergeCell ref="BK31:BR31"/>
    <mergeCell ref="C32:E32"/>
    <mergeCell ref="F32:O32"/>
    <mergeCell ref="P32:W32"/>
    <mergeCell ref="X32:AA32"/>
    <mergeCell ref="AB32:AC32"/>
    <mergeCell ref="AD32:AE32"/>
    <mergeCell ref="AF32:AG32"/>
    <mergeCell ref="AH32:AK32"/>
    <mergeCell ref="AF31:AG31"/>
    <mergeCell ref="AH31:AK31"/>
    <mergeCell ref="AL31:AO31"/>
    <mergeCell ref="AT31:AX31"/>
    <mergeCell ref="AY31:BB31"/>
    <mergeCell ref="BC31:BF31"/>
    <mergeCell ref="C31:E31"/>
    <mergeCell ref="F31:O31"/>
    <mergeCell ref="P31:W31"/>
    <mergeCell ref="X31:AA31"/>
    <mergeCell ref="AB31:AC31"/>
    <mergeCell ref="AD31:AE31"/>
    <mergeCell ref="AL34:AO34"/>
    <mergeCell ref="AT34:AX34"/>
    <mergeCell ref="AY34:BB34"/>
    <mergeCell ref="BC34:BF34"/>
    <mergeCell ref="BG34:BJ34"/>
    <mergeCell ref="BK34:BR34"/>
    <mergeCell ref="BG33:BJ33"/>
    <mergeCell ref="BK33:BR33"/>
    <mergeCell ref="C34:E34"/>
    <mergeCell ref="F34:O34"/>
    <mergeCell ref="P34:W34"/>
    <mergeCell ref="X34:AA34"/>
    <mergeCell ref="AB34:AC34"/>
    <mergeCell ref="AD34:AE34"/>
    <mergeCell ref="AF34:AG34"/>
    <mergeCell ref="AH34:AK34"/>
    <mergeCell ref="AF33:AG33"/>
    <mergeCell ref="AH33:AK33"/>
    <mergeCell ref="AL33:AO33"/>
    <mergeCell ref="AT33:AX33"/>
    <mergeCell ref="AY33:BB33"/>
    <mergeCell ref="BC33:BF33"/>
    <mergeCell ref="C33:E33"/>
    <mergeCell ref="F33:O33"/>
    <mergeCell ref="P33:W33"/>
    <mergeCell ref="X33:AA33"/>
    <mergeCell ref="AB33:AC33"/>
    <mergeCell ref="AD33:AE33"/>
    <mergeCell ref="AP34:AS34"/>
    <mergeCell ref="AL36:AO36"/>
    <mergeCell ref="AT36:AX36"/>
    <mergeCell ref="AY36:BB36"/>
    <mergeCell ref="BC36:BF36"/>
    <mergeCell ref="BG36:BJ36"/>
    <mergeCell ref="BK36:BR36"/>
    <mergeCell ref="BG35:BJ35"/>
    <mergeCell ref="BK35:BR35"/>
    <mergeCell ref="C36:E36"/>
    <mergeCell ref="F36:O36"/>
    <mergeCell ref="P36:W36"/>
    <mergeCell ref="X36:AA36"/>
    <mergeCell ref="AB36:AC36"/>
    <mergeCell ref="AD36:AE36"/>
    <mergeCell ref="AF36:AG36"/>
    <mergeCell ref="AH36:AK36"/>
    <mergeCell ref="AF35:AG35"/>
    <mergeCell ref="AH35:AK35"/>
    <mergeCell ref="AL35:AO35"/>
    <mergeCell ref="AT35:AX35"/>
    <mergeCell ref="AY35:BB35"/>
    <mergeCell ref="BC35:BF35"/>
    <mergeCell ref="C35:E35"/>
    <mergeCell ref="F35:O35"/>
    <mergeCell ref="P35:W35"/>
    <mergeCell ref="X35:AA35"/>
    <mergeCell ref="AB35:AC35"/>
    <mergeCell ref="AD35:AE35"/>
    <mergeCell ref="AP35:AS35"/>
    <mergeCell ref="AP36:AS36"/>
    <mergeCell ref="AL38:AO38"/>
    <mergeCell ref="AT38:AX38"/>
    <mergeCell ref="AY38:BB38"/>
    <mergeCell ref="BC38:BF38"/>
    <mergeCell ref="BG38:BJ38"/>
    <mergeCell ref="BK38:BR38"/>
    <mergeCell ref="BG37:BJ37"/>
    <mergeCell ref="BK37:BR37"/>
    <mergeCell ref="C38:E38"/>
    <mergeCell ref="F38:O38"/>
    <mergeCell ref="P38:W38"/>
    <mergeCell ref="X38:AA38"/>
    <mergeCell ref="AB38:AC38"/>
    <mergeCell ref="AD38:AE38"/>
    <mergeCell ref="AF38:AG38"/>
    <mergeCell ref="AH38:AK38"/>
    <mergeCell ref="AF37:AG37"/>
    <mergeCell ref="AH37:AK37"/>
    <mergeCell ref="AL37:AO37"/>
    <mergeCell ref="AT37:AX37"/>
    <mergeCell ref="AY37:BB37"/>
    <mergeCell ref="BC37:BF37"/>
    <mergeCell ref="C37:E37"/>
    <mergeCell ref="F37:O37"/>
    <mergeCell ref="P37:W37"/>
    <mergeCell ref="X37:AA37"/>
    <mergeCell ref="AB37:AC37"/>
    <mergeCell ref="AD37:AE37"/>
    <mergeCell ref="AP37:AS37"/>
    <mergeCell ref="AP38:AS38"/>
    <mergeCell ref="AL40:AO40"/>
    <mergeCell ref="AT40:AX40"/>
    <mergeCell ref="AY40:BB40"/>
    <mergeCell ref="BC40:BF40"/>
    <mergeCell ref="BG40:BJ40"/>
    <mergeCell ref="BK40:BR40"/>
    <mergeCell ref="BG39:BJ39"/>
    <mergeCell ref="BK39:BR39"/>
    <mergeCell ref="C40:E40"/>
    <mergeCell ref="F40:O40"/>
    <mergeCell ref="P40:W40"/>
    <mergeCell ref="X40:AA40"/>
    <mergeCell ref="AB40:AC40"/>
    <mergeCell ref="AD40:AE40"/>
    <mergeCell ref="AF40:AG40"/>
    <mergeCell ref="AH40:AK40"/>
    <mergeCell ref="AF39:AG39"/>
    <mergeCell ref="AH39:AK39"/>
    <mergeCell ref="AL39:AO39"/>
    <mergeCell ref="AT39:AX39"/>
    <mergeCell ref="AY39:BB39"/>
    <mergeCell ref="BC39:BF39"/>
    <mergeCell ref="C39:E39"/>
    <mergeCell ref="F39:O39"/>
    <mergeCell ref="P39:W39"/>
    <mergeCell ref="X39:AA39"/>
    <mergeCell ref="AB39:AC39"/>
    <mergeCell ref="AD39:AE39"/>
    <mergeCell ref="AP39:AS39"/>
    <mergeCell ref="AP40:AS40"/>
    <mergeCell ref="AL42:AO42"/>
    <mergeCell ref="AT42:AX42"/>
    <mergeCell ref="AY42:BB42"/>
    <mergeCell ref="BC42:BF42"/>
    <mergeCell ref="BG42:BJ42"/>
    <mergeCell ref="BK42:BR42"/>
    <mergeCell ref="BG41:BJ41"/>
    <mergeCell ref="BK41:BR41"/>
    <mergeCell ref="C42:E42"/>
    <mergeCell ref="F42:O42"/>
    <mergeCell ref="P42:W42"/>
    <mergeCell ref="X42:AA42"/>
    <mergeCell ref="AB42:AC42"/>
    <mergeCell ref="AD42:AE42"/>
    <mergeCell ref="AF42:AG42"/>
    <mergeCell ref="AH42:AK42"/>
    <mergeCell ref="AF41:AG41"/>
    <mergeCell ref="AH41:AK41"/>
    <mergeCell ref="AL41:AO41"/>
    <mergeCell ref="AT41:AX41"/>
    <mergeCell ref="AY41:BB41"/>
    <mergeCell ref="BC41:BF41"/>
    <mergeCell ref="C41:E41"/>
    <mergeCell ref="F41:O41"/>
    <mergeCell ref="P41:W41"/>
    <mergeCell ref="X41:AA41"/>
    <mergeCell ref="AB41:AC41"/>
    <mergeCell ref="AD41:AE41"/>
    <mergeCell ref="AP41:AS41"/>
    <mergeCell ref="AP42:AS42"/>
    <mergeCell ref="AL44:AO44"/>
    <mergeCell ref="AT44:AX44"/>
    <mergeCell ref="AY44:BB44"/>
    <mergeCell ref="BC44:BF44"/>
    <mergeCell ref="BG44:BJ44"/>
    <mergeCell ref="BK44:BR44"/>
    <mergeCell ref="BG43:BJ43"/>
    <mergeCell ref="BK43:BR43"/>
    <mergeCell ref="C44:E44"/>
    <mergeCell ref="F44:O44"/>
    <mergeCell ref="P44:W44"/>
    <mergeCell ref="X44:AA44"/>
    <mergeCell ref="AB44:AC44"/>
    <mergeCell ref="AD44:AE44"/>
    <mergeCell ref="AF44:AG44"/>
    <mergeCell ref="AH44:AK44"/>
    <mergeCell ref="AF43:AG43"/>
    <mergeCell ref="AH43:AK43"/>
    <mergeCell ref="AL43:AO43"/>
    <mergeCell ref="AT43:AX43"/>
    <mergeCell ref="AY43:BB43"/>
    <mergeCell ref="BC43:BF43"/>
    <mergeCell ref="C43:E43"/>
    <mergeCell ref="F43:O43"/>
    <mergeCell ref="P43:W43"/>
    <mergeCell ref="X43:AA43"/>
    <mergeCell ref="AB43:AC43"/>
    <mergeCell ref="AD43:AE43"/>
    <mergeCell ref="AP43:AS43"/>
    <mergeCell ref="AP44:AS44"/>
    <mergeCell ref="AL46:AO46"/>
    <mergeCell ref="AT46:AX46"/>
    <mergeCell ref="AY46:BB46"/>
    <mergeCell ref="BC46:BF46"/>
    <mergeCell ref="BG46:BJ46"/>
    <mergeCell ref="BK46:BR46"/>
    <mergeCell ref="BG45:BJ45"/>
    <mergeCell ref="BK45:BR45"/>
    <mergeCell ref="C46:E46"/>
    <mergeCell ref="F46:O46"/>
    <mergeCell ref="P46:W46"/>
    <mergeCell ref="X46:AA46"/>
    <mergeCell ref="AB46:AC46"/>
    <mergeCell ref="AD46:AE46"/>
    <mergeCell ref="AF46:AG46"/>
    <mergeCell ref="AH46:AK46"/>
    <mergeCell ref="AF45:AG45"/>
    <mergeCell ref="AH45:AK45"/>
    <mergeCell ref="AL45:AO45"/>
    <mergeCell ref="AT45:AX45"/>
    <mergeCell ref="AY45:BB45"/>
    <mergeCell ref="BC45:BF45"/>
    <mergeCell ref="C45:E45"/>
    <mergeCell ref="F45:O45"/>
    <mergeCell ref="P45:W45"/>
    <mergeCell ref="X45:AA45"/>
    <mergeCell ref="AB45:AC45"/>
    <mergeCell ref="AD45:AE45"/>
    <mergeCell ref="AP45:AS45"/>
    <mergeCell ref="AP46:AS46"/>
    <mergeCell ref="AL48:AO48"/>
    <mergeCell ref="AT48:AX48"/>
    <mergeCell ref="AY48:BB48"/>
    <mergeCell ref="BC48:BF48"/>
    <mergeCell ref="BG48:BJ48"/>
    <mergeCell ref="BK48:BR48"/>
    <mergeCell ref="BG47:BJ47"/>
    <mergeCell ref="BK47:BR47"/>
    <mergeCell ref="C48:E48"/>
    <mergeCell ref="F48:O48"/>
    <mergeCell ref="P48:W48"/>
    <mergeCell ref="X48:AA48"/>
    <mergeCell ref="AB48:AC48"/>
    <mergeCell ref="AD48:AE48"/>
    <mergeCell ref="AF48:AG48"/>
    <mergeCell ref="AH48:AK48"/>
    <mergeCell ref="AF47:AG47"/>
    <mergeCell ref="AH47:AK47"/>
    <mergeCell ref="AL47:AO47"/>
    <mergeCell ref="AT47:AX47"/>
    <mergeCell ref="AY47:BB47"/>
    <mergeCell ref="BC47:BF47"/>
    <mergeCell ref="C47:E47"/>
    <mergeCell ref="F47:O47"/>
    <mergeCell ref="P47:W47"/>
    <mergeCell ref="X47:AA47"/>
    <mergeCell ref="AB47:AC47"/>
    <mergeCell ref="AD47:AE47"/>
    <mergeCell ref="AP47:AS47"/>
    <mergeCell ref="AP48:AS48"/>
    <mergeCell ref="AL50:AO50"/>
    <mergeCell ref="AT50:AX50"/>
    <mergeCell ref="AY50:BB50"/>
    <mergeCell ref="BC50:BF50"/>
    <mergeCell ref="BG50:BJ50"/>
    <mergeCell ref="BK50:BR50"/>
    <mergeCell ref="BG49:BJ49"/>
    <mergeCell ref="BK49:BR49"/>
    <mergeCell ref="C50:E50"/>
    <mergeCell ref="F50:O50"/>
    <mergeCell ref="P50:W50"/>
    <mergeCell ref="X50:AA50"/>
    <mergeCell ref="AB50:AC50"/>
    <mergeCell ref="AD50:AE50"/>
    <mergeCell ref="AF50:AG50"/>
    <mergeCell ref="AH50:AK50"/>
    <mergeCell ref="AF49:AG49"/>
    <mergeCell ref="AH49:AK49"/>
    <mergeCell ref="AL49:AO49"/>
    <mergeCell ref="AT49:AX49"/>
    <mergeCell ref="AY49:BB49"/>
    <mergeCell ref="BC49:BF49"/>
    <mergeCell ref="C49:E49"/>
    <mergeCell ref="F49:O49"/>
    <mergeCell ref="P49:W49"/>
    <mergeCell ref="X49:AA49"/>
    <mergeCell ref="AB49:AC49"/>
    <mergeCell ref="AD49:AE49"/>
    <mergeCell ref="AP49:AS49"/>
    <mergeCell ref="AP50:AS50"/>
    <mergeCell ref="AL52:AO52"/>
    <mergeCell ref="AT52:AX52"/>
    <mergeCell ref="AY52:BB52"/>
    <mergeCell ref="BC52:BF52"/>
    <mergeCell ref="BG52:BJ52"/>
    <mergeCell ref="BK52:BR52"/>
    <mergeCell ref="BG51:BJ51"/>
    <mergeCell ref="BK51:BR51"/>
    <mergeCell ref="C52:E52"/>
    <mergeCell ref="F52:O52"/>
    <mergeCell ref="P52:W52"/>
    <mergeCell ref="X52:AA52"/>
    <mergeCell ref="AB52:AC52"/>
    <mergeCell ref="AD52:AE52"/>
    <mergeCell ref="AF52:AG52"/>
    <mergeCell ref="AH52:AK52"/>
    <mergeCell ref="AF51:AG51"/>
    <mergeCell ref="AH51:AK51"/>
    <mergeCell ref="AL51:AO51"/>
    <mergeCell ref="AT51:AX51"/>
    <mergeCell ref="AY51:BB51"/>
    <mergeCell ref="BC51:BF51"/>
    <mergeCell ref="C51:E51"/>
    <mergeCell ref="F51:O51"/>
    <mergeCell ref="P51:W51"/>
    <mergeCell ref="X51:AA51"/>
    <mergeCell ref="AB51:AC51"/>
    <mergeCell ref="AD51:AE51"/>
    <mergeCell ref="AP51:AS51"/>
    <mergeCell ref="AP52:AS52"/>
    <mergeCell ref="AL54:AO54"/>
    <mergeCell ref="AT54:AX54"/>
    <mergeCell ref="AY54:BB54"/>
    <mergeCell ref="BC54:BF54"/>
    <mergeCell ref="BG54:BJ54"/>
    <mergeCell ref="BK54:BR54"/>
    <mergeCell ref="BG53:BJ53"/>
    <mergeCell ref="BK53:BR53"/>
    <mergeCell ref="C54:E54"/>
    <mergeCell ref="F54:O54"/>
    <mergeCell ref="P54:W54"/>
    <mergeCell ref="X54:AA54"/>
    <mergeCell ref="AB54:AC54"/>
    <mergeCell ref="AD54:AE54"/>
    <mergeCell ref="AF54:AG54"/>
    <mergeCell ref="AH54:AK54"/>
    <mergeCell ref="AF53:AG53"/>
    <mergeCell ref="AH53:AK53"/>
    <mergeCell ref="AL53:AO53"/>
    <mergeCell ref="AT53:AX53"/>
    <mergeCell ref="AY53:BB53"/>
    <mergeCell ref="BC53:BF53"/>
    <mergeCell ref="C53:E53"/>
    <mergeCell ref="F53:O53"/>
    <mergeCell ref="P53:W53"/>
    <mergeCell ref="X53:AA53"/>
    <mergeCell ref="AB53:AC53"/>
    <mergeCell ref="AD53:AE53"/>
    <mergeCell ref="AP53:AS53"/>
    <mergeCell ref="AP54:AS54"/>
    <mergeCell ref="AL56:AO56"/>
    <mergeCell ref="AT56:AX56"/>
    <mergeCell ref="AY56:BB56"/>
    <mergeCell ref="BC56:BF56"/>
    <mergeCell ref="BG56:BJ56"/>
    <mergeCell ref="BK56:BR56"/>
    <mergeCell ref="BG55:BJ55"/>
    <mergeCell ref="BK55:BR55"/>
    <mergeCell ref="C56:E56"/>
    <mergeCell ref="F56:O56"/>
    <mergeCell ref="P56:W56"/>
    <mergeCell ref="X56:AA56"/>
    <mergeCell ref="AB56:AC56"/>
    <mergeCell ref="AD56:AE56"/>
    <mergeCell ref="AF56:AG56"/>
    <mergeCell ref="AH56:AK56"/>
    <mergeCell ref="AF55:AG55"/>
    <mergeCell ref="AH55:AK55"/>
    <mergeCell ref="AL55:AO55"/>
    <mergeCell ref="AT55:AX55"/>
    <mergeCell ref="AY55:BB55"/>
    <mergeCell ref="BC55:BF55"/>
    <mergeCell ref="C55:E55"/>
    <mergeCell ref="F55:O55"/>
    <mergeCell ref="P55:W55"/>
    <mergeCell ref="X55:AA55"/>
    <mergeCell ref="AB55:AC55"/>
    <mergeCell ref="AD55:AE55"/>
    <mergeCell ref="AP55:AS55"/>
    <mergeCell ref="AP56:AS56"/>
    <mergeCell ref="AL58:AO58"/>
    <mergeCell ref="AT58:AX58"/>
    <mergeCell ref="AY58:BB58"/>
    <mergeCell ref="BC58:BF58"/>
    <mergeCell ref="BG58:BJ58"/>
    <mergeCell ref="BK58:BR58"/>
    <mergeCell ref="BG57:BJ57"/>
    <mergeCell ref="BK57:BR57"/>
    <mergeCell ref="C58:E58"/>
    <mergeCell ref="F58:O58"/>
    <mergeCell ref="P58:W58"/>
    <mergeCell ref="X58:AA58"/>
    <mergeCell ref="AB58:AC58"/>
    <mergeCell ref="AD58:AE58"/>
    <mergeCell ref="AF58:AG58"/>
    <mergeCell ref="AH58:AK58"/>
    <mergeCell ref="AF57:AG57"/>
    <mergeCell ref="AH57:AK57"/>
    <mergeCell ref="AL57:AO57"/>
    <mergeCell ref="AT57:AX57"/>
    <mergeCell ref="AY57:BB57"/>
    <mergeCell ref="BC57:BF57"/>
    <mergeCell ref="C57:E57"/>
    <mergeCell ref="F57:O57"/>
    <mergeCell ref="P57:W57"/>
    <mergeCell ref="X57:AA57"/>
    <mergeCell ref="AB57:AC57"/>
    <mergeCell ref="AD57:AE57"/>
    <mergeCell ref="AP57:AS57"/>
    <mergeCell ref="AP58:AS58"/>
    <mergeCell ref="AB61:AC61"/>
    <mergeCell ref="AD61:AE61"/>
    <mergeCell ref="AL60:AO60"/>
    <mergeCell ref="AT60:AX60"/>
    <mergeCell ref="AY60:BB60"/>
    <mergeCell ref="BC60:BF60"/>
    <mergeCell ref="BG60:BJ60"/>
    <mergeCell ref="BK60:BR60"/>
    <mergeCell ref="BG59:BJ59"/>
    <mergeCell ref="BK59:BR59"/>
    <mergeCell ref="C60:E60"/>
    <mergeCell ref="F60:O60"/>
    <mergeCell ref="P60:W60"/>
    <mergeCell ref="X60:AA60"/>
    <mergeCell ref="AB60:AC60"/>
    <mergeCell ref="AD60:AE60"/>
    <mergeCell ref="AF60:AG60"/>
    <mergeCell ref="AH60:AK60"/>
    <mergeCell ref="AF59:AG59"/>
    <mergeCell ref="AH59:AK59"/>
    <mergeCell ref="AL59:AO59"/>
    <mergeCell ref="AT59:AX59"/>
    <mergeCell ref="AY59:BB59"/>
    <mergeCell ref="BC59:BF59"/>
    <mergeCell ref="C59:E59"/>
    <mergeCell ref="F59:O59"/>
    <mergeCell ref="P59:W59"/>
    <mergeCell ref="X59:AA59"/>
    <mergeCell ref="AB59:AC59"/>
    <mergeCell ref="AD59:AE59"/>
    <mergeCell ref="AP59:AS59"/>
    <mergeCell ref="AP60:AS60"/>
    <mergeCell ref="C63:E63"/>
    <mergeCell ref="F63:O63"/>
    <mergeCell ref="P63:W63"/>
    <mergeCell ref="X63:AA63"/>
    <mergeCell ref="AB63:AC63"/>
    <mergeCell ref="AD63:AE63"/>
    <mergeCell ref="AL62:AO62"/>
    <mergeCell ref="AT62:AX62"/>
    <mergeCell ref="AY62:BB62"/>
    <mergeCell ref="BC62:BF62"/>
    <mergeCell ref="BG62:BJ62"/>
    <mergeCell ref="BK62:BR62"/>
    <mergeCell ref="BG61:BJ61"/>
    <mergeCell ref="BK61:BR61"/>
    <mergeCell ref="C62:E62"/>
    <mergeCell ref="F62:O62"/>
    <mergeCell ref="P62:W62"/>
    <mergeCell ref="X62:AA62"/>
    <mergeCell ref="AB62:AC62"/>
    <mergeCell ref="AD62:AE62"/>
    <mergeCell ref="AF62:AG62"/>
    <mergeCell ref="AH62:AK62"/>
    <mergeCell ref="AF61:AG61"/>
    <mergeCell ref="AH61:AK61"/>
    <mergeCell ref="AL61:AO61"/>
    <mergeCell ref="AT61:AX61"/>
    <mergeCell ref="AY61:BB61"/>
    <mergeCell ref="BC61:BF61"/>
    <mergeCell ref="C61:E61"/>
    <mergeCell ref="F61:O61"/>
    <mergeCell ref="P61:W61"/>
    <mergeCell ref="X61:AA61"/>
    <mergeCell ref="AH65:AK65"/>
    <mergeCell ref="AL65:AO65"/>
    <mergeCell ref="AY65:BB65"/>
    <mergeCell ref="BC65:BF65"/>
    <mergeCell ref="BG65:BJ65"/>
    <mergeCell ref="BK65:BR65"/>
    <mergeCell ref="AY64:BB64"/>
    <mergeCell ref="BC64:BF64"/>
    <mergeCell ref="BG64:BJ64"/>
    <mergeCell ref="BK64:BR64"/>
    <mergeCell ref="F65:O65"/>
    <mergeCell ref="P65:W65"/>
    <mergeCell ref="X65:AA65"/>
    <mergeCell ref="AB65:AC65"/>
    <mergeCell ref="AD65:AE65"/>
    <mergeCell ref="AF65:AG65"/>
    <mergeCell ref="BG63:BJ63"/>
    <mergeCell ref="BK63:BR63"/>
    <mergeCell ref="F64:O64"/>
    <mergeCell ref="P64:W64"/>
    <mergeCell ref="X64:AA64"/>
    <mergeCell ref="AB64:AC64"/>
    <mergeCell ref="AD64:AE64"/>
    <mergeCell ref="AF64:AG64"/>
    <mergeCell ref="AH64:AK64"/>
    <mergeCell ref="AL64:AO64"/>
    <mergeCell ref="AF63:AG63"/>
    <mergeCell ref="AH63:AK63"/>
    <mergeCell ref="AL63:AO63"/>
    <mergeCell ref="AT63:AX63"/>
    <mergeCell ref="AY63:BB63"/>
    <mergeCell ref="BC63:BF63"/>
    <mergeCell ref="AH67:AK67"/>
    <mergeCell ref="AL67:AO67"/>
    <mergeCell ref="AY67:BB67"/>
    <mergeCell ref="BC67:BF67"/>
    <mergeCell ref="BG67:BJ67"/>
    <mergeCell ref="BK67:BR67"/>
    <mergeCell ref="F67:O67"/>
    <mergeCell ref="P67:W67"/>
    <mergeCell ref="X67:AA67"/>
    <mergeCell ref="AB67:AC67"/>
    <mergeCell ref="AD67:AE67"/>
    <mergeCell ref="AF67:AG67"/>
    <mergeCell ref="AH66:AK66"/>
    <mergeCell ref="AL66:AO66"/>
    <mergeCell ref="AY66:BB66"/>
    <mergeCell ref="BC66:BF66"/>
    <mergeCell ref="BG66:BJ66"/>
    <mergeCell ref="BK66:BR66"/>
    <mergeCell ref="F66:O66"/>
    <mergeCell ref="P66:W66"/>
    <mergeCell ref="X66:AA66"/>
    <mergeCell ref="AB66:AC66"/>
    <mergeCell ref="AD66:AE66"/>
    <mergeCell ref="AF66:AG66"/>
    <mergeCell ref="AT67:AX67"/>
    <mergeCell ref="AT66:AX66"/>
    <mergeCell ref="AY69:BB69"/>
    <mergeCell ref="BC69:BF69"/>
    <mergeCell ref="BG69:BJ69"/>
    <mergeCell ref="BK69:BR69"/>
    <mergeCell ref="F69:O69"/>
    <mergeCell ref="P69:W69"/>
    <mergeCell ref="X69:AA69"/>
    <mergeCell ref="AB69:AC69"/>
    <mergeCell ref="AD69:AE69"/>
    <mergeCell ref="AF69:AG69"/>
    <mergeCell ref="AH68:AK68"/>
    <mergeCell ref="AL68:AO68"/>
    <mergeCell ref="AY68:BB68"/>
    <mergeCell ref="BC68:BF68"/>
    <mergeCell ref="BG68:BJ68"/>
    <mergeCell ref="BK68:BR68"/>
    <mergeCell ref="F68:O68"/>
    <mergeCell ref="P68:W68"/>
    <mergeCell ref="X68:AA68"/>
    <mergeCell ref="AB68:AC68"/>
    <mergeCell ref="AD68:AE68"/>
    <mergeCell ref="AF68:AG68"/>
    <mergeCell ref="AY71:BB71"/>
    <mergeCell ref="BC71:BF71"/>
    <mergeCell ref="BG71:BJ71"/>
    <mergeCell ref="BK71:BR71"/>
    <mergeCell ref="F71:O71"/>
    <mergeCell ref="P71:W71"/>
    <mergeCell ref="X71:AA71"/>
    <mergeCell ref="AB71:AC71"/>
    <mergeCell ref="AD71:AE71"/>
    <mergeCell ref="AF71:AG71"/>
    <mergeCell ref="AH70:AK70"/>
    <mergeCell ref="AL70:AO70"/>
    <mergeCell ref="AY70:BB70"/>
    <mergeCell ref="BC70:BF70"/>
    <mergeCell ref="BG70:BJ70"/>
    <mergeCell ref="BK70:BR70"/>
    <mergeCell ref="F70:O70"/>
    <mergeCell ref="P70:W70"/>
    <mergeCell ref="X70:AA70"/>
    <mergeCell ref="AB70:AC70"/>
    <mergeCell ref="AD70:AE70"/>
    <mergeCell ref="AF70:AG70"/>
    <mergeCell ref="AY73:BB73"/>
    <mergeCell ref="BC73:BF73"/>
    <mergeCell ref="BG73:BJ73"/>
    <mergeCell ref="BK73:BR73"/>
    <mergeCell ref="F73:O73"/>
    <mergeCell ref="P73:W73"/>
    <mergeCell ref="X73:AA73"/>
    <mergeCell ref="AB73:AC73"/>
    <mergeCell ref="AD73:AE73"/>
    <mergeCell ref="AF73:AG73"/>
    <mergeCell ref="AH72:AK72"/>
    <mergeCell ref="AL72:AO72"/>
    <mergeCell ref="AY72:BB72"/>
    <mergeCell ref="BC72:BF72"/>
    <mergeCell ref="BG72:BJ72"/>
    <mergeCell ref="BK72:BR72"/>
    <mergeCell ref="F72:O72"/>
    <mergeCell ref="P72:W72"/>
    <mergeCell ref="X72:AA72"/>
    <mergeCell ref="AB72:AC72"/>
    <mergeCell ref="AD72:AE72"/>
    <mergeCell ref="AF72:AG72"/>
    <mergeCell ref="AY75:BB75"/>
    <mergeCell ref="BC75:BF75"/>
    <mergeCell ref="BG75:BJ75"/>
    <mergeCell ref="BK75:BR75"/>
    <mergeCell ref="F75:O75"/>
    <mergeCell ref="P75:W75"/>
    <mergeCell ref="X75:AA75"/>
    <mergeCell ref="AB75:AC75"/>
    <mergeCell ref="AD75:AE75"/>
    <mergeCell ref="AF75:AG75"/>
    <mergeCell ref="AH74:AK74"/>
    <mergeCell ref="AL74:AO74"/>
    <mergeCell ref="AY74:BB74"/>
    <mergeCell ref="BC74:BF74"/>
    <mergeCell ref="BG74:BJ74"/>
    <mergeCell ref="BK74:BR74"/>
    <mergeCell ref="F74:O74"/>
    <mergeCell ref="P74:W74"/>
    <mergeCell ref="X74:AA74"/>
    <mergeCell ref="AB74:AC74"/>
    <mergeCell ref="AD74:AE74"/>
    <mergeCell ref="AF74:AG74"/>
    <mergeCell ref="AY77:BB77"/>
    <mergeCell ref="BC77:BF77"/>
    <mergeCell ref="BG77:BJ77"/>
    <mergeCell ref="BK77:BR77"/>
    <mergeCell ref="F77:O77"/>
    <mergeCell ref="P77:W77"/>
    <mergeCell ref="X77:AA77"/>
    <mergeCell ref="AB77:AC77"/>
    <mergeCell ref="AD77:AE77"/>
    <mergeCell ref="AF77:AG77"/>
    <mergeCell ref="AH76:AK76"/>
    <mergeCell ref="AL76:AO76"/>
    <mergeCell ref="AY76:BB76"/>
    <mergeCell ref="BC76:BF76"/>
    <mergeCell ref="BG76:BJ76"/>
    <mergeCell ref="BK76:BR76"/>
    <mergeCell ref="F76:O76"/>
    <mergeCell ref="P76:W76"/>
    <mergeCell ref="X76:AA76"/>
    <mergeCell ref="AB76:AC76"/>
    <mergeCell ref="AD76:AE76"/>
    <mergeCell ref="AF76:AG76"/>
    <mergeCell ref="AT77:AX77"/>
    <mergeCell ref="AT76:AX76"/>
    <mergeCell ref="AL79:AO79"/>
    <mergeCell ref="AT79:AX79"/>
    <mergeCell ref="AY79:BB79"/>
    <mergeCell ref="BC79:BF79"/>
    <mergeCell ref="BG79:BJ79"/>
    <mergeCell ref="BK79:BR79"/>
    <mergeCell ref="BG78:BJ78"/>
    <mergeCell ref="BK78:BR78"/>
    <mergeCell ref="C79:E79"/>
    <mergeCell ref="F79:O79"/>
    <mergeCell ref="P79:W79"/>
    <mergeCell ref="X79:AA79"/>
    <mergeCell ref="AB79:AC79"/>
    <mergeCell ref="AD79:AE79"/>
    <mergeCell ref="AF79:AG79"/>
    <mergeCell ref="AH79:AK79"/>
    <mergeCell ref="AF78:AG78"/>
    <mergeCell ref="AH78:AK78"/>
    <mergeCell ref="AL78:AO78"/>
    <mergeCell ref="AT78:AX78"/>
    <mergeCell ref="AY78:BB78"/>
    <mergeCell ref="BC78:BF78"/>
    <mergeCell ref="C78:E78"/>
    <mergeCell ref="F78:O78"/>
    <mergeCell ref="P78:W78"/>
    <mergeCell ref="X78:AA78"/>
    <mergeCell ref="AB78:AC78"/>
    <mergeCell ref="AD78:AE78"/>
    <mergeCell ref="AP78:AS78"/>
    <mergeCell ref="AP79:AS79"/>
    <mergeCell ref="AL81:AO81"/>
    <mergeCell ref="AT81:AX81"/>
    <mergeCell ref="AY81:BB81"/>
    <mergeCell ref="BC81:BF81"/>
    <mergeCell ref="BG81:BJ81"/>
    <mergeCell ref="BK81:BR81"/>
    <mergeCell ref="BG80:BJ80"/>
    <mergeCell ref="BK80:BR80"/>
    <mergeCell ref="C81:E81"/>
    <mergeCell ref="F81:O81"/>
    <mergeCell ref="P81:W81"/>
    <mergeCell ref="X81:AA81"/>
    <mergeCell ref="AB81:AC81"/>
    <mergeCell ref="AD81:AE81"/>
    <mergeCell ref="AF81:AG81"/>
    <mergeCell ref="AH81:AK81"/>
    <mergeCell ref="AF80:AG80"/>
    <mergeCell ref="AH80:AK80"/>
    <mergeCell ref="AL80:AO80"/>
    <mergeCell ref="AT80:AX80"/>
    <mergeCell ref="AY80:BB80"/>
    <mergeCell ref="BC80:BF80"/>
    <mergeCell ref="C80:E80"/>
    <mergeCell ref="F80:O80"/>
    <mergeCell ref="P80:W80"/>
    <mergeCell ref="X80:AA80"/>
    <mergeCell ref="AB80:AC80"/>
    <mergeCell ref="AD80:AE80"/>
    <mergeCell ref="AP80:AS80"/>
    <mergeCell ref="AP81:AS81"/>
    <mergeCell ref="AL83:AO83"/>
    <mergeCell ref="AT83:AX83"/>
    <mergeCell ref="AY83:BB83"/>
    <mergeCell ref="BC83:BF83"/>
    <mergeCell ref="BG83:BJ83"/>
    <mergeCell ref="BK83:BR83"/>
    <mergeCell ref="BG82:BJ82"/>
    <mergeCell ref="BK82:BR82"/>
    <mergeCell ref="C83:E83"/>
    <mergeCell ref="F83:O83"/>
    <mergeCell ref="P83:W83"/>
    <mergeCell ref="X83:AA83"/>
    <mergeCell ref="AB83:AC83"/>
    <mergeCell ref="AD83:AE83"/>
    <mergeCell ref="AF83:AG83"/>
    <mergeCell ref="AH83:AK83"/>
    <mergeCell ref="AF82:AG82"/>
    <mergeCell ref="AH82:AK82"/>
    <mergeCell ref="AL82:AO82"/>
    <mergeCell ref="AT82:AX82"/>
    <mergeCell ref="AY82:BB82"/>
    <mergeCell ref="BC82:BF82"/>
    <mergeCell ref="C82:E82"/>
    <mergeCell ref="F82:O82"/>
    <mergeCell ref="P82:W82"/>
    <mergeCell ref="X82:AA82"/>
    <mergeCell ref="AB82:AC82"/>
    <mergeCell ref="AD82:AE82"/>
    <mergeCell ref="AP82:AS82"/>
    <mergeCell ref="AP83:AS83"/>
    <mergeCell ref="AL85:AO85"/>
    <mergeCell ref="AT85:AX85"/>
    <mergeCell ref="AY85:BB85"/>
    <mergeCell ref="BC85:BF85"/>
    <mergeCell ref="BG85:BJ85"/>
    <mergeCell ref="BK85:BR85"/>
    <mergeCell ref="BG84:BJ84"/>
    <mergeCell ref="BK84:BR84"/>
    <mergeCell ref="C85:E85"/>
    <mergeCell ref="F85:O85"/>
    <mergeCell ref="P85:W85"/>
    <mergeCell ref="X85:AA85"/>
    <mergeCell ref="AB85:AC85"/>
    <mergeCell ref="AD85:AE85"/>
    <mergeCell ref="AF85:AG85"/>
    <mergeCell ref="AH85:AK85"/>
    <mergeCell ref="AF84:AG84"/>
    <mergeCell ref="AH84:AK84"/>
    <mergeCell ref="AL84:AO84"/>
    <mergeCell ref="AT84:AX84"/>
    <mergeCell ref="AY84:BB84"/>
    <mergeCell ref="BC84:BF84"/>
    <mergeCell ref="C84:E84"/>
    <mergeCell ref="F84:O84"/>
    <mergeCell ref="P84:W84"/>
    <mergeCell ref="X84:AA84"/>
    <mergeCell ref="AB84:AC84"/>
    <mergeCell ref="AD84:AE84"/>
    <mergeCell ref="AP84:AS84"/>
    <mergeCell ref="AP85:AS85"/>
    <mergeCell ref="AL87:AO87"/>
    <mergeCell ref="AT87:AX87"/>
    <mergeCell ref="AY87:BB87"/>
    <mergeCell ref="BC87:BF87"/>
    <mergeCell ref="BG87:BJ87"/>
    <mergeCell ref="BK87:BR87"/>
    <mergeCell ref="BG86:BJ86"/>
    <mergeCell ref="BK86:BR86"/>
    <mergeCell ref="C87:E87"/>
    <mergeCell ref="F87:O87"/>
    <mergeCell ref="P87:W87"/>
    <mergeCell ref="X87:AA87"/>
    <mergeCell ref="AB87:AC87"/>
    <mergeCell ref="AD87:AE87"/>
    <mergeCell ref="AF87:AG87"/>
    <mergeCell ref="AH87:AK87"/>
    <mergeCell ref="AF86:AG86"/>
    <mergeCell ref="AH86:AK86"/>
    <mergeCell ref="AL86:AO86"/>
    <mergeCell ref="AT86:AX86"/>
    <mergeCell ref="AY86:BB86"/>
    <mergeCell ref="BC86:BF86"/>
    <mergeCell ref="C86:E86"/>
    <mergeCell ref="F86:O86"/>
    <mergeCell ref="P86:W86"/>
    <mergeCell ref="X86:AA86"/>
    <mergeCell ref="AB86:AC86"/>
    <mergeCell ref="AD86:AE86"/>
    <mergeCell ref="AP86:AS86"/>
    <mergeCell ref="AP87:AS87"/>
    <mergeCell ref="AP91:AS91"/>
    <mergeCell ref="AL89:AO89"/>
    <mergeCell ref="AT89:AX89"/>
    <mergeCell ref="AY89:BB89"/>
    <mergeCell ref="BC89:BF89"/>
    <mergeCell ref="BG89:BJ89"/>
    <mergeCell ref="BK89:BR89"/>
    <mergeCell ref="BG88:BJ88"/>
    <mergeCell ref="BK88:BR88"/>
    <mergeCell ref="C89:E89"/>
    <mergeCell ref="F89:O89"/>
    <mergeCell ref="P89:W89"/>
    <mergeCell ref="X89:AA89"/>
    <mergeCell ref="AB89:AC89"/>
    <mergeCell ref="AD89:AE89"/>
    <mergeCell ref="AF89:AG89"/>
    <mergeCell ref="AH89:AK89"/>
    <mergeCell ref="AF88:AG88"/>
    <mergeCell ref="AH88:AK88"/>
    <mergeCell ref="AL88:AO88"/>
    <mergeCell ref="AT88:AX88"/>
    <mergeCell ref="AY88:BB88"/>
    <mergeCell ref="BC88:BF88"/>
    <mergeCell ref="C88:E88"/>
    <mergeCell ref="F88:O88"/>
    <mergeCell ref="P88:W88"/>
    <mergeCell ref="X88:AA88"/>
    <mergeCell ref="AB88:AC88"/>
    <mergeCell ref="AD88:AE88"/>
    <mergeCell ref="AP88:AS88"/>
    <mergeCell ref="AP89:AS89"/>
    <mergeCell ref="AD92:AE92"/>
    <mergeCell ref="AP92:AS92"/>
    <mergeCell ref="AP93:AS93"/>
    <mergeCell ref="AL91:AO91"/>
    <mergeCell ref="AT91:AX91"/>
    <mergeCell ref="AY91:BB91"/>
    <mergeCell ref="BC91:BF91"/>
    <mergeCell ref="BG91:BJ91"/>
    <mergeCell ref="BK91:BR91"/>
    <mergeCell ref="BG90:BJ90"/>
    <mergeCell ref="BK90:BR90"/>
    <mergeCell ref="C91:E91"/>
    <mergeCell ref="F91:O91"/>
    <mergeCell ref="P91:W91"/>
    <mergeCell ref="X91:AA91"/>
    <mergeCell ref="AB91:AC91"/>
    <mergeCell ref="AD91:AE91"/>
    <mergeCell ref="AF91:AG91"/>
    <mergeCell ref="AH91:AK91"/>
    <mergeCell ref="AF90:AG90"/>
    <mergeCell ref="AH90:AK90"/>
    <mergeCell ref="AL90:AO90"/>
    <mergeCell ref="AT90:AX90"/>
    <mergeCell ref="AY90:BB90"/>
    <mergeCell ref="BC90:BF90"/>
    <mergeCell ref="C90:E90"/>
    <mergeCell ref="F90:O90"/>
    <mergeCell ref="P90:W90"/>
    <mergeCell ref="X90:AA90"/>
    <mergeCell ref="AB90:AC90"/>
    <mergeCell ref="AD90:AE90"/>
    <mergeCell ref="AP90:AS90"/>
    <mergeCell ref="CJ26:CY28"/>
    <mergeCell ref="CJ21:CY24"/>
    <mergeCell ref="CJ30:CY31"/>
    <mergeCell ref="CJ33:CY34"/>
    <mergeCell ref="CJ36:CY38"/>
    <mergeCell ref="AL93:AO93"/>
    <mergeCell ref="AT93:AX93"/>
    <mergeCell ref="AY93:BB93"/>
    <mergeCell ref="BC93:BF93"/>
    <mergeCell ref="BG93:BJ93"/>
    <mergeCell ref="BK93:BR93"/>
    <mergeCell ref="BG92:BJ92"/>
    <mergeCell ref="BK92:BR92"/>
    <mergeCell ref="C93:E93"/>
    <mergeCell ref="F93:O93"/>
    <mergeCell ref="P93:W93"/>
    <mergeCell ref="X93:AA93"/>
    <mergeCell ref="AB93:AC93"/>
    <mergeCell ref="AD93:AE93"/>
    <mergeCell ref="AF93:AG93"/>
    <mergeCell ref="AH93:AK93"/>
    <mergeCell ref="AF92:AG92"/>
    <mergeCell ref="AH92:AK92"/>
    <mergeCell ref="AL92:AO92"/>
    <mergeCell ref="AT92:AX92"/>
    <mergeCell ref="AY92:BB92"/>
    <mergeCell ref="BC92:BF92"/>
    <mergeCell ref="C92:E92"/>
    <mergeCell ref="F92:O92"/>
    <mergeCell ref="P92:W92"/>
    <mergeCell ref="X92:AA92"/>
    <mergeCell ref="AB92:AC92"/>
  </mergeCells>
  <phoneticPr fontId="1"/>
  <conditionalFormatting sqref="F4:O93">
    <cfRule type="containsBlanks" dxfId="16" priority="4">
      <formula>LEN(TRIM(F4))=0</formula>
    </cfRule>
  </conditionalFormatting>
  <conditionalFormatting sqref="P4:AA93">
    <cfRule type="containsBlanks" dxfId="15" priority="3">
      <formula>LEN(TRIM(P4))=0</formula>
    </cfRule>
  </conditionalFormatting>
  <conditionalFormatting sqref="AB4:AS93">
    <cfRule type="containsBlanks" dxfId="14" priority="2">
      <formula>LEN(TRIM(AB4))=0</formula>
    </cfRule>
  </conditionalFormatting>
  <conditionalFormatting sqref="AT4:BR93">
    <cfRule type="containsBlanks" dxfId="13" priority="1">
      <formula>LEN(TRIM(AT4))=0</formula>
    </cfRule>
  </conditionalFormatting>
  <dataValidations count="6">
    <dataValidation type="list" allowBlank="1" showInputMessage="1" showErrorMessage="1" sqref="AL4:AO93">
      <formula1>"　,常勤,非常勤"</formula1>
    </dataValidation>
    <dataValidation type="list" allowBlank="1" showInputMessage="1" showErrorMessage="1" sqref="AH4:AK93">
      <formula1>"　,専任,兼任"</formula1>
    </dataValidation>
    <dataValidation type="list" allowBlank="1" showInputMessage="1" showErrorMessage="1" sqref="AB4:AG93">
      <formula1>"　,○"</formula1>
    </dataValidation>
    <dataValidation type="list" allowBlank="1" showInputMessage="1" showErrorMessage="1" sqref="AP4:AS93">
      <formula1>"　,無期,有期,派遣"</formula1>
    </dataValidation>
    <dataValidation imeMode="halfAlpha" allowBlank="1" showInputMessage="1" showErrorMessage="1" sqref="AT4:BJ93 X4:AA93"/>
    <dataValidation type="list" allowBlank="1" showInputMessage="1" showErrorMessage="1" sqref="F4:O93">
      <formula1>$F$100:$F$123</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BM161"/>
  <sheetViews>
    <sheetView showGridLines="0" showRowColHeaders="0" showZeros="0" view="pageBreakPreview" topLeftCell="A58" zoomScaleNormal="100" zoomScaleSheetLayoutView="100" workbookViewId="0">
      <selection activeCell="N42" sqref="N42:S42"/>
    </sheetView>
  </sheetViews>
  <sheetFormatPr defaultColWidth="2.5" defaultRowHeight="15" customHeight="1"/>
  <cols>
    <col min="1" max="1" width="6.625" style="6" customWidth="1"/>
    <col min="2" max="8" width="2.75" style="6" customWidth="1"/>
    <col min="9" max="33" width="3.125" style="6" customWidth="1"/>
    <col min="34" max="34" width="5.5" style="6" hidden="1" customWidth="1"/>
    <col min="35" max="35" width="2.5" style="6"/>
    <col min="36" max="36" width="18.375" style="6" bestFit="1" customWidth="1"/>
    <col min="37" max="37" width="2.5" style="6"/>
    <col min="38" max="38" width="5.625" style="6" customWidth="1"/>
    <col min="39" max="39" width="100.375" style="6" bestFit="1" customWidth="1"/>
    <col min="40" max="16384" width="2.5" style="6"/>
  </cols>
  <sheetData>
    <row r="1" spans="2:65" ht="15.75" customHeight="1">
      <c r="B1" s="44" t="s">
        <v>70</v>
      </c>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row>
    <row r="2" spans="2:65" ht="15.75" customHeight="1">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row>
    <row r="3" spans="2:65" ht="18.75">
      <c r="B3" s="806" t="s">
        <v>73</v>
      </c>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row>
    <row r="4" spans="2:65" ht="15.7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row>
    <row r="5" spans="2:65" ht="22.7" customHeight="1">
      <c r="B5" s="74" t="s">
        <v>214</v>
      </c>
      <c r="C5" s="74"/>
      <c r="D5" s="74"/>
      <c r="E5" s="74"/>
      <c r="F5" s="74"/>
      <c r="G5" s="74"/>
      <c r="H5" s="74"/>
      <c r="I5" s="74"/>
      <c r="J5" s="74"/>
      <c r="K5" s="74"/>
      <c r="L5" s="74"/>
      <c r="M5" s="74"/>
      <c r="N5" s="74"/>
      <c r="O5" s="74"/>
      <c r="P5" s="62"/>
      <c r="Q5" s="62"/>
      <c r="R5" s="62"/>
      <c r="S5" s="62"/>
      <c r="T5" s="62"/>
      <c r="U5" s="62"/>
      <c r="V5" s="62"/>
      <c r="W5" s="62"/>
      <c r="X5" s="62"/>
      <c r="Y5" s="62"/>
      <c r="Z5" s="62"/>
      <c r="AA5" s="62"/>
      <c r="AB5" s="62"/>
      <c r="AC5" s="62"/>
      <c r="AD5" s="62"/>
      <c r="AE5" s="62"/>
      <c r="AF5" s="62"/>
      <c r="AG5" s="62"/>
    </row>
    <row r="6" spans="2:65" ht="22.7" customHeight="1">
      <c r="B6" s="805" t="s">
        <v>81</v>
      </c>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E6" s="805"/>
      <c r="AF6" s="63"/>
      <c r="AG6" s="63"/>
    </row>
    <row r="7" spans="2:65" ht="22.7" customHeight="1">
      <c r="B7" s="805" t="s">
        <v>74</v>
      </c>
      <c r="C7" s="805"/>
      <c r="D7" s="805"/>
      <c r="E7" s="805"/>
      <c r="F7" s="805"/>
      <c r="G7" s="805"/>
      <c r="H7" s="805"/>
      <c r="I7" s="807" t="s">
        <v>78</v>
      </c>
      <c r="J7" s="805"/>
      <c r="K7" s="805"/>
      <c r="L7" s="805"/>
      <c r="M7" s="807" t="s">
        <v>76</v>
      </c>
      <c r="N7" s="807"/>
      <c r="O7" s="807"/>
      <c r="P7" s="807"/>
      <c r="Q7" s="808" t="s">
        <v>157</v>
      </c>
      <c r="R7" s="808"/>
      <c r="S7" s="808"/>
      <c r="T7" s="808"/>
      <c r="U7" s="808" t="s">
        <v>212</v>
      </c>
      <c r="V7" s="809"/>
      <c r="W7" s="809"/>
      <c r="X7" s="809"/>
      <c r="Y7" s="808" t="s">
        <v>79</v>
      </c>
      <c r="Z7" s="808"/>
      <c r="AA7" s="808"/>
      <c r="AB7" s="808"/>
      <c r="AC7" s="808"/>
      <c r="AD7" s="808"/>
      <c r="AE7" s="808"/>
      <c r="AF7" s="44"/>
      <c r="AG7" s="44"/>
    </row>
    <row r="8" spans="2:65" ht="22.7" customHeight="1">
      <c r="B8" s="805"/>
      <c r="C8" s="805"/>
      <c r="D8" s="805"/>
      <c r="E8" s="805"/>
      <c r="F8" s="805"/>
      <c r="G8" s="805"/>
      <c r="H8" s="805"/>
      <c r="I8" s="805"/>
      <c r="J8" s="805"/>
      <c r="K8" s="805"/>
      <c r="L8" s="805"/>
      <c r="M8" s="807"/>
      <c r="N8" s="807"/>
      <c r="O8" s="807"/>
      <c r="P8" s="807"/>
      <c r="Q8" s="808"/>
      <c r="R8" s="808"/>
      <c r="S8" s="808"/>
      <c r="T8" s="808"/>
      <c r="U8" s="809"/>
      <c r="V8" s="809"/>
      <c r="W8" s="809"/>
      <c r="X8" s="809"/>
      <c r="Y8" s="808"/>
      <c r="Z8" s="808"/>
      <c r="AA8" s="808"/>
      <c r="AB8" s="808"/>
      <c r="AC8" s="808"/>
      <c r="AD8" s="808"/>
      <c r="AE8" s="808"/>
      <c r="AF8" s="44"/>
      <c r="AG8" s="44"/>
    </row>
    <row r="9" spans="2:65" ht="22.7" customHeight="1">
      <c r="B9" s="805"/>
      <c r="C9" s="805"/>
      <c r="D9" s="805"/>
      <c r="E9" s="805"/>
      <c r="F9" s="805"/>
      <c r="G9" s="805"/>
      <c r="H9" s="805"/>
      <c r="I9" s="805"/>
      <c r="J9" s="805"/>
      <c r="K9" s="805"/>
      <c r="L9" s="805"/>
      <c r="M9" s="807"/>
      <c r="N9" s="807"/>
      <c r="O9" s="807"/>
      <c r="P9" s="807"/>
      <c r="Q9" s="808"/>
      <c r="R9" s="808"/>
      <c r="S9" s="808"/>
      <c r="T9" s="808"/>
      <c r="U9" s="809"/>
      <c r="V9" s="809"/>
      <c r="W9" s="809"/>
      <c r="X9" s="809"/>
      <c r="Y9" s="808"/>
      <c r="Z9" s="808"/>
      <c r="AA9" s="808"/>
      <c r="AB9" s="808"/>
      <c r="AC9" s="808"/>
      <c r="AD9" s="808"/>
      <c r="AE9" s="808"/>
      <c r="AF9" s="44"/>
      <c r="AG9" s="44"/>
    </row>
    <row r="10" spans="2:65" ht="26.25" customHeight="1">
      <c r="B10" s="810" t="s">
        <v>75</v>
      </c>
      <c r="C10" s="810"/>
      <c r="D10" s="810"/>
      <c r="E10" s="810"/>
      <c r="F10" s="810"/>
      <c r="G10" s="810"/>
      <c r="H10" s="810"/>
      <c r="I10" s="805" t="s">
        <v>35</v>
      </c>
      <c r="J10" s="805"/>
      <c r="K10" s="805"/>
      <c r="L10" s="805"/>
      <c r="M10" s="805">
        <f>SUMIF($T$21:$W$62,I10,$N$21:$S$62)</f>
        <v>0</v>
      </c>
      <c r="N10" s="805"/>
      <c r="O10" s="805"/>
      <c r="P10" s="805"/>
      <c r="Q10" s="805">
        <f>SUMIF($T$21:$W$62,I10,$X$21:$AA$62)</f>
        <v>0</v>
      </c>
      <c r="R10" s="805"/>
      <c r="S10" s="805"/>
      <c r="T10" s="805"/>
      <c r="U10" s="812">
        <f>COUNTIF($T$21:$W$62,I10)</f>
        <v>0</v>
      </c>
      <c r="V10" s="813"/>
      <c r="W10" s="813"/>
      <c r="X10" s="814"/>
      <c r="Y10" s="804" t="str">
        <f t="shared" ref="Y10:Y15" si="0">IF(M10=0,"",ROUNDDOWN(M10/Q10,2))</f>
        <v/>
      </c>
      <c r="Z10" s="804"/>
      <c r="AA10" s="804"/>
      <c r="AB10" s="804"/>
      <c r="AC10" s="804"/>
      <c r="AD10" s="804"/>
      <c r="AE10" s="804"/>
      <c r="AF10" s="44"/>
      <c r="AG10" s="44"/>
    </row>
    <row r="11" spans="2:65" ht="26.25" customHeight="1">
      <c r="B11" s="810"/>
      <c r="C11" s="810"/>
      <c r="D11" s="810"/>
      <c r="E11" s="810"/>
      <c r="F11" s="810"/>
      <c r="G11" s="810"/>
      <c r="H11" s="810"/>
      <c r="I11" s="805" t="s">
        <v>65</v>
      </c>
      <c r="J11" s="805"/>
      <c r="K11" s="805"/>
      <c r="L11" s="805"/>
      <c r="M11" s="805">
        <f t="shared" ref="M11:M15" si="1">SUMIF($T$21:$W$62,I11,$N$21:$S$62)</f>
        <v>0</v>
      </c>
      <c r="N11" s="805"/>
      <c r="O11" s="805"/>
      <c r="P11" s="805"/>
      <c r="Q11" s="805">
        <f t="shared" ref="Q11:Q15" si="2">SUMIF($T$21:$W$62,I11,$X$21:$AA$62)</f>
        <v>0</v>
      </c>
      <c r="R11" s="805"/>
      <c r="S11" s="805"/>
      <c r="T11" s="805"/>
      <c r="U11" s="812">
        <f t="shared" ref="U11:U15" si="3">COUNTIF($T$21:$W$62,I11)</f>
        <v>0</v>
      </c>
      <c r="V11" s="813"/>
      <c r="W11" s="813"/>
      <c r="X11" s="814"/>
      <c r="Y11" s="804" t="str">
        <f t="shared" si="0"/>
        <v/>
      </c>
      <c r="Z11" s="804"/>
      <c r="AA11" s="804"/>
      <c r="AB11" s="804"/>
      <c r="AC11" s="804"/>
      <c r="AD11" s="804"/>
      <c r="AE11" s="804"/>
      <c r="AF11" s="44"/>
      <c r="AG11" s="44"/>
    </row>
    <row r="12" spans="2:65" ht="26.25" customHeight="1">
      <c r="B12" s="810" t="s">
        <v>77</v>
      </c>
      <c r="C12" s="810"/>
      <c r="D12" s="810"/>
      <c r="E12" s="810"/>
      <c r="F12" s="810"/>
      <c r="G12" s="810"/>
      <c r="H12" s="810"/>
      <c r="I12" s="805" t="s">
        <v>49</v>
      </c>
      <c r="J12" s="805"/>
      <c r="K12" s="805"/>
      <c r="L12" s="805"/>
      <c r="M12" s="805">
        <f t="shared" si="1"/>
        <v>0</v>
      </c>
      <c r="N12" s="805"/>
      <c r="O12" s="805"/>
      <c r="P12" s="805"/>
      <c r="Q12" s="805">
        <f t="shared" si="2"/>
        <v>0</v>
      </c>
      <c r="R12" s="805"/>
      <c r="S12" s="805"/>
      <c r="T12" s="805"/>
      <c r="U12" s="812">
        <f t="shared" si="3"/>
        <v>0</v>
      </c>
      <c r="V12" s="813"/>
      <c r="W12" s="813"/>
      <c r="X12" s="814"/>
      <c r="Y12" s="804" t="str">
        <f t="shared" si="0"/>
        <v/>
      </c>
      <c r="Z12" s="804"/>
      <c r="AA12" s="804"/>
      <c r="AB12" s="804"/>
      <c r="AC12" s="804"/>
      <c r="AD12" s="804"/>
      <c r="AE12" s="804"/>
      <c r="AF12" s="44"/>
      <c r="AG12" s="44"/>
    </row>
    <row r="13" spans="2:65" ht="26.25" customHeight="1">
      <c r="B13" s="810"/>
      <c r="C13" s="810"/>
      <c r="D13" s="810"/>
      <c r="E13" s="810"/>
      <c r="F13" s="810"/>
      <c r="G13" s="810"/>
      <c r="H13" s="810"/>
      <c r="I13" s="805" t="s">
        <v>46</v>
      </c>
      <c r="J13" s="805"/>
      <c r="K13" s="805"/>
      <c r="L13" s="805"/>
      <c r="M13" s="805">
        <f t="shared" si="1"/>
        <v>0</v>
      </c>
      <c r="N13" s="805"/>
      <c r="O13" s="805"/>
      <c r="P13" s="805"/>
      <c r="Q13" s="805">
        <f t="shared" si="2"/>
        <v>0</v>
      </c>
      <c r="R13" s="805"/>
      <c r="S13" s="805"/>
      <c r="T13" s="805"/>
      <c r="U13" s="812">
        <f t="shared" si="3"/>
        <v>0</v>
      </c>
      <c r="V13" s="813"/>
      <c r="W13" s="813"/>
      <c r="X13" s="814"/>
      <c r="Y13" s="804" t="str">
        <f t="shared" si="0"/>
        <v/>
      </c>
      <c r="Z13" s="804"/>
      <c r="AA13" s="804"/>
      <c r="AB13" s="804"/>
      <c r="AC13" s="804"/>
      <c r="AD13" s="804"/>
      <c r="AE13" s="804"/>
      <c r="AF13" s="44"/>
      <c r="AG13" s="44"/>
      <c r="AH13" s="7"/>
      <c r="AI13" s="7"/>
      <c r="AJ13" s="7"/>
    </row>
    <row r="14" spans="2:65" ht="26.25" customHeight="1">
      <c r="B14" s="810"/>
      <c r="C14" s="810"/>
      <c r="D14" s="810"/>
      <c r="E14" s="810"/>
      <c r="F14" s="810"/>
      <c r="G14" s="810"/>
      <c r="H14" s="810"/>
      <c r="I14" s="805" t="s">
        <v>29</v>
      </c>
      <c r="J14" s="805"/>
      <c r="K14" s="805"/>
      <c r="L14" s="805"/>
      <c r="M14" s="805">
        <f t="shared" si="1"/>
        <v>0</v>
      </c>
      <c r="N14" s="805"/>
      <c r="O14" s="805"/>
      <c r="P14" s="805"/>
      <c r="Q14" s="805">
        <f t="shared" si="2"/>
        <v>0</v>
      </c>
      <c r="R14" s="805"/>
      <c r="S14" s="805"/>
      <c r="T14" s="805"/>
      <c r="U14" s="812">
        <f t="shared" si="3"/>
        <v>0</v>
      </c>
      <c r="V14" s="813"/>
      <c r="W14" s="813"/>
      <c r="X14" s="814"/>
      <c r="Y14" s="804" t="str">
        <f t="shared" si="0"/>
        <v/>
      </c>
      <c r="Z14" s="804"/>
      <c r="AA14" s="804"/>
      <c r="AB14" s="804"/>
      <c r="AC14" s="804"/>
      <c r="AD14" s="804"/>
      <c r="AE14" s="804"/>
      <c r="AF14" s="44"/>
      <c r="AG14" s="44"/>
      <c r="AI14" s="559"/>
      <c r="AJ14" s="559"/>
      <c r="AK14" s="559"/>
      <c r="AL14" s="559"/>
      <c r="AM14" s="559"/>
      <c r="AN14" s="559"/>
      <c r="AO14" s="559"/>
      <c r="AP14" s="559"/>
      <c r="AQ14" s="559"/>
      <c r="AR14" s="559"/>
      <c r="AS14" s="559"/>
      <c r="AT14" s="559"/>
      <c r="AU14" s="559"/>
      <c r="AV14" s="559"/>
      <c r="AW14" s="559"/>
      <c r="AX14" s="559"/>
      <c r="AY14" s="559"/>
      <c r="AZ14" s="559"/>
      <c r="BA14" s="559"/>
      <c r="BB14" s="559"/>
      <c r="BC14" s="559"/>
      <c r="BD14" s="559"/>
      <c r="BE14" s="559"/>
      <c r="BF14" s="559"/>
      <c r="BG14" s="559"/>
      <c r="BH14" s="559"/>
      <c r="BI14" s="559"/>
      <c r="BJ14" s="559"/>
      <c r="BK14" s="559"/>
      <c r="BL14" s="559"/>
      <c r="BM14" s="559"/>
    </row>
    <row r="15" spans="2:65" ht="26.25" customHeight="1" thickBot="1">
      <c r="B15" s="811"/>
      <c r="C15" s="811"/>
      <c r="D15" s="811"/>
      <c r="E15" s="811"/>
      <c r="F15" s="811"/>
      <c r="G15" s="811"/>
      <c r="H15" s="811"/>
      <c r="I15" s="818" t="s">
        <v>47</v>
      </c>
      <c r="J15" s="818"/>
      <c r="K15" s="818"/>
      <c r="L15" s="818"/>
      <c r="M15" s="805">
        <f t="shared" si="1"/>
        <v>0</v>
      </c>
      <c r="N15" s="805"/>
      <c r="O15" s="805"/>
      <c r="P15" s="805"/>
      <c r="Q15" s="805">
        <f t="shared" si="2"/>
        <v>0</v>
      </c>
      <c r="R15" s="805"/>
      <c r="S15" s="805"/>
      <c r="T15" s="805"/>
      <c r="U15" s="815">
        <f t="shared" si="3"/>
        <v>0</v>
      </c>
      <c r="V15" s="816"/>
      <c r="W15" s="816"/>
      <c r="X15" s="817"/>
      <c r="Y15" s="804" t="str">
        <f t="shared" si="0"/>
        <v/>
      </c>
      <c r="Z15" s="804"/>
      <c r="AA15" s="804"/>
      <c r="AB15" s="804"/>
      <c r="AC15" s="804"/>
      <c r="AD15" s="804"/>
      <c r="AE15" s="804"/>
      <c r="AF15" s="44"/>
      <c r="AG15" s="44"/>
    </row>
    <row r="16" spans="2:65" ht="26.25" customHeight="1" thickTop="1">
      <c r="B16" s="822" t="s">
        <v>80</v>
      </c>
      <c r="C16" s="822"/>
      <c r="D16" s="822"/>
      <c r="E16" s="822"/>
      <c r="F16" s="822"/>
      <c r="G16" s="822"/>
      <c r="H16" s="822"/>
      <c r="I16" s="822"/>
      <c r="J16" s="822"/>
      <c r="K16" s="822"/>
      <c r="L16" s="822"/>
      <c r="M16" s="822">
        <f>SUM(M10:P15)</f>
        <v>0</v>
      </c>
      <c r="N16" s="822"/>
      <c r="O16" s="822"/>
      <c r="P16" s="822"/>
      <c r="Q16" s="822">
        <f>SUM(Q10:T15)</f>
        <v>0</v>
      </c>
      <c r="R16" s="822"/>
      <c r="S16" s="822"/>
      <c r="T16" s="822"/>
      <c r="U16" s="824">
        <f>SUM(U10:X15)</f>
        <v>0</v>
      </c>
      <c r="V16" s="825"/>
      <c r="W16" s="825"/>
      <c r="X16" s="826"/>
      <c r="Y16" s="823"/>
      <c r="Z16" s="823"/>
      <c r="AA16" s="823"/>
      <c r="AB16" s="823"/>
      <c r="AC16" s="823"/>
      <c r="AD16" s="823"/>
      <c r="AE16" s="823"/>
      <c r="AF16" s="44"/>
      <c r="AG16" s="44"/>
    </row>
    <row r="17" spans="2:39" ht="22.7" customHeight="1">
      <c r="B17" s="72"/>
      <c r="C17" s="72"/>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72"/>
    </row>
    <row r="18" spans="2:39" ht="22.7" customHeight="1">
      <c r="B18" s="820" t="s">
        <v>82</v>
      </c>
      <c r="C18" s="820"/>
      <c r="D18" s="820"/>
      <c r="E18" s="820"/>
      <c r="F18" s="820"/>
      <c r="G18" s="820"/>
      <c r="H18" s="820"/>
      <c r="I18" s="820"/>
      <c r="J18" s="62"/>
      <c r="K18" s="62"/>
      <c r="L18" s="62"/>
      <c r="M18" s="62"/>
      <c r="N18" s="63"/>
      <c r="O18" s="63"/>
      <c r="P18" s="63"/>
      <c r="Q18" s="63"/>
      <c r="R18" s="63"/>
      <c r="S18" s="63"/>
      <c r="T18" s="63"/>
      <c r="U18" s="73"/>
      <c r="V18" s="63"/>
      <c r="W18" s="63"/>
      <c r="X18" s="73"/>
      <c r="Y18" s="63"/>
      <c r="Z18" s="63"/>
      <c r="AA18" s="62"/>
      <c r="AB18" s="62"/>
      <c r="AC18" s="62"/>
      <c r="AD18" s="62"/>
      <c r="AE18" s="62"/>
      <c r="AF18" s="62"/>
      <c r="AG18" s="62"/>
    </row>
    <row r="19" spans="2:39" ht="18.75" customHeight="1">
      <c r="B19" s="809" t="s">
        <v>156</v>
      </c>
      <c r="C19" s="809"/>
      <c r="D19" s="809"/>
      <c r="E19" s="809"/>
      <c r="F19" s="809"/>
      <c r="G19" s="809"/>
      <c r="H19" s="809"/>
      <c r="I19" s="809"/>
      <c r="J19" s="809" t="s">
        <v>83</v>
      </c>
      <c r="K19" s="809"/>
      <c r="L19" s="809"/>
      <c r="M19" s="809"/>
      <c r="N19" s="808" t="s">
        <v>216</v>
      </c>
      <c r="O19" s="809"/>
      <c r="P19" s="809"/>
      <c r="Q19" s="809"/>
      <c r="R19" s="809"/>
      <c r="S19" s="809"/>
      <c r="T19" s="809" t="s">
        <v>84</v>
      </c>
      <c r="U19" s="809"/>
      <c r="V19" s="809"/>
      <c r="W19" s="809"/>
      <c r="X19" s="821" t="s">
        <v>27</v>
      </c>
      <c r="Y19" s="821"/>
      <c r="Z19" s="821"/>
      <c r="AA19" s="821"/>
      <c r="AB19" s="808" t="s">
        <v>155</v>
      </c>
      <c r="AC19" s="808"/>
      <c r="AD19" s="808"/>
      <c r="AE19" s="808"/>
      <c r="AF19" s="808"/>
      <c r="AG19" s="808"/>
    </row>
    <row r="20" spans="2:39" ht="18.75" customHeight="1">
      <c r="B20" s="809"/>
      <c r="C20" s="809"/>
      <c r="D20" s="809"/>
      <c r="E20" s="809"/>
      <c r="F20" s="809"/>
      <c r="G20" s="809"/>
      <c r="H20" s="809"/>
      <c r="I20" s="809"/>
      <c r="J20" s="809"/>
      <c r="K20" s="809"/>
      <c r="L20" s="809"/>
      <c r="M20" s="809"/>
      <c r="N20" s="809"/>
      <c r="O20" s="809"/>
      <c r="P20" s="809"/>
      <c r="Q20" s="809"/>
      <c r="R20" s="809"/>
      <c r="S20" s="809"/>
      <c r="T20" s="809"/>
      <c r="U20" s="809"/>
      <c r="V20" s="809"/>
      <c r="W20" s="809"/>
      <c r="X20" s="821"/>
      <c r="Y20" s="821"/>
      <c r="Z20" s="821"/>
      <c r="AA20" s="821"/>
      <c r="AB20" s="808"/>
      <c r="AC20" s="808"/>
      <c r="AD20" s="808"/>
      <c r="AE20" s="808"/>
      <c r="AF20" s="808"/>
      <c r="AG20" s="808"/>
    </row>
    <row r="21" spans="2:39" ht="26.25" customHeight="1">
      <c r="B21" s="830">
        <v>1</v>
      </c>
      <c r="C21" s="830"/>
      <c r="D21" s="827"/>
      <c r="E21" s="828"/>
      <c r="F21" s="828"/>
      <c r="G21" s="828"/>
      <c r="H21" s="828"/>
      <c r="I21" s="829"/>
      <c r="J21" s="800"/>
      <c r="K21" s="800"/>
      <c r="L21" s="800"/>
      <c r="M21" s="800"/>
      <c r="N21" s="800"/>
      <c r="O21" s="800"/>
      <c r="P21" s="800"/>
      <c r="Q21" s="800"/>
      <c r="R21" s="800"/>
      <c r="S21" s="800"/>
      <c r="T21" s="801"/>
      <c r="U21" s="801"/>
      <c r="V21" s="801"/>
      <c r="W21" s="801"/>
      <c r="X21" s="802"/>
      <c r="Y21" s="802"/>
      <c r="Z21" s="802"/>
      <c r="AA21" s="802"/>
      <c r="AB21" s="819"/>
      <c r="AC21" s="819"/>
      <c r="AD21" s="819"/>
      <c r="AE21" s="819"/>
      <c r="AF21" s="819"/>
      <c r="AG21" s="819"/>
      <c r="AH21" s="6">
        <f>IF(D21="",100,VLOOKUP(D21,$C$72:$J$88,8,FALSE))</f>
        <v>100</v>
      </c>
      <c r="AJ21" s="6" t="s">
        <v>179</v>
      </c>
      <c r="AL21" s="6" t="s">
        <v>232</v>
      </c>
      <c r="AM21" s="6" t="s">
        <v>201</v>
      </c>
    </row>
    <row r="22" spans="2:39" ht="26.25" customHeight="1">
      <c r="B22" s="830">
        <v>2</v>
      </c>
      <c r="C22" s="830"/>
      <c r="D22" s="827"/>
      <c r="E22" s="828"/>
      <c r="F22" s="828"/>
      <c r="G22" s="828"/>
      <c r="H22" s="828"/>
      <c r="I22" s="829"/>
      <c r="J22" s="800"/>
      <c r="K22" s="800"/>
      <c r="L22" s="800"/>
      <c r="M22" s="800"/>
      <c r="N22" s="800"/>
      <c r="O22" s="800"/>
      <c r="P22" s="800"/>
      <c r="Q22" s="800"/>
      <c r="R22" s="800"/>
      <c r="S22" s="800"/>
      <c r="T22" s="801"/>
      <c r="U22" s="801"/>
      <c r="V22" s="801"/>
      <c r="W22" s="801"/>
      <c r="X22" s="802"/>
      <c r="Y22" s="802"/>
      <c r="Z22" s="802"/>
      <c r="AA22" s="802"/>
      <c r="AB22" s="819"/>
      <c r="AC22" s="819"/>
      <c r="AD22" s="819"/>
      <c r="AE22" s="819"/>
      <c r="AF22" s="819"/>
      <c r="AG22" s="819"/>
      <c r="AH22" s="6">
        <f t="shared" ref="AH22:AH62" si="4">IF(D22="",100,VLOOKUP(D22,$C$72:$J$88,8,FALSE))</f>
        <v>100</v>
      </c>
      <c r="AJ22" s="6" t="s">
        <v>180</v>
      </c>
      <c r="AL22" s="6" t="s">
        <v>232</v>
      </c>
      <c r="AM22" s="6" t="s">
        <v>202</v>
      </c>
    </row>
    <row r="23" spans="2:39" ht="26.25" customHeight="1">
      <c r="B23" s="830">
        <v>3</v>
      </c>
      <c r="C23" s="830"/>
      <c r="D23" s="827"/>
      <c r="E23" s="828"/>
      <c r="F23" s="828"/>
      <c r="G23" s="828"/>
      <c r="H23" s="828"/>
      <c r="I23" s="829"/>
      <c r="J23" s="800"/>
      <c r="K23" s="800"/>
      <c r="L23" s="800"/>
      <c r="M23" s="800"/>
      <c r="N23" s="800"/>
      <c r="O23" s="800"/>
      <c r="P23" s="800"/>
      <c r="Q23" s="800"/>
      <c r="R23" s="800"/>
      <c r="S23" s="800"/>
      <c r="T23" s="801"/>
      <c r="U23" s="801"/>
      <c r="V23" s="801"/>
      <c r="W23" s="801"/>
      <c r="X23" s="802"/>
      <c r="Y23" s="802"/>
      <c r="Z23" s="802"/>
      <c r="AA23" s="802"/>
      <c r="AB23" s="819"/>
      <c r="AC23" s="819"/>
      <c r="AD23" s="819"/>
      <c r="AE23" s="819"/>
      <c r="AF23" s="819"/>
      <c r="AG23" s="819"/>
      <c r="AH23" s="6">
        <f t="shared" si="4"/>
        <v>100</v>
      </c>
      <c r="AJ23" s="6" t="s">
        <v>181</v>
      </c>
      <c r="AL23" s="6" t="s">
        <v>232</v>
      </c>
      <c r="AM23" s="6" t="s">
        <v>203</v>
      </c>
    </row>
    <row r="24" spans="2:39" ht="26.25" customHeight="1">
      <c r="B24" s="830">
        <v>4</v>
      </c>
      <c r="C24" s="830"/>
      <c r="D24" s="827"/>
      <c r="E24" s="828"/>
      <c r="F24" s="828"/>
      <c r="G24" s="828"/>
      <c r="H24" s="828"/>
      <c r="I24" s="829"/>
      <c r="J24" s="800"/>
      <c r="K24" s="800"/>
      <c r="L24" s="800"/>
      <c r="M24" s="800"/>
      <c r="N24" s="800"/>
      <c r="O24" s="800"/>
      <c r="P24" s="800"/>
      <c r="Q24" s="800"/>
      <c r="R24" s="800"/>
      <c r="S24" s="800"/>
      <c r="T24" s="801"/>
      <c r="U24" s="801"/>
      <c r="V24" s="801"/>
      <c r="W24" s="801"/>
      <c r="X24" s="802"/>
      <c r="Y24" s="802"/>
      <c r="Z24" s="802"/>
      <c r="AA24" s="802"/>
      <c r="AB24" s="819"/>
      <c r="AC24" s="819"/>
      <c r="AD24" s="819"/>
      <c r="AE24" s="819"/>
      <c r="AF24" s="819"/>
      <c r="AG24" s="819"/>
      <c r="AH24" s="6">
        <f t="shared" si="4"/>
        <v>100</v>
      </c>
      <c r="AJ24" s="6" t="s">
        <v>191</v>
      </c>
      <c r="AL24" s="6" t="s">
        <v>232</v>
      </c>
      <c r="AM24" s="6" t="s">
        <v>198</v>
      </c>
    </row>
    <row r="25" spans="2:39" ht="26.25" customHeight="1">
      <c r="B25" s="830">
        <v>5</v>
      </c>
      <c r="C25" s="830"/>
      <c r="D25" s="827"/>
      <c r="E25" s="828"/>
      <c r="F25" s="828"/>
      <c r="G25" s="828"/>
      <c r="H25" s="828"/>
      <c r="I25" s="829"/>
      <c r="J25" s="800"/>
      <c r="K25" s="800"/>
      <c r="L25" s="800"/>
      <c r="M25" s="800"/>
      <c r="N25" s="800"/>
      <c r="O25" s="800"/>
      <c r="P25" s="800"/>
      <c r="Q25" s="800"/>
      <c r="R25" s="800"/>
      <c r="S25" s="800"/>
      <c r="T25" s="801"/>
      <c r="U25" s="801"/>
      <c r="V25" s="801"/>
      <c r="W25" s="801"/>
      <c r="X25" s="802"/>
      <c r="Y25" s="802"/>
      <c r="Z25" s="802"/>
      <c r="AA25" s="802"/>
      <c r="AB25" s="819"/>
      <c r="AC25" s="819"/>
      <c r="AD25" s="819"/>
      <c r="AE25" s="819"/>
      <c r="AF25" s="819"/>
      <c r="AG25" s="819"/>
      <c r="AH25" s="6">
        <f t="shared" si="4"/>
        <v>100</v>
      </c>
      <c r="AJ25" s="6" t="s">
        <v>182</v>
      </c>
      <c r="AL25" s="6" t="s">
        <v>232</v>
      </c>
      <c r="AM25" s="6" t="s">
        <v>236</v>
      </c>
    </row>
    <row r="26" spans="2:39" ht="26.25" customHeight="1">
      <c r="B26" s="830">
        <v>6</v>
      </c>
      <c r="C26" s="830"/>
      <c r="D26" s="827"/>
      <c r="E26" s="828"/>
      <c r="F26" s="828"/>
      <c r="G26" s="828"/>
      <c r="H26" s="828"/>
      <c r="I26" s="829"/>
      <c r="J26" s="800"/>
      <c r="K26" s="800"/>
      <c r="L26" s="800"/>
      <c r="M26" s="800"/>
      <c r="N26" s="800"/>
      <c r="O26" s="800"/>
      <c r="P26" s="800"/>
      <c r="Q26" s="800"/>
      <c r="R26" s="800"/>
      <c r="S26" s="800"/>
      <c r="T26" s="801"/>
      <c r="U26" s="801"/>
      <c r="V26" s="801"/>
      <c r="W26" s="801"/>
      <c r="X26" s="802"/>
      <c r="Y26" s="802"/>
      <c r="Z26" s="802"/>
      <c r="AA26" s="802"/>
      <c r="AB26" s="819"/>
      <c r="AC26" s="819"/>
      <c r="AD26" s="819"/>
      <c r="AE26" s="819"/>
      <c r="AF26" s="819"/>
      <c r="AG26" s="819"/>
      <c r="AH26" s="6">
        <f t="shared" si="4"/>
        <v>100</v>
      </c>
      <c r="AJ26" s="6" t="s">
        <v>183</v>
      </c>
      <c r="AL26" s="6" t="s">
        <v>232</v>
      </c>
    </row>
    <row r="27" spans="2:39" ht="26.25" customHeight="1">
      <c r="B27" s="830">
        <v>7</v>
      </c>
      <c r="C27" s="830"/>
      <c r="D27" s="827"/>
      <c r="E27" s="828"/>
      <c r="F27" s="828"/>
      <c r="G27" s="828"/>
      <c r="H27" s="828"/>
      <c r="I27" s="829"/>
      <c r="J27" s="800"/>
      <c r="K27" s="800"/>
      <c r="L27" s="800"/>
      <c r="M27" s="800"/>
      <c r="N27" s="800"/>
      <c r="O27" s="800"/>
      <c r="P27" s="800"/>
      <c r="Q27" s="800"/>
      <c r="R27" s="800"/>
      <c r="S27" s="800"/>
      <c r="T27" s="801"/>
      <c r="U27" s="801"/>
      <c r="V27" s="801"/>
      <c r="W27" s="801"/>
      <c r="X27" s="802"/>
      <c r="Y27" s="802"/>
      <c r="Z27" s="802"/>
      <c r="AA27" s="802"/>
      <c r="AB27" s="819"/>
      <c r="AC27" s="819"/>
      <c r="AD27" s="819"/>
      <c r="AE27" s="819"/>
      <c r="AF27" s="819"/>
      <c r="AG27" s="819"/>
      <c r="AH27" s="6">
        <f t="shared" si="4"/>
        <v>100</v>
      </c>
      <c r="AJ27" s="6" t="s">
        <v>184</v>
      </c>
      <c r="AL27" s="6" t="s">
        <v>232</v>
      </c>
      <c r="AM27" s="6" t="s">
        <v>233</v>
      </c>
    </row>
    <row r="28" spans="2:39" ht="26.25" customHeight="1">
      <c r="B28" s="830">
        <v>8</v>
      </c>
      <c r="C28" s="830"/>
      <c r="D28" s="827"/>
      <c r="E28" s="828"/>
      <c r="F28" s="828"/>
      <c r="G28" s="828"/>
      <c r="H28" s="828"/>
      <c r="I28" s="829"/>
      <c r="J28" s="800"/>
      <c r="K28" s="800"/>
      <c r="L28" s="800"/>
      <c r="M28" s="800"/>
      <c r="N28" s="800"/>
      <c r="O28" s="800"/>
      <c r="P28" s="800"/>
      <c r="Q28" s="800"/>
      <c r="R28" s="800"/>
      <c r="S28" s="800"/>
      <c r="T28" s="801"/>
      <c r="U28" s="801"/>
      <c r="V28" s="801"/>
      <c r="W28" s="801"/>
      <c r="X28" s="802"/>
      <c r="Y28" s="802"/>
      <c r="Z28" s="802"/>
      <c r="AA28" s="802"/>
      <c r="AB28" s="819"/>
      <c r="AC28" s="819"/>
      <c r="AD28" s="819"/>
      <c r="AE28" s="819"/>
      <c r="AF28" s="819"/>
      <c r="AG28" s="819"/>
      <c r="AH28" s="6">
        <f t="shared" si="4"/>
        <v>100</v>
      </c>
      <c r="AJ28" s="6" t="s">
        <v>197</v>
      </c>
      <c r="AL28" s="6" t="s">
        <v>232</v>
      </c>
      <c r="AM28" s="6" t="s">
        <v>207</v>
      </c>
    </row>
    <row r="29" spans="2:39" ht="26.25" customHeight="1">
      <c r="B29" s="830">
        <v>9</v>
      </c>
      <c r="C29" s="830"/>
      <c r="D29" s="827"/>
      <c r="E29" s="828"/>
      <c r="F29" s="828"/>
      <c r="G29" s="828"/>
      <c r="H29" s="828"/>
      <c r="I29" s="829"/>
      <c r="J29" s="800"/>
      <c r="K29" s="800"/>
      <c r="L29" s="800"/>
      <c r="M29" s="800"/>
      <c r="N29" s="800"/>
      <c r="O29" s="800"/>
      <c r="P29" s="800"/>
      <c r="Q29" s="800"/>
      <c r="R29" s="800"/>
      <c r="S29" s="800"/>
      <c r="T29" s="801"/>
      <c r="U29" s="801"/>
      <c r="V29" s="801"/>
      <c r="W29" s="801"/>
      <c r="X29" s="802"/>
      <c r="Y29" s="802"/>
      <c r="Z29" s="802"/>
      <c r="AA29" s="802"/>
      <c r="AB29" s="819"/>
      <c r="AC29" s="819"/>
      <c r="AD29" s="819"/>
      <c r="AE29" s="819"/>
      <c r="AF29" s="819"/>
      <c r="AG29" s="819"/>
      <c r="AH29" s="6">
        <f t="shared" si="4"/>
        <v>100</v>
      </c>
      <c r="AJ29" s="6" t="s">
        <v>199</v>
      </c>
      <c r="AL29" s="6" t="s">
        <v>232</v>
      </c>
      <c r="AM29" s="6" t="s">
        <v>237</v>
      </c>
    </row>
    <row r="30" spans="2:39" ht="26.25" customHeight="1">
      <c r="B30" s="830">
        <v>10</v>
      </c>
      <c r="C30" s="830"/>
      <c r="D30" s="827"/>
      <c r="E30" s="828"/>
      <c r="F30" s="828"/>
      <c r="G30" s="828"/>
      <c r="H30" s="828"/>
      <c r="I30" s="829"/>
      <c r="J30" s="800"/>
      <c r="K30" s="800"/>
      <c r="L30" s="800"/>
      <c r="M30" s="800"/>
      <c r="N30" s="800"/>
      <c r="O30" s="800"/>
      <c r="P30" s="800"/>
      <c r="Q30" s="800"/>
      <c r="R30" s="800"/>
      <c r="S30" s="800"/>
      <c r="T30" s="801"/>
      <c r="U30" s="801"/>
      <c r="V30" s="801"/>
      <c r="W30" s="801"/>
      <c r="X30" s="802"/>
      <c r="Y30" s="802"/>
      <c r="Z30" s="802"/>
      <c r="AA30" s="802"/>
      <c r="AB30" s="819"/>
      <c r="AC30" s="819"/>
      <c r="AD30" s="819"/>
      <c r="AE30" s="819"/>
      <c r="AF30" s="819"/>
      <c r="AG30" s="819"/>
      <c r="AH30" s="6">
        <f t="shared" si="4"/>
        <v>100</v>
      </c>
      <c r="AJ30" s="6" t="s">
        <v>185</v>
      </c>
      <c r="AL30" s="6" t="s">
        <v>232</v>
      </c>
      <c r="AM30" s="6" t="s">
        <v>234</v>
      </c>
    </row>
    <row r="31" spans="2:39" ht="26.25" customHeight="1">
      <c r="B31" s="830">
        <v>11</v>
      </c>
      <c r="C31" s="830"/>
      <c r="D31" s="827"/>
      <c r="E31" s="828"/>
      <c r="F31" s="828"/>
      <c r="G31" s="828"/>
      <c r="H31" s="828"/>
      <c r="I31" s="829"/>
      <c r="J31" s="800"/>
      <c r="K31" s="800"/>
      <c r="L31" s="800"/>
      <c r="M31" s="800"/>
      <c r="N31" s="800"/>
      <c r="O31" s="800"/>
      <c r="P31" s="800"/>
      <c r="Q31" s="800"/>
      <c r="R31" s="800"/>
      <c r="S31" s="800"/>
      <c r="T31" s="801"/>
      <c r="U31" s="801"/>
      <c r="V31" s="801"/>
      <c r="W31" s="801"/>
      <c r="X31" s="802"/>
      <c r="Y31" s="802"/>
      <c r="Z31" s="802"/>
      <c r="AA31" s="802"/>
      <c r="AB31" s="819"/>
      <c r="AC31" s="819"/>
      <c r="AD31" s="819"/>
      <c r="AE31" s="819"/>
      <c r="AF31" s="819"/>
      <c r="AG31" s="819"/>
      <c r="AH31" s="6">
        <f t="shared" si="4"/>
        <v>100</v>
      </c>
      <c r="AJ31" s="6" t="s">
        <v>186</v>
      </c>
      <c r="AL31" s="6" t="s">
        <v>232</v>
      </c>
      <c r="AM31" s="6" t="s">
        <v>209</v>
      </c>
    </row>
    <row r="32" spans="2:39" ht="26.25" customHeight="1">
      <c r="B32" s="830">
        <v>12</v>
      </c>
      <c r="C32" s="830"/>
      <c r="D32" s="827"/>
      <c r="E32" s="828"/>
      <c r="F32" s="828"/>
      <c r="G32" s="828"/>
      <c r="H32" s="828"/>
      <c r="I32" s="829"/>
      <c r="J32" s="800"/>
      <c r="K32" s="800"/>
      <c r="L32" s="800"/>
      <c r="M32" s="800"/>
      <c r="N32" s="800"/>
      <c r="O32" s="800"/>
      <c r="P32" s="800"/>
      <c r="Q32" s="800"/>
      <c r="R32" s="800"/>
      <c r="S32" s="800"/>
      <c r="T32" s="801"/>
      <c r="U32" s="801"/>
      <c r="V32" s="801"/>
      <c r="W32" s="801"/>
      <c r="X32" s="802"/>
      <c r="Y32" s="802"/>
      <c r="Z32" s="802"/>
      <c r="AA32" s="802"/>
      <c r="AB32" s="819"/>
      <c r="AC32" s="819"/>
      <c r="AD32" s="819"/>
      <c r="AE32" s="819"/>
      <c r="AF32" s="819"/>
      <c r="AG32" s="819"/>
      <c r="AH32" s="6">
        <f t="shared" si="4"/>
        <v>100</v>
      </c>
      <c r="AJ32" s="6" t="s">
        <v>187</v>
      </c>
      <c r="AL32" s="6" t="s">
        <v>232</v>
      </c>
      <c r="AM32" s="6" t="s">
        <v>194</v>
      </c>
    </row>
    <row r="33" spans="2:39" ht="26.25" customHeight="1">
      <c r="B33" s="830">
        <v>13</v>
      </c>
      <c r="C33" s="830"/>
      <c r="D33" s="827"/>
      <c r="E33" s="828"/>
      <c r="F33" s="828"/>
      <c r="G33" s="828"/>
      <c r="H33" s="828"/>
      <c r="I33" s="829"/>
      <c r="J33" s="800"/>
      <c r="K33" s="800"/>
      <c r="L33" s="800"/>
      <c r="M33" s="800"/>
      <c r="N33" s="800"/>
      <c r="O33" s="800"/>
      <c r="P33" s="800"/>
      <c r="Q33" s="800"/>
      <c r="R33" s="800"/>
      <c r="S33" s="800"/>
      <c r="T33" s="801"/>
      <c r="U33" s="801"/>
      <c r="V33" s="801"/>
      <c r="W33" s="801"/>
      <c r="X33" s="802"/>
      <c r="Y33" s="802"/>
      <c r="Z33" s="802"/>
      <c r="AA33" s="802"/>
      <c r="AB33" s="819"/>
      <c r="AC33" s="819"/>
      <c r="AD33" s="819"/>
      <c r="AE33" s="819"/>
      <c r="AF33" s="819"/>
      <c r="AG33" s="819"/>
      <c r="AH33" s="6">
        <f t="shared" si="4"/>
        <v>100</v>
      </c>
      <c r="AJ33" s="6" t="s">
        <v>188</v>
      </c>
      <c r="AL33" s="6" t="s">
        <v>232</v>
      </c>
      <c r="AM33" s="6" t="s">
        <v>206</v>
      </c>
    </row>
    <row r="34" spans="2:39" ht="26.25" customHeight="1">
      <c r="B34" s="830">
        <v>14</v>
      </c>
      <c r="C34" s="830"/>
      <c r="D34" s="827"/>
      <c r="E34" s="828"/>
      <c r="F34" s="828"/>
      <c r="G34" s="828"/>
      <c r="H34" s="828"/>
      <c r="I34" s="829"/>
      <c r="J34" s="800"/>
      <c r="K34" s="800"/>
      <c r="L34" s="800"/>
      <c r="M34" s="800"/>
      <c r="N34" s="800"/>
      <c r="O34" s="800"/>
      <c r="P34" s="800"/>
      <c r="Q34" s="800"/>
      <c r="R34" s="800"/>
      <c r="S34" s="800"/>
      <c r="T34" s="801"/>
      <c r="U34" s="801"/>
      <c r="V34" s="801"/>
      <c r="W34" s="801"/>
      <c r="X34" s="802"/>
      <c r="Y34" s="802"/>
      <c r="Z34" s="802"/>
      <c r="AA34" s="802"/>
      <c r="AB34" s="819"/>
      <c r="AC34" s="819"/>
      <c r="AD34" s="819"/>
      <c r="AE34" s="819"/>
      <c r="AF34" s="819"/>
      <c r="AG34" s="819"/>
      <c r="AH34" s="6">
        <f t="shared" si="4"/>
        <v>100</v>
      </c>
      <c r="AJ34" s="6" t="s">
        <v>189</v>
      </c>
      <c r="AL34" s="6" t="s">
        <v>232</v>
      </c>
      <c r="AM34" s="6" t="s">
        <v>235</v>
      </c>
    </row>
    <row r="35" spans="2:39" ht="26.25" customHeight="1">
      <c r="B35" s="830">
        <v>15</v>
      </c>
      <c r="C35" s="830"/>
      <c r="D35" s="827"/>
      <c r="E35" s="828"/>
      <c r="F35" s="828"/>
      <c r="G35" s="828"/>
      <c r="H35" s="828"/>
      <c r="I35" s="829"/>
      <c r="J35" s="800"/>
      <c r="K35" s="800"/>
      <c r="L35" s="800"/>
      <c r="M35" s="800"/>
      <c r="N35" s="800"/>
      <c r="O35" s="800"/>
      <c r="P35" s="800"/>
      <c r="Q35" s="800"/>
      <c r="R35" s="800"/>
      <c r="S35" s="800"/>
      <c r="T35" s="801"/>
      <c r="U35" s="801"/>
      <c r="V35" s="801"/>
      <c r="W35" s="801"/>
      <c r="X35" s="802"/>
      <c r="Y35" s="802"/>
      <c r="Z35" s="802"/>
      <c r="AA35" s="802"/>
      <c r="AB35" s="819"/>
      <c r="AC35" s="819"/>
      <c r="AD35" s="819"/>
      <c r="AE35" s="819"/>
      <c r="AF35" s="819"/>
      <c r="AG35" s="819"/>
      <c r="AH35" s="6">
        <f t="shared" si="4"/>
        <v>100</v>
      </c>
      <c r="AJ35" s="6" t="s">
        <v>190</v>
      </c>
      <c r="AL35" s="6" t="s">
        <v>232</v>
      </c>
      <c r="AM35" s="6" t="s">
        <v>204</v>
      </c>
    </row>
    <row r="36" spans="2:39" ht="18.75" customHeight="1">
      <c r="B36" s="830" t="s">
        <v>156</v>
      </c>
      <c r="C36" s="830"/>
      <c r="D36" s="830"/>
      <c r="E36" s="830"/>
      <c r="F36" s="830"/>
      <c r="G36" s="830"/>
      <c r="H36" s="830"/>
      <c r="I36" s="830"/>
      <c r="J36" s="830" t="s">
        <v>83</v>
      </c>
      <c r="K36" s="830"/>
      <c r="L36" s="830"/>
      <c r="M36" s="830"/>
      <c r="N36" s="831" t="s">
        <v>216</v>
      </c>
      <c r="O36" s="830"/>
      <c r="P36" s="830"/>
      <c r="Q36" s="830"/>
      <c r="R36" s="830"/>
      <c r="S36" s="830"/>
      <c r="T36" s="830" t="s">
        <v>84</v>
      </c>
      <c r="U36" s="830"/>
      <c r="V36" s="830"/>
      <c r="W36" s="830"/>
      <c r="X36" s="832" t="s">
        <v>27</v>
      </c>
      <c r="Y36" s="832"/>
      <c r="Z36" s="832"/>
      <c r="AA36" s="832"/>
      <c r="AB36" s="831" t="s">
        <v>155</v>
      </c>
      <c r="AC36" s="831"/>
      <c r="AD36" s="831"/>
      <c r="AE36" s="831"/>
      <c r="AF36" s="831"/>
      <c r="AG36" s="831"/>
      <c r="AJ36" s="6" t="s">
        <v>192</v>
      </c>
      <c r="AL36" s="6" t="s">
        <v>232</v>
      </c>
      <c r="AM36" s="6" t="s">
        <v>196</v>
      </c>
    </row>
    <row r="37" spans="2:39" ht="18.75" customHeight="1">
      <c r="B37" s="830"/>
      <c r="C37" s="830"/>
      <c r="D37" s="830"/>
      <c r="E37" s="830"/>
      <c r="F37" s="830"/>
      <c r="G37" s="830"/>
      <c r="H37" s="830"/>
      <c r="I37" s="830"/>
      <c r="J37" s="830"/>
      <c r="K37" s="830"/>
      <c r="L37" s="830"/>
      <c r="M37" s="830"/>
      <c r="N37" s="830"/>
      <c r="O37" s="830"/>
      <c r="P37" s="830"/>
      <c r="Q37" s="830"/>
      <c r="R37" s="830"/>
      <c r="S37" s="830"/>
      <c r="T37" s="830"/>
      <c r="U37" s="830"/>
      <c r="V37" s="830"/>
      <c r="W37" s="830"/>
      <c r="X37" s="832"/>
      <c r="Y37" s="832"/>
      <c r="Z37" s="832"/>
      <c r="AA37" s="832"/>
      <c r="AB37" s="831"/>
      <c r="AC37" s="831"/>
      <c r="AD37" s="831"/>
      <c r="AE37" s="831"/>
      <c r="AF37" s="831"/>
      <c r="AG37" s="831"/>
      <c r="AJ37" s="6" t="s">
        <v>56</v>
      </c>
      <c r="AL37" s="6" t="s">
        <v>232</v>
      </c>
      <c r="AM37" s="6" t="s">
        <v>205</v>
      </c>
    </row>
    <row r="38" spans="2:39" ht="26.25" customHeight="1">
      <c r="B38" s="830">
        <v>16</v>
      </c>
      <c r="C38" s="830"/>
      <c r="D38" s="827"/>
      <c r="E38" s="828"/>
      <c r="F38" s="828"/>
      <c r="G38" s="828"/>
      <c r="H38" s="828"/>
      <c r="I38" s="829"/>
      <c r="J38" s="800"/>
      <c r="K38" s="800"/>
      <c r="L38" s="800"/>
      <c r="M38" s="800"/>
      <c r="N38" s="800"/>
      <c r="O38" s="800"/>
      <c r="P38" s="800"/>
      <c r="Q38" s="800"/>
      <c r="R38" s="800"/>
      <c r="S38" s="800"/>
      <c r="T38" s="801"/>
      <c r="U38" s="801"/>
      <c r="V38" s="801"/>
      <c r="W38" s="801"/>
      <c r="X38" s="802"/>
      <c r="Y38" s="802"/>
      <c r="Z38" s="802"/>
      <c r="AA38" s="802"/>
      <c r="AB38" s="819"/>
      <c r="AC38" s="819"/>
      <c r="AD38" s="819"/>
      <c r="AE38" s="819"/>
      <c r="AF38" s="819"/>
      <c r="AG38" s="819"/>
      <c r="AH38" s="6">
        <f t="shared" si="4"/>
        <v>100</v>
      </c>
    </row>
    <row r="39" spans="2:39" ht="26.25" customHeight="1">
      <c r="B39" s="830">
        <v>17</v>
      </c>
      <c r="C39" s="830"/>
      <c r="D39" s="827"/>
      <c r="E39" s="828"/>
      <c r="F39" s="828"/>
      <c r="G39" s="828"/>
      <c r="H39" s="828"/>
      <c r="I39" s="829"/>
      <c r="J39" s="800"/>
      <c r="K39" s="800"/>
      <c r="L39" s="800"/>
      <c r="M39" s="800"/>
      <c r="N39" s="800"/>
      <c r="O39" s="800"/>
      <c r="P39" s="800"/>
      <c r="Q39" s="800"/>
      <c r="R39" s="800"/>
      <c r="S39" s="800"/>
      <c r="T39" s="801"/>
      <c r="U39" s="801"/>
      <c r="V39" s="801"/>
      <c r="W39" s="801"/>
      <c r="X39" s="802"/>
      <c r="Y39" s="802"/>
      <c r="Z39" s="802"/>
      <c r="AA39" s="802"/>
      <c r="AB39" s="819"/>
      <c r="AC39" s="819"/>
      <c r="AD39" s="819"/>
      <c r="AE39" s="819"/>
      <c r="AF39" s="819"/>
      <c r="AG39" s="819"/>
      <c r="AH39" s="6">
        <f t="shared" si="4"/>
        <v>100</v>
      </c>
    </row>
    <row r="40" spans="2:39" ht="26.25" customHeight="1">
      <c r="B40" s="830">
        <v>18</v>
      </c>
      <c r="C40" s="830"/>
      <c r="D40" s="827"/>
      <c r="E40" s="828"/>
      <c r="F40" s="828"/>
      <c r="G40" s="828"/>
      <c r="H40" s="828"/>
      <c r="I40" s="829"/>
      <c r="J40" s="800"/>
      <c r="K40" s="800"/>
      <c r="L40" s="800"/>
      <c r="M40" s="800"/>
      <c r="N40" s="800"/>
      <c r="O40" s="800"/>
      <c r="P40" s="800"/>
      <c r="Q40" s="800"/>
      <c r="R40" s="800"/>
      <c r="S40" s="800"/>
      <c r="T40" s="801"/>
      <c r="U40" s="801"/>
      <c r="V40" s="801"/>
      <c r="W40" s="801"/>
      <c r="X40" s="802"/>
      <c r="Y40" s="802"/>
      <c r="Z40" s="802"/>
      <c r="AA40" s="802"/>
      <c r="AB40" s="819"/>
      <c r="AC40" s="819"/>
      <c r="AD40" s="819"/>
      <c r="AE40" s="819"/>
      <c r="AF40" s="819"/>
      <c r="AG40" s="819"/>
      <c r="AH40" s="6">
        <f t="shared" si="4"/>
        <v>100</v>
      </c>
    </row>
    <row r="41" spans="2:39" ht="26.25" customHeight="1">
      <c r="B41" s="830">
        <v>19</v>
      </c>
      <c r="C41" s="830"/>
      <c r="D41" s="827"/>
      <c r="E41" s="828"/>
      <c r="F41" s="828"/>
      <c r="G41" s="828"/>
      <c r="H41" s="828"/>
      <c r="I41" s="829"/>
      <c r="J41" s="800"/>
      <c r="K41" s="800"/>
      <c r="L41" s="800"/>
      <c r="M41" s="800"/>
      <c r="N41" s="800"/>
      <c r="O41" s="800"/>
      <c r="P41" s="800"/>
      <c r="Q41" s="800"/>
      <c r="R41" s="800"/>
      <c r="S41" s="800"/>
      <c r="T41" s="801"/>
      <c r="U41" s="801"/>
      <c r="V41" s="801"/>
      <c r="W41" s="801"/>
      <c r="X41" s="802"/>
      <c r="Y41" s="802"/>
      <c r="Z41" s="802"/>
      <c r="AA41" s="802"/>
      <c r="AB41" s="819"/>
      <c r="AC41" s="819"/>
      <c r="AD41" s="819"/>
      <c r="AE41" s="819"/>
      <c r="AF41" s="819"/>
      <c r="AG41" s="819"/>
      <c r="AH41" s="6">
        <f t="shared" si="4"/>
        <v>100</v>
      </c>
    </row>
    <row r="42" spans="2:39" ht="26.25" customHeight="1">
      <c r="B42" s="830">
        <v>20</v>
      </c>
      <c r="C42" s="830"/>
      <c r="D42" s="827"/>
      <c r="E42" s="828"/>
      <c r="F42" s="828"/>
      <c r="G42" s="828"/>
      <c r="H42" s="828"/>
      <c r="I42" s="829"/>
      <c r="J42" s="800"/>
      <c r="K42" s="800"/>
      <c r="L42" s="800"/>
      <c r="M42" s="800"/>
      <c r="N42" s="800"/>
      <c r="O42" s="800"/>
      <c r="P42" s="800"/>
      <c r="Q42" s="800"/>
      <c r="R42" s="800"/>
      <c r="S42" s="800"/>
      <c r="T42" s="801"/>
      <c r="U42" s="801"/>
      <c r="V42" s="801"/>
      <c r="W42" s="801"/>
      <c r="X42" s="802"/>
      <c r="Y42" s="802"/>
      <c r="Z42" s="802"/>
      <c r="AA42" s="802"/>
      <c r="AB42" s="819"/>
      <c r="AC42" s="819"/>
      <c r="AD42" s="819"/>
      <c r="AE42" s="819"/>
      <c r="AF42" s="819"/>
      <c r="AG42" s="819"/>
      <c r="AH42" s="6">
        <f t="shared" si="4"/>
        <v>100</v>
      </c>
    </row>
    <row r="43" spans="2:39" ht="26.25" customHeight="1">
      <c r="B43" s="830">
        <v>21</v>
      </c>
      <c r="C43" s="830"/>
      <c r="D43" s="827"/>
      <c r="E43" s="828"/>
      <c r="F43" s="828"/>
      <c r="G43" s="828"/>
      <c r="H43" s="828"/>
      <c r="I43" s="829"/>
      <c r="J43" s="800"/>
      <c r="K43" s="800"/>
      <c r="L43" s="800"/>
      <c r="M43" s="800"/>
      <c r="N43" s="800"/>
      <c r="O43" s="800"/>
      <c r="P43" s="800"/>
      <c r="Q43" s="800"/>
      <c r="R43" s="800"/>
      <c r="S43" s="800"/>
      <c r="T43" s="801"/>
      <c r="U43" s="801"/>
      <c r="V43" s="801"/>
      <c r="W43" s="801"/>
      <c r="X43" s="802"/>
      <c r="Y43" s="802"/>
      <c r="Z43" s="802"/>
      <c r="AA43" s="802"/>
      <c r="AB43" s="819"/>
      <c r="AC43" s="819"/>
      <c r="AD43" s="819"/>
      <c r="AE43" s="819"/>
      <c r="AF43" s="819"/>
      <c r="AG43" s="819"/>
      <c r="AH43" s="6">
        <f t="shared" si="4"/>
        <v>100</v>
      </c>
    </row>
    <row r="44" spans="2:39" ht="26.25" customHeight="1">
      <c r="B44" s="830">
        <v>22</v>
      </c>
      <c r="C44" s="830"/>
      <c r="D44" s="827"/>
      <c r="E44" s="828"/>
      <c r="F44" s="828"/>
      <c r="G44" s="828"/>
      <c r="H44" s="828"/>
      <c r="I44" s="829"/>
      <c r="J44" s="800"/>
      <c r="K44" s="800"/>
      <c r="L44" s="800"/>
      <c r="M44" s="800"/>
      <c r="N44" s="800"/>
      <c r="O44" s="800"/>
      <c r="P44" s="800"/>
      <c r="Q44" s="800"/>
      <c r="R44" s="800"/>
      <c r="S44" s="800"/>
      <c r="T44" s="801"/>
      <c r="U44" s="801"/>
      <c r="V44" s="801"/>
      <c r="W44" s="801"/>
      <c r="X44" s="802"/>
      <c r="Y44" s="802"/>
      <c r="Z44" s="802"/>
      <c r="AA44" s="802"/>
      <c r="AB44" s="819"/>
      <c r="AC44" s="819"/>
      <c r="AD44" s="819"/>
      <c r="AE44" s="819"/>
      <c r="AF44" s="819"/>
      <c r="AG44" s="819"/>
      <c r="AH44" s="6">
        <f t="shared" si="4"/>
        <v>100</v>
      </c>
    </row>
    <row r="45" spans="2:39" ht="26.25" customHeight="1">
      <c r="B45" s="830">
        <v>23</v>
      </c>
      <c r="C45" s="830"/>
      <c r="D45" s="827"/>
      <c r="E45" s="828"/>
      <c r="F45" s="828"/>
      <c r="G45" s="828"/>
      <c r="H45" s="828"/>
      <c r="I45" s="829"/>
      <c r="J45" s="800"/>
      <c r="K45" s="800"/>
      <c r="L45" s="800"/>
      <c r="M45" s="800"/>
      <c r="N45" s="800"/>
      <c r="O45" s="800"/>
      <c r="P45" s="800"/>
      <c r="Q45" s="800"/>
      <c r="R45" s="800"/>
      <c r="S45" s="800"/>
      <c r="T45" s="801"/>
      <c r="U45" s="801"/>
      <c r="V45" s="801"/>
      <c r="W45" s="801"/>
      <c r="X45" s="802"/>
      <c r="Y45" s="802"/>
      <c r="Z45" s="802"/>
      <c r="AA45" s="802"/>
      <c r="AB45" s="819"/>
      <c r="AC45" s="819"/>
      <c r="AD45" s="819"/>
      <c r="AE45" s="819"/>
      <c r="AF45" s="819"/>
      <c r="AG45" s="819"/>
      <c r="AH45" s="6">
        <f t="shared" si="4"/>
        <v>100</v>
      </c>
    </row>
    <row r="46" spans="2:39" ht="26.25" customHeight="1">
      <c r="B46" s="830">
        <v>24</v>
      </c>
      <c r="C46" s="830"/>
      <c r="D46" s="827"/>
      <c r="E46" s="828"/>
      <c r="F46" s="828"/>
      <c r="G46" s="828"/>
      <c r="H46" s="828"/>
      <c r="I46" s="829"/>
      <c r="J46" s="800"/>
      <c r="K46" s="800"/>
      <c r="L46" s="800"/>
      <c r="M46" s="800"/>
      <c r="N46" s="800"/>
      <c r="O46" s="800"/>
      <c r="P46" s="800"/>
      <c r="Q46" s="800"/>
      <c r="R46" s="800"/>
      <c r="S46" s="800"/>
      <c r="T46" s="801"/>
      <c r="U46" s="801"/>
      <c r="V46" s="801"/>
      <c r="W46" s="801"/>
      <c r="X46" s="802"/>
      <c r="Y46" s="802"/>
      <c r="Z46" s="802"/>
      <c r="AA46" s="802"/>
      <c r="AB46" s="819"/>
      <c r="AC46" s="819"/>
      <c r="AD46" s="819"/>
      <c r="AE46" s="819"/>
      <c r="AF46" s="819"/>
      <c r="AG46" s="819"/>
      <c r="AH46" s="6">
        <f t="shared" si="4"/>
        <v>100</v>
      </c>
    </row>
    <row r="47" spans="2:39" ht="26.25" customHeight="1">
      <c r="B47" s="830">
        <v>25</v>
      </c>
      <c r="C47" s="830"/>
      <c r="D47" s="827"/>
      <c r="E47" s="828"/>
      <c r="F47" s="828"/>
      <c r="G47" s="828"/>
      <c r="H47" s="828"/>
      <c r="I47" s="829"/>
      <c r="J47" s="800"/>
      <c r="K47" s="800"/>
      <c r="L47" s="800"/>
      <c r="M47" s="800"/>
      <c r="N47" s="800"/>
      <c r="O47" s="800"/>
      <c r="P47" s="800"/>
      <c r="Q47" s="800"/>
      <c r="R47" s="800"/>
      <c r="S47" s="800"/>
      <c r="T47" s="801"/>
      <c r="U47" s="801"/>
      <c r="V47" s="801"/>
      <c r="W47" s="801"/>
      <c r="X47" s="802"/>
      <c r="Y47" s="802"/>
      <c r="Z47" s="802"/>
      <c r="AA47" s="802"/>
      <c r="AB47" s="819"/>
      <c r="AC47" s="819"/>
      <c r="AD47" s="819"/>
      <c r="AE47" s="819"/>
      <c r="AF47" s="819"/>
      <c r="AG47" s="819"/>
      <c r="AH47" s="6">
        <f t="shared" si="4"/>
        <v>100</v>
      </c>
    </row>
    <row r="48" spans="2:39" ht="26.25" customHeight="1">
      <c r="B48" s="830">
        <v>26</v>
      </c>
      <c r="C48" s="830"/>
      <c r="D48" s="827"/>
      <c r="E48" s="828"/>
      <c r="F48" s="828"/>
      <c r="G48" s="828"/>
      <c r="H48" s="828"/>
      <c r="I48" s="829"/>
      <c r="J48" s="800"/>
      <c r="K48" s="800"/>
      <c r="L48" s="800"/>
      <c r="M48" s="800"/>
      <c r="N48" s="800"/>
      <c r="O48" s="800"/>
      <c r="P48" s="800"/>
      <c r="Q48" s="800"/>
      <c r="R48" s="800"/>
      <c r="S48" s="800"/>
      <c r="T48" s="801"/>
      <c r="U48" s="801"/>
      <c r="V48" s="801"/>
      <c r="W48" s="801"/>
      <c r="X48" s="802"/>
      <c r="Y48" s="802"/>
      <c r="Z48" s="802"/>
      <c r="AA48" s="802"/>
      <c r="AB48" s="819"/>
      <c r="AC48" s="819"/>
      <c r="AD48" s="819"/>
      <c r="AE48" s="819"/>
      <c r="AF48" s="819"/>
      <c r="AG48" s="819"/>
      <c r="AH48" s="6">
        <f t="shared" si="4"/>
        <v>100</v>
      </c>
    </row>
    <row r="49" spans="2:34" ht="26.25" customHeight="1">
      <c r="B49" s="830">
        <v>27</v>
      </c>
      <c r="C49" s="830"/>
      <c r="D49" s="827"/>
      <c r="E49" s="828"/>
      <c r="F49" s="828"/>
      <c r="G49" s="828"/>
      <c r="H49" s="828"/>
      <c r="I49" s="829"/>
      <c r="J49" s="800"/>
      <c r="K49" s="800"/>
      <c r="L49" s="800"/>
      <c r="M49" s="800"/>
      <c r="N49" s="800"/>
      <c r="O49" s="800"/>
      <c r="P49" s="800"/>
      <c r="Q49" s="800"/>
      <c r="R49" s="800"/>
      <c r="S49" s="800"/>
      <c r="T49" s="801"/>
      <c r="U49" s="801"/>
      <c r="V49" s="801"/>
      <c r="W49" s="801"/>
      <c r="X49" s="802"/>
      <c r="Y49" s="802"/>
      <c r="Z49" s="802"/>
      <c r="AA49" s="802"/>
      <c r="AB49" s="819"/>
      <c r="AC49" s="819"/>
      <c r="AD49" s="819"/>
      <c r="AE49" s="819"/>
      <c r="AF49" s="819"/>
      <c r="AG49" s="819"/>
      <c r="AH49" s="6">
        <f t="shared" si="4"/>
        <v>100</v>
      </c>
    </row>
    <row r="50" spans="2:34" ht="26.25" customHeight="1">
      <c r="B50" s="830">
        <v>28</v>
      </c>
      <c r="C50" s="830"/>
      <c r="D50" s="827"/>
      <c r="E50" s="828"/>
      <c r="F50" s="828"/>
      <c r="G50" s="828"/>
      <c r="H50" s="828"/>
      <c r="I50" s="829"/>
      <c r="J50" s="800"/>
      <c r="K50" s="800"/>
      <c r="L50" s="800"/>
      <c r="M50" s="800"/>
      <c r="N50" s="800"/>
      <c r="O50" s="800"/>
      <c r="P50" s="800"/>
      <c r="Q50" s="800"/>
      <c r="R50" s="800"/>
      <c r="S50" s="800"/>
      <c r="T50" s="801"/>
      <c r="U50" s="801"/>
      <c r="V50" s="801"/>
      <c r="W50" s="801"/>
      <c r="X50" s="802"/>
      <c r="Y50" s="802"/>
      <c r="Z50" s="802"/>
      <c r="AA50" s="802"/>
      <c r="AB50" s="819"/>
      <c r="AC50" s="819"/>
      <c r="AD50" s="819"/>
      <c r="AE50" s="819"/>
      <c r="AF50" s="819"/>
      <c r="AG50" s="819"/>
      <c r="AH50" s="6">
        <f t="shared" si="4"/>
        <v>100</v>
      </c>
    </row>
    <row r="51" spans="2:34" ht="26.25" customHeight="1">
      <c r="B51" s="830">
        <v>29</v>
      </c>
      <c r="C51" s="830"/>
      <c r="D51" s="827"/>
      <c r="E51" s="828"/>
      <c r="F51" s="828"/>
      <c r="G51" s="828"/>
      <c r="H51" s="828"/>
      <c r="I51" s="829"/>
      <c r="J51" s="800"/>
      <c r="K51" s="800"/>
      <c r="L51" s="800"/>
      <c r="M51" s="800"/>
      <c r="N51" s="800"/>
      <c r="O51" s="800"/>
      <c r="P51" s="800"/>
      <c r="Q51" s="800"/>
      <c r="R51" s="800"/>
      <c r="S51" s="800"/>
      <c r="T51" s="801"/>
      <c r="U51" s="801"/>
      <c r="V51" s="801"/>
      <c r="W51" s="801"/>
      <c r="X51" s="802"/>
      <c r="Y51" s="802"/>
      <c r="Z51" s="802"/>
      <c r="AA51" s="802"/>
      <c r="AB51" s="819"/>
      <c r="AC51" s="819"/>
      <c r="AD51" s="819"/>
      <c r="AE51" s="819"/>
      <c r="AF51" s="819"/>
      <c r="AG51" s="819"/>
      <c r="AH51" s="6">
        <f t="shared" si="4"/>
        <v>100</v>
      </c>
    </row>
    <row r="52" spans="2:34" ht="26.25" customHeight="1">
      <c r="B52" s="830">
        <v>30</v>
      </c>
      <c r="C52" s="830"/>
      <c r="D52" s="827"/>
      <c r="E52" s="828"/>
      <c r="F52" s="828"/>
      <c r="G52" s="828"/>
      <c r="H52" s="828"/>
      <c r="I52" s="829"/>
      <c r="J52" s="800"/>
      <c r="K52" s="800"/>
      <c r="L52" s="800"/>
      <c r="M52" s="800"/>
      <c r="N52" s="800"/>
      <c r="O52" s="800"/>
      <c r="P52" s="800"/>
      <c r="Q52" s="800"/>
      <c r="R52" s="800"/>
      <c r="S52" s="800"/>
      <c r="T52" s="801"/>
      <c r="U52" s="801"/>
      <c r="V52" s="801"/>
      <c r="W52" s="801"/>
      <c r="X52" s="802"/>
      <c r="Y52" s="802"/>
      <c r="Z52" s="802"/>
      <c r="AA52" s="802"/>
      <c r="AB52" s="819"/>
      <c r="AC52" s="819"/>
      <c r="AD52" s="819"/>
      <c r="AE52" s="819"/>
      <c r="AF52" s="819"/>
      <c r="AG52" s="819"/>
      <c r="AH52" s="6">
        <f t="shared" si="4"/>
        <v>100</v>
      </c>
    </row>
    <row r="53" spans="2:34" ht="26.25" customHeight="1">
      <c r="B53" s="830">
        <v>31</v>
      </c>
      <c r="C53" s="830"/>
      <c r="D53" s="827"/>
      <c r="E53" s="828"/>
      <c r="F53" s="828"/>
      <c r="G53" s="828"/>
      <c r="H53" s="828"/>
      <c r="I53" s="829"/>
      <c r="J53" s="800"/>
      <c r="K53" s="800"/>
      <c r="L53" s="800"/>
      <c r="M53" s="800"/>
      <c r="N53" s="800"/>
      <c r="O53" s="800"/>
      <c r="P53" s="800"/>
      <c r="Q53" s="800"/>
      <c r="R53" s="800"/>
      <c r="S53" s="800"/>
      <c r="T53" s="801"/>
      <c r="U53" s="801"/>
      <c r="V53" s="801"/>
      <c r="W53" s="801"/>
      <c r="X53" s="802"/>
      <c r="Y53" s="802"/>
      <c r="Z53" s="802"/>
      <c r="AA53" s="802"/>
      <c r="AB53" s="819"/>
      <c r="AC53" s="819"/>
      <c r="AD53" s="819"/>
      <c r="AE53" s="819"/>
      <c r="AF53" s="819"/>
      <c r="AG53" s="819"/>
      <c r="AH53" s="6">
        <f t="shared" si="4"/>
        <v>100</v>
      </c>
    </row>
    <row r="54" spans="2:34" ht="26.25" customHeight="1">
      <c r="B54" s="830">
        <v>32</v>
      </c>
      <c r="C54" s="830"/>
      <c r="D54" s="827"/>
      <c r="E54" s="828"/>
      <c r="F54" s="828"/>
      <c r="G54" s="828"/>
      <c r="H54" s="828"/>
      <c r="I54" s="829"/>
      <c r="J54" s="800"/>
      <c r="K54" s="800"/>
      <c r="L54" s="800"/>
      <c r="M54" s="800"/>
      <c r="N54" s="800"/>
      <c r="O54" s="800"/>
      <c r="P54" s="800"/>
      <c r="Q54" s="800"/>
      <c r="R54" s="800"/>
      <c r="S54" s="800"/>
      <c r="T54" s="801"/>
      <c r="U54" s="801"/>
      <c r="V54" s="801"/>
      <c r="W54" s="801"/>
      <c r="X54" s="802"/>
      <c r="Y54" s="802"/>
      <c r="Z54" s="802"/>
      <c r="AA54" s="802"/>
      <c r="AB54" s="819"/>
      <c r="AC54" s="819"/>
      <c r="AD54" s="819"/>
      <c r="AE54" s="819"/>
      <c r="AF54" s="819"/>
      <c r="AG54" s="819"/>
      <c r="AH54" s="6">
        <f t="shared" si="4"/>
        <v>100</v>
      </c>
    </row>
    <row r="55" spans="2:34" ht="26.25" customHeight="1">
      <c r="B55" s="830">
        <v>33</v>
      </c>
      <c r="C55" s="830"/>
      <c r="D55" s="827"/>
      <c r="E55" s="828"/>
      <c r="F55" s="828"/>
      <c r="G55" s="828"/>
      <c r="H55" s="828"/>
      <c r="I55" s="829"/>
      <c r="J55" s="800"/>
      <c r="K55" s="800"/>
      <c r="L55" s="800"/>
      <c r="M55" s="800"/>
      <c r="N55" s="800"/>
      <c r="O55" s="800"/>
      <c r="P55" s="800"/>
      <c r="Q55" s="800"/>
      <c r="R55" s="800"/>
      <c r="S55" s="800"/>
      <c r="T55" s="801"/>
      <c r="U55" s="801"/>
      <c r="V55" s="801"/>
      <c r="W55" s="801"/>
      <c r="X55" s="802"/>
      <c r="Y55" s="802"/>
      <c r="Z55" s="802"/>
      <c r="AA55" s="802"/>
      <c r="AB55" s="819"/>
      <c r="AC55" s="819"/>
      <c r="AD55" s="819"/>
      <c r="AE55" s="819"/>
      <c r="AF55" s="819"/>
      <c r="AG55" s="819"/>
      <c r="AH55" s="6">
        <f t="shared" si="4"/>
        <v>100</v>
      </c>
    </row>
    <row r="56" spans="2:34" ht="26.25" customHeight="1">
      <c r="B56" s="830">
        <v>34</v>
      </c>
      <c r="C56" s="830"/>
      <c r="D56" s="827"/>
      <c r="E56" s="828"/>
      <c r="F56" s="828"/>
      <c r="G56" s="828"/>
      <c r="H56" s="828"/>
      <c r="I56" s="829"/>
      <c r="J56" s="800"/>
      <c r="K56" s="800"/>
      <c r="L56" s="800"/>
      <c r="M56" s="800"/>
      <c r="N56" s="800"/>
      <c r="O56" s="800"/>
      <c r="P56" s="800"/>
      <c r="Q56" s="800"/>
      <c r="R56" s="800"/>
      <c r="S56" s="800"/>
      <c r="T56" s="801"/>
      <c r="U56" s="801"/>
      <c r="V56" s="801"/>
      <c r="W56" s="801"/>
      <c r="X56" s="802"/>
      <c r="Y56" s="802"/>
      <c r="Z56" s="802"/>
      <c r="AA56" s="802"/>
      <c r="AB56" s="819"/>
      <c r="AC56" s="819"/>
      <c r="AD56" s="819"/>
      <c r="AE56" s="819"/>
      <c r="AF56" s="819"/>
      <c r="AG56" s="819"/>
      <c r="AH56" s="6">
        <f t="shared" si="4"/>
        <v>100</v>
      </c>
    </row>
    <row r="57" spans="2:34" ht="26.25" customHeight="1">
      <c r="B57" s="830">
        <v>35</v>
      </c>
      <c r="C57" s="830"/>
      <c r="D57" s="827"/>
      <c r="E57" s="828"/>
      <c r="F57" s="828"/>
      <c r="G57" s="828"/>
      <c r="H57" s="828"/>
      <c r="I57" s="829"/>
      <c r="J57" s="800"/>
      <c r="K57" s="800"/>
      <c r="L57" s="800"/>
      <c r="M57" s="800"/>
      <c r="N57" s="800"/>
      <c r="O57" s="800"/>
      <c r="P57" s="800"/>
      <c r="Q57" s="800"/>
      <c r="R57" s="800"/>
      <c r="S57" s="800"/>
      <c r="T57" s="801"/>
      <c r="U57" s="801"/>
      <c r="V57" s="801"/>
      <c r="W57" s="801"/>
      <c r="X57" s="802"/>
      <c r="Y57" s="802"/>
      <c r="Z57" s="802"/>
      <c r="AA57" s="802"/>
      <c r="AB57" s="819"/>
      <c r="AC57" s="819"/>
      <c r="AD57" s="819"/>
      <c r="AE57" s="819"/>
      <c r="AF57" s="819"/>
      <c r="AG57" s="819"/>
      <c r="AH57" s="6">
        <f t="shared" si="4"/>
        <v>100</v>
      </c>
    </row>
    <row r="58" spans="2:34" ht="26.25" customHeight="1">
      <c r="B58" s="830">
        <v>36</v>
      </c>
      <c r="C58" s="830"/>
      <c r="D58" s="827"/>
      <c r="E58" s="828"/>
      <c r="F58" s="828"/>
      <c r="G58" s="828"/>
      <c r="H58" s="828"/>
      <c r="I58" s="829"/>
      <c r="J58" s="800"/>
      <c r="K58" s="800"/>
      <c r="L58" s="800"/>
      <c r="M58" s="800"/>
      <c r="N58" s="800"/>
      <c r="O58" s="800"/>
      <c r="P58" s="800"/>
      <c r="Q58" s="800"/>
      <c r="R58" s="800"/>
      <c r="S58" s="800"/>
      <c r="T58" s="801"/>
      <c r="U58" s="801"/>
      <c r="V58" s="801"/>
      <c r="W58" s="801"/>
      <c r="X58" s="802"/>
      <c r="Y58" s="802"/>
      <c r="Z58" s="802"/>
      <c r="AA58" s="802"/>
      <c r="AB58" s="819"/>
      <c r="AC58" s="819"/>
      <c r="AD58" s="819"/>
      <c r="AE58" s="819"/>
      <c r="AF58" s="819"/>
      <c r="AG58" s="819"/>
      <c r="AH58" s="6">
        <f t="shared" si="4"/>
        <v>100</v>
      </c>
    </row>
    <row r="59" spans="2:34" ht="26.25" customHeight="1">
      <c r="B59" s="830">
        <v>37</v>
      </c>
      <c r="C59" s="830"/>
      <c r="D59" s="827"/>
      <c r="E59" s="828"/>
      <c r="F59" s="828"/>
      <c r="G59" s="828"/>
      <c r="H59" s="828"/>
      <c r="I59" s="829"/>
      <c r="J59" s="800"/>
      <c r="K59" s="800"/>
      <c r="L59" s="800"/>
      <c r="M59" s="800"/>
      <c r="N59" s="800"/>
      <c r="O59" s="800"/>
      <c r="P59" s="800"/>
      <c r="Q59" s="800"/>
      <c r="R59" s="800"/>
      <c r="S59" s="800"/>
      <c r="T59" s="801"/>
      <c r="U59" s="801"/>
      <c r="V59" s="801"/>
      <c r="W59" s="801"/>
      <c r="X59" s="802"/>
      <c r="Y59" s="802"/>
      <c r="Z59" s="802"/>
      <c r="AA59" s="802"/>
      <c r="AB59" s="819"/>
      <c r="AC59" s="819"/>
      <c r="AD59" s="819"/>
      <c r="AE59" s="819"/>
      <c r="AF59" s="819"/>
      <c r="AG59" s="819"/>
      <c r="AH59" s="6">
        <f t="shared" si="4"/>
        <v>100</v>
      </c>
    </row>
    <row r="60" spans="2:34" ht="26.25" customHeight="1">
      <c r="B60" s="830">
        <v>38</v>
      </c>
      <c r="C60" s="830"/>
      <c r="D60" s="827"/>
      <c r="E60" s="828"/>
      <c r="F60" s="828"/>
      <c r="G60" s="828"/>
      <c r="H60" s="828"/>
      <c r="I60" s="829"/>
      <c r="J60" s="800"/>
      <c r="K60" s="800"/>
      <c r="L60" s="800"/>
      <c r="M60" s="800"/>
      <c r="N60" s="800"/>
      <c r="O60" s="800"/>
      <c r="P60" s="800"/>
      <c r="Q60" s="800"/>
      <c r="R60" s="800"/>
      <c r="S60" s="800"/>
      <c r="T60" s="801"/>
      <c r="U60" s="801"/>
      <c r="V60" s="801"/>
      <c r="W60" s="801"/>
      <c r="X60" s="802"/>
      <c r="Y60" s="802"/>
      <c r="Z60" s="802"/>
      <c r="AA60" s="802"/>
      <c r="AB60" s="819"/>
      <c r="AC60" s="819"/>
      <c r="AD60" s="819"/>
      <c r="AE60" s="819"/>
      <c r="AF60" s="819"/>
      <c r="AG60" s="819"/>
      <c r="AH60" s="6">
        <f t="shared" si="4"/>
        <v>100</v>
      </c>
    </row>
    <row r="61" spans="2:34" ht="26.25" customHeight="1">
      <c r="B61" s="830">
        <v>39</v>
      </c>
      <c r="C61" s="830"/>
      <c r="D61" s="827"/>
      <c r="E61" s="828"/>
      <c r="F61" s="828"/>
      <c r="G61" s="828"/>
      <c r="H61" s="828"/>
      <c r="I61" s="829"/>
      <c r="J61" s="800"/>
      <c r="K61" s="800"/>
      <c r="L61" s="800"/>
      <c r="M61" s="800"/>
      <c r="N61" s="800"/>
      <c r="O61" s="800"/>
      <c r="P61" s="800"/>
      <c r="Q61" s="800"/>
      <c r="R61" s="800"/>
      <c r="S61" s="800"/>
      <c r="T61" s="801"/>
      <c r="U61" s="801"/>
      <c r="V61" s="801"/>
      <c r="W61" s="801"/>
      <c r="X61" s="802"/>
      <c r="Y61" s="802"/>
      <c r="Z61" s="802"/>
      <c r="AA61" s="802"/>
      <c r="AB61" s="819"/>
      <c r="AC61" s="819"/>
      <c r="AD61" s="819"/>
      <c r="AE61" s="819"/>
      <c r="AF61" s="819"/>
      <c r="AG61" s="819"/>
      <c r="AH61" s="6">
        <f t="shared" si="4"/>
        <v>100</v>
      </c>
    </row>
    <row r="62" spans="2:34" ht="26.25" customHeight="1">
      <c r="B62" s="830">
        <v>40</v>
      </c>
      <c r="C62" s="830"/>
      <c r="D62" s="827"/>
      <c r="E62" s="828"/>
      <c r="F62" s="828"/>
      <c r="G62" s="828"/>
      <c r="H62" s="828"/>
      <c r="I62" s="829"/>
      <c r="J62" s="800"/>
      <c r="K62" s="800"/>
      <c r="L62" s="800"/>
      <c r="M62" s="800"/>
      <c r="N62" s="800"/>
      <c r="O62" s="800"/>
      <c r="P62" s="800"/>
      <c r="Q62" s="800"/>
      <c r="R62" s="800"/>
      <c r="S62" s="800"/>
      <c r="T62" s="801"/>
      <c r="U62" s="801"/>
      <c r="V62" s="801"/>
      <c r="W62" s="801"/>
      <c r="X62" s="802"/>
      <c r="Y62" s="802"/>
      <c r="Z62" s="802"/>
      <c r="AA62" s="802"/>
      <c r="AB62" s="819"/>
      <c r="AC62" s="819"/>
      <c r="AD62" s="819"/>
      <c r="AE62" s="819"/>
      <c r="AF62" s="819"/>
      <c r="AG62" s="819"/>
      <c r="AH62" s="6">
        <f t="shared" si="4"/>
        <v>100</v>
      </c>
    </row>
    <row r="63" spans="2:34" ht="26.25" customHeight="1">
      <c r="B63" s="834" t="s">
        <v>215</v>
      </c>
      <c r="C63" s="431"/>
      <c r="D63" s="431"/>
      <c r="E63" s="431"/>
      <c r="F63" s="431"/>
      <c r="G63" s="431"/>
      <c r="H63" s="431"/>
      <c r="I63" s="431"/>
      <c r="J63" s="431"/>
      <c r="K63" s="431"/>
      <c r="L63" s="431"/>
      <c r="M63" s="835"/>
      <c r="N63" s="830">
        <f>SUM(N38:S62)+SUM(N21:S35)</f>
        <v>0</v>
      </c>
      <c r="O63" s="830"/>
      <c r="P63" s="830"/>
      <c r="Q63" s="830"/>
      <c r="R63" s="830"/>
      <c r="S63" s="830"/>
      <c r="T63" s="833"/>
      <c r="U63" s="833"/>
      <c r="V63" s="833"/>
      <c r="W63" s="833"/>
      <c r="X63" s="830">
        <f>SUM(X38:AA62)+SUM(X21:AA35)</f>
        <v>0</v>
      </c>
      <c r="Y63" s="830"/>
      <c r="Z63" s="830"/>
      <c r="AA63" s="830"/>
      <c r="AB63" s="830"/>
      <c r="AC63" s="830"/>
      <c r="AD63" s="830"/>
      <c r="AE63" s="830"/>
      <c r="AF63" s="830"/>
      <c r="AG63" s="830"/>
    </row>
    <row r="64" spans="2:34" ht="22.7" customHeight="1">
      <c r="B64" s="803" t="s">
        <v>154</v>
      </c>
      <c r="C64" s="803"/>
      <c r="D64" s="803"/>
      <c r="E64" s="803"/>
      <c r="F64" s="803"/>
      <c r="G64" s="803"/>
      <c r="H64" s="803"/>
      <c r="I64" s="803"/>
      <c r="J64" s="803"/>
      <c r="K64" s="803"/>
      <c r="L64" s="803"/>
      <c r="M64" s="803"/>
      <c r="N64" s="799"/>
      <c r="O64" s="799"/>
      <c r="P64" s="799"/>
      <c r="Q64" s="803"/>
      <c r="R64" s="803"/>
      <c r="S64" s="803"/>
      <c r="T64" s="803"/>
      <c r="U64" s="803"/>
      <c r="V64" s="803"/>
      <c r="W64" s="803"/>
      <c r="X64" s="803"/>
      <c r="Y64" s="803"/>
      <c r="Z64" s="803"/>
      <c r="AA64" s="803"/>
      <c r="AB64" s="803"/>
      <c r="AC64" s="803"/>
      <c r="AD64" s="803"/>
      <c r="AE64" s="803"/>
      <c r="AF64" s="803"/>
      <c r="AG64" s="803"/>
    </row>
    <row r="65" spans="2:33" ht="37.5" customHeight="1">
      <c r="B65" s="798" t="s">
        <v>210</v>
      </c>
      <c r="C65" s="798"/>
      <c r="D65" s="798"/>
      <c r="E65" s="798"/>
      <c r="F65" s="798"/>
      <c r="G65" s="798"/>
      <c r="H65" s="798"/>
      <c r="I65" s="798"/>
      <c r="J65" s="798"/>
      <c r="K65" s="798"/>
      <c r="L65" s="798"/>
      <c r="M65" s="798"/>
      <c r="N65" s="798"/>
      <c r="O65" s="798"/>
      <c r="P65" s="798"/>
      <c r="Q65" s="798"/>
      <c r="R65" s="798"/>
      <c r="S65" s="798"/>
      <c r="T65" s="798"/>
      <c r="U65" s="798"/>
      <c r="V65" s="798"/>
      <c r="W65" s="798"/>
      <c r="X65" s="798"/>
      <c r="Y65" s="798"/>
      <c r="Z65" s="798"/>
      <c r="AA65" s="798"/>
      <c r="AB65" s="798"/>
      <c r="AC65" s="798"/>
      <c r="AD65" s="798"/>
      <c r="AE65" s="798"/>
      <c r="AF65" s="798"/>
      <c r="AG65" s="798"/>
    </row>
    <row r="66" spans="2:33" ht="37.5" customHeight="1">
      <c r="B66" s="798" t="s">
        <v>211</v>
      </c>
      <c r="C66" s="798"/>
      <c r="D66" s="798"/>
      <c r="E66" s="798"/>
      <c r="F66" s="798"/>
      <c r="G66" s="798"/>
      <c r="H66" s="798"/>
      <c r="I66" s="798"/>
      <c r="J66" s="798"/>
      <c r="K66" s="798"/>
      <c r="L66" s="798"/>
      <c r="M66" s="798"/>
      <c r="N66" s="798"/>
      <c r="O66" s="798"/>
      <c r="P66" s="798"/>
      <c r="Q66" s="798"/>
      <c r="R66" s="798"/>
      <c r="S66" s="798"/>
      <c r="T66" s="798"/>
      <c r="U66" s="798"/>
      <c r="V66" s="798"/>
      <c r="W66" s="798"/>
      <c r="X66" s="798"/>
      <c r="Y66" s="798"/>
      <c r="Z66" s="798"/>
      <c r="AA66" s="798"/>
      <c r="AB66" s="798"/>
      <c r="AC66" s="798"/>
      <c r="AD66" s="798"/>
      <c r="AE66" s="798"/>
      <c r="AF66" s="798"/>
      <c r="AG66" s="798"/>
    </row>
    <row r="67" spans="2:33" ht="37.5" customHeight="1">
      <c r="B67" s="798" t="s">
        <v>217</v>
      </c>
      <c r="C67" s="798"/>
      <c r="D67" s="798"/>
      <c r="E67" s="798"/>
      <c r="F67" s="798"/>
      <c r="G67" s="798"/>
      <c r="H67" s="798"/>
      <c r="I67" s="798"/>
      <c r="J67" s="798"/>
      <c r="K67" s="798"/>
      <c r="L67" s="798"/>
      <c r="M67" s="798"/>
      <c r="N67" s="798"/>
      <c r="O67" s="798"/>
      <c r="P67" s="798"/>
      <c r="Q67" s="798"/>
      <c r="R67" s="798"/>
      <c r="S67" s="798"/>
      <c r="T67" s="798"/>
      <c r="U67" s="798"/>
      <c r="V67" s="798"/>
      <c r="W67" s="798"/>
      <c r="X67" s="798"/>
      <c r="Y67" s="798"/>
      <c r="Z67" s="798"/>
      <c r="AA67" s="798"/>
      <c r="AB67" s="798"/>
      <c r="AC67" s="798"/>
      <c r="AD67" s="798"/>
      <c r="AE67" s="798"/>
      <c r="AF67" s="798"/>
      <c r="AG67" s="798"/>
    </row>
    <row r="68" spans="2:33" ht="18.75" customHeight="1">
      <c r="B68" s="799" t="s">
        <v>153</v>
      </c>
      <c r="C68" s="799"/>
      <c r="D68" s="799"/>
      <c r="E68" s="799"/>
      <c r="F68" s="799"/>
      <c r="G68" s="799"/>
      <c r="H68" s="799"/>
      <c r="I68" s="799"/>
      <c r="J68" s="799"/>
      <c r="K68" s="799"/>
      <c r="L68" s="799"/>
      <c r="M68" s="799"/>
      <c r="N68" s="799"/>
      <c r="O68" s="799"/>
      <c r="P68" s="799"/>
      <c r="Q68" s="799"/>
      <c r="R68" s="799"/>
      <c r="S68" s="799"/>
      <c r="T68" s="799"/>
      <c r="U68" s="799"/>
      <c r="V68" s="799"/>
      <c r="W68" s="799"/>
      <c r="X68" s="799"/>
      <c r="Y68" s="799"/>
      <c r="Z68" s="799"/>
      <c r="AA68" s="799"/>
      <c r="AB68" s="799"/>
      <c r="AC68" s="799"/>
      <c r="AD68" s="799"/>
      <c r="AE68" s="799"/>
      <c r="AF68" s="799"/>
      <c r="AG68" s="799"/>
    </row>
    <row r="69" spans="2:33" ht="15" customHeight="1">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row>
    <row r="72" spans="2:33" ht="18.75" customHeight="1">
      <c r="C72" s="6" t="s">
        <v>179</v>
      </c>
      <c r="J72" s="6">
        <v>1</v>
      </c>
      <c r="L72" s="6" t="s">
        <v>201</v>
      </c>
    </row>
    <row r="73" spans="2:33" ht="18.75" customHeight="1">
      <c r="C73" s="6" t="s">
        <v>180</v>
      </c>
      <c r="J73" s="6">
        <v>2</v>
      </c>
      <c r="L73" s="6" t="s">
        <v>202</v>
      </c>
    </row>
    <row r="74" spans="2:33" ht="18.75" customHeight="1">
      <c r="C74" s="6" t="s">
        <v>181</v>
      </c>
      <c r="J74" s="6">
        <v>3</v>
      </c>
      <c r="L74" s="6" t="s">
        <v>203</v>
      </c>
    </row>
    <row r="75" spans="2:33" ht="18.75" customHeight="1">
      <c r="C75" s="6" t="s">
        <v>191</v>
      </c>
      <c r="J75" s="6">
        <v>4</v>
      </c>
      <c r="L75" s="6" t="s">
        <v>198</v>
      </c>
    </row>
    <row r="76" spans="2:33" ht="18.75" customHeight="1">
      <c r="C76" s="6" t="s">
        <v>182</v>
      </c>
      <c r="J76" s="6">
        <v>5</v>
      </c>
      <c r="L76" s="6" t="s">
        <v>195</v>
      </c>
    </row>
    <row r="77" spans="2:33" ht="18.75" customHeight="1">
      <c r="C77" s="6" t="s">
        <v>183</v>
      </c>
      <c r="J77" s="6">
        <v>6</v>
      </c>
    </row>
    <row r="78" spans="2:33" ht="18.75" customHeight="1">
      <c r="C78" s="6" t="s">
        <v>184</v>
      </c>
      <c r="J78" s="6">
        <v>7</v>
      </c>
      <c r="L78" s="6" t="s">
        <v>208</v>
      </c>
    </row>
    <row r="79" spans="2:33" ht="18.75" customHeight="1">
      <c r="C79" s="6" t="s">
        <v>197</v>
      </c>
      <c r="J79" s="6">
        <v>8</v>
      </c>
      <c r="L79" s="6" t="s">
        <v>207</v>
      </c>
    </row>
    <row r="80" spans="2:33" ht="18.75" customHeight="1">
      <c r="C80" s="6" t="s">
        <v>199</v>
      </c>
      <c r="J80" s="6">
        <v>9</v>
      </c>
      <c r="L80" s="6" t="s">
        <v>200</v>
      </c>
    </row>
    <row r="81" spans="3:12" ht="18.75" customHeight="1">
      <c r="C81" s="6" t="s">
        <v>185</v>
      </c>
      <c r="J81" s="6">
        <v>10</v>
      </c>
    </row>
    <row r="82" spans="3:12" ht="18.75" customHeight="1">
      <c r="C82" s="6" t="s">
        <v>186</v>
      </c>
      <c r="J82" s="6">
        <v>11</v>
      </c>
      <c r="L82" s="6" t="s">
        <v>209</v>
      </c>
    </row>
    <row r="83" spans="3:12" ht="18.75" customHeight="1">
      <c r="C83" s="6" t="s">
        <v>187</v>
      </c>
      <c r="J83" s="6">
        <v>12</v>
      </c>
      <c r="L83" s="6" t="s">
        <v>194</v>
      </c>
    </row>
    <row r="84" spans="3:12" ht="18.75" customHeight="1">
      <c r="C84" s="6" t="s">
        <v>188</v>
      </c>
      <c r="J84" s="6">
        <v>13</v>
      </c>
      <c r="L84" s="6" t="s">
        <v>206</v>
      </c>
    </row>
    <row r="85" spans="3:12" ht="18.75" customHeight="1">
      <c r="C85" s="6" t="s">
        <v>189</v>
      </c>
      <c r="J85" s="6">
        <v>14</v>
      </c>
    </row>
    <row r="86" spans="3:12" ht="18.75" customHeight="1">
      <c r="C86" s="6" t="s">
        <v>190</v>
      </c>
      <c r="J86" s="6">
        <v>15</v>
      </c>
      <c r="L86" s="6" t="s">
        <v>204</v>
      </c>
    </row>
    <row r="87" spans="3:12" ht="18.75" customHeight="1">
      <c r="C87" s="6" t="s">
        <v>192</v>
      </c>
      <c r="J87" s="6">
        <v>16</v>
      </c>
      <c r="L87" s="6" t="s">
        <v>196</v>
      </c>
    </row>
    <row r="88" spans="3:12" ht="18.75" customHeight="1">
      <c r="C88" s="6" t="s">
        <v>193</v>
      </c>
      <c r="J88" s="6">
        <v>17</v>
      </c>
      <c r="L88" s="6" t="s">
        <v>205</v>
      </c>
    </row>
    <row r="161" spans="9:9" ht="15" customHeight="1">
      <c r="I161" s="6" t="s">
        <v>85</v>
      </c>
    </row>
  </sheetData>
  <sheetProtection sheet="1" objects="1" scenarios="1" selectLockedCells="1"/>
  <mergeCells count="349">
    <mergeCell ref="B62:C62"/>
    <mergeCell ref="B43:C43"/>
    <mergeCell ref="B44:C44"/>
    <mergeCell ref="B45:C45"/>
    <mergeCell ref="B46:C46"/>
    <mergeCell ref="B47:C47"/>
    <mergeCell ref="B48:C48"/>
    <mergeCell ref="B49:C49"/>
    <mergeCell ref="B50:C50"/>
    <mergeCell ref="B51:C51"/>
    <mergeCell ref="B60:C60"/>
    <mergeCell ref="B61:C61"/>
    <mergeCell ref="B56:C56"/>
    <mergeCell ref="B57:C57"/>
    <mergeCell ref="B54:C54"/>
    <mergeCell ref="B55:C55"/>
    <mergeCell ref="B52:C52"/>
    <mergeCell ref="B53:C53"/>
    <mergeCell ref="D52:I52"/>
    <mergeCell ref="D53:I53"/>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8:C38"/>
    <mergeCell ref="B39:C39"/>
    <mergeCell ref="B40:C40"/>
    <mergeCell ref="B36:I37"/>
    <mergeCell ref="D32:I32"/>
    <mergeCell ref="D33:I33"/>
    <mergeCell ref="D34:I34"/>
    <mergeCell ref="D35:I35"/>
    <mergeCell ref="D38:I38"/>
    <mergeCell ref="D39:I39"/>
    <mergeCell ref="D40:I40"/>
    <mergeCell ref="J60:M60"/>
    <mergeCell ref="D62:I62"/>
    <mergeCell ref="D43:I43"/>
    <mergeCell ref="D44:I44"/>
    <mergeCell ref="D45:I45"/>
    <mergeCell ref="D46:I46"/>
    <mergeCell ref="D47:I47"/>
    <mergeCell ref="D48:I48"/>
    <mergeCell ref="D49:I49"/>
    <mergeCell ref="D50:I50"/>
    <mergeCell ref="D51:I51"/>
    <mergeCell ref="D60:I60"/>
    <mergeCell ref="D61:I61"/>
    <mergeCell ref="D56:I56"/>
    <mergeCell ref="D57:I57"/>
    <mergeCell ref="D54:I54"/>
    <mergeCell ref="D55:I55"/>
    <mergeCell ref="J56:M56"/>
    <mergeCell ref="J54:M54"/>
    <mergeCell ref="J52:M52"/>
    <mergeCell ref="D23:I23"/>
    <mergeCell ref="D24:I24"/>
    <mergeCell ref="D25:I25"/>
    <mergeCell ref="D26:I26"/>
    <mergeCell ref="D27:I27"/>
    <mergeCell ref="D28:I28"/>
    <mergeCell ref="D29:I29"/>
    <mergeCell ref="D30:I30"/>
    <mergeCell ref="D31:I31"/>
    <mergeCell ref="N61:S61"/>
    <mergeCell ref="T61:W61"/>
    <mergeCell ref="X61:AA61"/>
    <mergeCell ref="AB61:AG61"/>
    <mergeCell ref="J62:M62"/>
    <mergeCell ref="N62:S62"/>
    <mergeCell ref="T62:W62"/>
    <mergeCell ref="X62:AA62"/>
    <mergeCell ref="AB62:AG62"/>
    <mergeCell ref="N63:S63"/>
    <mergeCell ref="T63:W63"/>
    <mergeCell ref="X63:AA63"/>
    <mergeCell ref="AB63:AG63"/>
    <mergeCell ref="B63:M63"/>
    <mergeCell ref="J58:M58"/>
    <mergeCell ref="N58:S58"/>
    <mergeCell ref="T58:W58"/>
    <mergeCell ref="X58:AA58"/>
    <mergeCell ref="AB58:AG58"/>
    <mergeCell ref="J59:M59"/>
    <mergeCell ref="N59:S59"/>
    <mergeCell ref="T59:W59"/>
    <mergeCell ref="X59:AA59"/>
    <mergeCell ref="AB59:AG59"/>
    <mergeCell ref="D58:I58"/>
    <mergeCell ref="D59:I59"/>
    <mergeCell ref="B58:C58"/>
    <mergeCell ref="B59:C59"/>
    <mergeCell ref="N60:S60"/>
    <mergeCell ref="T60:W60"/>
    <mergeCell ref="X60:AA60"/>
    <mergeCell ref="AB60:AG60"/>
    <mergeCell ref="J61:M61"/>
    <mergeCell ref="N56:S56"/>
    <mergeCell ref="T56:W56"/>
    <mergeCell ref="X56:AA56"/>
    <mergeCell ref="AB56:AG56"/>
    <mergeCell ref="J57:M57"/>
    <mergeCell ref="N57:S57"/>
    <mergeCell ref="T57:W57"/>
    <mergeCell ref="X57:AA57"/>
    <mergeCell ref="AB57:AG57"/>
    <mergeCell ref="N54:S54"/>
    <mergeCell ref="T54:W54"/>
    <mergeCell ref="X54:AA54"/>
    <mergeCell ref="AB54:AG54"/>
    <mergeCell ref="J55:M55"/>
    <mergeCell ref="N55:S55"/>
    <mergeCell ref="T55:W55"/>
    <mergeCell ref="X55:AA55"/>
    <mergeCell ref="AB55:AG55"/>
    <mergeCell ref="J51:M51"/>
    <mergeCell ref="N51:S51"/>
    <mergeCell ref="T51:W51"/>
    <mergeCell ref="X51:AA51"/>
    <mergeCell ref="AB51:AG51"/>
    <mergeCell ref="J50:M50"/>
    <mergeCell ref="N50:S50"/>
    <mergeCell ref="T50:W50"/>
    <mergeCell ref="X50:AA50"/>
    <mergeCell ref="AB50:AG50"/>
    <mergeCell ref="N52:S52"/>
    <mergeCell ref="T52:W52"/>
    <mergeCell ref="X52:AA52"/>
    <mergeCell ref="AB52:AG52"/>
    <mergeCell ref="J53:M53"/>
    <mergeCell ref="N53:S53"/>
    <mergeCell ref="T53:W53"/>
    <mergeCell ref="X53:AA53"/>
    <mergeCell ref="AB53:AG53"/>
    <mergeCell ref="AB40:AG40"/>
    <mergeCell ref="AB43:AG43"/>
    <mergeCell ref="AB44:AG44"/>
    <mergeCell ref="AB45:AG45"/>
    <mergeCell ref="AB46:AG46"/>
    <mergeCell ref="AB47:AG47"/>
    <mergeCell ref="J43:M43"/>
    <mergeCell ref="T43:W43"/>
    <mergeCell ref="X43:AA43"/>
    <mergeCell ref="N43:S43"/>
    <mergeCell ref="N47:S47"/>
    <mergeCell ref="AB19:AG20"/>
    <mergeCell ref="J49:M49"/>
    <mergeCell ref="N49:S49"/>
    <mergeCell ref="T49:W49"/>
    <mergeCell ref="X49:AA49"/>
    <mergeCell ref="AB49:AG49"/>
    <mergeCell ref="J38:M38"/>
    <mergeCell ref="T38:W38"/>
    <mergeCell ref="X38:AA38"/>
    <mergeCell ref="N38:S38"/>
    <mergeCell ref="T35:W35"/>
    <mergeCell ref="X35:AA35"/>
    <mergeCell ref="N35:S35"/>
    <mergeCell ref="J34:M34"/>
    <mergeCell ref="T34:W34"/>
    <mergeCell ref="X34:AA34"/>
    <mergeCell ref="J35:M35"/>
    <mergeCell ref="AB35:AG35"/>
    <mergeCell ref="AB38:AG38"/>
    <mergeCell ref="J36:M37"/>
    <mergeCell ref="N36:S37"/>
    <mergeCell ref="T36:W37"/>
    <mergeCell ref="X36:AA37"/>
    <mergeCell ref="AB36:AG37"/>
    <mergeCell ref="AB48:AG48"/>
    <mergeCell ref="D41:I41"/>
    <mergeCell ref="D42:I42"/>
    <mergeCell ref="B41:C41"/>
    <mergeCell ref="B42:C42"/>
    <mergeCell ref="N40:S40"/>
    <mergeCell ref="J39:M39"/>
    <mergeCell ref="T39:W39"/>
    <mergeCell ref="X39:AA39"/>
    <mergeCell ref="N39:S39"/>
    <mergeCell ref="T41:W41"/>
    <mergeCell ref="X41:AA41"/>
    <mergeCell ref="N41:S41"/>
    <mergeCell ref="J40:M40"/>
    <mergeCell ref="T40:W40"/>
    <mergeCell ref="X40:AA40"/>
    <mergeCell ref="J42:M42"/>
    <mergeCell ref="T42:W42"/>
    <mergeCell ref="X42:AA42"/>
    <mergeCell ref="N42:S42"/>
    <mergeCell ref="J41:M41"/>
    <mergeCell ref="AB41:AG41"/>
    <mergeCell ref="AB42:AG42"/>
    <mergeCell ref="AB39:AG39"/>
    <mergeCell ref="N34:S34"/>
    <mergeCell ref="T31:W31"/>
    <mergeCell ref="X31:AA31"/>
    <mergeCell ref="N31:S31"/>
    <mergeCell ref="J30:M30"/>
    <mergeCell ref="T30:W30"/>
    <mergeCell ref="X30:AA30"/>
    <mergeCell ref="AB33:AG33"/>
    <mergeCell ref="AB34:AG34"/>
    <mergeCell ref="J32:M32"/>
    <mergeCell ref="T32:W32"/>
    <mergeCell ref="X32:AA32"/>
    <mergeCell ref="N32:S32"/>
    <mergeCell ref="J31:M31"/>
    <mergeCell ref="AB31:AG31"/>
    <mergeCell ref="AB32:AG32"/>
    <mergeCell ref="J33:M33"/>
    <mergeCell ref="T33:W33"/>
    <mergeCell ref="X33:AA33"/>
    <mergeCell ref="N33:S33"/>
    <mergeCell ref="T27:W27"/>
    <mergeCell ref="X27:AA27"/>
    <mergeCell ref="N27:S27"/>
    <mergeCell ref="J26:M26"/>
    <mergeCell ref="T26:W26"/>
    <mergeCell ref="X26:AA26"/>
    <mergeCell ref="AB29:AG29"/>
    <mergeCell ref="AB30:AG30"/>
    <mergeCell ref="J28:M28"/>
    <mergeCell ref="T28:W28"/>
    <mergeCell ref="X28:AA28"/>
    <mergeCell ref="N28:S28"/>
    <mergeCell ref="J27:M27"/>
    <mergeCell ref="AB27:AG27"/>
    <mergeCell ref="AB28:AG28"/>
    <mergeCell ref="N30:S30"/>
    <mergeCell ref="J29:M29"/>
    <mergeCell ref="T29:W29"/>
    <mergeCell ref="X29:AA29"/>
    <mergeCell ref="N29:S29"/>
    <mergeCell ref="T23:W23"/>
    <mergeCell ref="X23:AA23"/>
    <mergeCell ref="N23:S23"/>
    <mergeCell ref="J22:M22"/>
    <mergeCell ref="T22:W22"/>
    <mergeCell ref="X22:AA22"/>
    <mergeCell ref="AB25:AG25"/>
    <mergeCell ref="AB26:AG26"/>
    <mergeCell ref="J24:M24"/>
    <mergeCell ref="T24:W24"/>
    <mergeCell ref="X24:AA24"/>
    <mergeCell ref="N24:S24"/>
    <mergeCell ref="J23:M23"/>
    <mergeCell ref="AB23:AG23"/>
    <mergeCell ref="AB24:AG24"/>
    <mergeCell ref="N26:S26"/>
    <mergeCell ref="J25:M25"/>
    <mergeCell ref="T25:W25"/>
    <mergeCell ref="X25:AA25"/>
    <mergeCell ref="N25:S25"/>
    <mergeCell ref="AB21:AG21"/>
    <mergeCell ref="AB22:AG22"/>
    <mergeCell ref="B18:I18"/>
    <mergeCell ref="B19:I20"/>
    <mergeCell ref="J19:M20"/>
    <mergeCell ref="T19:W20"/>
    <mergeCell ref="X19:AA20"/>
    <mergeCell ref="N19:S20"/>
    <mergeCell ref="AI14:BM14"/>
    <mergeCell ref="M16:P16"/>
    <mergeCell ref="Q16:T16"/>
    <mergeCell ref="Y16:AE16"/>
    <mergeCell ref="U16:X16"/>
    <mergeCell ref="Q15:T15"/>
    <mergeCell ref="Y15:AE15"/>
    <mergeCell ref="N22:S22"/>
    <mergeCell ref="J21:M21"/>
    <mergeCell ref="T21:W21"/>
    <mergeCell ref="X21:AA21"/>
    <mergeCell ref="N21:S21"/>
    <mergeCell ref="D21:I21"/>
    <mergeCell ref="D22:I22"/>
    <mergeCell ref="Y14:AE14"/>
    <mergeCell ref="B16:L16"/>
    <mergeCell ref="U10:X10"/>
    <mergeCell ref="U11:X11"/>
    <mergeCell ref="U12:X12"/>
    <mergeCell ref="U13:X13"/>
    <mergeCell ref="U14:X14"/>
    <mergeCell ref="U15:X15"/>
    <mergeCell ref="I11:L11"/>
    <mergeCell ref="M11:P11"/>
    <mergeCell ref="Q11:T11"/>
    <mergeCell ref="I15:L15"/>
    <mergeCell ref="M15:P15"/>
    <mergeCell ref="M14:P14"/>
    <mergeCell ref="Q14:T14"/>
    <mergeCell ref="Y11:AE11"/>
    <mergeCell ref="I12:L12"/>
    <mergeCell ref="M12:P12"/>
    <mergeCell ref="Q12:T12"/>
    <mergeCell ref="Y12:AE12"/>
    <mergeCell ref="I13:L13"/>
    <mergeCell ref="B3:AG3"/>
    <mergeCell ref="B7:H9"/>
    <mergeCell ref="I7:L9"/>
    <mergeCell ref="M7:P9"/>
    <mergeCell ref="Q7:T9"/>
    <mergeCell ref="Y7:AE9"/>
    <mergeCell ref="M10:P10"/>
    <mergeCell ref="Y10:AE10"/>
    <mergeCell ref="Q10:T10"/>
    <mergeCell ref="U7:X9"/>
    <mergeCell ref="B6:AE6"/>
    <mergeCell ref="I10:L10"/>
    <mergeCell ref="B10:H11"/>
    <mergeCell ref="M13:P13"/>
    <mergeCell ref="B12:H15"/>
    <mergeCell ref="Q13:T13"/>
    <mergeCell ref="Y13:AE13"/>
    <mergeCell ref="I14:L14"/>
    <mergeCell ref="B67:AG67"/>
    <mergeCell ref="B68:AG68"/>
    <mergeCell ref="J44:M44"/>
    <mergeCell ref="T44:W44"/>
    <mergeCell ref="X44:AA44"/>
    <mergeCell ref="N44:S44"/>
    <mergeCell ref="J45:M45"/>
    <mergeCell ref="T45:W45"/>
    <mergeCell ref="X45:AA45"/>
    <mergeCell ref="N45:S45"/>
    <mergeCell ref="B65:AG65"/>
    <mergeCell ref="B66:AG66"/>
    <mergeCell ref="B64:AG64"/>
    <mergeCell ref="J48:M48"/>
    <mergeCell ref="T48:W48"/>
    <mergeCell ref="X48:AA48"/>
    <mergeCell ref="J46:M46"/>
    <mergeCell ref="T46:W46"/>
    <mergeCell ref="X46:AA46"/>
    <mergeCell ref="N46:S46"/>
    <mergeCell ref="N48:S48"/>
    <mergeCell ref="J47:M47"/>
    <mergeCell ref="T47:W47"/>
    <mergeCell ref="X47:AA47"/>
  </mergeCells>
  <phoneticPr fontId="1"/>
  <conditionalFormatting sqref="X21:Z35 X38:Z62">
    <cfRule type="expression" dxfId="12" priority="12">
      <formula>AH21&gt;3</formula>
    </cfRule>
  </conditionalFormatting>
  <conditionalFormatting sqref="T21:V35 T38:V62">
    <cfRule type="expression" dxfId="11" priority="11">
      <formula>AH21&gt;3</formula>
    </cfRule>
  </conditionalFormatting>
  <conditionalFormatting sqref="AA21:AA35 AA38:AA62">
    <cfRule type="expression" dxfId="10" priority="23">
      <formula>#REF!&gt;3</formula>
    </cfRule>
  </conditionalFormatting>
  <conditionalFormatting sqref="W21:W35 W38:W62">
    <cfRule type="expression" dxfId="9" priority="25">
      <formula>#REF!&gt;3</formula>
    </cfRule>
  </conditionalFormatting>
  <conditionalFormatting sqref="D21:I35">
    <cfRule type="containsBlanks" dxfId="8" priority="6">
      <formula>LEN(TRIM(D21))=0</formula>
    </cfRule>
  </conditionalFormatting>
  <conditionalFormatting sqref="D38:I62">
    <cfRule type="containsBlanks" dxfId="7" priority="5">
      <formula>LEN(TRIM(D38))=0</formula>
    </cfRule>
  </conditionalFormatting>
  <conditionalFormatting sqref="J21:S35">
    <cfRule type="containsBlanks" dxfId="6" priority="4">
      <formula>LEN(TRIM(J21))=0</formula>
    </cfRule>
  </conditionalFormatting>
  <conditionalFormatting sqref="AB21:AG35">
    <cfRule type="containsBlanks" dxfId="5" priority="3">
      <formula>LEN(TRIM(AB21))=0</formula>
    </cfRule>
  </conditionalFormatting>
  <conditionalFormatting sqref="J38:S62">
    <cfRule type="containsBlanks" dxfId="4" priority="2">
      <formula>LEN(TRIM(J38))=0</formula>
    </cfRule>
  </conditionalFormatting>
  <conditionalFormatting sqref="AB38:AG62">
    <cfRule type="containsBlanks" dxfId="3" priority="1">
      <formula>LEN(TRIM(AB38))=0</formula>
    </cfRule>
  </conditionalFormatting>
  <dataValidations count="3">
    <dataValidation type="list" allowBlank="1" showInputMessage="1" showErrorMessage="1" sqref="D21:D35 D38:D62">
      <formula1>$C$72:$C$88</formula1>
    </dataValidation>
    <dataValidation type="list" allowBlank="1" showInputMessage="1" showErrorMessage="1" sqref="T21:W35 T38:W62">
      <formula1>$I$10:$I$15</formula1>
    </dataValidation>
    <dataValidation imeMode="halfAlpha" allowBlank="1" showInputMessage="1" showErrorMessage="1" sqref="J38:S62 J21:S35"/>
  </dataValidations>
  <pageMargins left="0.70866141732283472" right="0.70866141732283472" top="0.74803149606299213" bottom="0.74803149606299213" header="0.31496062992125984" footer="0.31496062992125984"/>
  <pageSetup paperSize="9" scale="91" fitToHeight="0" orientation="portrait" blackAndWhite="1" r:id="rId1"/>
  <rowBreaks count="1" manualBreakCount="1">
    <brk id="35" min="1"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入力前にお読みください。</vt:lpstr>
      <vt:lpstr>①必要書類</vt:lpstr>
      <vt:lpstr>②確認変更申請書</vt:lpstr>
      <vt:lpstr>③申請書別添</vt:lpstr>
      <vt:lpstr>④付表１（施設・本園情報）</vt:lpstr>
      <vt:lpstr>⑤付表１（分園情報）</vt:lpstr>
      <vt:lpstr>⑥別紙１（職員体制計画書）</vt:lpstr>
      <vt:lpstr>⑦別紙１（職員体制計画書続き）</vt:lpstr>
      <vt:lpstr>⑧別紙２（各室面積表）</vt:lpstr>
      <vt:lpstr>⑨別紙３（特例措置調書）</vt:lpstr>
      <vt:lpstr>①必要書類!Print_Area</vt:lpstr>
      <vt:lpstr>②確認変更申請書!Print_Area</vt:lpstr>
      <vt:lpstr>③申請書別添!Print_Area</vt:lpstr>
      <vt:lpstr>'④付表１（施設・本園情報）'!Print_Area</vt:lpstr>
      <vt:lpstr>'⑤付表１（分園情報）'!Print_Area</vt:lpstr>
      <vt:lpstr>'⑥別紙１（職員体制計画書）'!Print_Area</vt:lpstr>
      <vt:lpstr>'⑦別紙１（職員体制計画書続き）'!Print_Area</vt:lpstr>
      <vt:lpstr>'⑧別紙２（各室面積表）'!Print_Area</vt:lpstr>
      <vt:lpstr>'⑨別紙３（特例措置調書）'!Print_Area</vt:lpstr>
      <vt:lpstr>'⑦別紙１（職員体制計画書続き）'!Print_Titles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chikara-ake</dc:creator>
  <cp:lastModifiedBy>山口　貴之</cp:lastModifiedBy>
  <cp:lastPrinted>2020-02-07T01:50:32Z</cp:lastPrinted>
  <dcterms:created xsi:type="dcterms:W3CDTF">2012-07-09T09:42:03Z</dcterms:created>
  <dcterms:modified xsi:type="dcterms:W3CDTF">2020-04-17T04:56:02Z</dcterms:modified>
</cp:coreProperties>
</file>