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defaultThemeVersion="124226"/>
  <xr:revisionPtr revIDLastSave="0" documentId="13_ncr:1_{1679A533-2374-466D-AD91-2B505F0159ED}" xr6:coauthVersionLast="47" xr6:coauthVersionMax="47" xr10:uidLastSave="{00000000-0000-0000-0000-000000000000}"/>
  <bookViews>
    <workbookView xWindow="390" yWindow="390" windowWidth="17085" windowHeight="10275" tabRatio="674" xr2:uid="{00000000-000D-0000-FFFF-FFFF00000000}"/>
  </bookViews>
  <sheets>
    <sheet name="経営課題１①" sheetId="12" r:id="rId1"/>
    <sheet name="経営課題２②" sheetId="32" r:id="rId2"/>
    <sheet name="経営課題３③" sheetId="15" r:id="rId3"/>
    <sheet name="既存未掲載分④" sheetId="29" state="hidden" r:id="rId4"/>
    <sheet name="R5新規⑤" sheetId="30" state="hidden" r:id="rId5"/>
  </sheets>
  <definedNames>
    <definedName name="_xlnm._FilterDatabase" localSheetId="0" hidden="1">経営課題１①!$A$1:$Y$31</definedName>
    <definedName name="_xlnm._FilterDatabase" localSheetId="1" hidden="1">経営課題２②!$A$1:$Y$83</definedName>
    <definedName name="_xlnm._FilterDatabase" localSheetId="2" hidden="1">経営課題３③!$A$1:$Y$61</definedName>
    <definedName name="_xlnm.Print_Area" localSheetId="4">'R5新規⑤'!$C$1:$AC$12</definedName>
    <definedName name="_xlnm.Print_Area" localSheetId="3">既存未掲載分④!$C$1:$AC$18</definedName>
    <definedName name="_xlnm.Print_Area" localSheetId="0">経営課題１①!$C$1:$Y$31</definedName>
    <definedName name="_xlnm.Print_Area" localSheetId="1">経営課題２②!$A$1:$Y$83</definedName>
    <definedName name="_xlnm.Print_Area" localSheetId="2">経営課題３③!$C$1:$Y$61</definedName>
    <definedName name="_xlnm.Print_Titles" localSheetId="4">'R5新規⑤'!$1:$4</definedName>
    <definedName name="_xlnm.Print_Titles" localSheetId="3">既存未掲載分④!$1:$4</definedName>
    <definedName name="_xlnm.Print_Titles" localSheetId="0">経営課題１①!$1:$4</definedName>
    <definedName name="_xlnm.Print_Titles" localSheetId="1">経営課題２②!$1:$4</definedName>
    <definedName name="_xlnm.Print_Titles" localSheetId="2">経営課題３③!$1:$4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8" i="15" l="1"/>
  <c r="M13" i="12" l="1"/>
  <c r="L13" i="12"/>
  <c r="M12" i="12"/>
  <c r="L12" i="12"/>
  <c r="M9" i="12"/>
  <c r="M8" i="12"/>
  <c r="L8" i="12"/>
  <c r="M7" i="12"/>
  <c r="L7" i="12"/>
  <c r="M5" i="12"/>
  <c r="L5" i="12"/>
  <c r="S20" i="32"/>
  <c r="P44" i="32" l="1"/>
  <c r="P43"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7" authorId="0" shapeId="0" xr:uid="{00000000-0006-0000-0400-000001000000}">
      <text>
        <r>
          <rPr>
            <b/>
            <sz val="9"/>
            <color indexed="81"/>
            <rFont val="MS P ゴシック"/>
            <family val="3"/>
            <charset val="128"/>
          </rPr>
          <t>公民分含む</t>
        </r>
      </text>
    </comment>
  </commentList>
</comments>
</file>

<file path=xl/sharedStrings.xml><?xml version="1.0" encoding="utf-8"?>
<sst xmlns="http://schemas.openxmlformats.org/spreadsheetml/2006/main" count="2066" uniqueCount="1297">
  <si>
    <t>備考</t>
    <rPh sb="0" eb="2">
      <t>ビコウ</t>
    </rPh>
    <phoneticPr fontId="16"/>
  </si>
  <si>
    <t>担当課</t>
    <rPh sb="0" eb="2">
      <t>タントウ</t>
    </rPh>
    <rPh sb="2" eb="3">
      <t>カ</t>
    </rPh>
    <phoneticPr fontId="16"/>
  </si>
  <si>
    <t>担当局</t>
    <rPh sb="0" eb="2">
      <t>タントウ</t>
    </rPh>
    <rPh sb="2" eb="3">
      <t>キョク</t>
    </rPh>
    <phoneticPr fontId="16"/>
  </si>
  <si>
    <t>事業
番号</t>
    <rPh sb="0" eb="2">
      <t>ジギョウ</t>
    </rPh>
    <rPh sb="3" eb="5">
      <t>バンゴウ</t>
    </rPh>
    <phoneticPr fontId="16"/>
  </si>
  <si>
    <t>幼児教育・保育の無償化</t>
  </si>
  <si>
    <t>保育士の働き方の改善</t>
  </si>
  <si>
    <t>・施設の延べ利用者数</t>
    <phoneticPr fontId="16"/>
  </si>
  <si>
    <t>安全教育の推進（保育所等）</t>
  </si>
  <si>
    <t>保育所等における食育の推進</t>
    <phoneticPr fontId="16"/>
  </si>
  <si>
    <t>保育所給食における配慮を要するこどもへの個人対応の充実</t>
  </si>
  <si>
    <t>こども文化センター</t>
  </si>
  <si>
    <t>青少年センター</t>
  </si>
  <si>
    <t>民生委員・児童委員・主任児童委員</t>
  </si>
  <si>
    <t>・就学前教育カリキュラムでの「知・徳・体」の育ちについてのアンケートにおいて、肯定的に回答する市立幼稚園・保育所の保護者の割合</t>
    <phoneticPr fontId="16"/>
  </si>
  <si>
    <t>・就学前教育カリキュラムの活用についてのアンケートにおいて、肯定的に回答する教育・保育施設の割合</t>
    <phoneticPr fontId="16"/>
  </si>
  <si>
    <t>・合同研修において、今後の教育・保育に生かすことができると思った受講者の割合</t>
    <phoneticPr fontId="16"/>
  </si>
  <si>
    <t>・募集定員のうち、受講人数の割合</t>
    <phoneticPr fontId="16"/>
  </si>
  <si>
    <t>・保幼こ小連携・接続推進に関わる事業等の参加者アンケートで「今後の教育・保育に生かすことができると思った」に肯定的回答をした割合</t>
    <phoneticPr fontId="16"/>
  </si>
  <si>
    <t>・体験プログラムに参加した小・中学生にアンケートをした結果「さらに学びたい」と答えた割合</t>
    <phoneticPr fontId="16"/>
  </si>
  <si>
    <t>・研修事業を通して地域でこどもを育成する意欲を高めた団体の割合</t>
    <phoneticPr fontId="16"/>
  </si>
  <si>
    <t>・研修事業を通して体験活動を今後の活動に取り入れていく考えをもった団体の割合</t>
    <phoneticPr fontId="16"/>
  </si>
  <si>
    <t>・研修受講者にアンケートをした結果「役に立った」と回答した割合</t>
    <phoneticPr fontId="16"/>
  </si>
  <si>
    <t>・ジュニアリーダー・シニアリーダー研修事業において、「役にたった」と回答した割合</t>
    <phoneticPr fontId="16"/>
  </si>
  <si>
    <t>・利用者のうち、育児に自信が持てるようになった人の割合</t>
  </si>
  <si>
    <t>母親教室</t>
  </si>
  <si>
    <t>父親の育児参加啓発事業</t>
  </si>
  <si>
    <t>地域ふれあい子育て教室事業</t>
  </si>
  <si>
    <t>健全母性育成事業</t>
  </si>
  <si>
    <t>新生児聴覚検査</t>
  </si>
  <si>
    <t>乳児一般健康診査</t>
  </si>
  <si>
    <t>３か月児・１歳６か月児・３歳児健康診査</t>
  </si>
  <si>
    <t>こども医療費助成制度</t>
  </si>
  <si>
    <t>①前期受診件数（受診率）
②後期受診件数（受診率）</t>
  </si>
  <si>
    <t>区保健福祉センターにおける相談の充実</t>
  </si>
  <si>
    <t>こども相談センターにおける子育て家庭への相談や支援</t>
  </si>
  <si>
    <t>男女共同参画センター子育て活動支援館</t>
  </si>
  <si>
    <t>子育て活動支援事業（子ども・子育てプラザ）</t>
  </si>
  <si>
    <t>地域子育て支援拠点事業</t>
  </si>
  <si>
    <t>幼稚園における子育て支援・地域との交流活動の実施</t>
  </si>
  <si>
    <t>利用者支援事業</t>
  </si>
  <si>
    <t>ブックスタート</t>
  </si>
  <si>
    <t>子育ていろいろ便利帳</t>
  </si>
  <si>
    <t>赤ちゃんの駅事業</t>
  </si>
  <si>
    <t>一時預かり事業（幼稚園在園児以外対象）</t>
  </si>
  <si>
    <t>子どものショートステイ事業（子育て短期支援事業）</t>
  </si>
  <si>
    <t>ファミリー・サポート・センター事業</t>
  </si>
  <si>
    <t>児童手当</t>
  </si>
  <si>
    <t>①就学前利用人数
②学童期利用人数</t>
  </si>
  <si>
    <t>・児童相談受付件数</t>
    <phoneticPr fontId="16"/>
  </si>
  <si>
    <t>・子育て支援室相談受付件数</t>
    <phoneticPr fontId="16"/>
  </si>
  <si>
    <t>保育料（保育所等）の負担軽減</t>
  </si>
  <si>
    <t>実費徴収に係る補足給付事業</t>
  </si>
  <si>
    <t>・ひとり親家庭等就業・自立支援センターで求職登録した方の就職率</t>
  </si>
  <si>
    <t>ひとり親家庭自立支援給付金事業</t>
  </si>
  <si>
    <t>・児童扶養手当受給者で養育費を受給している人の割合</t>
  </si>
  <si>
    <t>・ひとり親家庭サポーターの相談件数</t>
  </si>
  <si>
    <t>ひとり親家庭等日常生活支援事業</t>
  </si>
  <si>
    <t>母子生活支援施設</t>
  </si>
  <si>
    <t>児童扶養手当</t>
  </si>
  <si>
    <t>ひとり親家庭医療費助成制度</t>
  </si>
  <si>
    <t>相談・情報提供機能の充実</t>
  </si>
  <si>
    <t>地域団体や企業、ＮＰＯ法人など民間団体との連携</t>
  </si>
  <si>
    <t>・相談件数</t>
    <phoneticPr fontId="16"/>
  </si>
  <si>
    <t>特別支援教育相談事業</t>
  </si>
  <si>
    <t>・全民間保育所等のうち、障がい児受入施設の割合</t>
  </si>
  <si>
    <t>・大阪市要支援児受入促進指定園数</t>
  </si>
  <si>
    <t>４・５歳児発達相談</t>
  </si>
  <si>
    <t>発達支援プログラム冊子の普及・活用</t>
  </si>
  <si>
    <t>保育・幼児教育センター</t>
    <rPh sb="0" eb="2">
      <t>ホイク</t>
    </rPh>
    <rPh sb="3" eb="5">
      <t>ヨウジ</t>
    </rPh>
    <rPh sb="5" eb="7">
      <t>キョウイク</t>
    </rPh>
    <phoneticPr fontId="16"/>
  </si>
  <si>
    <t>①障がい児保育研修会開催回数
②障がい児保育研究会開催回数</t>
  </si>
  <si>
    <t>・追加発行・関係各所配付部数</t>
    <phoneticPr fontId="16"/>
  </si>
  <si>
    <t>教育・保育施設等の教職員に対する発達障がい児等に関する相談支援</t>
  </si>
  <si>
    <t>子育て支援施設や児童福祉施設における支援</t>
  </si>
  <si>
    <t>・保育人材確保事業等により、当該年度中に採用が必要となる保育士の確保数</t>
  </si>
  <si>
    <t>・研修実施により、「子育て支援員」の修了者となる割合（募集計画人数に対する修了者数の割合）</t>
  </si>
  <si>
    <t>・対象施設への訪問実施率</t>
  </si>
  <si>
    <t>延長保育事業（時間外保育事業）</t>
  </si>
  <si>
    <t>休日保育支援事業</t>
  </si>
  <si>
    <t>・市内の保育所等で福祉サービス第三者評価を受審した施設・事業所の数</t>
  </si>
  <si>
    <t>・すべての認可外保育施設に対して立入調査を実施し、認可外保育施設指導監督基準による指導を行ったうえ、証明書発行を行う施設数の割合</t>
  </si>
  <si>
    <t>・加配栄養士配置率</t>
  </si>
  <si>
    <t>・連携施設の確保の割合</t>
  </si>
  <si>
    <t>施設指導監査の強化支援事業</t>
  </si>
  <si>
    <t>・実施施設数</t>
    <rPh sb="1" eb="3">
      <t>ジッシ</t>
    </rPh>
    <rPh sb="3" eb="6">
      <t>シセツスウ</t>
    </rPh>
    <phoneticPr fontId="16"/>
  </si>
  <si>
    <t>・安全確認が必要な把握対象児童の状況把握の割合</t>
  </si>
  <si>
    <t>・安全確認後、虐待対応進捗管理会議を行い、通告があった児童に対して必要な支援が決定できた割合</t>
  </si>
  <si>
    <t>・保育・幼児教育センターが実施している研修のアンケートにおいて、保育施設等の専門職がリーフレットの内容を知っていると答えた割合</t>
    <phoneticPr fontId="16"/>
  </si>
  <si>
    <t>・専門研修受講後の区役所職員へのアンケートにおいて、保護者に対して効果的な支援等につなげるのに「役に立つ」又は「概ね役に立つ」という回答の割合</t>
    <phoneticPr fontId="16"/>
  </si>
  <si>
    <t>大阪市児童福祉審議会児童虐待事例検証部会</t>
  </si>
  <si>
    <t>こども相談センターの法的対応機能強化事業</t>
  </si>
  <si>
    <t>こども相談センターのスーパーバイズ・権利擁護機能強化事業</t>
  </si>
  <si>
    <t>①相談援助件数
②弁護士延べ活動人員</t>
  </si>
  <si>
    <t>一時保護所</t>
  </si>
  <si>
    <t>ＳＮＳを活用した児童虐待相談事業</t>
  </si>
  <si>
    <t>家族再統合支援事業</t>
  </si>
  <si>
    <t>こども相談センターの医療的機能強化事業</t>
  </si>
  <si>
    <t>・里親委託率</t>
  </si>
  <si>
    <t>児童心理治療施設</t>
  </si>
  <si>
    <t>・小規模グループケア・地域小規模児童養護施設の割合</t>
  </si>
  <si>
    <t>児童養護施設等職員に対する研修</t>
  </si>
  <si>
    <t>被措置児童等虐待予防への取組</t>
  </si>
  <si>
    <t>未成年後見人支援事業</t>
  </si>
  <si>
    <t>児童家庭支援センターの役割検討</t>
  </si>
  <si>
    <t>要保護児童対策地域協議会の機能強化</t>
  </si>
  <si>
    <t>施設退所児童等に対する指導や支援</t>
  </si>
  <si>
    <t>児童自立生活援助事業（自立援助ホーム）</t>
  </si>
  <si>
    <t>母子生活支援施設退所児童支援ネットワーク事業</t>
  </si>
  <si>
    <t>社会的養護継続支援事業</t>
  </si>
  <si>
    <t>身元保証人確保対策事業</t>
  </si>
  <si>
    <t>・スクリーニングで判明した課題のある児童生徒とその世帯を支援制度につなぐなど適切な対応を行った割合</t>
  </si>
  <si>
    <t>・大阪市が把握している活動団体のうち、加入要件を満たしている活動団体のネットワーク登録団体の加入率</t>
  </si>
  <si>
    <t>スクールカウンセラー</t>
  </si>
  <si>
    <t>児童自立支援施設</t>
  </si>
  <si>
    <t>メンタルフレンド訪問援助事業</t>
  </si>
  <si>
    <t>「こども110番の家」事業</t>
  </si>
  <si>
    <t>・コミュニケーション講座等ワークショップの参加者のうち、自信を持てるようになった人の割合</t>
  </si>
  <si>
    <t>養子縁組民間あっせん機関育成事業</t>
  </si>
  <si>
    <t>4,452件</t>
    <rPh sb="5" eb="6">
      <t>ケン</t>
    </rPh>
    <phoneticPr fontId="16"/>
  </si>
  <si>
    <t>6,011人</t>
    <rPh sb="5" eb="6">
      <t>ニン</t>
    </rPh>
    <phoneticPr fontId="16"/>
  </si>
  <si>
    <t>29,002か所</t>
    <rPh sb="7" eb="8">
      <t>ショ</t>
    </rPh>
    <phoneticPr fontId="16"/>
  </si>
  <si>
    <t>0件</t>
    <rPh sb="1" eb="2">
      <t>ケン</t>
    </rPh>
    <phoneticPr fontId="16"/>
  </si>
  <si>
    <t>○</t>
    <phoneticPr fontId="16"/>
  </si>
  <si>
    <t>公立97.4%
民間82.2%</t>
    <rPh sb="0" eb="2">
      <t>コウリツ</t>
    </rPh>
    <rPh sb="8" eb="10">
      <t>ミンカン</t>
    </rPh>
    <phoneticPr fontId="16"/>
  </si>
  <si>
    <t>実績の指標となる項目
（略称：実績項目）</t>
    <rPh sb="0" eb="2">
      <t>ジッセキ</t>
    </rPh>
    <rPh sb="3" eb="5">
      <t>シヒョウ</t>
    </rPh>
    <rPh sb="8" eb="10">
      <t>コウモク</t>
    </rPh>
    <rPh sb="12" eb="14">
      <t>リャクショウ</t>
    </rPh>
    <rPh sb="15" eb="17">
      <t>ジッセキ</t>
    </rPh>
    <rPh sb="17" eb="19">
      <t>コウモク</t>
    </rPh>
    <phoneticPr fontId="16"/>
  </si>
  <si>
    <t>・利用者にアンケートをした結果、満足と答えた割合（面接相談）</t>
    <rPh sb="25" eb="27">
      <t>メンセツ</t>
    </rPh>
    <rPh sb="27" eb="29">
      <t>ソウダン</t>
    </rPh>
    <phoneticPr fontId="16"/>
  </si>
  <si>
    <t>・年間利用者数（実利用数）</t>
    <phoneticPr fontId="16"/>
  </si>
  <si>
    <t>・登録児童数</t>
    <rPh sb="1" eb="3">
      <t>トウロク</t>
    </rPh>
    <rPh sb="3" eb="6">
      <t>ジドウスウ</t>
    </rPh>
    <phoneticPr fontId="16"/>
  </si>
  <si>
    <t>・年間訪問指導人数</t>
    <rPh sb="1" eb="5">
      <t>ネンカンホウモン</t>
    </rPh>
    <rPh sb="5" eb="7">
      <t>シドウ</t>
    </rPh>
    <rPh sb="7" eb="9">
      <t>ニンズウ</t>
    </rPh>
    <phoneticPr fontId="16"/>
  </si>
  <si>
    <t>6,260人</t>
    <rPh sb="5" eb="6">
      <t>ニン</t>
    </rPh>
    <phoneticPr fontId="16"/>
  </si>
  <si>
    <t>①248,701人
②10,525件</t>
    <rPh sb="8" eb="9">
      <t>ニン</t>
    </rPh>
    <rPh sb="17" eb="18">
      <t>ケン</t>
    </rPh>
    <phoneticPr fontId="16"/>
  </si>
  <si>
    <t>延べ275件</t>
    <rPh sb="0" eb="1">
      <t>ノ</t>
    </rPh>
    <rPh sb="5" eb="6">
      <t>ケン</t>
    </rPh>
    <phoneticPr fontId="16"/>
  </si>
  <si>
    <t>17,817人</t>
    <rPh sb="6" eb="7">
      <t>ニン</t>
    </rPh>
    <phoneticPr fontId="16"/>
  </si>
  <si>
    <t>4,572件</t>
    <rPh sb="5" eb="6">
      <t>ケン</t>
    </rPh>
    <phoneticPr fontId="16"/>
  </si>
  <si>
    <t>16,811件</t>
    <rPh sb="6" eb="7">
      <t>ケン</t>
    </rPh>
    <phoneticPr fontId="16"/>
  </si>
  <si>
    <t>3,917件</t>
    <rPh sb="5" eb="6">
      <t>ケン</t>
    </rPh>
    <phoneticPr fontId="16"/>
  </si>
  <si>
    <t>29,658か所</t>
    <rPh sb="7" eb="8">
      <t>ショ</t>
    </rPh>
    <phoneticPr fontId="16"/>
  </si>
  <si>
    <t>70%以上</t>
    <rPh sb="3" eb="5">
      <t>イジョウ</t>
    </rPh>
    <phoneticPr fontId="16"/>
  </si>
  <si>
    <t>・子ども家庭支援員年間派遣対象件数</t>
    <rPh sb="1" eb="2">
      <t>コ</t>
    </rPh>
    <rPh sb="4" eb="6">
      <t>カテイ</t>
    </rPh>
    <rPh sb="6" eb="9">
      <t>シエンイン</t>
    </rPh>
    <rPh sb="9" eb="11">
      <t>ネンカン</t>
    </rPh>
    <rPh sb="11" eb="13">
      <t>ハケン</t>
    </rPh>
    <rPh sb="13" eb="15">
      <t>タイショウ</t>
    </rPh>
    <rPh sb="15" eb="17">
      <t>ケンスウ</t>
    </rPh>
    <phoneticPr fontId="16"/>
  </si>
  <si>
    <t>・エンゼルサポーター年間派遣件数</t>
    <rPh sb="10" eb="12">
      <t>ネンカン</t>
    </rPh>
    <rPh sb="12" eb="14">
      <t>ハケン</t>
    </rPh>
    <rPh sb="14" eb="16">
      <t>ケンスウ</t>
    </rPh>
    <phoneticPr fontId="16"/>
  </si>
  <si>
    <t>・事業参加者数</t>
    <rPh sb="1" eb="3">
      <t>ジギョウ</t>
    </rPh>
    <rPh sb="3" eb="7">
      <t>サンカシャスウ</t>
    </rPh>
    <phoneticPr fontId="16"/>
  </si>
  <si>
    <t>延べ457件</t>
    <rPh sb="0" eb="1">
      <t>ノ</t>
    </rPh>
    <rPh sb="5" eb="6">
      <t>ケン</t>
    </rPh>
    <phoneticPr fontId="16"/>
  </si>
  <si>
    <t>・家庭訪問実施率</t>
    <rPh sb="1" eb="5">
      <t>カテイホウモン</t>
    </rPh>
    <rPh sb="5" eb="8">
      <t>ジッシリツ</t>
    </rPh>
    <phoneticPr fontId="16"/>
  </si>
  <si>
    <t>22,291人
259,189回</t>
    <rPh sb="6" eb="7">
      <t>ニン</t>
    </rPh>
    <rPh sb="15" eb="16">
      <t>カイ</t>
    </rPh>
    <phoneticPr fontId="16"/>
  </si>
  <si>
    <t>・新規訪問実件数</t>
    <rPh sb="1" eb="3">
      <t>シンキ</t>
    </rPh>
    <rPh sb="3" eb="5">
      <t>ホウモン</t>
    </rPh>
    <rPh sb="5" eb="6">
      <t>ジツ</t>
    </rPh>
    <rPh sb="6" eb="8">
      <t>ケンスウ</t>
    </rPh>
    <phoneticPr fontId="16"/>
  </si>
  <si>
    <t>・認可外保育施設教育費給付費として給付した対象人数</t>
    <phoneticPr fontId="16"/>
  </si>
  <si>
    <t>就学前教育カリキュラムの普及と活用〔重〕</t>
    <rPh sb="18" eb="19">
      <t>シゲル</t>
    </rPh>
    <phoneticPr fontId="16"/>
  </si>
  <si>
    <t>公私幼保合同研修・研究〔重〕</t>
    <rPh sb="12" eb="13">
      <t>シゲル</t>
    </rPh>
    <phoneticPr fontId="16"/>
  </si>
  <si>
    <t>保育士等キャリアアップ研修事業〔重〕</t>
    <rPh sb="16" eb="17">
      <t>シゲル</t>
    </rPh>
    <phoneticPr fontId="16"/>
  </si>
  <si>
    <t>保育所・幼稚園・認定こども園と小学校との連携・接続推進〔重〕</t>
    <rPh sb="28" eb="29">
      <t>シゲル</t>
    </rPh>
    <phoneticPr fontId="16"/>
  </si>
  <si>
    <t>こども 夢・創造プロジェクト事業〔重〕</t>
    <rPh sb="17" eb="18">
      <t>シゲル</t>
    </rPh>
    <phoneticPr fontId="16"/>
  </si>
  <si>
    <t>地域こども体験学習事業〔重〕</t>
    <rPh sb="12" eb="13">
      <t>シゲル</t>
    </rPh>
    <phoneticPr fontId="16"/>
  </si>
  <si>
    <t>青少年指導員・青少年福祉委員制度の推進〔重〕</t>
    <rPh sb="20" eb="21">
      <t>シゲル</t>
    </rPh>
    <phoneticPr fontId="16"/>
  </si>
  <si>
    <t>子ども会活動の推進〔重〕</t>
    <rPh sb="10" eb="11">
      <t>シゲル</t>
    </rPh>
    <phoneticPr fontId="16"/>
  </si>
  <si>
    <t>児童いきいき放課後事業〔重〕</t>
    <rPh sb="12" eb="13">
      <t>シゲル</t>
    </rPh>
    <phoneticPr fontId="16"/>
  </si>
  <si>
    <t>留守家庭児童対策事業〔重〕</t>
    <rPh sb="11" eb="12">
      <t>シゲル</t>
    </rPh>
    <phoneticPr fontId="16"/>
  </si>
  <si>
    <t>妊婦健康診査〔重〕</t>
    <rPh sb="7" eb="8">
      <t>シゲル</t>
    </rPh>
    <phoneticPr fontId="16"/>
  </si>
  <si>
    <t>産後ケア事業〔重〕</t>
    <rPh sb="7" eb="8">
      <t>シゲル</t>
    </rPh>
    <phoneticPr fontId="16"/>
  </si>
  <si>
    <t>赤ちゃんへの気持ち質問事業〔重〕</t>
    <rPh sb="14" eb="15">
      <t>シゲル</t>
    </rPh>
    <phoneticPr fontId="16"/>
  </si>
  <si>
    <t>養育支援訪問事業（専門的家庭訪問支援事業）〔重〕</t>
    <rPh sb="22" eb="23">
      <t>シゲル</t>
    </rPh>
    <phoneticPr fontId="16"/>
  </si>
  <si>
    <t>乳児家庭全戸訪問事業〔重〕</t>
    <rPh sb="11" eb="12">
      <t>シゲル</t>
    </rPh>
    <phoneticPr fontId="16"/>
  </si>
  <si>
    <t>不妊専門相談センター事業〔重〕</t>
    <rPh sb="13" eb="14">
      <t>シゲル</t>
    </rPh>
    <phoneticPr fontId="16"/>
  </si>
  <si>
    <t>ひとり親家庭等就業・自立支援センター事業〔重〕</t>
    <rPh sb="21" eb="22">
      <t>シゲル</t>
    </rPh>
    <phoneticPr fontId="16"/>
  </si>
  <si>
    <t>養育費確保のトータルサポート事業〔重〕</t>
    <rPh sb="17" eb="18">
      <t>シゲル</t>
    </rPh>
    <phoneticPr fontId="16"/>
  </si>
  <si>
    <t>ひとり親家庭サポーター事業〔重〕</t>
    <rPh sb="14" eb="15">
      <t>シゲル</t>
    </rPh>
    <phoneticPr fontId="16"/>
  </si>
  <si>
    <t>障がい児保育事業〔重〕</t>
    <rPh sb="9" eb="10">
      <t>シゲル</t>
    </rPh>
    <phoneticPr fontId="16"/>
  </si>
  <si>
    <t>私立幼稚園における特別支援教育の充実〔重〕</t>
    <rPh sb="19" eb="20">
      <t>シゲル</t>
    </rPh>
    <phoneticPr fontId="16"/>
  </si>
  <si>
    <t>保育所等の整備〔重〕</t>
    <rPh sb="8" eb="9">
      <t>シゲル</t>
    </rPh>
    <phoneticPr fontId="16"/>
  </si>
  <si>
    <t>保育人材の確保対策〔重〕</t>
    <rPh sb="10" eb="11">
      <t>シゲル</t>
    </rPh>
    <phoneticPr fontId="16"/>
  </si>
  <si>
    <t>子育て支援員研修〔重〕</t>
    <rPh sb="9" eb="10">
      <t>シゲル</t>
    </rPh>
    <phoneticPr fontId="16"/>
  </si>
  <si>
    <t>多様な主体の参入促進事業〔重〕</t>
    <rPh sb="13" eb="14">
      <t>シゲル</t>
    </rPh>
    <phoneticPr fontId="16"/>
  </si>
  <si>
    <t>保育所等の事故防止の取組強化事業〔重〕</t>
    <rPh sb="17" eb="18">
      <t>シゲル</t>
    </rPh>
    <phoneticPr fontId="16"/>
  </si>
  <si>
    <t>保育サービス第三者評価受審促進事業〔重〕</t>
    <rPh sb="18" eb="19">
      <t>シゲル</t>
    </rPh>
    <phoneticPr fontId="16"/>
  </si>
  <si>
    <t>認可外保育施設の指導監督強化〔重〕</t>
    <rPh sb="15" eb="16">
      <t>シゲル</t>
    </rPh>
    <phoneticPr fontId="16"/>
  </si>
  <si>
    <t>アレルギー対応等栄養士配置事業〔重〕</t>
    <rPh sb="16" eb="17">
      <t>シゲル</t>
    </rPh>
    <phoneticPr fontId="16"/>
  </si>
  <si>
    <t>地域型保育事業連携支援事業〔重〕</t>
    <rPh sb="14" eb="15">
      <t>シゲル</t>
    </rPh>
    <phoneticPr fontId="16"/>
  </si>
  <si>
    <t>児童虐待防止オレンジリボンキャンペーン〔重〕</t>
    <rPh sb="20" eb="21">
      <t>シゲル</t>
    </rPh>
    <phoneticPr fontId="16"/>
  </si>
  <si>
    <t>子どもを守る地域ネットワーク機能強化事業〔重〕</t>
    <rPh sb="21" eb="22">
      <t>シゲル</t>
    </rPh>
    <phoneticPr fontId="16"/>
  </si>
  <si>
    <t>児童虐待防止対策研修事業〔重〕</t>
    <rPh sb="13" eb="14">
      <t>シゲル</t>
    </rPh>
    <phoneticPr fontId="16"/>
  </si>
  <si>
    <t>養育支援訪問事業（子ども家庭支援員による家庭訪問支援事業・エンゼルサポーター派遣事業）〔重〕</t>
    <rPh sb="44" eb="45">
      <t>シゲル</t>
    </rPh>
    <phoneticPr fontId="16"/>
  </si>
  <si>
    <t>未就園児等全戸訪問事業〔重〕</t>
    <rPh sb="12" eb="13">
      <t>シゲル</t>
    </rPh>
    <phoneticPr fontId="16"/>
  </si>
  <si>
    <t>児童虐待ホットライン等の虐待通告・安全確認事業〔重〕</t>
    <rPh sb="24" eb="25">
      <t>シゲル</t>
    </rPh>
    <phoneticPr fontId="16"/>
  </si>
  <si>
    <t>児童虐待防止関係機関連携強化事業〔重〕</t>
    <rPh sb="17" eb="18">
      <t>シゲル</t>
    </rPh>
    <phoneticPr fontId="16"/>
  </si>
  <si>
    <t>里親子への一貫した支援体制の構築・里親委託推進事業〔重〕</t>
    <rPh sb="26" eb="27">
      <t>シゲル</t>
    </rPh>
    <phoneticPr fontId="16"/>
  </si>
  <si>
    <t>小規模住居型児童養育事業（ファミリーホーム）〔重〕</t>
    <rPh sb="23" eb="24">
      <t>シゲル</t>
    </rPh>
    <phoneticPr fontId="16"/>
  </si>
  <si>
    <t>児童福祉施設の小規模化〔重〕</t>
    <rPh sb="12" eb="13">
      <t>シゲル</t>
    </rPh>
    <phoneticPr fontId="16"/>
  </si>
  <si>
    <t>大阪市こどもサポートネット〔重〕</t>
    <rPh sb="14" eb="15">
      <t>シゲル</t>
    </rPh>
    <phoneticPr fontId="16"/>
  </si>
  <si>
    <t>こども支援ネットワーク事業〔重〕</t>
    <rPh sb="14" eb="15">
      <t>シゲル</t>
    </rPh>
    <phoneticPr fontId="16"/>
  </si>
  <si>
    <t>教育相談事業〔重〕</t>
    <rPh sb="7" eb="8">
      <t>シゲル</t>
    </rPh>
    <phoneticPr fontId="16"/>
  </si>
  <si>
    <t>若者自立支援事業〔重〕</t>
    <rPh sb="9" eb="10">
      <t>シゲル</t>
    </rPh>
    <phoneticPr fontId="16"/>
  </si>
  <si>
    <t>重点
施策
指標</t>
    <rPh sb="0" eb="2">
      <t>ジュウテン</t>
    </rPh>
    <rPh sb="3" eb="5">
      <t>シサク</t>
    </rPh>
    <rPh sb="6" eb="8">
      <t>シヒョウ</t>
    </rPh>
    <phoneticPr fontId="16"/>
  </si>
  <si>
    <t>23,226人
268,715回</t>
    <rPh sb="6" eb="7">
      <t>ニン</t>
    </rPh>
    <rPh sb="15" eb="16">
      <t>カイ</t>
    </rPh>
    <phoneticPr fontId="16"/>
  </si>
  <si>
    <t>①妊婦健康診査受診者数〈受診率〉
②妊婦への歯科健康診査受診者数
③産婦健康診査受診者数　</t>
    <rPh sb="12" eb="15">
      <t>ジュシンリツ</t>
    </rPh>
    <phoneticPr fontId="16"/>
  </si>
  <si>
    <t>18団体</t>
    <rPh sb="2" eb="4">
      <t>ダンタイ</t>
    </rPh>
    <phoneticPr fontId="16"/>
  </si>
  <si>
    <t>29団体</t>
    <rPh sb="2" eb="4">
      <t>ダンタイ</t>
    </rPh>
    <phoneticPr fontId="16"/>
  </si>
  <si>
    <t>・研修対象者のうち受講者の割合
①児童福祉司任用前講習会
②要保護児童対策調整機関の調整担当者研修</t>
    <rPh sb="1" eb="3">
      <t>ケンシュウ</t>
    </rPh>
    <rPh sb="3" eb="6">
      <t>タイショウシャ</t>
    </rPh>
    <rPh sb="9" eb="11">
      <t>ジュコウ</t>
    </rPh>
    <rPh sb="11" eb="12">
      <t>モノ</t>
    </rPh>
    <rPh sb="13" eb="15">
      <t>ワリアイ</t>
    </rPh>
    <rPh sb="17" eb="19">
      <t>ジドウ</t>
    </rPh>
    <rPh sb="19" eb="22">
      <t>フクシシ</t>
    </rPh>
    <rPh sb="22" eb="24">
      <t>ニンヨウ</t>
    </rPh>
    <rPh sb="24" eb="25">
      <t>マエ</t>
    </rPh>
    <rPh sb="25" eb="27">
      <t>コウシュウ</t>
    </rPh>
    <rPh sb="27" eb="28">
      <t>カイ</t>
    </rPh>
    <rPh sb="30" eb="33">
      <t>ヨウホゴ</t>
    </rPh>
    <rPh sb="33" eb="35">
      <t>ジドウ</t>
    </rPh>
    <rPh sb="35" eb="37">
      <t>タイサク</t>
    </rPh>
    <rPh sb="37" eb="39">
      <t>チョウセイ</t>
    </rPh>
    <rPh sb="39" eb="41">
      <t>キカン</t>
    </rPh>
    <rPh sb="42" eb="44">
      <t>チョウセイ</t>
    </rPh>
    <rPh sb="44" eb="47">
      <t>タントウシャ</t>
    </rPh>
    <rPh sb="47" eb="49">
      <t>ケンシュウ</t>
    </rPh>
    <phoneticPr fontId="0"/>
  </si>
  <si>
    <t>計画
掲載
ページ</t>
    <rPh sb="0" eb="2">
      <t>ケイカク</t>
    </rPh>
    <rPh sb="3" eb="5">
      <t>ケイサイ</t>
    </rPh>
    <phoneticPr fontId="16"/>
  </si>
  <si>
    <t>－</t>
    <phoneticPr fontId="16"/>
  </si>
  <si>
    <r>
      <t xml:space="preserve">事業名
</t>
    </r>
    <r>
      <rPr>
        <sz val="8"/>
        <rFont val="ＭＳ ゴシック"/>
        <family val="3"/>
        <charset val="128"/>
      </rPr>
      <t>(〔重〕は重点施策として実施する事業)</t>
    </r>
    <rPh sb="0" eb="2">
      <t>ジギョウ</t>
    </rPh>
    <rPh sb="2" eb="3">
      <t>メイ</t>
    </rPh>
    <rPh sb="6" eb="7">
      <t>ジュウ</t>
    </rPh>
    <rPh sb="9" eb="11">
      <t>ジュウテン</t>
    </rPh>
    <rPh sb="11" eb="13">
      <t>セサク</t>
    </rPh>
    <rPh sb="16" eb="18">
      <t>ジッシ</t>
    </rPh>
    <rPh sb="20" eb="22">
      <t>ジギョウ</t>
    </rPh>
    <phoneticPr fontId="16"/>
  </si>
  <si>
    <t>『予定通り進捗しなかった』</t>
    <rPh sb="1" eb="4">
      <t>ヨテイドオ</t>
    </rPh>
    <rPh sb="5" eb="7">
      <t>シンチョク</t>
    </rPh>
    <phoneticPr fontId="16"/>
  </si>
  <si>
    <t>『一部予定通り進捗』の
場合の理由</t>
    <rPh sb="1" eb="3">
      <t>イチブ</t>
    </rPh>
    <rPh sb="3" eb="5">
      <t>ヨテイ</t>
    </rPh>
    <rPh sb="5" eb="6">
      <t>ドオ</t>
    </rPh>
    <rPh sb="7" eb="9">
      <t>シンチョク</t>
    </rPh>
    <rPh sb="12" eb="14">
      <t>バアイ</t>
    </rPh>
    <rPh sb="15" eb="17">
      <t>リユウ</t>
    </rPh>
    <phoneticPr fontId="16"/>
  </si>
  <si>
    <t>○</t>
  </si>
  <si>
    <t>－</t>
  </si>
  <si>
    <t>4,351件</t>
    <rPh sb="5" eb="6">
      <t>ケン</t>
    </rPh>
    <phoneticPr fontId="16"/>
  </si>
  <si>
    <t>4,689件</t>
    <rPh sb="5" eb="6">
      <t>ケン</t>
    </rPh>
    <phoneticPr fontId="16"/>
  </si>
  <si>
    <t>７団体</t>
    <rPh sb="1" eb="3">
      <t>ダンタイ</t>
    </rPh>
    <phoneticPr fontId="16"/>
  </si>
  <si>
    <t>①延べ56回（延べ1,990人）
②延べ17回（集団74人 個別73人）
②268回（延べ1,007人）【公公のみ】
③延べ3回（延べ266人）</t>
    <phoneticPr fontId="16"/>
  </si>
  <si>
    <t>5,931人</t>
    <rPh sb="5" eb="6">
      <t>ニン</t>
    </rPh>
    <phoneticPr fontId="16"/>
  </si>
  <si>
    <t>①277,083人
②9,445件</t>
    <rPh sb="8" eb="9">
      <t>ニン</t>
    </rPh>
    <rPh sb="16" eb="17">
      <t>ケン</t>
    </rPh>
    <phoneticPr fontId="16"/>
  </si>
  <si>
    <t>523件</t>
    <rPh sb="3" eb="4">
      <t>ケン</t>
    </rPh>
    <phoneticPr fontId="16"/>
  </si>
  <si>
    <t>①７回
②11回</t>
    <rPh sb="2" eb="3">
      <t>カイ</t>
    </rPh>
    <rPh sb="7" eb="8">
      <t>カイ</t>
    </rPh>
    <phoneticPr fontId="16"/>
  </si>
  <si>
    <t>・年間延べ利用人数</t>
    <phoneticPr fontId="16"/>
  </si>
  <si>
    <t>・施設の延べ利用件数（文化ゾーン）
・施設の延べ利用人数（宿泊ゾーン）　</t>
    <phoneticPr fontId="16"/>
  </si>
  <si>
    <t>・対象施設数（施設監査）</t>
    <rPh sb="1" eb="3">
      <t>タイショウ</t>
    </rPh>
    <rPh sb="3" eb="5">
      <t>シセツ</t>
    </rPh>
    <rPh sb="5" eb="6">
      <t>スウ</t>
    </rPh>
    <rPh sb="7" eb="9">
      <t>シセツ</t>
    </rPh>
    <rPh sb="9" eb="11">
      <t>カンサ</t>
    </rPh>
    <phoneticPr fontId="16"/>
  </si>
  <si>
    <t>17,339人</t>
    <rPh sb="6" eb="7">
      <t>ニン</t>
    </rPh>
    <phoneticPr fontId="16"/>
  </si>
  <si>
    <t>・使用割合（交付者数に対する使用率）</t>
    <phoneticPr fontId="16"/>
  </si>
  <si>
    <t>６団体</t>
    <rPh sb="1" eb="3">
      <t>ダンタイ</t>
    </rPh>
    <phoneticPr fontId="16"/>
  </si>
  <si>
    <t>1-1-1</t>
    <phoneticPr fontId="16"/>
  </si>
  <si>
    <t>1-5-3</t>
    <phoneticPr fontId="16"/>
  </si>
  <si>
    <t>3-1-2</t>
    <phoneticPr fontId="16"/>
  </si>
  <si>
    <t>3-1-1</t>
    <phoneticPr fontId="16"/>
  </si>
  <si>
    <t>3-2-1</t>
    <phoneticPr fontId="16"/>
  </si>
  <si>
    <t>3-2-3</t>
    <phoneticPr fontId="16"/>
  </si>
  <si>
    <t>3-3-1</t>
    <phoneticPr fontId="16"/>
  </si>
  <si>
    <t>4-4-5</t>
    <phoneticPr fontId="16"/>
  </si>
  <si>
    <t>-</t>
    <phoneticPr fontId="16"/>
  </si>
  <si>
    <t>実績</t>
    <rPh sb="0" eb="2">
      <t>ジッセキ</t>
    </rPh>
    <phoneticPr fontId="16"/>
  </si>
  <si>
    <t>令和５年度</t>
    <rPh sb="0" eb="2">
      <t>レイワ</t>
    </rPh>
    <rPh sb="3" eb="5">
      <t>ネンド</t>
    </rPh>
    <phoneticPr fontId="16"/>
  </si>
  <si>
    <t>活動指標</t>
    <rPh sb="0" eb="2">
      <t>カツドウ</t>
    </rPh>
    <rPh sb="2" eb="4">
      <t>シヒョウ</t>
    </rPh>
    <phoneticPr fontId="16"/>
  </si>
  <si>
    <t>計画</t>
    <rPh sb="0" eb="2">
      <t>ケイカク</t>
    </rPh>
    <phoneticPr fontId="16"/>
  </si>
  <si>
    <t>予算</t>
    <rPh sb="0" eb="2">
      <t>ヨサン</t>
    </rPh>
    <phoneticPr fontId="16"/>
  </si>
  <si>
    <t>決算</t>
    <rPh sb="0" eb="2">
      <t>ケッサン</t>
    </rPh>
    <phoneticPr fontId="16"/>
  </si>
  <si>
    <t>指標</t>
    <rPh sb="0" eb="2">
      <t>シヒョウ</t>
    </rPh>
    <phoneticPr fontId="16"/>
  </si>
  <si>
    <t>コロナの影響が続く中で工夫して取り組んだこと 等</t>
    <rPh sb="4" eb="6">
      <t>エイキョウ</t>
    </rPh>
    <rPh sb="7" eb="8">
      <t>ツヅ</t>
    </rPh>
    <rPh sb="9" eb="10">
      <t>ナカ</t>
    </rPh>
    <rPh sb="11" eb="13">
      <t>クフウ</t>
    </rPh>
    <rPh sb="15" eb="16">
      <t>ト</t>
    </rPh>
    <rPh sb="17" eb="18">
      <t>ク</t>
    </rPh>
    <rPh sb="23" eb="24">
      <t>トウ</t>
    </rPh>
    <phoneticPr fontId="16"/>
  </si>
  <si>
    <t>事業番号</t>
    <rPh sb="0" eb="2">
      <t>ジギョウ</t>
    </rPh>
    <rPh sb="2" eb="4">
      <t>バンゴウ</t>
    </rPh>
    <phoneticPr fontId="16"/>
  </si>
  <si>
    <r>
      <t xml:space="preserve">実績数値の増減説明
</t>
    </r>
    <r>
      <rPr>
        <sz val="8"/>
        <rFont val="ＭＳ Ｐゴシック"/>
        <family val="3"/>
        <charset val="128"/>
      </rPr>
      <t>(５年度実績が４年度実績と比べて大きく増減した場合の要因)</t>
    </r>
    <rPh sb="0" eb="2">
      <t>ジッセキ</t>
    </rPh>
    <rPh sb="2" eb="4">
      <t>スウチ</t>
    </rPh>
    <rPh sb="5" eb="7">
      <t>ゾウゲン</t>
    </rPh>
    <rPh sb="7" eb="9">
      <t>セツメイ</t>
    </rPh>
    <rPh sb="33" eb="35">
      <t>バアイ</t>
    </rPh>
    <rPh sb="36" eb="38">
      <t>ヨウイン</t>
    </rPh>
    <phoneticPr fontId="16"/>
  </si>
  <si>
    <t>「予定通り進捗しなかった」場合記入
課題・改善策</t>
    <rPh sb="1" eb="3">
      <t>ヨテイ</t>
    </rPh>
    <rPh sb="3" eb="4">
      <t>トオ</t>
    </rPh>
    <rPh sb="5" eb="7">
      <t>シンチョク</t>
    </rPh>
    <rPh sb="13" eb="15">
      <t>バアイ</t>
    </rPh>
    <rPh sb="15" eb="17">
      <t>キニュウ</t>
    </rPh>
    <rPh sb="19" eb="21">
      <t>カダイ</t>
    </rPh>
    <rPh sb="22" eb="25">
      <t>カイゼンサク</t>
    </rPh>
    <phoneticPr fontId="16"/>
  </si>
  <si>
    <t xml:space="preserve">実績項目の補足説明、実績項目以外の取組 等
</t>
    <rPh sb="0" eb="2">
      <t>ジッセキ</t>
    </rPh>
    <rPh sb="2" eb="4">
      <t>コウモク</t>
    </rPh>
    <rPh sb="5" eb="9">
      <t>ホソクセツメイ</t>
    </rPh>
    <rPh sb="10" eb="14">
      <t>ジッセキコウモク</t>
    </rPh>
    <rPh sb="14" eb="16">
      <t>イガイ</t>
    </rPh>
    <rPh sb="17" eb="19">
      <t>トリクミ</t>
    </rPh>
    <rPh sb="20" eb="21">
      <t>トウ</t>
    </rPh>
    <phoneticPr fontId="16"/>
  </si>
  <si>
    <t>進　捗　状　況</t>
    <rPh sb="0" eb="1">
      <t>ススム</t>
    </rPh>
    <rPh sb="2" eb="3">
      <t>チョク</t>
    </rPh>
    <rPh sb="4" eb="5">
      <t>ジョウ</t>
    </rPh>
    <rPh sb="6" eb="7">
      <t>キョウ</t>
    </rPh>
    <phoneticPr fontId="16"/>
  </si>
  <si>
    <t>R２</t>
    <phoneticPr fontId="16"/>
  </si>
  <si>
    <t>R３</t>
    <phoneticPr fontId="16"/>
  </si>
  <si>
    <t>R４</t>
    <phoneticPr fontId="16"/>
  </si>
  <si>
    <t>R４
予算額</t>
    <rPh sb="3" eb="6">
      <t>ヨサンガク</t>
    </rPh>
    <phoneticPr fontId="16"/>
  </si>
  <si>
    <t>R２
決算額</t>
    <rPh sb="3" eb="5">
      <t>ケッサン</t>
    </rPh>
    <rPh sb="5" eb="6">
      <t>ガク</t>
    </rPh>
    <phoneticPr fontId="16"/>
  </si>
  <si>
    <t>指標実績</t>
    <rPh sb="0" eb="2">
      <t>シヒョウ</t>
    </rPh>
    <rPh sb="2" eb="4">
      <t>ジッセキ</t>
    </rPh>
    <phoneticPr fontId="16"/>
  </si>
  <si>
    <t>目標
予定</t>
    <rPh sb="0" eb="2">
      <t>モクヒョウ</t>
    </rPh>
    <rPh sb="3" eb="5">
      <t>ヨテイ</t>
    </rPh>
    <phoneticPr fontId="16"/>
  </si>
  <si>
    <t>予算・決算額  (千円)</t>
    <rPh sb="0" eb="2">
      <t>ヨサン</t>
    </rPh>
    <rPh sb="3" eb="5">
      <t>ケッサン</t>
    </rPh>
    <rPh sb="5" eb="6">
      <t>ガク</t>
    </rPh>
    <rPh sb="9" eb="11">
      <t>センエン</t>
    </rPh>
    <phoneticPr fontId="16"/>
  </si>
  <si>
    <t>予算・決算額  (千円)</t>
    <rPh sb="0" eb="2">
      <t>ヨサン</t>
    </rPh>
    <rPh sb="3" eb="5">
      <t>ケッサン</t>
    </rPh>
    <rPh sb="5" eb="6">
      <t>ガク</t>
    </rPh>
    <rPh sb="9" eb="11">
      <t>センエン</t>
    </rPh>
    <phoneticPr fontId="16"/>
  </si>
  <si>
    <t>ｺﾛﾅの
影響</t>
    <rPh sb="5" eb="7">
      <t>エイキョウ</t>
    </rPh>
    <phoneticPr fontId="16"/>
  </si>
  <si>
    <t>大阪市こどもの居場所開設支援事業</t>
    <rPh sb="7" eb="10">
      <t>イバショ</t>
    </rPh>
    <rPh sb="10" eb="12">
      <t>カイセツ</t>
    </rPh>
    <rPh sb="12" eb="14">
      <t>シエン</t>
    </rPh>
    <rPh sb="14" eb="16">
      <t>ジギョウ</t>
    </rPh>
    <phoneticPr fontId="16"/>
  </si>
  <si>
    <t>R４
新規</t>
    <rPh sb="3" eb="5">
      <t>シンキ</t>
    </rPh>
    <phoneticPr fontId="16"/>
  </si>
  <si>
    <t>ヤングケアラーへの寄り添い型相談支援事業</t>
    <rPh sb="9" eb="10">
      <t>ヨ</t>
    </rPh>
    <rPh sb="11" eb="12">
      <t>ソ</t>
    </rPh>
    <rPh sb="13" eb="14">
      <t>ガタ</t>
    </rPh>
    <rPh sb="14" eb="16">
      <t>ソウダン</t>
    </rPh>
    <rPh sb="16" eb="18">
      <t>シエン</t>
    </rPh>
    <rPh sb="18" eb="20">
      <t>ジギョウ</t>
    </rPh>
    <phoneticPr fontId="16"/>
  </si>
  <si>
    <t>弘済のぞみ、みらい園建替え整備事業</t>
    <rPh sb="0" eb="1">
      <t>ヒロシ</t>
    </rPh>
    <rPh sb="1" eb="2">
      <t>サイ</t>
    </rPh>
    <rPh sb="9" eb="10">
      <t>エン</t>
    </rPh>
    <rPh sb="10" eb="12">
      <t>タテカ</t>
    </rPh>
    <rPh sb="13" eb="15">
      <t>セイビ</t>
    </rPh>
    <rPh sb="15" eb="17">
      <t>ジギョウ</t>
    </rPh>
    <phoneticPr fontId="16"/>
  </si>
  <si>
    <t>大阪市幼稚園振興事業</t>
    <rPh sb="3" eb="6">
      <t>ヨウチエン</t>
    </rPh>
    <rPh sb="6" eb="8">
      <t>シンコウ</t>
    </rPh>
    <rPh sb="8" eb="10">
      <t>ジギョウ</t>
    </rPh>
    <phoneticPr fontId="16"/>
  </si>
  <si>
    <t>民間保育所改修等事業補助金</t>
    <rPh sb="0" eb="2">
      <t>ミンカン</t>
    </rPh>
    <rPh sb="2" eb="5">
      <t>ホイクショ</t>
    </rPh>
    <rPh sb="5" eb="7">
      <t>カイシュウ</t>
    </rPh>
    <rPh sb="7" eb="8">
      <t>トウ</t>
    </rPh>
    <rPh sb="8" eb="10">
      <t>ジギョウ</t>
    </rPh>
    <rPh sb="10" eb="13">
      <t>ホジョキン</t>
    </rPh>
    <phoneticPr fontId="16"/>
  </si>
  <si>
    <t>民間児童福祉施設耐震診断助成</t>
    <rPh sb="0" eb="2">
      <t>ミンカン</t>
    </rPh>
    <rPh sb="2" eb="4">
      <t>ジドウ</t>
    </rPh>
    <rPh sb="4" eb="6">
      <t>フクシ</t>
    </rPh>
    <rPh sb="6" eb="8">
      <t>シセツ</t>
    </rPh>
    <rPh sb="8" eb="10">
      <t>タイシン</t>
    </rPh>
    <rPh sb="10" eb="12">
      <t>シンダン</t>
    </rPh>
    <rPh sb="12" eb="14">
      <t>ジョセイ</t>
    </rPh>
    <phoneticPr fontId="16"/>
  </si>
  <si>
    <t>一時保護所における学習環境の充実</t>
    <rPh sb="0" eb="5">
      <t>イチジホゴショ</t>
    </rPh>
    <rPh sb="9" eb="11">
      <t>ガクシュウ</t>
    </rPh>
    <rPh sb="11" eb="13">
      <t>カンキョウ</t>
    </rPh>
    <rPh sb="14" eb="16">
      <t>ジュウジツ</t>
    </rPh>
    <phoneticPr fontId="16"/>
  </si>
  <si>
    <t>阿武山学園の機能強化</t>
    <rPh sb="0" eb="3">
      <t>アブヤマ</t>
    </rPh>
    <rPh sb="3" eb="5">
      <t>ガクエン</t>
    </rPh>
    <rPh sb="6" eb="8">
      <t>キノウ</t>
    </rPh>
    <rPh sb="8" eb="10">
      <t>キョウカ</t>
    </rPh>
    <phoneticPr fontId="16"/>
  </si>
  <si>
    <t>措置児童等の家庭的養育の推進及び生活環境改善のための整備事業</t>
    <rPh sb="0" eb="2">
      <t>ソチ</t>
    </rPh>
    <rPh sb="2" eb="4">
      <t>ジドウ</t>
    </rPh>
    <rPh sb="4" eb="5">
      <t>トウ</t>
    </rPh>
    <rPh sb="6" eb="9">
      <t>カテイテキ</t>
    </rPh>
    <rPh sb="9" eb="11">
      <t>ヨウイク</t>
    </rPh>
    <rPh sb="12" eb="14">
      <t>スイシン</t>
    </rPh>
    <rPh sb="14" eb="15">
      <t>オヨ</t>
    </rPh>
    <rPh sb="16" eb="18">
      <t>セイカツ</t>
    </rPh>
    <rPh sb="18" eb="20">
      <t>カンキョウ</t>
    </rPh>
    <rPh sb="20" eb="22">
      <t>カイゼン</t>
    </rPh>
    <rPh sb="26" eb="28">
      <t>セイビ</t>
    </rPh>
    <rPh sb="28" eb="30">
      <t>ジギョウ</t>
    </rPh>
    <phoneticPr fontId="16"/>
  </si>
  <si>
    <t>ヤングケアラー支援推進事業</t>
    <rPh sb="7" eb="9">
      <t>シエン</t>
    </rPh>
    <rPh sb="9" eb="11">
      <t>スイシン</t>
    </rPh>
    <rPh sb="11" eb="13">
      <t>ジギョウ</t>
    </rPh>
    <phoneticPr fontId="16"/>
  </si>
  <si>
    <t>こどもの貧困対策推進事業</t>
    <rPh sb="4" eb="6">
      <t>ヒンコン</t>
    </rPh>
    <rPh sb="6" eb="8">
      <t>タイサク</t>
    </rPh>
    <rPh sb="8" eb="10">
      <t>スイシン</t>
    </rPh>
    <rPh sb="10" eb="12">
      <t>ジギョウ</t>
    </rPh>
    <phoneticPr fontId="16"/>
  </si>
  <si>
    <t>Ｒ５
新規</t>
    <rPh sb="3" eb="5">
      <t>シンキ</t>
    </rPh>
    <phoneticPr fontId="16"/>
  </si>
  <si>
    <t>1-7-2</t>
    <phoneticPr fontId="16"/>
  </si>
  <si>
    <t>3-3-6</t>
    <phoneticPr fontId="16"/>
  </si>
  <si>
    <t>3-3-7</t>
    <phoneticPr fontId="16"/>
  </si>
  <si>
    <t>4-1-8</t>
    <phoneticPr fontId="16"/>
  </si>
  <si>
    <t>4-2-2</t>
    <phoneticPr fontId="16"/>
  </si>
  <si>
    <t>4-2-3</t>
    <phoneticPr fontId="16"/>
  </si>
  <si>
    <t>4-3-2</t>
    <phoneticPr fontId="16"/>
  </si>
  <si>
    <t>4-3-3</t>
    <phoneticPr fontId="16"/>
  </si>
  <si>
    <t>4-4-7</t>
    <phoneticPr fontId="16"/>
  </si>
  <si>
    <t>1-7-1</t>
    <phoneticPr fontId="16"/>
  </si>
  <si>
    <t>1-5-1</t>
    <phoneticPr fontId="16"/>
  </si>
  <si>
    <t>3-3-●</t>
    <phoneticPr fontId="16"/>
  </si>
  <si>
    <t>2-4-2</t>
    <phoneticPr fontId="16"/>
  </si>
  <si>
    <t>こども青少年局</t>
    <rPh sb="3" eb="6">
      <t>セイショウネン</t>
    </rPh>
    <rPh sb="6" eb="7">
      <t>キョク</t>
    </rPh>
    <phoneticPr fontId="16"/>
  </si>
  <si>
    <t>企画課（こどもの貧困対策）</t>
    <rPh sb="0" eb="3">
      <t>キカクカ</t>
    </rPh>
    <rPh sb="8" eb="10">
      <t>ヒンコン</t>
    </rPh>
    <rPh sb="10" eb="12">
      <t>タイサク</t>
    </rPh>
    <phoneticPr fontId="16"/>
  </si>
  <si>
    <t>企画課（企画）</t>
    <rPh sb="0" eb="3">
      <t>キカクカ</t>
    </rPh>
    <rPh sb="4" eb="6">
      <t>キカク</t>
    </rPh>
    <phoneticPr fontId="16"/>
  </si>
  <si>
    <t>こども家庭課</t>
    <rPh sb="3" eb="6">
      <t>カテイカ</t>
    </rPh>
    <phoneticPr fontId="16"/>
  </si>
  <si>
    <t>保育企画課</t>
    <rPh sb="0" eb="2">
      <t>ホイク</t>
    </rPh>
    <rPh sb="2" eb="5">
      <t>キカクカ</t>
    </rPh>
    <phoneticPr fontId="16"/>
  </si>
  <si>
    <t>こども相談センター</t>
    <rPh sb="3" eb="5">
      <t>ソウダン</t>
    </rPh>
    <phoneticPr fontId="16"/>
  </si>
  <si>
    <t>阿武山学園</t>
    <rPh sb="0" eb="3">
      <t>アブヤマ</t>
    </rPh>
    <rPh sb="3" eb="5">
      <t>ガクエン</t>
    </rPh>
    <phoneticPr fontId="16"/>
  </si>
  <si>
    <t>こども青少年局</t>
    <rPh sb="3" eb="6">
      <t>セイショウネン</t>
    </rPh>
    <rPh sb="6" eb="7">
      <t>キョク</t>
    </rPh>
    <phoneticPr fontId="16"/>
  </si>
  <si>
    <t>本市が必要とする地域にこどもの居場所が開設される割合</t>
    <rPh sb="0" eb="1">
      <t>モト</t>
    </rPh>
    <rPh sb="1" eb="2">
      <t>シ</t>
    </rPh>
    <rPh sb="3" eb="5">
      <t>ヒツヨウ</t>
    </rPh>
    <rPh sb="8" eb="10">
      <t>チイキ</t>
    </rPh>
    <rPh sb="15" eb="18">
      <t>イバショ</t>
    </rPh>
    <rPh sb="19" eb="21">
      <t>カイセツ</t>
    </rPh>
    <rPh sb="24" eb="26">
      <t>ワリアイ</t>
    </rPh>
    <phoneticPr fontId="16"/>
  </si>
  <si>
    <t>－</t>
    <phoneticPr fontId="16"/>
  </si>
  <si>
    <t>対象となる市内就学前教育・保育施設参加割合</t>
    <rPh sb="0" eb="2">
      <t>タイショウ</t>
    </rPh>
    <rPh sb="5" eb="7">
      <t>シナイ</t>
    </rPh>
    <rPh sb="7" eb="9">
      <t>シュウガク</t>
    </rPh>
    <rPh sb="9" eb="10">
      <t>マエ</t>
    </rPh>
    <rPh sb="10" eb="12">
      <t>キョウイク</t>
    </rPh>
    <rPh sb="13" eb="15">
      <t>ホイク</t>
    </rPh>
    <rPh sb="15" eb="17">
      <t>シセツ</t>
    </rPh>
    <rPh sb="17" eb="19">
      <t>サンカ</t>
    </rPh>
    <rPh sb="19" eb="21">
      <t>ワリアイ</t>
    </rPh>
    <phoneticPr fontId="16"/>
  </si>
  <si>
    <t>耐震化率
（年度末時点）</t>
    <rPh sb="0" eb="3">
      <t>タイシンカ</t>
    </rPh>
    <rPh sb="3" eb="4">
      <t>リツ</t>
    </rPh>
    <rPh sb="6" eb="8">
      <t>ネンド</t>
    </rPh>
    <rPh sb="8" eb="9">
      <t>マツ</t>
    </rPh>
    <rPh sb="9" eb="11">
      <t>ジテン</t>
    </rPh>
    <phoneticPr fontId="16"/>
  </si>
  <si>
    <t>耐震診断未実施施設（保育所）数</t>
    <rPh sb="0" eb="2">
      <t>タイシン</t>
    </rPh>
    <rPh sb="2" eb="4">
      <t>シンダン</t>
    </rPh>
    <rPh sb="4" eb="7">
      <t>ミジッシ</t>
    </rPh>
    <rPh sb="7" eb="9">
      <t>シセツ</t>
    </rPh>
    <rPh sb="10" eb="13">
      <t>ホイクショ</t>
    </rPh>
    <rPh sb="14" eb="15">
      <t>スウ</t>
    </rPh>
    <phoneticPr fontId="16"/>
  </si>
  <si>
    <t>長期入所児童に対して、退所時に在籍校と学習面での連携をする割合</t>
    <rPh sb="0" eb="4">
      <t>チョウキニュウショ</t>
    </rPh>
    <rPh sb="4" eb="6">
      <t>ジドウ</t>
    </rPh>
    <rPh sb="7" eb="8">
      <t>タイ</t>
    </rPh>
    <rPh sb="11" eb="14">
      <t>タイショジ</t>
    </rPh>
    <rPh sb="15" eb="18">
      <t>ザイセキコウ</t>
    </rPh>
    <rPh sb="19" eb="21">
      <t>ガクシュウ</t>
    </rPh>
    <rPh sb="21" eb="22">
      <t>メン</t>
    </rPh>
    <rPh sb="24" eb="26">
      <t>レンケイ</t>
    </rPh>
    <rPh sb="29" eb="31">
      <t>ワリアイ</t>
    </rPh>
    <phoneticPr fontId="16"/>
  </si>
  <si>
    <t>入所児童に対して、阿武山学園において安全で安心な生活を送ることにより信頼関係を結び、卒園後も安定した生活が送れるよう支援が可能な体制づくりを行う。</t>
    <rPh sb="0" eb="2">
      <t>ニュウショ</t>
    </rPh>
    <rPh sb="2" eb="4">
      <t>ジドウ</t>
    </rPh>
    <rPh sb="5" eb="6">
      <t>タイ</t>
    </rPh>
    <rPh sb="9" eb="12">
      <t>アブヤマ</t>
    </rPh>
    <rPh sb="12" eb="14">
      <t>ガクエン</t>
    </rPh>
    <rPh sb="18" eb="20">
      <t>アンゼン</t>
    </rPh>
    <rPh sb="21" eb="23">
      <t>アンシン</t>
    </rPh>
    <rPh sb="24" eb="26">
      <t>セイカツ</t>
    </rPh>
    <rPh sb="27" eb="28">
      <t>オク</t>
    </rPh>
    <rPh sb="34" eb="36">
      <t>シンライ</t>
    </rPh>
    <rPh sb="36" eb="38">
      <t>カンケイ</t>
    </rPh>
    <rPh sb="39" eb="40">
      <t>ムス</t>
    </rPh>
    <rPh sb="42" eb="45">
      <t>ソツエンゴ</t>
    </rPh>
    <rPh sb="46" eb="48">
      <t>アンテイ</t>
    </rPh>
    <rPh sb="50" eb="52">
      <t>セイカツ</t>
    </rPh>
    <rPh sb="53" eb="54">
      <t>オク</t>
    </rPh>
    <rPh sb="58" eb="60">
      <t>シエン</t>
    </rPh>
    <rPh sb="61" eb="63">
      <t>カノウ</t>
    </rPh>
    <rPh sb="64" eb="66">
      <t>タイセイ</t>
    </rPh>
    <rPh sb="70" eb="71">
      <t>オコナ</t>
    </rPh>
    <phoneticPr fontId="16"/>
  </si>
  <si>
    <t>児童相談所の機能強化（複数設置）</t>
    <rPh sb="0" eb="2">
      <t>ジドウ</t>
    </rPh>
    <rPh sb="2" eb="5">
      <t>ソウダンショ</t>
    </rPh>
    <rPh sb="6" eb="10">
      <t>キノウキョウカ</t>
    </rPh>
    <rPh sb="11" eb="13">
      <t>フクスウ</t>
    </rPh>
    <rPh sb="13" eb="15">
      <t>セッチ</t>
    </rPh>
    <phoneticPr fontId="16"/>
  </si>
  <si>
    <t>児童相談所の機能強化（建替え）</t>
    <rPh sb="0" eb="2">
      <t>ジドウ</t>
    </rPh>
    <rPh sb="2" eb="4">
      <t>ソウダン</t>
    </rPh>
    <rPh sb="4" eb="5">
      <t>ジョ</t>
    </rPh>
    <rPh sb="6" eb="8">
      <t>キノウ</t>
    </rPh>
    <rPh sb="8" eb="10">
      <t>キョウカ</t>
    </rPh>
    <rPh sb="11" eb="13">
      <t>タテカ</t>
    </rPh>
    <phoneticPr fontId="16"/>
  </si>
  <si>
    <t>（仮称）東部こども相談センターの実施設計を行う。</t>
    <rPh sb="1" eb="3">
      <t>カショウ</t>
    </rPh>
    <rPh sb="4" eb="6">
      <t>トウブ</t>
    </rPh>
    <rPh sb="9" eb="11">
      <t>ソウダン</t>
    </rPh>
    <rPh sb="16" eb="18">
      <t>ジッシ</t>
    </rPh>
    <rPh sb="18" eb="20">
      <t>セッケイ</t>
    </rPh>
    <rPh sb="21" eb="22">
      <t>オコナ</t>
    </rPh>
    <phoneticPr fontId="16"/>
  </si>
  <si>
    <t>①中央こども相談センターの移転建替えに必要な実施設計及び建替工事を実施する。
②南部こども相談センター一時保護所の移転建替えに必要な基本設計及び実施設計を実施する。</t>
    <rPh sb="1" eb="3">
      <t>チュウオウ</t>
    </rPh>
    <rPh sb="6" eb="8">
      <t>ソウダン</t>
    </rPh>
    <rPh sb="13" eb="15">
      <t>イテン</t>
    </rPh>
    <rPh sb="15" eb="17">
      <t>タテカ</t>
    </rPh>
    <rPh sb="19" eb="21">
      <t>ヒツヨウ</t>
    </rPh>
    <rPh sb="22" eb="24">
      <t>ジッシ</t>
    </rPh>
    <rPh sb="24" eb="26">
      <t>セッケイ</t>
    </rPh>
    <rPh sb="26" eb="27">
      <t>オヨ</t>
    </rPh>
    <rPh sb="28" eb="30">
      <t>タテカ</t>
    </rPh>
    <rPh sb="30" eb="32">
      <t>コウジ</t>
    </rPh>
    <rPh sb="33" eb="35">
      <t>ジッシ</t>
    </rPh>
    <rPh sb="40" eb="42">
      <t>ナンブ</t>
    </rPh>
    <rPh sb="45" eb="47">
      <t>ソウダン</t>
    </rPh>
    <rPh sb="51" eb="56">
      <t>イチジホゴショ</t>
    </rPh>
    <rPh sb="57" eb="59">
      <t>イテン</t>
    </rPh>
    <rPh sb="59" eb="61">
      <t>タテカ</t>
    </rPh>
    <rPh sb="63" eb="65">
      <t>ヒツヨウ</t>
    </rPh>
    <rPh sb="66" eb="68">
      <t>キホン</t>
    </rPh>
    <rPh sb="68" eb="70">
      <t>セッケイ</t>
    </rPh>
    <rPh sb="70" eb="71">
      <t>オヨ</t>
    </rPh>
    <rPh sb="72" eb="74">
      <t>ジッシ</t>
    </rPh>
    <rPh sb="74" eb="76">
      <t>セッケイ</t>
    </rPh>
    <rPh sb="77" eb="79">
      <t>ジッシ</t>
    </rPh>
    <phoneticPr fontId="16"/>
  </si>
  <si>
    <t>R３
新規</t>
    <rPh sb="3" eb="5">
      <t>シンキ</t>
    </rPh>
    <phoneticPr fontId="16"/>
  </si>
  <si>
    <t>支援計画
施策番号</t>
    <rPh sb="0" eb="2">
      <t>シエン</t>
    </rPh>
    <rPh sb="2" eb="4">
      <t>ケイカク</t>
    </rPh>
    <rPh sb="5" eb="7">
      <t>シサク</t>
    </rPh>
    <rPh sb="7" eb="9">
      <t>バンゴウ</t>
    </rPh>
    <phoneticPr fontId="16"/>
  </si>
  <si>
    <t>運営方針
事業番号</t>
    <rPh sb="0" eb="2">
      <t>ウンエイ</t>
    </rPh>
    <rPh sb="2" eb="4">
      <t>ホウシン</t>
    </rPh>
    <rPh sb="5" eb="7">
      <t>ジギョウ</t>
    </rPh>
    <rPh sb="7" eb="9">
      <t>バンゴウ</t>
    </rPh>
    <phoneticPr fontId="16"/>
  </si>
  <si>
    <t>R１</t>
  </si>
  <si>
    <t>Ｒ１</t>
    <phoneticPr fontId="16"/>
  </si>
  <si>
    <t>R３
決算額</t>
    <rPh sb="3" eb="5">
      <t>ケッサン</t>
    </rPh>
    <rPh sb="5" eb="6">
      <t>ガク</t>
    </rPh>
    <phoneticPr fontId="16"/>
  </si>
  <si>
    <t>令和５年度　新規分</t>
    <rPh sb="0" eb="2">
      <t>レイワ</t>
    </rPh>
    <rPh sb="3" eb="5">
      <t>ネンド</t>
    </rPh>
    <rPh sb="6" eb="8">
      <t>シンキ</t>
    </rPh>
    <rPh sb="8" eb="9">
      <t>ブン</t>
    </rPh>
    <phoneticPr fontId="16"/>
  </si>
  <si>
    <t>支援計画未掲載分</t>
    <rPh sb="0" eb="2">
      <t>シエン</t>
    </rPh>
    <rPh sb="2" eb="4">
      <t>ケイカク</t>
    </rPh>
    <rPh sb="4" eb="7">
      <t>ミケイサイ</t>
    </rPh>
    <rPh sb="7" eb="8">
      <t>ブン</t>
    </rPh>
    <phoneticPr fontId="16"/>
  </si>
  <si>
    <t>実施分野数
８分野</t>
    <rPh sb="7" eb="9">
      <t>ブンヤ</t>
    </rPh>
    <phoneticPr fontId="16"/>
  </si>
  <si>
    <t>49,676人</t>
    <rPh sb="2" eb="7">
      <t>676ヒト</t>
    </rPh>
    <phoneticPr fontId="16"/>
  </si>
  <si>
    <t>45,705人</t>
    <rPh sb="2" eb="7">
      <t>705ヒト</t>
    </rPh>
    <phoneticPr fontId="16"/>
  </si>
  <si>
    <t>41,347人</t>
    <rPh sb="2" eb="7">
      <t>347ヒト</t>
    </rPh>
    <phoneticPr fontId="16"/>
  </si>
  <si>
    <t>（60）に含む</t>
    <rPh sb="5" eb="6">
      <t>フク</t>
    </rPh>
    <phoneticPr fontId="16"/>
  </si>
  <si>
    <t>（60）に含む</t>
    <phoneticPr fontId="16"/>
  </si>
  <si>
    <t>・実施箇所数</t>
  </si>
  <si>
    <t>62ヶ所</t>
    <rPh sb="3" eb="4">
      <t>ショ</t>
    </rPh>
    <phoneticPr fontId="16"/>
  </si>
  <si>
    <t>60ヶ所</t>
    <rPh sb="3" eb="4">
      <t>ショ</t>
    </rPh>
    <phoneticPr fontId="16"/>
  </si>
  <si>
    <t>57ヶ所</t>
    <rPh sb="3" eb="4">
      <t>ショ</t>
    </rPh>
    <phoneticPr fontId="16"/>
  </si>
  <si>
    <t>-</t>
  </si>
  <si>
    <t>54ヶ所
（全公設置公営保育所）</t>
    <rPh sb="3" eb="4">
      <t>ショ</t>
    </rPh>
    <rPh sb="6" eb="7">
      <t>ゼン</t>
    </rPh>
    <rPh sb="7" eb="10">
      <t>コウセッチ</t>
    </rPh>
    <rPh sb="10" eb="12">
      <t>コウエイ</t>
    </rPh>
    <rPh sb="12" eb="15">
      <t>ホイクショ</t>
    </rPh>
    <phoneticPr fontId="16"/>
  </si>
  <si>
    <t>本課が主催する研修事業に参加する民間保育施設へ配布する等、障がい児受入れ促進のため配付する。</t>
    <rPh sb="0" eb="2">
      <t>ホンカ</t>
    </rPh>
    <rPh sb="3" eb="5">
      <t>シュサイ</t>
    </rPh>
    <rPh sb="7" eb="11">
      <t>ケンシュウジギョウ</t>
    </rPh>
    <rPh sb="12" eb="14">
      <t>サンカ</t>
    </rPh>
    <rPh sb="16" eb="20">
      <t>ミンカンホイク</t>
    </rPh>
    <rPh sb="20" eb="22">
      <t>シセツ</t>
    </rPh>
    <rPh sb="23" eb="25">
      <t>ハイフ</t>
    </rPh>
    <rPh sb="27" eb="28">
      <t>ナド</t>
    </rPh>
    <rPh sb="29" eb="30">
      <t>ショウ</t>
    </rPh>
    <rPh sb="32" eb="33">
      <t>ジ</t>
    </rPh>
    <rPh sb="33" eb="35">
      <t>ウケイ</t>
    </rPh>
    <rPh sb="36" eb="38">
      <t>ソクシン</t>
    </rPh>
    <rPh sb="41" eb="43">
      <t>ハイフ</t>
    </rPh>
    <phoneticPr fontId="16"/>
  </si>
  <si>
    <t>全区にこどもサポート推進員を70名配置。</t>
    <rPh sb="0" eb="2">
      <t>ゼンク</t>
    </rPh>
    <rPh sb="10" eb="13">
      <t>スイシンイン</t>
    </rPh>
    <rPh sb="16" eb="17">
      <t>メイ</t>
    </rPh>
    <rPh sb="17" eb="19">
      <t>ハイチ</t>
    </rPh>
    <phoneticPr fontId="16"/>
  </si>
  <si>
    <t>・「大阪市こどもの居場所開設支援事業補助金」・令和4年度4件
こどもの居場所数：小学校区63.5%</t>
    <rPh sb="2" eb="5">
      <t>オオサカシ</t>
    </rPh>
    <rPh sb="9" eb="12">
      <t>イバショ</t>
    </rPh>
    <rPh sb="12" eb="14">
      <t>カイセツ</t>
    </rPh>
    <rPh sb="14" eb="18">
      <t>シエンジギョウ</t>
    </rPh>
    <rPh sb="18" eb="21">
      <t>ホジョキン</t>
    </rPh>
    <rPh sb="23" eb="25">
      <t>レイワ</t>
    </rPh>
    <rPh sb="26" eb="28">
      <t>ネンド</t>
    </rPh>
    <rPh sb="29" eb="30">
      <t>ケン</t>
    </rPh>
    <rPh sb="35" eb="38">
      <t>イバショ</t>
    </rPh>
    <rPh sb="38" eb="39">
      <t>スウ</t>
    </rPh>
    <rPh sb="40" eb="44">
      <t>ショウガッコウク</t>
    </rPh>
    <phoneticPr fontId="16"/>
  </si>
  <si>
    <t>17,558件</t>
  </si>
  <si>
    <t>17,857件</t>
    <rPh sb="6" eb="7">
      <t>ケン</t>
    </rPh>
    <phoneticPr fontId="16"/>
  </si>
  <si>
    <t>①相談件数
 460件
②相談回数
 1,480件</t>
    <rPh sb="1" eb="3">
      <t>ソウダン</t>
    </rPh>
    <rPh sb="3" eb="5">
      <t>ケンスウ</t>
    </rPh>
    <rPh sb="10" eb="11">
      <t>ケン</t>
    </rPh>
    <rPh sb="13" eb="15">
      <t>ソウダン</t>
    </rPh>
    <rPh sb="15" eb="17">
      <t>カイスウ</t>
    </rPh>
    <rPh sb="24" eb="25">
      <t>ケン</t>
    </rPh>
    <phoneticPr fontId="16"/>
  </si>
  <si>
    <t>4,140件</t>
  </si>
  <si>
    <t>①78件
②128人</t>
  </si>
  <si>
    <t>①34件
②57人</t>
  </si>
  <si>
    <t>38,488人日</t>
  </si>
  <si>
    <t>38,501人日</t>
  </si>
  <si>
    <t>39,073人日</t>
  </si>
  <si>
    <t>保護者や学校園等に対し、支援方法等について助言等を行ったことにより相談が終結する割合</t>
  </si>
  <si>
    <t>（仮称）東部こども相談センターの実施設計を行う。</t>
  </si>
  <si>
    <t>①中央こども相談センターの移転建替えに必要な実施設計及び建替工事を実施する。
②南部こども相談センター一時保護所の移転建替えに必要な基本設計及び実施設計を実施する。</t>
  </si>
  <si>
    <t>長期入所児童に対して、退所時に在籍校と学習面での連携をする割合</t>
  </si>
  <si>
    <t>・登録事業者数</t>
  </si>
  <si>
    <t>2,834
事業者</t>
    <rPh sb="6" eb="9">
      <t>ジギョウシャ</t>
    </rPh>
    <phoneticPr fontId="16"/>
  </si>
  <si>
    <t>3,021
事業者</t>
    <rPh sb="6" eb="9">
      <t>ジギョウシャ</t>
    </rPh>
    <phoneticPr fontId="16"/>
  </si>
  <si>
    <t>3,213
事業者</t>
    <rPh sb="6" eb="9">
      <t>ジギョウシャ</t>
    </rPh>
    <phoneticPr fontId="16"/>
  </si>
  <si>
    <t>・カード利用率(※年度中に1回でも利用した者)</t>
  </si>
  <si>
    <t>21,572人
252,940回</t>
    <rPh sb="6" eb="7">
      <t>ニン</t>
    </rPh>
    <rPh sb="15" eb="16">
      <t>カイ</t>
    </rPh>
    <phoneticPr fontId="16"/>
  </si>
  <si>
    <t>①ショートステイ実施人数
②デイケア実施人数
③アウトリーチ実施人数（R3～）</t>
    <rPh sb="30" eb="32">
      <t>ジッシ</t>
    </rPh>
    <rPh sb="32" eb="34">
      <t>ニンズウ</t>
    </rPh>
    <phoneticPr fontId="16"/>
  </si>
  <si>
    <t>①256人
②121人</t>
    <phoneticPr fontId="16"/>
  </si>
  <si>
    <t>①406人
②153人</t>
    <rPh sb="4" eb="5">
      <t>ニン</t>
    </rPh>
    <rPh sb="10" eb="11">
      <t>ニン</t>
    </rPh>
    <phoneticPr fontId="16"/>
  </si>
  <si>
    <t>19,208人</t>
    <phoneticPr fontId="16"/>
  </si>
  <si>
    <t>交付者数
840人</t>
    <rPh sb="0" eb="4">
      <t>コウフシャスウ</t>
    </rPh>
    <rPh sb="8" eb="9">
      <t>ニン</t>
    </rPh>
    <phoneticPr fontId="16"/>
  </si>
  <si>
    <t>・参加者数</t>
    <phoneticPr fontId="16"/>
  </si>
  <si>
    <t>延べ9,210人</t>
    <phoneticPr fontId="16"/>
  </si>
  <si>
    <t>延べ6,782人</t>
    <rPh sb="0" eb="1">
      <t>ノベ</t>
    </rPh>
    <rPh sb="7" eb="8">
      <t>ニン</t>
    </rPh>
    <phoneticPr fontId="16"/>
  </si>
  <si>
    <t>延べ6,794人</t>
    <phoneticPr fontId="16"/>
  </si>
  <si>
    <t>延べ6,700人</t>
    <phoneticPr fontId="16"/>
  </si>
  <si>
    <t>開催回数
740回</t>
    <rPh sb="0" eb="2">
      <t>カイサイ</t>
    </rPh>
    <rPh sb="2" eb="4">
      <t>カイスウ</t>
    </rPh>
    <rPh sb="8" eb="9">
      <t>カイ</t>
    </rPh>
    <phoneticPr fontId="16"/>
  </si>
  <si>
    <t>28,871人</t>
    <phoneticPr fontId="16"/>
  </si>
  <si>
    <t>8,661人</t>
    <rPh sb="5" eb="6">
      <t>ニン</t>
    </rPh>
    <phoneticPr fontId="16"/>
  </si>
  <si>
    <t>9,460人</t>
    <rPh sb="5" eb="6">
      <t>ニン</t>
    </rPh>
    <phoneticPr fontId="16"/>
  </si>
  <si>
    <t>開催回数
850回</t>
    <rPh sb="0" eb="2">
      <t>カイサイ</t>
    </rPh>
    <phoneticPr fontId="16"/>
  </si>
  <si>
    <t>5,650人</t>
    <rPh sb="5" eb="6">
      <t>ニン</t>
    </rPh>
    <phoneticPr fontId="16"/>
  </si>
  <si>
    <t>年間開催見込　50校（中学校）</t>
    <rPh sb="9" eb="10">
      <t>コウ</t>
    </rPh>
    <rPh sb="11" eb="14">
      <t>チュウガッコウ</t>
    </rPh>
    <phoneticPr fontId="16"/>
  </si>
  <si>
    <t>18,344人
〈90.6%〉</t>
    <rPh sb="6" eb="7">
      <t>ニン</t>
    </rPh>
    <phoneticPr fontId="16"/>
  </si>
  <si>
    <t>18,347人
〈91.9%〉</t>
    <rPh sb="6" eb="7">
      <t>ニン</t>
    </rPh>
    <phoneticPr fontId="16"/>
  </si>
  <si>
    <t>相談者に対して的確な相談援助を行い、ケースに応じて関係機関と連携した支援を行い、児童虐待の未然防止、早期発見を行う。</t>
    <rPh sb="0" eb="3">
      <t>ソウダンシャ</t>
    </rPh>
    <rPh sb="4" eb="5">
      <t>タイ</t>
    </rPh>
    <rPh sb="7" eb="9">
      <t>テキカク</t>
    </rPh>
    <rPh sb="10" eb="12">
      <t>ソウダン</t>
    </rPh>
    <rPh sb="12" eb="14">
      <t>エンジョ</t>
    </rPh>
    <rPh sb="15" eb="16">
      <t>オコナ</t>
    </rPh>
    <rPh sb="22" eb="23">
      <t>オウ</t>
    </rPh>
    <rPh sb="25" eb="27">
      <t>カンケイ</t>
    </rPh>
    <rPh sb="27" eb="29">
      <t>キカン</t>
    </rPh>
    <rPh sb="30" eb="32">
      <t>レンケイ</t>
    </rPh>
    <rPh sb="34" eb="36">
      <t>シエン</t>
    </rPh>
    <rPh sb="37" eb="38">
      <t>オコナ</t>
    </rPh>
    <rPh sb="40" eb="42">
      <t>ジドウ</t>
    </rPh>
    <rPh sb="42" eb="44">
      <t>ギャクタイ</t>
    </rPh>
    <rPh sb="45" eb="47">
      <t>ミゼン</t>
    </rPh>
    <rPh sb="47" eb="49">
      <t>ボウシ</t>
    </rPh>
    <rPh sb="50" eb="52">
      <t>ソウキ</t>
    </rPh>
    <rPh sb="52" eb="54">
      <t>ハッケン</t>
    </rPh>
    <rPh sb="55" eb="56">
      <t>オコナ</t>
    </rPh>
    <phoneticPr fontId="16"/>
  </si>
  <si>
    <t>①相談件数
②地域子育て活動者研修（実施回数、受講者数）
③提供会員養成講座（実施回数、受講者数）
④各区子ども・子育てプラザ共催講座（実施回数、受講者数）</t>
    <phoneticPr fontId="16"/>
  </si>
  <si>
    <t>①利用人数
②相談件数</t>
    <phoneticPr fontId="16"/>
  </si>
  <si>
    <t>①780,401人
②11,285件</t>
    <rPh sb="8" eb="9">
      <t>ニン</t>
    </rPh>
    <rPh sb="17" eb="18">
      <t>ケン</t>
    </rPh>
    <phoneticPr fontId="16"/>
  </si>
  <si>
    <t>①341,394人
②9,445件</t>
    <rPh sb="8" eb="9">
      <t>ニン</t>
    </rPh>
    <rPh sb="16" eb="17">
      <t>ケン</t>
    </rPh>
    <phoneticPr fontId="16"/>
  </si>
  <si>
    <t>実施箇所数
23箇所</t>
    <rPh sb="0" eb="2">
      <t>ジッシ</t>
    </rPh>
    <rPh sb="2" eb="5">
      <t>カショスウ</t>
    </rPh>
    <rPh sb="8" eb="10">
      <t>カショ</t>
    </rPh>
    <phoneticPr fontId="16"/>
  </si>
  <si>
    <t>・相談件数</t>
    <rPh sb="1" eb="3">
      <t>ソウダン</t>
    </rPh>
    <rPh sb="3" eb="5">
      <t>ケンスウ</t>
    </rPh>
    <phoneticPr fontId="16"/>
  </si>
  <si>
    <t>実施箇所数
141か所</t>
    <rPh sb="0" eb="2">
      <t>ジッシ</t>
    </rPh>
    <rPh sb="2" eb="4">
      <t>カショ</t>
    </rPh>
    <rPh sb="4" eb="5">
      <t>スウ</t>
    </rPh>
    <phoneticPr fontId="16"/>
  </si>
  <si>
    <t>実施箇所数
24箇所</t>
    <rPh sb="0" eb="2">
      <t>ジッシ</t>
    </rPh>
    <rPh sb="2" eb="4">
      <t>カショ</t>
    </rPh>
    <rPh sb="4" eb="5">
      <t>スウ</t>
    </rPh>
    <rPh sb="8" eb="10">
      <t>カショ</t>
    </rPh>
    <phoneticPr fontId="16"/>
  </si>
  <si>
    <t>発行部数
39,650冊</t>
    <rPh sb="11" eb="12">
      <t>サツ</t>
    </rPh>
    <phoneticPr fontId="16"/>
  </si>
  <si>
    <t>①19,441人日
②2,774人日</t>
    <rPh sb="8" eb="9">
      <t>ニチ</t>
    </rPh>
    <rPh sb="17" eb="18">
      <t>ニチ</t>
    </rPh>
    <phoneticPr fontId="16"/>
  </si>
  <si>
    <t>①15,379人日
②1,886人日</t>
    <rPh sb="7" eb="8">
      <t>ニン</t>
    </rPh>
    <rPh sb="8" eb="9">
      <t>ニチ</t>
    </rPh>
    <rPh sb="16" eb="17">
      <t>ニン</t>
    </rPh>
    <rPh sb="17" eb="18">
      <t>ニチ</t>
    </rPh>
    <phoneticPr fontId="16"/>
  </si>
  <si>
    <t>①18,692人日
②1,220人日</t>
    <rPh sb="7" eb="8">
      <t>ニン</t>
    </rPh>
    <rPh sb="8" eb="9">
      <t>ニチ</t>
    </rPh>
    <rPh sb="16" eb="17">
      <t>ニン</t>
    </rPh>
    <rPh sb="17" eb="18">
      <t>ニチ</t>
    </rPh>
    <phoneticPr fontId="16"/>
  </si>
  <si>
    <t>①17,496人日
②3,428人日</t>
    <rPh sb="7" eb="9">
      <t>ニンニチ</t>
    </rPh>
    <rPh sb="16" eb="18">
      <t>ニンニチ</t>
    </rPh>
    <phoneticPr fontId="16"/>
  </si>
  <si>
    <t>320件</t>
    <rPh sb="3" eb="4">
      <t>ケン</t>
    </rPh>
    <phoneticPr fontId="16"/>
  </si>
  <si>
    <t>不妊治療等支援事業（仮）</t>
    <rPh sb="0" eb="2">
      <t>フニン</t>
    </rPh>
    <rPh sb="2" eb="4">
      <t>チリョウ</t>
    </rPh>
    <rPh sb="4" eb="5">
      <t>ナド</t>
    </rPh>
    <rPh sb="5" eb="7">
      <t>シエン</t>
    </rPh>
    <rPh sb="7" eb="9">
      <t>ジギョウ</t>
    </rPh>
    <rPh sb="10" eb="11">
      <t>カリ</t>
    </rPh>
    <phoneticPr fontId="16"/>
  </si>
  <si>
    <t>➀不妊検査費助成件数
②不妊治療費助成件数</t>
    <rPh sb="1" eb="3">
      <t>フニン</t>
    </rPh>
    <rPh sb="3" eb="5">
      <t>ケンサ</t>
    </rPh>
    <rPh sb="5" eb="6">
      <t>ヒ</t>
    </rPh>
    <rPh sb="6" eb="8">
      <t>ジョセイ</t>
    </rPh>
    <rPh sb="8" eb="10">
      <t>ケンスウ</t>
    </rPh>
    <rPh sb="12" eb="14">
      <t>フニン</t>
    </rPh>
    <rPh sb="14" eb="16">
      <t>チリョウ</t>
    </rPh>
    <rPh sb="16" eb="17">
      <t>ヒ</t>
    </rPh>
    <rPh sb="17" eb="19">
      <t>ジョセイ</t>
    </rPh>
    <rPh sb="19" eb="21">
      <t>ケンスウ</t>
    </rPh>
    <phoneticPr fontId="16"/>
  </si>
  <si>
    <t>➀不妊検査費助成件数
約2,300件
②不妊治療費助成件数
約5,100件</t>
    <rPh sb="1" eb="3">
      <t>フニン</t>
    </rPh>
    <rPh sb="3" eb="5">
      <t>ケンサ</t>
    </rPh>
    <rPh sb="5" eb="6">
      <t>ヒ</t>
    </rPh>
    <rPh sb="6" eb="8">
      <t>ジョセイ</t>
    </rPh>
    <rPh sb="8" eb="10">
      <t>ケンスウ</t>
    </rPh>
    <rPh sb="11" eb="12">
      <t>ヤク</t>
    </rPh>
    <rPh sb="17" eb="18">
      <t>ケン</t>
    </rPh>
    <rPh sb="20" eb="22">
      <t>フニン</t>
    </rPh>
    <rPh sb="22" eb="24">
      <t>チリョウ</t>
    </rPh>
    <rPh sb="24" eb="25">
      <t>ヒ</t>
    </rPh>
    <rPh sb="25" eb="27">
      <t>ジョセイ</t>
    </rPh>
    <rPh sb="27" eb="29">
      <t>ケンスウ</t>
    </rPh>
    <rPh sb="30" eb="31">
      <t>ヤク</t>
    </rPh>
    <rPh sb="36" eb="37">
      <t>ケン</t>
    </rPh>
    <phoneticPr fontId="16"/>
  </si>
  <si>
    <t>(仮称）子育て世帯訪問支援事業〔重〕</t>
    <rPh sb="1" eb="3">
      <t>カショウ</t>
    </rPh>
    <rPh sb="4" eb="6">
      <t>コソダ</t>
    </rPh>
    <rPh sb="7" eb="15">
      <t>セタイホウモンシエンジギョウ</t>
    </rPh>
    <phoneticPr fontId="16"/>
  </si>
  <si>
    <t>本事業の支援により養育環境が改善した割合</t>
    <rPh sb="0" eb="1">
      <t>ホン</t>
    </rPh>
    <rPh sb="1" eb="3">
      <t>ジギョウ</t>
    </rPh>
    <rPh sb="4" eb="6">
      <t>シエン</t>
    </rPh>
    <rPh sb="9" eb="11">
      <t>ヨウイク</t>
    </rPh>
    <rPh sb="11" eb="13">
      <t>カンキョウ</t>
    </rPh>
    <rPh sb="14" eb="16">
      <t>カイゼン</t>
    </rPh>
    <rPh sb="18" eb="20">
      <t>ワリアイ</t>
    </rPh>
    <phoneticPr fontId="16"/>
  </si>
  <si>
    <t>訪問件数
100世帯</t>
    <rPh sb="0" eb="2">
      <t>ホウモン</t>
    </rPh>
    <rPh sb="2" eb="4">
      <t>ケンスウ</t>
    </rPh>
    <rPh sb="8" eb="10">
      <t>セタイ</t>
    </rPh>
    <phoneticPr fontId="16"/>
  </si>
  <si>
    <t>弘済のぞみ・みらい園の基本計画、アスベスト調査、土壌汚染調査</t>
    <rPh sb="21" eb="23">
      <t>チョウサ</t>
    </rPh>
    <rPh sb="24" eb="26">
      <t>ドジョウ</t>
    </rPh>
    <rPh sb="26" eb="28">
      <t>オセン</t>
    </rPh>
    <rPh sb="28" eb="30">
      <t>チョウサ</t>
    </rPh>
    <phoneticPr fontId="16"/>
  </si>
  <si>
    <t>こどもの見守り強化事業</t>
    <rPh sb="4" eb="6">
      <t>ミマモ</t>
    </rPh>
    <rPh sb="7" eb="9">
      <t>キョウカ</t>
    </rPh>
    <rPh sb="9" eb="11">
      <t>ジギョウ</t>
    </rPh>
    <phoneticPr fontId="16"/>
  </si>
  <si>
    <t>　</t>
  </si>
  <si>
    <t>‐</t>
  </si>
  <si>
    <t>事業実施区の要保護児童対策地域協議会において、団体との連携により効果的な支援に繋げるために、各区へのアンケートによる効果検証を行う</t>
    <rPh sb="46" eb="47">
      <t>カク</t>
    </rPh>
    <rPh sb="47" eb="48">
      <t>ク</t>
    </rPh>
    <rPh sb="58" eb="62">
      <t>コウカケンショウ</t>
    </rPh>
    <rPh sb="63" eb="64">
      <t>オコナ</t>
    </rPh>
    <phoneticPr fontId="16"/>
  </si>
  <si>
    <t>①4,200
②－</t>
  </si>
  <si>
    <t>①42,877
②30,431</t>
  </si>
  <si>
    <t>①43,000
②64,000</t>
  </si>
  <si>
    <t>①里親、ファミリーホームの開設準備・環境整備　里親27箇所、ファミリーホーム　１箇所
②地域小規模児童養護施設、分園型小規模グループケアの開設準備・環境改善　８箇所</t>
    <rPh sb="23" eb="25">
      <t>サトオヤ</t>
    </rPh>
    <rPh sb="27" eb="29">
      <t>カショ</t>
    </rPh>
    <rPh sb="40" eb="42">
      <t>カショ</t>
    </rPh>
    <rPh sb="80" eb="82">
      <t>カショ</t>
    </rPh>
    <phoneticPr fontId="16"/>
  </si>
  <si>
    <t>①35,000
②64,000</t>
  </si>
  <si>
    <t>4,700件</t>
    <rPh sb="5" eb="6">
      <t>ケン</t>
    </rPh>
    <phoneticPr fontId="16"/>
  </si>
  <si>
    <t>実施施設数　４箇所</t>
    <rPh sb="0" eb="2">
      <t>ジッシ</t>
    </rPh>
    <rPh sb="2" eb="4">
      <t>シセツ</t>
    </rPh>
    <rPh sb="4" eb="5">
      <t>スウ</t>
    </rPh>
    <rPh sb="7" eb="9">
      <t>カショ</t>
    </rPh>
    <phoneticPr fontId="16"/>
  </si>
  <si>
    <t>受給者数　26,720人</t>
    <rPh sb="0" eb="3">
      <t>ジュキュウシャ</t>
    </rPh>
    <rPh sb="3" eb="4">
      <t>スウ</t>
    </rPh>
    <rPh sb="11" eb="12">
      <t>ニン</t>
    </rPh>
    <phoneticPr fontId="16"/>
  </si>
  <si>
    <t>・児童虐待防止啓発活動への連携協力民間団体・企業数</t>
    <phoneticPr fontId="16"/>
  </si>
  <si>
    <t>・区要保護児童対策地域協議会において、実務者会議を年間12回以上開催し、支援内容の検討を行い支援に繋げることができている区の割合</t>
    <phoneticPr fontId="16"/>
  </si>
  <si>
    <t>256件</t>
    <rPh sb="3" eb="4">
      <t>ケン</t>
    </rPh>
    <phoneticPr fontId="16"/>
  </si>
  <si>
    <t>249件</t>
    <rPh sb="3" eb="4">
      <t>ケン</t>
    </rPh>
    <phoneticPr fontId="16"/>
  </si>
  <si>
    <t>202件</t>
    <rPh sb="3" eb="4">
      <t>ケン</t>
    </rPh>
    <phoneticPr fontId="16"/>
  </si>
  <si>
    <t>468件</t>
    <rPh sb="3" eb="4">
      <t>ケン</t>
    </rPh>
    <phoneticPr fontId="16"/>
  </si>
  <si>
    <t>211件</t>
    <rPh sb="3" eb="4">
      <t>ケン</t>
    </rPh>
    <phoneticPr fontId="16"/>
  </si>
  <si>
    <t>192件</t>
    <rPh sb="3" eb="4">
      <t>ケン</t>
    </rPh>
    <phoneticPr fontId="16"/>
  </si>
  <si>
    <t>191件</t>
    <rPh sb="3" eb="4">
      <t>ケン</t>
    </rPh>
    <phoneticPr fontId="16"/>
  </si>
  <si>
    <t>293件</t>
    <rPh sb="3" eb="4">
      <t>ケン</t>
    </rPh>
    <phoneticPr fontId="16"/>
  </si>
  <si>
    <t>ＳＮＳを活用した相談を実施
・相談実施日：毎日
　相談時間：10:00～20:00</t>
    <rPh sb="8" eb="10">
      <t>ソウダン</t>
    </rPh>
    <rPh sb="11" eb="13">
      <t>ジッシ</t>
    </rPh>
    <rPh sb="15" eb="17">
      <t>ソウダン</t>
    </rPh>
    <rPh sb="17" eb="20">
      <t>ジッシビ</t>
    </rPh>
    <rPh sb="21" eb="23">
      <t>マイニチ</t>
    </rPh>
    <rPh sb="25" eb="27">
      <t>ソウダン</t>
    </rPh>
    <rPh sb="27" eb="29">
      <t>ジカン</t>
    </rPh>
    <phoneticPr fontId="16"/>
  </si>
  <si>
    <t>産前・産後母子支援事業</t>
    <rPh sb="0" eb="2">
      <t>サンゼン</t>
    </rPh>
    <rPh sb="3" eb="5">
      <t>サンゴ</t>
    </rPh>
    <rPh sb="5" eb="7">
      <t>ボシ</t>
    </rPh>
    <rPh sb="7" eb="9">
      <t>シエン</t>
    </rPh>
    <rPh sb="9" eb="11">
      <t>ジギョウ</t>
    </rPh>
    <phoneticPr fontId="11"/>
  </si>
  <si>
    <t>・受電件数　</t>
  </si>
  <si>
    <t>コメント</t>
    <phoneticPr fontId="16"/>
  </si>
  <si>
    <t>チェック</t>
    <phoneticPr fontId="16"/>
  </si>
  <si>
    <t>未開設校区のうち必要とする地域へ令和５年度以降、開設支援を行う。
R6年度までに100％</t>
    <rPh sb="0" eb="1">
      <t>ミ</t>
    </rPh>
    <rPh sb="1" eb="3">
      <t>カイセツ</t>
    </rPh>
    <rPh sb="3" eb="5">
      <t>コウク</t>
    </rPh>
    <rPh sb="8" eb="10">
      <t>ヒツヨウ</t>
    </rPh>
    <rPh sb="13" eb="15">
      <t>チイキ</t>
    </rPh>
    <rPh sb="16" eb="18">
      <t>レイワ</t>
    </rPh>
    <rPh sb="19" eb="21">
      <t>ネンド</t>
    </rPh>
    <rPh sb="21" eb="23">
      <t>イコウ</t>
    </rPh>
    <rPh sb="24" eb="26">
      <t>カイセツ</t>
    </rPh>
    <rPh sb="26" eb="28">
      <t>シエン</t>
    </rPh>
    <rPh sb="29" eb="30">
      <t>オコナ</t>
    </rPh>
    <rPh sb="35" eb="37">
      <t>ネンド</t>
    </rPh>
    <phoneticPr fontId="16"/>
  </si>
  <si>
    <t>・事業者の登録を促進するとともに目標値達成のため、カードの未申請者・未利用者に対し、よりきめ細かく対応を実施
・助成対象者数　約5万人（市内の小学5年生～中学生の保護者のうち、一定の所得要件に該当する者（全体の約５割））</t>
    <rPh sb="65" eb="66">
      <t>マン</t>
    </rPh>
    <rPh sb="71" eb="73">
      <t>ショウガク</t>
    </rPh>
    <rPh sb="74" eb="75">
      <t>ネン</t>
    </rPh>
    <rPh sb="75" eb="76">
      <t>セイ</t>
    </rPh>
    <phoneticPr fontId="16"/>
  </si>
  <si>
    <t>習い事・塾代助成事業〔重〕</t>
    <rPh sb="0" eb="1">
      <t>ナラ</t>
    </rPh>
    <rPh sb="2" eb="3">
      <t>ゴト</t>
    </rPh>
    <rPh sb="11" eb="12">
      <t>シゲル</t>
    </rPh>
    <phoneticPr fontId="16"/>
  </si>
  <si>
    <t>①延べ59回（延べ1,218人）
②延べ20回（集団98人・個別83人）
②209回（延べ1050人）（公公のみ）
③延べ3回（延べ312人）</t>
    <rPh sb="62" eb="63">
      <t>ノ</t>
    </rPh>
    <rPh sb="65" eb="66">
      <t>カイ</t>
    </rPh>
    <rPh sb="67" eb="68">
      <t>ノ</t>
    </rPh>
    <rPh sb="72" eb="73">
      <t>ニン</t>
    </rPh>
    <phoneticPr fontId="22"/>
  </si>
  <si>
    <t>①延べ70回（延べ1,563人）
②延べ57回（集団389人・個別312人）
②308回
（延べ2212人）
（公公のみ）
③延べ5回（延べ867人）</t>
    <phoneticPr fontId="16"/>
  </si>
  <si>
    <t>①特定教育・保育施設等の児童や保護者を対象とした食育講話実施回数・延べ参加者数
②地域子育て支援センターでの食育講座実施回数・延べ参加者数
③特定教育・保育施設等の職員を対象とした食育関係の研修会の実施回数・延べ参加者数</t>
    <phoneticPr fontId="16"/>
  </si>
  <si>
    <t>未測定</t>
    <rPh sb="0" eb="3">
      <t>ミソクテイ</t>
    </rPh>
    <phoneticPr fontId="16"/>
  </si>
  <si>
    <t>・働き方改革に取り組んでいる施設数</t>
    <rPh sb="1" eb="2">
      <t>ハタラ</t>
    </rPh>
    <rPh sb="3" eb="6">
      <t>カタカイカク</t>
    </rPh>
    <rPh sb="7" eb="8">
      <t>ト</t>
    </rPh>
    <rPh sb="9" eb="10">
      <t>ク</t>
    </rPh>
    <rPh sb="14" eb="17">
      <t>シセツスウ</t>
    </rPh>
    <phoneticPr fontId="16"/>
  </si>
  <si>
    <t>83.6%（255/305）</t>
  </si>
  <si>
    <t>91.7%（100/109）</t>
  </si>
  <si>
    <t>1,350人</t>
    <rPh sb="5" eb="6">
      <t>ニン</t>
    </rPh>
    <phoneticPr fontId="16"/>
  </si>
  <si>
    <t>1,322人</t>
    <rPh sb="5" eb="6">
      <t>ニン</t>
    </rPh>
    <phoneticPr fontId="16"/>
  </si>
  <si>
    <t>1,193人</t>
    <rPh sb="5" eb="6">
      <t>ニン</t>
    </rPh>
    <phoneticPr fontId="16"/>
  </si>
  <si>
    <t>21か所</t>
    <phoneticPr fontId="16"/>
  </si>
  <si>
    <t>22か所</t>
    <phoneticPr fontId="16"/>
  </si>
  <si>
    <t>・保育所等を利用するこどもの園外活動時の交通事故発生数</t>
    <phoneticPr fontId="16"/>
  </si>
  <si>
    <t>対象15施設に意向確認。耐震改修か建替えのいずれかについて早急に実施依頼。</t>
    <rPh sb="12" eb="16">
      <t>タイシンカイシュウ</t>
    </rPh>
    <phoneticPr fontId="16"/>
  </si>
  <si>
    <t>対象12施設に意向確認。耐震診断調査か建替えのいずれかについて早急に実施依頼。</t>
    <rPh sb="0" eb="2">
      <t>タイショウ</t>
    </rPh>
    <rPh sb="4" eb="6">
      <t>シセツ</t>
    </rPh>
    <rPh sb="7" eb="11">
      <t>イコウカクニン</t>
    </rPh>
    <rPh sb="12" eb="18">
      <t>タイシンシンダンチョウサ</t>
    </rPh>
    <rPh sb="19" eb="21">
      <t>タテカ</t>
    </rPh>
    <rPh sb="31" eb="33">
      <t>ソウキュウ</t>
    </rPh>
    <rPh sb="34" eb="38">
      <t>ジッシイライ</t>
    </rPh>
    <phoneticPr fontId="16"/>
  </si>
  <si>
    <t>Ｒ４
新規</t>
    <rPh sb="3" eb="5">
      <t>シンキ</t>
    </rPh>
    <phoneticPr fontId="16"/>
  </si>
  <si>
    <t>保育所等の事故防止の取組強化事業（看護師等配置）</t>
    <rPh sb="17" eb="21">
      <t>カンゴシトウ</t>
    </rPh>
    <rPh sb="21" eb="23">
      <t>ハイチ</t>
    </rPh>
    <phoneticPr fontId="16"/>
  </si>
  <si>
    <t>対象施設の配置率</t>
    <rPh sb="0" eb="2">
      <t>タイショウ</t>
    </rPh>
    <rPh sb="2" eb="4">
      <t>シセツ</t>
    </rPh>
    <rPh sb="5" eb="8">
      <t>ハイチリツ</t>
    </rPh>
    <phoneticPr fontId="16"/>
  </si>
  <si>
    <t>81.1%
（438施設/562施設）</t>
    <rPh sb="10" eb="12">
      <t>シセツ</t>
    </rPh>
    <rPh sb="16" eb="18">
      <t>シセツ</t>
    </rPh>
    <phoneticPr fontId="16"/>
  </si>
  <si>
    <t>毎年開催している施設長説明会等において、対象施設に事業周知を行い、３年の計画をもって全配置を目指す。
R4：60.6％（318施設）
R5：81.1％（438施設）
R6：100％（562施設）</t>
    <rPh sb="0" eb="2">
      <t>マイトシ</t>
    </rPh>
    <rPh sb="2" eb="4">
      <t>カイサイ</t>
    </rPh>
    <rPh sb="8" eb="10">
      <t>シセツ</t>
    </rPh>
    <rPh sb="10" eb="11">
      <t>チョウ</t>
    </rPh>
    <rPh sb="11" eb="14">
      <t>セツメイカイ</t>
    </rPh>
    <rPh sb="14" eb="15">
      <t>トウ</t>
    </rPh>
    <rPh sb="20" eb="24">
      <t>タイショウシセツ</t>
    </rPh>
    <rPh sb="25" eb="27">
      <t>ジギョウ</t>
    </rPh>
    <rPh sb="27" eb="29">
      <t>シュウチ</t>
    </rPh>
    <rPh sb="30" eb="31">
      <t>オコナ</t>
    </rPh>
    <rPh sb="42" eb="45">
      <t>ゼンハイチ</t>
    </rPh>
    <rPh sb="46" eb="48">
      <t>メザ</t>
    </rPh>
    <rPh sb="63" eb="65">
      <t>シセツ</t>
    </rPh>
    <rPh sb="79" eb="81">
      <t>シセツ</t>
    </rPh>
    <rPh sb="94" eb="96">
      <t>シセツ</t>
    </rPh>
    <phoneticPr fontId="16"/>
  </si>
  <si>
    <t>対象施設数
19施設</t>
    <rPh sb="0" eb="2">
      <t>タイショウ</t>
    </rPh>
    <rPh sb="2" eb="5">
      <t>シセツスウ</t>
    </rPh>
    <rPh sb="8" eb="10">
      <t>シセツ</t>
    </rPh>
    <phoneticPr fontId="16"/>
  </si>
  <si>
    <t>LINEやメール等で相談受付を行ったものに対する相談対応の割合</t>
    <rPh sb="8" eb="9">
      <t>トウ</t>
    </rPh>
    <rPh sb="24" eb="26">
      <t>ソウダン</t>
    </rPh>
    <rPh sb="26" eb="28">
      <t>タイオウ</t>
    </rPh>
    <rPh sb="29" eb="31">
      <t>ワリアイ</t>
    </rPh>
    <phoneticPr fontId="16"/>
  </si>
  <si>
    <t>・LINE等のSNSやメールは24時間相談受付
・対面相談の対応は、週5日、１日６時間以上</t>
    <rPh sb="5" eb="6">
      <t>トウ</t>
    </rPh>
    <rPh sb="17" eb="19">
      <t>ジカン</t>
    </rPh>
    <rPh sb="19" eb="21">
      <t>ソウダン</t>
    </rPh>
    <rPh sb="21" eb="23">
      <t>ウケツケ</t>
    </rPh>
    <rPh sb="25" eb="27">
      <t>タイメン</t>
    </rPh>
    <rPh sb="27" eb="29">
      <t>ソウダン</t>
    </rPh>
    <rPh sb="30" eb="32">
      <t>タイオウ</t>
    </rPh>
    <rPh sb="34" eb="35">
      <t>シュウ</t>
    </rPh>
    <rPh sb="36" eb="37">
      <t>ニチ</t>
    </rPh>
    <rPh sb="39" eb="40">
      <t>ニチ</t>
    </rPh>
    <rPh sb="41" eb="43">
      <t>ジカン</t>
    </rPh>
    <rPh sb="43" eb="45">
      <t>イジョウ</t>
    </rPh>
    <phoneticPr fontId="16"/>
  </si>
  <si>
    <t>・母子訪問・乳児家庭全戸訪問・専門的家庭訪問支援事業の対象者への自己記入式「赤ちゃんへの気持ち質問票」実施率</t>
    <rPh sb="53" eb="54">
      <t>リツ</t>
    </rPh>
    <phoneticPr fontId="16"/>
  </si>
  <si>
    <t>２回</t>
    <rPh sb="1" eb="2">
      <t>カイ</t>
    </rPh>
    <phoneticPr fontId="16"/>
  </si>
  <si>
    <t>３回</t>
    <rPh sb="1" eb="2">
      <t>カイ</t>
    </rPh>
    <phoneticPr fontId="16"/>
  </si>
  <si>
    <t>ヤングケアラー支援に向けたプロジェクトチーム会議の開催回数</t>
    <rPh sb="7" eb="9">
      <t>シエン</t>
    </rPh>
    <rPh sb="10" eb="11">
      <t>ム</t>
    </rPh>
    <rPh sb="22" eb="24">
      <t>カイギ</t>
    </rPh>
    <rPh sb="25" eb="27">
      <t>カイサイ</t>
    </rPh>
    <rPh sb="27" eb="29">
      <t>カイスウ</t>
    </rPh>
    <phoneticPr fontId="16"/>
  </si>
  <si>
    <t>・10月
進捗状況及びR６施策の方向性確認
・12月
施策の予算案確認</t>
    <rPh sb="3" eb="4">
      <t>ガツ</t>
    </rPh>
    <rPh sb="5" eb="7">
      <t>シンチョク</t>
    </rPh>
    <rPh sb="7" eb="9">
      <t>ジョウキョウ</t>
    </rPh>
    <rPh sb="9" eb="10">
      <t>オヨ</t>
    </rPh>
    <rPh sb="13" eb="15">
      <t>シサク</t>
    </rPh>
    <rPh sb="16" eb="19">
      <t>ホウコウセイ</t>
    </rPh>
    <rPh sb="19" eb="21">
      <t>カクニン</t>
    </rPh>
    <rPh sb="25" eb="26">
      <t>ガツ</t>
    </rPh>
    <rPh sb="27" eb="29">
      <t>シサク</t>
    </rPh>
    <rPh sb="30" eb="33">
      <t>ヨサンアン</t>
    </rPh>
    <rPh sb="33" eb="35">
      <t>カクニン</t>
    </rPh>
    <phoneticPr fontId="16"/>
  </si>
  <si>
    <t>14か所</t>
    <rPh sb="3" eb="4">
      <t>ショ</t>
    </rPh>
    <phoneticPr fontId="16"/>
  </si>
  <si>
    <t>12か所</t>
    <rPh sb="3" eb="4">
      <t>ショ</t>
    </rPh>
    <phoneticPr fontId="16"/>
  </si>
  <si>
    <t>・研修受講者の５割以上が研修を修了
①児童福祉司任用前講習会
②要保護児童対策調整機関の調整担当者研修</t>
    <rPh sb="8" eb="9">
      <t>ワリ</t>
    </rPh>
    <rPh sb="9" eb="11">
      <t>イジョウ</t>
    </rPh>
    <rPh sb="12" eb="14">
      <t>ケンシュウ</t>
    </rPh>
    <phoneticPr fontId="16"/>
  </si>
  <si>
    <t>72園以上</t>
    <rPh sb="2" eb="3">
      <t>エン</t>
    </rPh>
    <rPh sb="3" eb="5">
      <t>イジョウ</t>
    </rPh>
    <phoneticPr fontId="16"/>
  </si>
  <si>
    <t xml:space="preserve">・私立幼稚園等を対象に制度説明を実施し、指定園協定を締結していく。
</t>
    <phoneticPr fontId="16"/>
  </si>
  <si>
    <t>73園
358人</t>
    <rPh sb="2" eb="3">
      <t>エン</t>
    </rPh>
    <rPh sb="7" eb="8">
      <t>ニン</t>
    </rPh>
    <phoneticPr fontId="16"/>
  </si>
  <si>
    <t>78園
493人</t>
    <rPh sb="2" eb="3">
      <t>エン</t>
    </rPh>
    <rPh sb="7" eb="8">
      <t>ニン</t>
    </rPh>
    <phoneticPr fontId="16"/>
  </si>
  <si>
    <t>一時預かり事業（幼稚園在園児対象）</t>
    <phoneticPr fontId="16"/>
  </si>
  <si>
    <t>・施設特性や周辺の自然環境を活かしたプログラムを実施する。
・利用者の施設利用やプログラム実施にあたって、研修計画に基づき、利用者の支援を行うボランティアスタッフを養成する。</t>
    <rPh sb="24" eb="26">
      <t>ジッシ</t>
    </rPh>
    <phoneticPr fontId="16"/>
  </si>
  <si>
    <t>【性加害治療教育プログラム関係】
①グループワーク
こども・保護者　各45回実施
②グループスタッフのスーパバイズ
5回
③研修
職員2回、スタッフ3回
【性的虐待等フォレンジック研修関係】
④2回、職員計24名</t>
    <rPh sb="30" eb="33">
      <t>ホゴシャ</t>
    </rPh>
    <rPh sb="34" eb="35">
      <t>カク</t>
    </rPh>
    <rPh sb="37" eb="38">
      <t>カイ</t>
    </rPh>
    <rPh sb="38" eb="40">
      <t>ジッシ</t>
    </rPh>
    <rPh sb="59" eb="60">
      <t>カイ</t>
    </rPh>
    <rPh sb="62" eb="64">
      <t>ケンシュウ</t>
    </rPh>
    <rPh sb="65" eb="67">
      <t>ショクイン</t>
    </rPh>
    <rPh sb="68" eb="69">
      <t>カイ</t>
    </rPh>
    <rPh sb="75" eb="76">
      <t>カイ</t>
    </rPh>
    <rPh sb="98" eb="99">
      <t>カイ</t>
    </rPh>
    <rPh sb="100" eb="102">
      <t>ショクイン</t>
    </rPh>
    <rPh sb="102" eb="103">
      <t>ケイ</t>
    </rPh>
    <rPh sb="105" eb="106">
      <t>メイ</t>
    </rPh>
    <phoneticPr fontId="16"/>
  </si>
  <si>
    <t>中央、北部、南部３か所の適切な運営</t>
    <rPh sb="0" eb="2">
      <t>チュウオウ</t>
    </rPh>
    <rPh sb="3" eb="5">
      <t>ホクブ</t>
    </rPh>
    <rPh sb="6" eb="8">
      <t>ナンブ</t>
    </rPh>
    <rPh sb="10" eb="11">
      <t>ショ</t>
    </rPh>
    <rPh sb="12" eb="14">
      <t>テキセツ</t>
    </rPh>
    <rPh sb="15" eb="17">
      <t>ウンエイ</t>
    </rPh>
    <phoneticPr fontId="15"/>
  </si>
  <si>
    <t>①グループカウンセリング数１グループ（のべ参加数40人）
②個別カウンセリング実施のべ数400人</t>
    <rPh sb="12" eb="13">
      <t>スウ</t>
    </rPh>
    <rPh sb="21" eb="23">
      <t>サンカ</t>
    </rPh>
    <rPh sb="26" eb="27">
      <t>ニン</t>
    </rPh>
    <rPh sb="39" eb="41">
      <t>ジッシ</t>
    </rPh>
    <rPh sb="47" eb="48">
      <t>ニン</t>
    </rPh>
    <phoneticPr fontId="0"/>
  </si>
  <si>
    <t>未成年後見人確保割合</t>
    <rPh sb="9" eb="10">
      <t>ア</t>
    </rPh>
    <phoneticPr fontId="12"/>
  </si>
  <si>
    <t>小中学校の管理職が解決・改善に向かったと評価した事案の割合</t>
    <phoneticPr fontId="16"/>
  </si>
  <si>
    <t>メンタルフレンド事業を利用した児童が、人との関係がとれるようになった割合</t>
    <rPh sb="8" eb="10">
      <t>ジギョウ</t>
    </rPh>
    <rPh sb="11" eb="13">
      <t>リヨウ</t>
    </rPh>
    <rPh sb="15" eb="17">
      <t>ジドウ</t>
    </rPh>
    <rPh sb="19" eb="20">
      <t>ヒト</t>
    </rPh>
    <rPh sb="22" eb="24">
      <t>カンケイ</t>
    </rPh>
    <rPh sb="34" eb="36">
      <t>ワリアイ</t>
    </rPh>
    <phoneticPr fontId="16"/>
  </si>
  <si>
    <t>・不登校児童通所事業登録者の社会参加をした割合</t>
    <phoneticPr fontId="16"/>
  </si>
  <si>
    <t xml:space="preserve">家事・育児訪問支援事業〔重〕
</t>
    <rPh sb="0" eb="2">
      <t>カジ</t>
    </rPh>
    <rPh sb="3" eb="5">
      <t>イクジ</t>
    </rPh>
    <rPh sb="5" eb="7">
      <t>ホウモン</t>
    </rPh>
    <rPh sb="7" eb="9">
      <t>シエン</t>
    </rPh>
    <rPh sb="9" eb="11">
      <t>ジギョウ</t>
    </rPh>
    <phoneticPr fontId="13"/>
  </si>
  <si>
    <t>33団体</t>
    <rPh sb="2" eb="4">
      <t>ダンタイ</t>
    </rPh>
    <phoneticPr fontId="16"/>
  </si>
  <si>
    <t>・児童虐待の相談・通告先を知っている割合</t>
    <rPh sb="1" eb="5">
      <t>ジドウギャクタイ</t>
    </rPh>
    <rPh sb="6" eb="8">
      <t>ソウダン</t>
    </rPh>
    <rPh sb="9" eb="12">
      <t>ツウコクサキ</t>
    </rPh>
    <rPh sb="13" eb="14">
      <t>シ</t>
    </rPh>
    <rPh sb="18" eb="20">
      <t>ワリアイ</t>
    </rPh>
    <phoneticPr fontId="13"/>
  </si>
  <si>
    <t>・区要保護児童対策地域協議会へのSV派遣による支援内容の検討を行うことで、効果的な支援に繋げることができている区の割合</t>
    <rPh sb="1" eb="2">
      <t>ク</t>
    </rPh>
    <rPh sb="2" eb="5">
      <t>ヨウホゴ</t>
    </rPh>
    <rPh sb="5" eb="7">
      <t>ジドウ</t>
    </rPh>
    <rPh sb="7" eb="9">
      <t>タイサク</t>
    </rPh>
    <rPh sb="9" eb="11">
      <t>チイキ</t>
    </rPh>
    <rPh sb="11" eb="14">
      <t>キョウギカイ</t>
    </rPh>
    <rPh sb="18" eb="20">
      <t>ハケン</t>
    </rPh>
    <rPh sb="23" eb="25">
      <t>シエン</t>
    </rPh>
    <rPh sb="25" eb="27">
      <t>ナイヨウ</t>
    </rPh>
    <rPh sb="28" eb="30">
      <t>ケントウ</t>
    </rPh>
    <rPh sb="31" eb="32">
      <t>オコナ</t>
    </rPh>
    <rPh sb="37" eb="40">
      <t>コウカテキ</t>
    </rPh>
    <rPh sb="41" eb="43">
      <t>シエン</t>
    </rPh>
    <rPh sb="44" eb="45">
      <t>ツナ</t>
    </rPh>
    <rPh sb="55" eb="56">
      <t>ク</t>
    </rPh>
    <rPh sb="57" eb="59">
      <t>ワリアイ</t>
    </rPh>
    <phoneticPr fontId="13"/>
  </si>
  <si>
    <t>・各区要保護児童対策地域協議会へのＳＶ派遣を378回（R1～R3実績の平均）実施</t>
  </si>
  <si>
    <t>・事業実施区の要保護児童対策地域協議会において、団体との連携により効果的な支援に繋げることができている区の割合</t>
    <rPh sb="51" eb="52">
      <t>ク</t>
    </rPh>
    <rPh sb="53" eb="55">
      <t>ワリアイ</t>
    </rPh>
    <phoneticPr fontId="13"/>
  </si>
  <si>
    <t>①83件
②413人</t>
    <phoneticPr fontId="16"/>
  </si>
  <si>
    <t>新型コロナウイルス流行により開催なし</t>
    <rPh sb="0" eb="2">
      <t>シンガタ</t>
    </rPh>
    <rPh sb="9" eb="11">
      <t>リュウコウ</t>
    </rPh>
    <rPh sb="14" eb="16">
      <t>カイサイ</t>
    </rPh>
    <phoneticPr fontId="15"/>
  </si>
  <si>
    <t>基本計画</t>
    <rPh sb="0" eb="2">
      <t>キホン</t>
    </rPh>
    <rPh sb="2" eb="4">
      <t>ケイカク</t>
    </rPh>
    <phoneticPr fontId="15"/>
  </si>
  <si>
    <t>基本設計
地質調査</t>
    <rPh sb="0" eb="2">
      <t>キホン</t>
    </rPh>
    <rPh sb="2" eb="4">
      <t>セッケイ</t>
    </rPh>
    <rPh sb="5" eb="7">
      <t>チシツ</t>
    </rPh>
    <rPh sb="7" eb="9">
      <t>チョウサ</t>
    </rPh>
    <phoneticPr fontId="15"/>
  </si>
  <si>
    <t>基本計画</t>
    <rPh sb="0" eb="4">
      <t>キホンケイカク</t>
    </rPh>
    <phoneticPr fontId="16"/>
  </si>
  <si>
    <t>基本設計
地質調査</t>
    <rPh sb="0" eb="4">
      <t>キホンセッケイ</t>
    </rPh>
    <rPh sb="5" eb="7">
      <t>チシツ</t>
    </rPh>
    <rPh sb="7" eb="9">
      <t>チョウサ</t>
    </rPh>
    <phoneticPr fontId="16"/>
  </si>
  <si>
    <t>実施設計</t>
    <rPh sb="0" eb="2">
      <t>ジッシ</t>
    </rPh>
    <rPh sb="2" eb="4">
      <t>セッケイ</t>
    </rPh>
    <phoneticPr fontId="16"/>
  </si>
  <si>
    <t>基本計画
地質調査</t>
    <rPh sb="0" eb="2">
      <t>キホン</t>
    </rPh>
    <rPh sb="2" eb="4">
      <t>ケイカク</t>
    </rPh>
    <rPh sb="5" eb="7">
      <t>チシツ</t>
    </rPh>
    <rPh sb="7" eb="9">
      <t>チョウサ</t>
    </rPh>
    <phoneticPr fontId="16"/>
  </si>
  <si>
    <t>学習指導が必要な入所児童予定数
700人</t>
    <phoneticPr fontId="16"/>
  </si>
  <si>
    <t>卒園児
29人</t>
    <rPh sb="0" eb="3">
      <t>ソツエンジ</t>
    </rPh>
    <rPh sb="6" eb="7">
      <t>ニン</t>
    </rPh>
    <phoneticPr fontId="16"/>
  </si>
  <si>
    <t>卒園児
36人</t>
    <rPh sb="0" eb="3">
      <t>ソツエンジ</t>
    </rPh>
    <rPh sb="6" eb="7">
      <t>ニン</t>
    </rPh>
    <phoneticPr fontId="16"/>
  </si>
  <si>
    <t>卒園児
27人</t>
    <rPh sb="0" eb="3">
      <t>ソツエンジ</t>
    </rPh>
    <rPh sb="6" eb="7">
      <t>ニン</t>
    </rPh>
    <phoneticPr fontId="16"/>
  </si>
  <si>
    <t>―</t>
    <phoneticPr fontId="16"/>
  </si>
  <si>
    <t>プロスポーツ協同イベントや公共交通機関への啓発ポスターの掲示など実施し、児童虐待防止についての理解向上を図る。</t>
    <rPh sb="6" eb="8">
      <t>キョウドウ</t>
    </rPh>
    <rPh sb="13" eb="15">
      <t>コウキョウ</t>
    </rPh>
    <rPh sb="15" eb="19">
      <t>コウツウキカン</t>
    </rPh>
    <rPh sb="21" eb="23">
      <t>ケイハツ</t>
    </rPh>
    <rPh sb="28" eb="30">
      <t>ケイジ</t>
    </rPh>
    <rPh sb="32" eb="34">
      <t>ジッシ</t>
    </rPh>
    <rPh sb="36" eb="38">
      <t>ジドウ</t>
    </rPh>
    <rPh sb="38" eb="40">
      <t>ギャクタイ</t>
    </rPh>
    <rPh sb="40" eb="42">
      <t>ボウシ</t>
    </rPh>
    <rPh sb="47" eb="49">
      <t>リカイ</t>
    </rPh>
    <rPh sb="49" eb="51">
      <t>コウジョウ</t>
    </rPh>
    <rPh sb="52" eb="53">
      <t>ハカ</t>
    </rPh>
    <phoneticPr fontId="16"/>
  </si>
  <si>
    <t>実施回数
研修：年60回
研究：年41回</t>
    <phoneticPr fontId="16"/>
  </si>
  <si>
    <t>大阪市幼稚園等振興事業</t>
    <rPh sb="3" eb="6">
      <t>ヨウチエン</t>
    </rPh>
    <rPh sb="6" eb="7">
      <t>トウ</t>
    </rPh>
    <rPh sb="7" eb="9">
      <t>シンコウ</t>
    </rPh>
    <rPh sb="9" eb="11">
      <t>ジギョウ</t>
    </rPh>
    <phoneticPr fontId="16"/>
  </si>
  <si>
    <t>大阪市教育・保育施設等職員研修事業</t>
    <rPh sb="3" eb="5">
      <t>キョウイク</t>
    </rPh>
    <rPh sb="6" eb="8">
      <t>ホイク</t>
    </rPh>
    <rPh sb="8" eb="10">
      <t>シセツ</t>
    </rPh>
    <rPh sb="10" eb="11">
      <t>トウ</t>
    </rPh>
    <rPh sb="11" eb="13">
      <t>ショクイン</t>
    </rPh>
    <rPh sb="13" eb="15">
      <t>ケンシュウ</t>
    </rPh>
    <rPh sb="15" eb="17">
      <t>ジギョウ</t>
    </rPh>
    <phoneticPr fontId="16"/>
  </si>
  <si>
    <t>市内全市立小学校で、児童いきいき放課後活動を実施。(281箇所)</t>
    <rPh sb="0" eb="2">
      <t>シナイ</t>
    </rPh>
    <rPh sb="2" eb="3">
      <t>ゼン</t>
    </rPh>
    <rPh sb="3" eb="8">
      <t>シリツショウガッコウ</t>
    </rPh>
    <rPh sb="10" eb="12">
      <t>ジドウ</t>
    </rPh>
    <rPh sb="16" eb="21">
      <t>ホウカゴカツドウ</t>
    </rPh>
    <rPh sb="22" eb="24">
      <t>ジッシ</t>
    </rPh>
    <rPh sb="29" eb="31">
      <t>カショ</t>
    </rPh>
    <phoneticPr fontId="16"/>
  </si>
  <si>
    <t xml:space="preserve">291日以上実施する放課後児童クラブ へ補助。（110箇所見込）
</t>
    <rPh sb="3" eb="4">
      <t>ヒ</t>
    </rPh>
    <rPh sb="4" eb="6">
      <t>イジョウ</t>
    </rPh>
    <rPh sb="6" eb="8">
      <t>ジッシ</t>
    </rPh>
    <rPh sb="20" eb="22">
      <t>ホジョ</t>
    </rPh>
    <rPh sb="27" eb="29">
      <t>カショ</t>
    </rPh>
    <rPh sb="29" eb="31">
      <t>ミコミ</t>
    </rPh>
    <phoneticPr fontId="16"/>
  </si>
  <si>
    <t>・活動団体・支援企業相互の情報共有を図るための定期的なミーティング（2か月に１回）
・支援企業からの提供物資の仲介
・活動団体の活動に参加する市民ボランティア等の不測の事故に対応するための保険への加入</t>
    <phoneticPr fontId="16"/>
  </si>
  <si>
    <t>未開設校区のうち本市が必要とする地域にこどもの居場所が開設される割合</t>
    <phoneticPr fontId="16"/>
  </si>
  <si>
    <t>①年間受診対象人数(妊娠届出数)
②年間延べ受診回数</t>
    <rPh sb="1" eb="3">
      <t>ネンカン</t>
    </rPh>
    <rPh sb="3" eb="5">
      <t>ジュシン</t>
    </rPh>
    <rPh sb="5" eb="7">
      <t>タイショウ</t>
    </rPh>
    <rPh sb="7" eb="9">
      <t>ニンズウ</t>
    </rPh>
    <rPh sb="10" eb="13">
      <t>ニンシントド</t>
    </rPh>
    <rPh sb="13" eb="14">
      <t>デ</t>
    </rPh>
    <rPh sb="14" eb="15">
      <t>スウ</t>
    </rPh>
    <rPh sb="18" eb="20">
      <t>ネンカン</t>
    </rPh>
    <rPh sb="20" eb="21">
      <t>ノ</t>
    </rPh>
    <rPh sb="22" eb="24">
      <t>ジュシン</t>
    </rPh>
    <rPh sb="24" eb="26">
      <t>カイスウ</t>
    </rPh>
    <phoneticPr fontId="16"/>
  </si>
  <si>
    <t>①21,500人
②252,000回</t>
    <rPh sb="7" eb="8">
      <t>ニン</t>
    </rPh>
    <rPh sb="17" eb="18">
      <t>カイ</t>
    </rPh>
    <phoneticPr fontId="16"/>
  </si>
  <si>
    <t>対象者見込数
・妊婦　約22,000人
・産婦　約20,000人</t>
    <rPh sb="0" eb="3">
      <t>タイショウシャ</t>
    </rPh>
    <rPh sb="3" eb="5">
      <t>ミコ</t>
    </rPh>
    <rPh sb="5" eb="6">
      <t>スウ</t>
    </rPh>
    <rPh sb="8" eb="10">
      <t>ニンプ</t>
    </rPh>
    <rPh sb="11" eb="12">
      <t>ヤク</t>
    </rPh>
    <rPh sb="18" eb="19">
      <t>ニン</t>
    </rPh>
    <rPh sb="21" eb="23">
      <t>サンプ</t>
    </rPh>
    <rPh sb="24" eb="25">
      <t>ヤク</t>
    </rPh>
    <rPh sb="31" eb="32">
      <t>ニン</t>
    </rPh>
    <phoneticPr fontId="16"/>
  </si>
  <si>
    <t>対象者見込数
約20,000人（出生数）</t>
    <rPh sb="0" eb="3">
      <t>タイショウシャ</t>
    </rPh>
    <rPh sb="3" eb="5">
      <t>ミコ</t>
    </rPh>
    <rPh sb="5" eb="6">
      <t>スウ</t>
    </rPh>
    <rPh sb="7" eb="8">
      <t>ヤク</t>
    </rPh>
    <rPh sb="14" eb="15">
      <t>ニン</t>
    </rPh>
    <rPh sb="16" eb="18">
      <t>シュッセイ</t>
    </rPh>
    <rPh sb="18" eb="19">
      <t>スウ</t>
    </rPh>
    <phoneticPr fontId="16"/>
  </si>
  <si>
    <t>17,500人</t>
    <rPh sb="6" eb="7">
      <t>ニン</t>
    </rPh>
    <phoneticPr fontId="16"/>
  </si>
  <si>
    <t>多胎児家庭外出支援事業〔重〕</t>
    <rPh sb="0" eb="11">
      <t>タタイジカテイガイシュツシエンジギョウ</t>
    </rPh>
    <rPh sb="12" eb="13">
      <t>シゲル</t>
    </rPh>
    <phoneticPr fontId="9"/>
  </si>
  <si>
    <t>・セミナー参加組数（人数）</t>
    <rPh sb="5" eb="7">
      <t>サンカ</t>
    </rPh>
    <rPh sb="7" eb="9">
      <t>クミスウ</t>
    </rPh>
    <rPh sb="10" eb="12">
      <t>ニンズウ</t>
    </rPh>
    <phoneticPr fontId="9"/>
  </si>
  <si>
    <t>・参加者数（乳幼児・養育者等）</t>
    <rPh sb="6" eb="9">
      <t>ニュウヨウジ</t>
    </rPh>
    <rPh sb="10" eb="13">
      <t>ヨウイクシャ</t>
    </rPh>
    <rPh sb="13" eb="14">
      <t>トウ</t>
    </rPh>
    <phoneticPr fontId="9"/>
  </si>
  <si>
    <t>不育症治療支援事業</t>
    <phoneticPr fontId="16"/>
  </si>
  <si>
    <t>・年間申請件数</t>
    <phoneticPr fontId="16"/>
  </si>
  <si>
    <t>本事業の助成対象は先進医療として実施される不育症検査としているため、助成対象となる検査が確定次第、制度を幅広く周知する。</t>
    <phoneticPr fontId="16"/>
  </si>
  <si>
    <t>不妊治療費等助成事業</t>
    <rPh sb="0" eb="2">
      <t>フニン</t>
    </rPh>
    <rPh sb="2" eb="4">
      <t>チリョウ</t>
    </rPh>
    <rPh sb="4" eb="5">
      <t>ヒ</t>
    </rPh>
    <rPh sb="5" eb="6">
      <t>トウ</t>
    </rPh>
    <rPh sb="6" eb="8">
      <t>ジョセイ</t>
    </rPh>
    <rPh sb="8" eb="10">
      <t>ジギョウ</t>
    </rPh>
    <phoneticPr fontId="16"/>
  </si>
  <si>
    <t>➀不妊検査費助成件数
②不妊治療費（先進医療）助成件数</t>
    <rPh sb="1" eb="3">
      <t>フニン</t>
    </rPh>
    <rPh sb="3" eb="5">
      <t>ケンサ</t>
    </rPh>
    <rPh sb="5" eb="6">
      <t>ヒ</t>
    </rPh>
    <rPh sb="6" eb="8">
      <t>ジョセイ</t>
    </rPh>
    <rPh sb="8" eb="10">
      <t>ケンスウ</t>
    </rPh>
    <rPh sb="12" eb="14">
      <t>フニン</t>
    </rPh>
    <rPh sb="14" eb="16">
      <t>チリョウ</t>
    </rPh>
    <rPh sb="16" eb="17">
      <t>ヒ</t>
    </rPh>
    <rPh sb="23" eb="25">
      <t>ジョセイ</t>
    </rPh>
    <rPh sb="25" eb="27">
      <t>ケンスウ</t>
    </rPh>
    <phoneticPr fontId="16"/>
  </si>
  <si>
    <t>妊娠を望む方が治療を受けられるよう幅広く制度を周知する。</t>
    <rPh sb="17" eb="19">
      <t>ハバヒロ</t>
    </rPh>
    <rPh sb="20" eb="22">
      <t>セイド</t>
    </rPh>
    <rPh sb="23" eb="25">
      <t>シュウチ</t>
    </rPh>
    <phoneticPr fontId="16"/>
  </si>
  <si>
    <t>出産・子育て応援交付金事業</t>
    <rPh sb="0" eb="2">
      <t>シュッサン</t>
    </rPh>
    <rPh sb="3" eb="5">
      <t>コソダ</t>
    </rPh>
    <rPh sb="6" eb="8">
      <t>オウエン</t>
    </rPh>
    <rPh sb="8" eb="11">
      <t>コウフキン</t>
    </rPh>
    <rPh sb="11" eb="13">
      <t>ジギョウ</t>
    </rPh>
    <phoneticPr fontId="16"/>
  </si>
  <si>
    <t>①妊娠届出時の給付件数
②出生届出時の給付件数</t>
    <rPh sb="5" eb="6">
      <t>ジ</t>
    </rPh>
    <rPh sb="9" eb="11">
      <t>ケンスウ</t>
    </rPh>
    <rPh sb="17" eb="18">
      <t>ジ</t>
    </rPh>
    <rPh sb="21" eb="23">
      <t>ケンスウ</t>
    </rPh>
    <phoneticPr fontId="16"/>
  </si>
  <si>
    <t>・セミナー受講人数</t>
    <rPh sb="5" eb="7">
      <t>ジュコウ</t>
    </rPh>
    <phoneticPr fontId="9"/>
  </si>
  <si>
    <t>・受検者数（受検率）</t>
    <rPh sb="1" eb="3">
      <t>ジュケン</t>
    </rPh>
    <rPh sb="3" eb="4">
      <t>シャ</t>
    </rPh>
    <rPh sb="4" eb="5">
      <t>スウ</t>
    </rPh>
    <rPh sb="6" eb="8">
      <t>ジュケン</t>
    </rPh>
    <rPh sb="8" eb="9">
      <t>リツ</t>
    </rPh>
    <phoneticPr fontId="9"/>
  </si>
  <si>
    <t>対象者見込数
約20,000人（出生数）</t>
    <rPh sb="16" eb="18">
      <t>シュッセイ</t>
    </rPh>
    <rPh sb="18" eb="19">
      <t>スウ</t>
    </rPh>
    <phoneticPr fontId="16"/>
  </si>
  <si>
    <t>①3か月受診者数（受診率）
②1歳6か月受診者数（受診率）
③3歳受診者数（受診率）　</t>
    <rPh sb="6" eb="7">
      <t>モノ</t>
    </rPh>
    <rPh sb="22" eb="23">
      <t>モノ</t>
    </rPh>
    <rPh sb="35" eb="36">
      <t>モノ</t>
    </rPh>
    <phoneticPr fontId="9"/>
  </si>
  <si>
    <t>健康診査対象者見込数
➀３か月児
約20.000人
②１歳６か月児
約19,000人
③３歳児
約20,000人</t>
    <rPh sb="0" eb="2">
      <t>ケンコウ</t>
    </rPh>
    <rPh sb="2" eb="4">
      <t>シンサ</t>
    </rPh>
    <rPh sb="14" eb="15">
      <t>ツキ</t>
    </rPh>
    <rPh sb="15" eb="16">
      <t>ジ</t>
    </rPh>
    <rPh sb="17" eb="18">
      <t>ヤク</t>
    </rPh>
    <rPh sb="24" eb="25">
      <t>ニン</t>
    </rPh>
    <rPh sb="28" eb="29">
      <t>サイ</t>
    </rPh>
    <rPh sb="31" eb="32">
      <t>ツキ</t>
    </rPh>
    <rPh sb="32" eb="33">
      <t>ジ</t>
    </rPh>
    <rPh sb="34" eb="35">
      <t>ヤク</t>
    </rPh>
    <rPh sb="41" eb="42">
      <t>ニン</t>
    </rPh>
    <rPh sb="45" eb="46">
      <t>サイ</t>
    </rPh>
    <rPh sb="46" eb="47">
      <t>ジ</t>
    </rPh>
    <rPh sb="48" eb="49">
      <t>ヤク</t>
    </rPh>
    <rPh sb="55" eb="56">
      <t>ニン</t>
    </rPh>
    <phoneticPr fontId="16"/>
  </si>
  <si>
    <t>・対象者のうち医療証の発行を受けている割合</t>
    <rPh sb="1" eb="4">
      <t>タイショウシャ</t>
    </rPh>
    <rPh sb="7" eb="9">
      <t>イリョウ</t>
    </rPh>
    <rPh sb="9" eb="10">
      <t>アカシ</t>
    </rPh>
    <rPh sb="11" eb="13">
      <t>ハッコウ</t>
    </rPh>
    <rPh sb="14" eb="15">
      <t>ウ</t>
    </rPh>
    <rPh sb="19" eb="21">
      <t>ワリアイ</t>
    </rPh>
    <phoneticPr fontId="16"/>
  </si>
  <si>
    <t>相談者に対して的確な相談援助を行い、ケースに応じて関係機関と連携した支援を行い、児童虐待の未然防止、早期発見を行う。</t>
    <phoneticPr fontId="16"/>
  </si>
  <si>
    <t>実施箇所数
１箇所</t>
    <rPh sb="0" eb="2">
      <t>ジッシ</t>
    </rPh>
    <rPh sb="2" eb="4">
      <t>カショ</t>
    </rPh>
    <rPh sb="4" eb="5">
      <t>スウ</t>
    </rPh>
    <rPh sb="7" eb="9">
      <t>カショ</t>
    </rPh>
    <phoneticPr fontId="16"/>
  </si>
  <si>
    <t>・参加者割合</t>
    <rPh sb="1" eb="4">
      <t>サンカシャ</t>
    </rPh>
    <rPh sb="4" eb="6">
      <t>ワリアイ</t>
    </rPh>
    <phoneticPr fontId="16"/>
  </si>
  <si>
    <t>対象者見込数
19,523人</t>
    <rPh sb="0" eb="3">
      <t>タイショウシャ</t>
    </rPh>
    <rPh sb="3" eb="5">
      <t>ミコミ</t>
    </rPh>
    <rPh sb="5" eb="6">
      <t>スウ</t>
    </rPh>
    <rPh sb="13" eb="14">
      <t>ニン</t>
    </rPh>
    <phoneticPr fontId="16"/>
  </si>
  <si>
    <t>・「役立った」と答えた就学前児童の保護者の割合</t>
    <rPh sb="2" eb="4">
      <t>ヤクダ</t>
    </rPh>
    <rPh sb="8" eb="9">
      <t>コタ</t>
    </rPh>
    <rPh sb="11" eb="14">
      <t>シュウガクマエ</t>
    </rPh>
    <rPh sb="14" eb="16">
      <t>ジドウ</t>
    </rPh>
    <rPh sb="17" eb="20">
      <t>ホゴシャ</t>
    </rPh>
    <rPh sb="21" eb="23">
      <t>ワリアイ</t>
    </rPh>
    <phoneticPr fontId="16"/>
  </si>
  <si>
    <t>・登録施設数</t>
    <rPh sb="1" eb="6">
      <t>トウロクシセツスウ</t>
    </rPh>
    <phoneticPr fontId="16"/>
  </si>
  <si>
    <t>目標数の確保に向け周知・啓発など制度の認知度向上を推進する。</t>
    <rPh sb="0" eb="3">
      <t>モクヒョウスウ</t>
    </rPh>
    <rPh sb="4" eb="6">
      <t>カクホ</t>
    </rPh>
    <rPh sb="7" eb="8">
      <t>ム</t>
    </rPh>
    <rPh sb="9" eb="11">
      <t>シュウチ</t>
    </rPh>
    <rPh sb="12" eb="14">
      <t>ケイハツ</t>
    </rPh>
    <rPh sb="16" eb="18">
      <t>セイド</t>
    </rPh>
    <rPh sb="19" eb="22">
      <t>ニンチド</t>
    </rPh>
    <rPh sb="22" eb="24">
      <t>コウジョウ</t>
    </rPh>
    <rPh sb="25" eb="27">
      <t>スイシン</t>
    </rPh>
    <phoneticPr fontId="16"/>
  </si>
  <si>
    <t>支給児童数
3,265,017人</t>
    <rPh sb="0" eb="2">
      <t>シキュウ</t>
    </rPh>
    <rPh sb="2" eb="4">
      <t>ジドウ</t>
    </rPh>
    <rPh sb="4" eb="5">
      <t>スウ</t>
    </rPh>
    <rPh sb="15" eb="16">
      <t>ニン</t>
    </rPh>
    <phoneticPr fontId="16"/>
  </si>
  <si>
    <t>市基準保育料を国基準保育料に比して３割程度軽減し、保育料の負担軽減を図る。</t>
    <rPh sb="0" eb="6">
      <t>シキジュンホイクリョウ</t>
    </rPh>
    <rPh sb="7" eb="10">
      <t>クニキジュン</t>
    </rPh>
    <rPh sb="10" eb="13">
      <t>ホイクリョウ</t>
    </rPh>
    <rPh sb="14" eb="15">
      <t>ヒ</t>
    </rPh>
    <rPh sb="18" eb="19">
      <t>ワリ</t>
    </rPh>
    <rPh sb="19" eb="21">
      <t>テイド</t>
    </rPh>
    <rPh sb="21" eb="23">
      <t>ケイゲン</t>
    </rPh>
    <rPh sb="25" eb="28">
      <t>ホイクリョウ</t>
    </rPh>
    <rPh sb="29" eb="33">
      <t>フタンケイゲン</t>
    </rPh>
    <rPh sb="34" eb="35">
      <t>ハカ</t>
    </rPh>
    <phoneticPr fontId="16"/>
  </si>
  <si>
    <t>児童扶養手当受給者数　26,720人
うち養育費受給者数　3,530人</t>
  </si>
  <si>
    <t>・相談解決割合</t>
    <rPh sb="1" eb="3">
      <t>ソウダン</t>
    </rPh>
    <rPh sb="3" eb="7">
      <t>カイケツワリアイ</t>
    </rPh>
    <phoneticPr fontId="16"/>
  </si>
  <si>
    <t>ひとり親家庭専門学校等受験対策事業</t>
    <phoneticPr fontId="16"/>
  </si>
  <si>
    <t>・専門学校に合格し、ひとり親家庭自立支援給付金事業を利用する割合
①受験対策給付金
②受験対策講座</t>
    <rPh sb="1" eb="3">
      <t>センモン</t>
    </rPh>
    <rPh sb="3" eb="5">
      <t>ガッコウ</t>
    </rPh>
    <rPh sb="6" eb="8">
      <t>ゴウカク</t>
    </rPh>
    <rPh sb="13" eb="14">
      <t>オヤ</t>
    </rPh>
    <rPh sb="14" eb="20">
      <t>カテイジリツシエン</t>
    </rPh>
    <rPh sb="20" eb="23">
      <t>キュウフキン</t>
    </rPh>
    <rPh sb="23" eb="25">
      <t>ジギョウ</t>
    </rPh>
    <rPh sb="26" eb="28">
      <t>リヨウ</t>
    </rPh>
    <rPh sb="30" eb="32">
      <t>ワリアイ</t>
    </rPh>
    <rPh sb="34" eb="38">
      <t>ジュケンタイサク</t>
    </rPh>
    <rPh sb="38" eb="41">
      <t>キュウフキン</t>
    </rPh>
    <rPh sb="43" eb="49">
      <t>ジュケンタイサクコウザ</t>
    </rPh>
    <phoneticPr fontId="16"/>
  </si>
  <si>
    <t>・派遣要請に対応できた割合</t>
    <rPh sb="1" eb="5">
      <t>ハケンヨウセイ</t>
    </rPh>
    <rPh sb="6" eb="8">
      <t>タイオウ</t>
    </rPh>
    <rPh sb="11" eb="13">
      <t>ワリアイ</t>
    </rPh>
    <phoneticPr fontId="16"/>
  </si>
  <si>
    <t>・連携パートナー件数</t>
    <rPh sb="1" eb="3">
      <t>レンケイ</t>
    </rPh>
    <rPh sb="8" eb="10">
      <t>ケンスウ</t>
    </rPh>
    <phoneticPr fontId="16"/>
  </si>
  <si>
    <t>８団体以上</t>
    <rPh sb="1" eb="3">
      <t>ダンタイ</t>
    </rPh>
    <rPh sb="3" eb="5">
      <t>イジョウ</t>
    </rPh>
    <phoneticPr fontId="16"/>
  </si>
  <si>
    <t>85園
416人</t>
    <rPh sb="2" eb="3">
      <t>エン</t>
    </rPh>
    <rPh sb="7" eb="8">
      <t>ニン</t>
    </rPh>
    <phoneticPr fontId="16"/>
  </si>
  <si>
    <t>延べ328件</t>
    <rPh sb="5" eb="6">
      <t>ケン</t>
    </rPh>
    <phoneticPr fontId="16"/>
  </si>
  <si>
    <t>32部
(16セット)</t>
    <phoneticPr fontId="16"/>
  </si>
  <si>
    <t>1,008部
(504セット)</t>
    <phoneticPr fontId="16"/>
  </si>
  <si>
    <t>52部
(26セット)</t>
    <phoneticPr fontId="16"/>
  </si>
  <si>
    <t>教育・保育施設等の教職員への研修</t>
    <rPh sb="0" eb="2">
      <t>キョウイク</t>
    </rPh>
    <rPh sb="3" eb="5">
      <t>ホイク</t>
    </rPh>
    <rPh sb="5" eb="7">
      <t>シセツ</t>
    </rPh>
    <rPh sb="7" eb="8">
      <t>トウ</t>
    </rPh>
    <phoneticPr fontId="9"/>
  </si>
  <si>
    <t>①11回
②９回</t>
    <rPh sb="3" eb="4">
      <t>カイ</t>
    </rPh>
    <rPh sb="7" eb="8">
      <t>カイ</t>
    </rPh>
    <phoneticPr fontId="17"/>
  </si>
  <si>
    <t>①７回
②11回</t>
    <rPh sb="2" eb="3">
      <t>カイ</t>
    </rPh>
    <rPh sb="7" eb="8">
      <t>カイ</t>
    </rPh>
    <phoneticPr fontId="17"/>
  </si>
  <si>
    <t>①10回
②10回</t>
    <rPh sb="3" eb="4">
      <t>カイ</t>
    </rPh>
    <rPh sb="8" eb="9">
      <t>カイ</t>
    </rPh>
    <phoneticPr fontId="17"/>
  </si>
  <si>
    <t>・相談があった施設のうち、効果的かつ具体的なアドバイスを受けることができてよかったと思った割合</t>
    <phoneticPr fontId="9"/>
  </si>
  <si>
    <t>訪問相談対象：189か所（私立幼稚園79か所＋認定こども園110か所）（見込）</t>
    <phoneticPr fontId="16"/>
  </si>
  <si>
    <t>①54,302人
②20人</t>
  </si>
  <si>
    <t>①55,000人
②14人</t>
  </si>
  <si>
    <t>①55,189人
②4人</t>
  </si>
  <si>
    <t>105.7%
(634/600人)</t>
    <rPh sb="15" eb="16">
      <t>ニン</t>
    </rPh>
    <phoneticPr fontId="16"/>
  </si>
  <si>
    <t>58.5%
(421/720人)</t>
    <rPh sb="14" eb="15">
      <t>ニン</t>
    </rPh>
    <phoneticPr fontId="16"/>
  </si>
  <si>
    <t>82.6%
(595/720人)</t>
    <rPh sb="14" eb="15">
      <t>ニン</t>
    </rPh>
    <phoneticPr fontId="16"/>
  </si>
  <si>
    <t>受講募集人数
720人</t>
    <rPh sb="10" eb="11">
      <t>ニン</t>
    </rPh>
    <phoneticPr fontId="16"/>
  </si>
  <si>
    <t>100.0%
(61/61か所)</t>
    <rPh sb="14" eb="15">
      <t>ショ</t>
    </rPh>
    <phoneticPr fontId="9"/>
  </si>
  <si>
    <t>100.0%
(56/56か所)</t>
    <rPh sb="14" eb="15">
      <t>ショ</t>
    </rPh>
    <phoneticPr fontId="9"/>
  </si>
  <si>
    <t>16,887人</t>
    <rPh sb="2" eb="7">
      <t>８８７ニン</t>
    </rPh>
    <phoneticPr fontId="9"/>
  </si>
  <si>
    <t>13,478人</t>
    <rPh sb="2" eb="7">
      <t>４７８ニン</t>
    </rPh>
    <phoneticPr fontId="9"/>
  </si>
  <si>
    <t>13,874人</t>
    <rPh sb="2" eb="7">
      <t>８７４ニン</t>
    </rPh>
    <phoneticPr fontId="9"/>
  </si>
  <si>
    <t>・延べ利用者数</t>
    <rPh sb="1" eb="2">
      <t>ノ</t>
    </rPh>
    <phoneticPr fontId="16"/>
  </si>
  <si>
    <t>957,038人日（市立52園・私立133園）</t>
    <rPh sb="10" eb="11">
      <t>シ</t>
    </rPh>
    <rPh sb="11" eb="12">
      <t>タツ</t>
    </rPh>
    <rPh sb="16" eb="18">
      <t>シリツ</t>
    </rPh>
    <phoneticPr fontId="16"/>
  </si>
  <si>
    <t>881,362人日（市立52園・私立107園）</t>
    <rPh sb="11" eb="12">
      <t>タツ</t>
    </rPh>
    <phoneticPr fontId="16"/>
  </si>
  <si>
    <t>903,469人日（市立52園・私立103園）</t>
    <phoneticPr fontId="16"/>
  </si>
  <si>
    <t>22か所</t>
    <rPh sb="3" eb="4">
      <t>ショ</t>
    </rPh>
    <phoneticPr fontId="16"/>
  </si>
  <si>
    <t>多様な保育ニーズに対応するとともに安定的な休日保育の運営のため、経費支援を行うことにより担当保育士の確保を図る。</t>
    <rPh sb="0" eb="2">
      <t>タヨウ</t>
    </rPh>
    <rPh sb="3" eb="5">
      <t>ホイク</t>
    </rPh>
    <rPh sb="9" eb="11">
      <t>タイオウ</t>
    </rPh>
    <rPh sb="17" eb="20">
      <t>アンテイテキ</t>
    </rPh>
    <rPh sb="21" eb="23">
      <t>キュウジツ</t>
    </rPh>
    <rPh sb="23" eb="25">
      <t>ホイク</t>
    </rPh>
    <rPh sb="26" eb="28">
      <t>ウンエイ</t>
    </rPh>
    <rPh sb="32" eb="34">
      <t>ケイヒ</t>
    </rPh>
    <rPh sb="34" eb="36">
      <t>シエン</t>
    </rPh>
    <rPh sb="37" eb="38">
      <t>オコナ</t>
    </rPh>
    <rPh sb="44" eb="46">
      <t>タントウ</t>
    </rPh>
    <rPh sb="46" eb="49">
      <t>ホイクシ</t>
    </rPh>
    <rPh sb="50" eb="52">
      <t>カクホ</t>
    </rPh>
    <rPh sb="53" eb="54">
      <t>ハカ</t>
    </rPh>
    <phoneticPr fontId="17"/>
  </si>
  <si>
    <t>100%
（917か所）</t>
    <rPh sb="10" eb="11">
      <t>ショ</t>
    </rPh>
    <phoneticPr fontId="16"/>
  </si>
  <si>
    <t>受審施設数16か所
うち補助実施施設数10か所</t>
    <rPh sb="0" eb="4">
      <t>ジュシンシセツ</t>
    </rPh>
    <rPh sb="4" eb="5">
      <t>スウ</t>
    </rPh>
    <rPh sb="8" eb="9">
      <t>ショ</t>
    </rPh>
    <rPh sb="12" eb="14">
      <t>ホジョ</t>
    </rPh>
    <rPh sb="14" eb="16">
      <t>ジッシ</t>
    </rPh>
    <rPh sb="16" eb="19">
      <t>シセツスウ</t>
    </rPh>
    <rPh sb="22" eb="23">
      <t>ショ</t>
    </rPh>
    <phoneticPr fontId="17"/>
  </si>
  <si>
    <t>受審施設数11か所
うち補助実施施設数７か所</t>
    <rPh sb="21" eb="22">
      <t>ショ</t>
    </rPh>
    <phoneticPr fontId="17"/>
  </si>
  <si>
    <t>受審施設数26か所
うち補助実施施設数23か所</t>
    <rPh sb="22" eb="23">
      <t>ショ</t>
    </rPh>
    <phoneticPr fontId="17"/>
  </si>
  <si>
    <t>受審施設数125か所
うち補助実施施設数120か所</t>
    <rPh sb="24" eb="25">
      <t>ショ</t>
    </rPh>
    <phoneticPr fontId="17"/>
  </si>
  <si>
    <t>お散歩時の安全対策推進事業〔重〕</t>
    <rPh sb="1" eb="3">
      <t>サンポ</t>
    </rPh>
    <rPh sb="3" eb="4">
      <t>ジ</t>
    </rPh>
    <rPh sb="5" eb="7">
      <t>アンゼン</t>
    </rPh>
    <rPh sb="7" eb="9">
      <t>タイサク</t>
    </rPh>
    <rPh sb="9" eb="11">
      <t>スイシン</t>
    </rPh>
    <rPh sb="11" eb="13">
      <t>ジギョウ</t>
    </rPh>
    <rPh sb="14" eb="15">
      <t>シゲル</t>
    </rPh>
    <phoneticPr fontId="9"/>
  </si>
  <si>
    <t>対象768か所に対して、事業周知・補助金の募集を行う。</t>
  </si>
  <si>
    <t>97.5%
（625/641施設）</t>
  </si>
  <si>
    <t>80.5%
（542/673施設）</t>
  </si>
  <si>
    <t>78.8%
（567/720施設）</t>
  </si>
  <si>
    <t>全対象施設の指導監査を実施する。
R５年度（予定）
784か所</t>
    <rPh sb="0" eb="1">
      <t>ゼン</t>
    </rPh>
    <rPh sb="1" eb="5">
      <t>タイショウシセツ</t>
    </rPh>
    <rPh sb="6" eb="10">
      <t>シドウカンサ</t>
    </rPh>
    <rPh sb="11" eb="13">
      <t>ジッシ</t>
    </rPh>
    <phoneticPr fontId="17"/>
  </si>
  <si>
    <t>公立91施設
民間643施設</t>
    <rPh sb="0" eb="2">
      <t>コウリツ</t>
    </rPh>
    <rPh sb="4" eb="6">
      <t>シセツ</t>
    </rPh>
    <rPh sb="7" eb="9">
      <t>ミンカン</t>
    </rPh>
    <rPh sb="12" eb="14">
      <t>シセツ</t>
    </rPh>
    <phoneticPr fontId="16"/>
  </si>
  <si>
    <t>公立87施設
民間671施設</t>
    <rPh sb="0" eb="2">
      <t>コウリツ</t>
    </rPh>
    <rPh sb="4" eb="6">
      <t>シセツ</t>
    </rPh>
    <rPh sb="7" eb="9">
      <t>ミンカン</t>
    </rPh>
    <rPh sb="12" eb="14">
      <t>シセツ</t>
    </rPh>
    <phoneticPr fontId="16"/>
  </si>
  <si>
    <t>公立87施設
民間697施設</t>
    <rPh sb="0" eb="2">
      <t>コウリツ</t>
    </rPh>
    <rPh sb="4" eb="6">
      <t>シセツ</t>
    </rPh>
    <rPh sb="7" eb="9">
      <t>ミンカン</t>
    </rPh>
    <rPh sb="12" eb="14">
      <t>シセツ</t>
    </rPh>
    <phoneticPr fontId="16"/>
  </si>
  <si>
    <t>-</t>
    <phoneticPr fontId="16"/>
  </si>
  <si>
    <t>支援対象者にとって参加しやすいものや興味を持つことができる、社会参加にあたって課題となる不安等を解消できるワークショップを年間72回（月6回×12月）程度開催</t>
    <rPh sb="21" eb="22">
      <t>モ</t>
    </rPh>
    <rPh sb="61" eb="63">
      <t>ネンカン</t>
    </rPh>
    <rPh sb="65" eb="66">
      <t>カイ</t>
    </rPh>
    <rPh sb="67" eb="68">
      <t>ツキ</t>
    </rPh>
    <rPh sb="69" eb="70">
      <t>カイ</t>
    </rPh>
    <rPh sb="73" eb="74">
      <t>ツキ</t>
    </rPh>
    <rPh sb="75" eb="77">
      <t>テイド</t>
    </rPh>
    <rPh sb="77" eb="79">
      <t>カイサイ</t>
    </rPh>
    <phoneticPr fontId="16"/>
  </si>
  <si>
    <t>・区子ども会が参加するスポーツ活動振興事業　２回以上
・区子ども会が参加する文化活動振興事業　３回以上
・ジュニアリーダー・シニアリーダー一泊研修　１回以上</t>
    <phoneticPr fontId="16"/>
  </si>
  <si>
    <t>3,647人</t>
    <rPh sb="1" eb="6">
      <t>647ヒト</t>
    </rPh>
    <phoneticPr fontId="16"/>
  </si>
  <si>
    <t>3,691人</t>
    <rPh sb="1" eb="6">
      <t>691ヒト</t>
    </rPh>
    <phoneticPr fontId="16"/>
  </si>
  <si>
    <t>3,655人</t>
    <rPh sb="1" eb="6">
      <t>655ヒト</t>
    </rPh>
    <phoneticPr fontId="16"/>
  </si>
  <si>
    <t>137人</t>
    <rPh sb="3" eb="4">
      <t>ヒト</t>
    </rPh>
    <phoneticPr fontId="16"/>
  </si>
  <si>
    <t>135人</t>
    <rPh sb="3" eb="4">
      <t>ヒト</t>
    </rPh>
    <phoneticPr fontId="16"/>
  </si>
  <si>
    <t>149人</t>
    <rPh sb="3" eb="4">
      <t>ヒト</t>
    </rPh>
    <phoneticPr fontId="16"/>
  </si>
  <si>
    <t>保護者対象の講演会の開催
３回</t>
    <rPh sb="14" eb="15">
      <t>カイ</t>
    </rPh>
    <phoneticPr fontId="16"/>
  </si>
  <si>
    <t>-</t>
    <phoneticPr fontId="16"/>
  </si>
  <si>
    <t>年間開催見込
12回</t>
    <rPh sb="0" eb="2">
      <t>ネンカン</t>
    </rPh>
    <rPh sb="2" eb="4">
      <t>カイサイ</t>
    </rPh>
    <rPh sb="4" eb="5">
      <t>ミ</t>
    </rPh>
    <rPh sb="5" eb="6">
      <t>コミ</t>
    </rPh>
    <rPh sb="9" eb="10">
      <t>カイ</t>
    </rPh>
    <phoneticPr fontId="16"/>
  </si>
  <si>
    <r>
      <t xml:space="preserve">実績数値の増減説明
</t>
    </r>
    <r>
      <rPr>
        <sz val="8"/>
        <rFont val="ＭＳ ゴシック"/>
        <family val="3"/>
        <charset val="128"/>
      </rPr>
      <t>(５年度実績が４年度実績と比べて大きく増減した場合の要因)</t>
    </r>
    <rPh sb="0" eb="2">
      <t>ジッセキ</t>
    </rPh>
    <rPh sb="2" eb="4">
      <t>スウチ</t>
    </rPh>
    <rPh sb="5" eb="7">
      <t>ゾウゲン</t>
    </rPh>
    <rPh sb="7" eb="9">
      <t>セツメイ</t>
    </rPh>
    <rPh sb="33" eb="35">
      <t>バアイ</t>
    </rPh>
    <rPh sb="36" eb="38">
      <t>ヨウイン</t>
    </rPh>
    <phoneticPr fontId="16"/>
  </si>
  <si>
    <t>100.0%
(76/76か所)</t>
    <rPh sb="14" eb="15">
      <t>ショ</t>
    </rPh>
    <phoneticPr fontId="9"/>
  </si>
  <si>
    <t>-</t>
    <phoneticPr fontId="16"/>
  </si>
  <si>
    <t>47,392人</t>
    <rPh sb="6" eb="7">
      <t>ヒト</t>
    </rPh>
    <phoneticPr fontId="16"/>
  </si>
  <si>
    <t>良質な舞台芸術の鑑賞事業を年間10回以上実施</t>
    <rPh sb="13" eb="15">
      <t>ネンカン</t>
    </rPh>
    <rPh sb="17" eb="18">
      <t>カイ</t>
    </rPh>
    <rPh sb="18" eb="20">
      <t>イジョウ</t>
    </rPh>
    <rPh sb="20" eb="22">
      <t>ジッシ</t>
    </rPh>
    <phoneticPr fontId="16"/>
  </si>
  <si>
    <t>実施園数
民間166園
公立52園</t>
    <rPh sb="0" eb="2">
      <t>ジッシ</t>
    </rPh>
    <rPh sb="2" eb="3">
      <t>エン</t>
    </rPh>
    <rPh sb="3" eb="4">
      <t>スウ</t>
    </rPh>
    <rPh sb="5" eb="7">
      <t>ミンカン</t>
    </rPh>
    <rPh sb="10" eb="11">
      <t>エン</t>
    </rPh>
    <rPh sb="12" eb="14">
      <t>コウリツ</t>
    </rPh>
    <rPh sb="16" eb="17">
      <t>ソノ</t>
    </rPh>
    <phoneticPr fontId="16"/>
  </si>
  <si>
    <t>対象者数　
①親等　21,439人
②児童　31,595人</t>
    <rPh sb="0" eb="2">
      <t>タイショウ</t>
    </rPh>
    <rPh sb="2" eb="3">
      <t>シャ</t>
    </rPh>
    <rPh sb="3" eb="4">
      <t>スウ</t>
    </rPh>
    <rPh sb="7" eb="8">
      <t>オヤ</t>
    </rPh>
    <rPh sb="8" eb="9">
      <t>ナド</t>
    </rPh>
    <rPh sb="19" eb="21">
      <t>ジドウ</t>
    </rPh>
    <phoneticPr fontId="16"/>
  </si>
  <si>
    <t>61園</t>
    <rPh sb="2" eb="3">
      <t>ソノ</t>
    </rPh>
    <phoneticPr fontId="16"/>
  </si>
  <si>
    <t>67園</t>
    <rPh sb="2" eb="3">
      <t>ソノ</t>
    </rPh>
    <phoneticPr fontId="16"/>
  </si>
  <si>
    <t>70園</t>
    <rPh sb="2" eb="3">
      <t>ソノ</t>
    </rPh>
    <phoneticPr fontId="16"/>
  </si>
  <si>
    <t>-</t>
    <phoneticPr fontId="17"/>
  </si>
  <si>
    <t>59,562人
69,585人</t>
    <phoneticPr fontId="16"/>
  </si>
  <si>
    <t>子育て相談等を各施設で常時実施</t>
    <rPh sb="0" eb="2">
      <t>コソダ</t>
    </rPh>
    <rPh sb="3" eb="5">
      <t>ソウダン</t>
    </rPh>
    <rPh sb="5" eb="6">
      <t>トウ</t>
    </rPh>
    <rPh sb="7" eb="8">
      <t>カク</t>
    </rPh>
    <rPh sb="8" eb="10">
      <t>シセツ</t>
    </rPh>
    <rPh sb="11" eb="13">
      <t>ジョウジ</t>
    </rPh>
    <rPh sb="13" eb="15">
      <t>ジッシ</t>
    </rPh>
    <phoneticPr fontId="16"/>
  </si>
  <si>
    <t>新規参入施設に対し、訪問及び実地指導を行う。
47か所</t>
    <rPh sb="0" eb="2">
      <t>シンキ</t>
    </rPh>
    <rPh sb="2" eb="4">
      <t>サンニュウ</t>
    </rPh>
    <rPh sb="4" eb="6">
      <t>シセツ</t>
    </rPh>
    <rPh sb="7" eb="8">
      <t>タイ</t>
    </rPh>
    <rPh sb="10" eb="12">
      <t>ホウモン</t>
    </rPh>
    <rPh sb="12" eb="13">
      <t>オヨ</t>
    </rPh>
    <rPh sb="14" eb="18">
      <t>ジッチシドウ</t>
    </rPh>
    <rPh sb="19" eb="20">
      <t>オコナ</t>
    </rPh>
    <phoneticPr fontId="17"/>
  </si>
  <si>
    <t>保育サービス第三者評価受審促進事業対象施設対して、事業内容の周知を行い事業実施を促す。
対象645か所（５年度見込み施設数から既受審施設数を除いた数）</t>
    <rPh sb="44" eb="46">
      <t>タイショウ</t>
    </rPh>
    <rPh sb="50" eb="51">
      <t>ショ</t>
    </rPh>
    <rPh sb="53" eb="55">
      <t>ネンド</t>
    </rPh>
    <rPh sb="55" eb="57">
      <t>ミコ</t>
    </rPh>
    <rPh sb="58" eb="60">
      <t>シセツ</t>
    </rPh>
    <rPh sb="60" eb="61">
      <t>スウ</t>
    </rPh>
    <rPh sb="63" eb="64">
      <t>キ</t>
    </rPh>
    <rPh sb="64" eb="66">
      <t>ジュシン</t>
    </rPh>
    <rPh sb="66" eb="68">
      <t>シセツ</t>
    </rPh>
    <rPh sb="68" eb="69">
      <t>スウ</t>
    </rPh>
    <rPh sb="70" eb="71">
      <t>ノゾ</t>
    </rPh>
    <rPh sb="73" eb="74">
      <t>カズ</t>
    </rPh>
    <phoneticPr fontId="17"/>
  </si>
  <si>
    <t>すべての認可外保育施設に対して立入調査を実施する。調査にあたっては、認可外保育施設指導監督基準に基づく指導を行う。
547施設</t>
    <phoneticPr fontId="16"/>
  </si>
  <si>
    <t>アレルギー対応等栄養士配置事業対象施設に対して、事業内容の周知を行い事業実施を促す。
535か所</t>
    <rPh sb="5" eb="11">
      <t>タイオウトウエイヨウシ</t>
    </rPh>
    <rPh sb="11" eb="13">
      <t>ハイチ</t>
    </rPh>
    <rPh sb="13" eb="15">
      <t>ジギョウ</t>
    </rPh>
    <rPh sb="15" eb="17">
      <t>タイショウ</t>
    </rPh>
    <rPh sb="17" eb="19">
      <t>シセツ</t>
    </rPh>
    <rPh sb="24" eb="26">
      <t>ジギョウ</t>
    </rPh>
    <rPh sb="26" eb="28">
      <t>ナイヨウ</t>
    </rPh>
    <rPh sb="32" eb="33">
      <t>オコナ</t>
    </rPh>
    <rPh sb="34" eb="36">
      <t>ジギョウ</t>
    </rPh>
    <rPh sb="36" eb="38">
      <t>ジッシ</t>
    </rPh>
    <rPh sb="39" eb="40">
      <t>ウナガ</t>
    </rPh>
    <rPh sb="47" eb="48">
      <t>ショ</t>
    </rPh>
    <phoneticPr fontId="17"/>
  </si>
  <si>
    <t>60%以上</t>
    <rPh sb="3" eb="5">
      <t>イジョウ</t>
    </rPh>
    <phoneticPr fontId="16"/>
  </si>
  <si>
    <t>①50.0%以上
②50.0%以上</t>
    <rPh sb="6" eb="8">
      <t>イジョウ</t>
    </rPh>
    <rPh sb="15" eb="17">
      <t>イジョウ</t>
    </rPh>
    <phoneticPr fontId="16"/>
  </si>
  <si>
    <t>①76.1%以上
②77.0%以上</t>
    <rPh sb="6" eb="8">
      <t>イジョウ</t>
    </rPh>
    <rPh sb="15" eb="17">
      <t>イジョウ</t>
    </rPh>
    <phoneticPr fontId="16"/>
  </si>
  <si>
    <t>24区で安全確認が必要な把握対象児童の状況把握を実施</t>
    <rPh sb="2" eb="3">
      <t>ク</t>
    </rPh>
    <rPh sb="4" eb="8">
      <t>アンゼンカクニン</t>
    </rPh>
    <rPh sb="9" eb="11">
      <t>ヒツヨウ</t>
    </rPh>
    <rPh sb="12" eb="14">
      <t>ハアク</t>
    </rPh>
    <rPh sb="14" eb="16">
      <t>タイショウ</t>
    </rPh>
    <rPh sb="16" eb="18">
      <t>ジドウ</t>
    </rPh>
    <rPh sb="19" eb="21">
      <t>ジョウキョウ</t>
    </rPh>
    <rPh sb="21" eb="23">
      <t>ハアク</t>
    </rPh>
    <rPh sb="24" eb="26">
      <t>ジッシ</t>
    </rPh>
    <phoneticPr fontId="16"/>
  </si>
  <si>
    <t>区要保護児童対策地域協議会にSVを378回派遣</t>
    <rPh sb="0" eb="1">
      <t>ク</t>
    </rPh>
    <rPh sb="1" eb="4">
      <t>ヨウホゴ</t>
    </rPh>
    <rPh sb="4" eb="6">
      <t>ジドウ</t>
    </rPh>
    <rPh sb="6" eb="8">
      <t>タイサク</t>
    </rPh>
    <rPh sb="8" eb="10">
      <t>チイキ</t>
    </rPh>
    <rPh sb="10" eb="13">
      <t>キョウギカイ</t>
    </rPh>
    <rPh sb="20" eb="21">
      <t>カイ</t>
    </rPh>
    <rPh sb="21" eb="23">
      <t>ハケン</t>
    </rPh>
    <phoneticPr fontId="16"/>
  </si>
  <si>
    <t>90%以上</t>
    <rPh sb="3" eb="5">
      <t>イジョウ</t>
    </rPh>
    <phoneticPr fontId="16"/>
  </si>
  <si>
    <t>死亡事例等が発生した場合、速やかに開催</t>
    <phoneticPr fontId="16"/>
  </si>
  <si>
    <t>-</t>
    <phoneticPr fontId="16"/>
  </si>
  <si>
    <t>80%以上</t>
    <rPh sb="3" eb="5">
      <t>イジョウ</t>
    </rPh>
    <phoneticPr fontId="16"/>
  </si>
  <si>
    <t>就学者自立生活援助事業</t>
    <phoneticPr fontId="16"/>
  </si>
  <si>
    <t>ヒートアップした児童のクールダウンを図り、脱暴力を徹底するため、観察寮（建物リース）を確保</t>
    <rPh sb="36" eb="38">
      <t>タテモノ</t>
    </rPh>
    <rPh sb="43" eb="45">
      <t>カクホ</t>
    </rPh>
    <phoneticPr fontId="16"/>
  </si>
  <si>
    <t>①42,877
②30,431</t>
    <phoneticPr fontId="16"/>
  </si>
  <si>
    <t>①3,000
②64,000</t>
    <phoneticPr fontId="16"/>
  </si>
  <si>
    <t>地域の相談対応等を児童家庭支援センター1か所で実施</t>
    <rPh sb="9" eb="11">
      <t>ジドウ</t>
    </rPh>
    <rPh sb="11" eb="13">
      <t>カテイ</t>
    </rPh>
    <rPh sb="13" eb="15">
      <t>シエン</t>
    </rPh>
    <rPh sb="21" eb="22">
      <t>ショ</t>
    </rPh>
    <rPh sb="23" eb="25">
      <t>ジッシ</t>
    </rPh>
    <phoneticPr fontId="16"/>
  </si>
  <si>
    <t>50%以上</t>
    <rPh sb="3" eb="5">
      <t>イジョウ</t>
    </rPh>
    <phoneticPr fontId="16"/>
  </si>
  <si>
    <t>62%以上</t>
    <rPh sb="3" eb="5">
      <t>イジョウ</t>
    </rPh>
    <phoneticPr fontId="16"/>
  </si>
  <si>
    <t>85%以上</t>
    <rPh sb="3" eb="5">
      <t>イジョウ</t>
    </rPh>
    <phoneticPr fontId="16"/>
  </si>
  <si>
    <t>29,341か所</t>
    <rPh sb="7" eb="8">
      <t>ショ</t>
    </rPh>
    <phoneticPr fontId="16"/>
  </si>
  <si>
    <t>24.3%以上</t>
    <rPh sb="5" eb="7">
      <t>イジョウ</t>
    </rPh>
    <phoneticPr fontId="16"/>
  </si>
  <si>
    <t>92.7%以上</t>
    <rPh sb="5" eb="7">
      <t>イジョウ</t>
    </rPh>
    <phoneticPr fontId="16"/>
  </si>
  <si>
    <t>96.9%以上</t>
    <rPh sb="5" eb="7">
      <t>イジョウ</t>
    </rPh>
    <phoneticPr fontId="16"/>
  </si>
  <si>
    <t>88.7%以上</t>
    <rPh sb="5" eb="7">
      <t>イジョウ</t>
    </rPh>
    <phoneticPr fontId="16"/>
  </si>
  <si>
    <t>95.5%以上</t>
    <rPh sb="5" eb="7">
      <t>イジョウ</t>
    </rPh>
    <phoneticPr fontId="16"/>
  </si>
  <si>
    <t>公立96.4%
民間82.0%</t>
  </si>
  <si>
    <t>公立97.2%
民間71.3%</t>
  </si>
  <si>
    <t>96%以上</t>
    <rPh sb="3" eb="5">
      <t>イジョウ</t>
    </rPh>
    <phoneticPr fontId="16"/>
  </si>
  <si>
    <t>91.2%以上</t>
    <rPh sb="5" eb="7">
      <t>イジョウ</t>
    </rPh>
    <phoneticPr fontId="16"/>
  </si>
  <si>
    <t>54.4%以上</t>
    <rPh sb="5" eb="7">
      <t>イジョウ</t>
    </rPh>
    <phoneticPr fontId="16"/>
  </si>
  <si>
    <t>95%以上</t>
    <rPh sb="3" eb="5">
      <t>イジョウ</t>
    </rPh>
    <phoneticPr fontId="16"/>
  </si>
  <si>
    <t>3,220
事業者
以上</t>
    <rPh sb="6" eb="9">
      <t>ジギョウシャ</t>
    </rPh>
    <rPh sb="10" eb="12">
      <t>イジョウ</t>
    </rPh>
    <phoneticPr fontId="16"/>
  </si>
  <si>
    <t>63%以上</t>
    <rPh sb="3" eb="5">
      <t>イジョウ</t>
    </rPh>
    <phoneticPr fontId="16"/>
  </si>
  <si>
    <t>98.7%以上</t>
    <rPh sb="5" eb="7">
      <t>イジョウ</t>
    </rPh>
    <phoneticPr fontId="16"/>
  </si>
  <si>
    <t>99%以上</t>
    <rPh sb="3" eb="5">
      <t>イジョウ</t>
    </rPh>
    <phoneticPr fontId="16"/>
  </si>
  <si>
    <t>87.5%以上</t>
    <rPh sb="5" eb="7">
      <t>イジョウ</t>
    </rPh>
    <phoneticPr fontId="16"/>
  </si>
  <si>
    <t>96.7%以上</t>
    <rPh sb="5" eb="7">
      <t>イジョウ</t>
    </rPh>
    <phoneticPr fontId="16"/>
  </si>
  <si>
    <t>56%以上</t>
    <rPh sb="3" eb="5">
      <t>イジョウ</t>
    </rPh>
    <phoneticPr fontId="16"/>
  </si>
  <si>
    <t>460組以上</t>
    <rPh sb="3" eb="4">
      <t>クミ</t>
    </rPh>
    <rPh sb="4" eb="6">
      <t>イジョウ</t>
    </rPh>
    <phoneticPr fontId="16"/>
  </si>
  <si>
    <t>9,400人以上</t>
    <rPh sb="5" eb="8">
      <t>ニンイジョウ</t>
    </rPh>
    <phoneticPr fontId="16"/>
  </si>
  <si>
    <t>93.5%以上</t>
    <rPh sb="5" eb="7">
      <t>イジョウ</t>
    </rPh>
    <phoneticPr fontId="16"/>
  </si>
  <si>
    <t>83.6%以上</t>
    <rPh sb="5" eb="7">
      <t>イジョウ</t>
    </rPh>
    <phoneticPr fontId="16"/>
  </si>
  <si>
    <t>50.4%以上</t>
    <rPh sb="5" eb="7">
      <t>イジョウ</t>
    </rPh>
    <phoneticPr fontId="16"/>
  </si>
  <si>
    <t>13.2%以上</t>
    <rPh sb="5" eb="7">
      <t>イジョウ</t>
    </rPh>
    <phoneticPr fontId="16"/>
  </si>
  <si>
    <t>97.2%以上</t>
    <rPh sb="5" eb="7">
      <t>イジョウ</t>
    </rPh>
    <phoneticPr fontId="16"/>
  </si>
  <si>
    <t>95.9%以上</t>
    <rPh sb="5" eb="7">
      <t>イジョウ</t>
    </rPh>
    <phoneticPr fontId="16"/>
  </si>
  <si>
    <t>1,213人以上</t>
    <rPh sb="5" eb="6">
      <t>ニン</t>
    </rPh>
    <rPh sb="6" eb="8">
      <t>イジョウ</t>
    </rPh>
    <phoneticPr fontId="16"/>
  </si>
  <si>
    <t>86.6%以上</t>
    <rPh sb="5" eb="7">
      <t>イジョウ</t>
    </rPh>
    <phoneticPr fontId="16"/>
  </si>
  <si>
    <t>71%以上</t>
    <rPh sb="3" eb="5">
      <t>イジョウ</t>
    </rPh>
    <phoneticPr fontId="16"/>
  </si>
  <si>
    <t>①22.6%
②57.4%</t>
  </si>
  <si>
    <t>①48.9%
②54.3%</t>
  </si>
  <si>
    <t>①35.1%
②57.7%</t>
  </si>
  <si>
    <t>①75.0%
②73.0%</t>
  </si>
  <si>
    <t>①74.5%
②64.3%</t>
  </si>
  <si>
    <t>①78.9%
②93.6%</t>
  </si>
  <si>
    <t>5年度・6年度で100%</t>
  </si>
  <si>
    <t>①延べ259,189人
【内訳】
前期43,578人
〈97.7%〉
中期82,335人
〈92.3%〉
後期133,276人
〈74.7%〉
②1,815人
③延べ30,012人</t>
    <rPh sb="1" eb="2">
      <t>ノベ</t>
    </rPh>
    <rPh sb="10" eb="11">
      <t>ニン</t>
    </rPh>
    <rPh sb="13" eb="15">
      <t>ウチワケ</t>
    </rPh>
    <rPh sb="17" eb="19">
      <t>ゼンキ</t>
    </rPh>
    <rPh sb="25" eb="26">
      <t>ニン</t>
    </rPh>
    <rPh sb="35" eb="37">
      <t>チュウキ</t>
    </rPh>
    <rPh sb="43" eb="44">
      <t>ニン</t>
    </rPh>
    <rPh sb="53" eb="55">
      <t>コウキ</t>
    </rPh>
    <rPh sb="62" eb="63">
      <t>ニン</t>
    </rPh>
    <rPh sb="78" eb="79">
      <t>ニン</t>
    </rPh>
    <rPh sb="81" eb="82">
      <t>ノベ</t>
    </rPh>
    <rPh sb="89" eb="90">
      <t>ニン</t>
    </rPh>
    <phoneticPr fontId="16"/>
  </si>
  <si>
    <t>①延べ252,940人
【内訳】
前期41,508人
〈96.2%〉
中期79,850人
〈92.5%〉
後期131,582人
〈76.2%〉
②1,987人
③延べ30,184人</t>
  </si>
  <si>
    <t>➀前期96.5%
　中期92.0%
　後期74.5%
②1,850人
③延べ30,100人</t>
    <rPh sb="1" eb="3">
      <t>ゼンキ</t>
    </rPh>
    <rPh sb="10" eb="12">
      <t>チュウキ</t>
    </rPh>
    <rPh sb="19" eb="21">
      <t>コウキ</t>
    </rPh>
    <rPh sb="33" eb="34">
      <t>ニン</t>
    </rPh>
    <rPh sb="36" eb="37">
      <t>ノ</t>
    </rPh>
    <rPh sb="44" eb="45">
      <t>ニン</t>
    </rPh>
    <phoneticPr fontId="16"/>
  </si>
  <si>
    <t>17,302人
〈85.1%〉</t>
  </si>
  <si>
    <t>18,000人
〈90.0%〉</t>
  </si>
  <si>
    <t>①17,751人
〈87.3%〉
②17,946人
〈88.8%〉</t>
  </si>
  <si>
    <t>①17,482人
〈86.3%〉
②17,624人
〈82.7%〉</t>
    <rPh sb="7" eb="8">
      <t>ニン</t>
    </rPh>
    <rPh sb="24" eb="25">
      <t>ニン</t>
    </rPh>
    <phoneticPr fontId="16"/>
  </si>
  <si>
    <t>①17,390人
〈87.2%〉
②16,960人
〈85.1%〉</t>
  </si>
  <si>
    <t>①17，260人
〈86.3%〉
②16，800人
〈84.0%〉</t>
    <rPh sb="7" eb="8">
      <t>ニン</t>
    </rPh>
    <rPh sb="24" eb="25">
      <t>ニン</t>
    </rPh>
    <phoneticPr fontId="16"/>
  </si>
  <si>
    <t>①19,553人
〈96.8%〉
②18,732人
〈96.1%〉
③18,643人
〈94.3%〉</t>
  </si>
  <si>
    <t>①19,931人
〈93.5%〉
②19,425人
〈92.8%〉
③13,452人
〈89.1%〉</t>
    <rPh sb="7" eb="8">
      <t>ニン</t>
    </rPh>
    <rPh sb="24" eb="25">
      <t>ニン</t>
    </rPh>
    <rPh sb="41" eb="42">
      <t>ニン</t>
    </rPh>
    <phoneticPr fontId="16"/>
  </si>
  <si>
    <t>①19,153人
〈96.0%〉
②18,789人
〈95.5%〉
③18,992人
〈93.8%〉</t>
  </si>
  <si>
    <t>①18,940人
〈94.7%〉
②17,880人
〈94.1%〉
③18,280人
〈91.4%〉</t>
    <rPh sb="7" eb="8">
      <t>ニン</t>
    </rPh>
    <rPh sb="24" eb="25">
      <t>ニン</t>
    </rPh>
    <rPh sb="41" eb="42">
      <t>ニン</t>
    </rPh>
    <phoneticPr fontId="16"/>
  </si>
  <si>
    <t>65%以上</t>
    <rPh sb="3" eb="5">
      <t>イジョウ</t>
    </rPh>
    <phoneticPr fontId="16"/>
  </si>
  <si>
    <t>88.0%（476/541）</t>
  </si>
  <si>
    <t>①100%
②100%</t>
  </si>
  <si>
    <t>①80.9%
②80.0%</t>
  </si>
  <si>
    <t>・設置箇所数</t>
    <rPh sb="1" eb="6">
      <t>セッチカショスウ</t>
    </rPh>
    <phoneticPr fontId="16"/>
  </si>
  <si>
    <t>・月1回、補助事業内容（活動報告状況）の確認を行い、補助事業者及び実施区との調整を行う。
※(参考：R3)
・団体数：20
・活動回数：11,404</t>
    <phoneticPr fontId="16"/>
  </si>
  <si>
    <t>①対象施設52ヵ所</t>
    <rPh sb="1" eb="3">
      <t>タイショウ</t>
    </rPh>
    <rPh sb="3" eb="5">
      <t>シセツ</t>
    </rPh>
    <rPh sb="8" eb="9">
      <t>ショ</t>
    </rPh>
    <phoneticPr fontId="16"/>
  </si>
  <si>
    <t>委員定数
4,210人</t>
    <rPh sb="0" eb="2">
      <t>イイン</t>
    </rPh>
    <rPh sb="2" eb="4">
      <t>テイスウ</t>
    </rPh>
    <rPh sb="10" eb="11">
      <t>ニン</t>
    </rPh>
    <phoneticPr fontId="16"/>
  </si>
  <si>
    <t>40.6%
（8,197/20,200人）</t>
    <rPh sb="19" eb="20">
      <t>ニン</t>
    </rPh>
    <phoneticPr fontId="16"/>
  </si>
  <si>
    <t>29.1%
（6,203/21,312人）</t>
    <phoneticPr fontId="16"/>
  </si>
  <si>
    <t>32.9%
（6,297/19,153人）</t>
    <phoneticPr fontId="16"/>
  </si>
  <si>
    <t>55.9%以上</t>
    <rPh sb="5" eb="7">
      <t>イジョウ</t>
    </rPh>
    <phoneticPr fontId="16"/>
  </si>
  <si>
    <t>312/448か所</t>
    <phoneticPr fontId="16"/>
  </si>
  <si>
    <t>340/467か所</t>
    <phoneticPr fontId="16"/>
  </si>
  <si>
    <t>26団体</t>
    <rPh sb="2" eb="4">
      <t>ダンタイ</t>
    </rPh>
    <phoneticPr fontId="16"/>
  </si>
  <si>
    <t>100%
（8／8人）</t>
    <rPh sb="9" eb="10">
      <t>ニン</t>
    </rPh>
    <phoneticPr fontId="16"/>
  </si>
  <si>
    <t>100%
（9／9人）</t>
    <phoneticPr fontId="16"/>
  </si>
  <si>
    <t>100%
（8／8人）</t>
    <phoneticPr fontId="16"/>
  </si>
  <si>
    <t>91.7%以上</t>
    <phoneticPr fontId="16"/>
  </si>
  <si>
    <t>必要な研修を実施できている割合</t>
    <rPh sb="0" eb="2">
      <t>ヒツヨウ</t>
    </rPh>
    <rPh sb="3" eb="5">
      <t>ケンシュウ</t>
    </rPh>
    <rPh sb="6" eb="8">
      <t>ジッシ</t>
    </rPh>
    <rPh sb="13" eb="15">
      <t>ワリアイ</t>
    </rPh>
    <phoneticPr fontId="8"/>
  </si>
  <si>
    <t>100%
(1/1事業者)</t>
    <rPh sb="9" eb="12">
      <t>ジギョウシャ</t>
    </rPh>
    <phoneticPr fontId="8"/>
  </si>
  <si>
    <t>補助施設数</t>
    <rPh sb="0" eb="2">
      <t>ホジョ</t>
    </rPh>
    <rPh sb="2" eb="5">
      <t>シセツスウ</t>
    </rPh>
    <phoneticPr fontId="16"/>
  </si>
  <si>
    <t>46件</t>
    <rPh sb="2" eb="3">
      <t>ケン</t>
    </rPh>
    <phoneticPr fontId="16"/>
  </si>
  <si>
    <t>6件</t>
    <rPh sb="1" eb="2">
      <t>ケン</t>
    </rPh>
    <phoneticPr fontId="16"/>
  </si>
  <si>
    <t>5件</t>
    <rPh sb="1" eb="2">
      <t>ケン</t>
    </rPh>
    <phoneticPr fontId="16"/>
  </si>
  <si>
    <t>14人</t>
    <rPh sb="2" eb="3">
      <t>ニン</t>
    </rPh>
    <phoneticPr fontId="8"/>
  </si>
  <si>
    <t>18人</t>
    <rPh sb="2" eb="3">
      <t>ニン</t>
    </rPh>
    <phoneticPr fontId="8"/>
  </si>
  <si>
    <t>15人</t>
    <rPh sb="2" eb="3">
      <t>ニン</t>
    </rPh>
    <phoneticPr fontId="8"/>
  </si>
  <si>
    <t>1人</t>
    <rPh sb="1" eb="2">
      <t>ニン</t>
    </rPh>
    <phoneticPr fontId="8"/>
  </si>
  <si>
    <t>2人</t>
    <rPh sb="1" eb="2">
      <t>ニン</t>
    </rPh>
    <phoneticPr fontId="8"/>
  </si>
  <si>
    <t>・「研修＋実体験プログラム」実施回数　32回
・「啓発事業」実施回数　12回
・こども体験利用人数1,972人、おとなミニ研修利用人数295人
・啓発プログラム利用人数29人</t>
    <rPh sb="2" eb="4">
      <t>ケンシュウ</t>
    </rPh>
    <rPh sb="5" eb="8">
      <t>ジツタイケン</t>
    </rPh>
    <rPh sb="14" eb="16">
      <t>ジッシ</t>
    </rPh>
    <rPh sb="16" eb="18">
      <t>カイスウ</t>
    </rPh>
    <rPh sb="21" eb="22">
      <t>カイ</t>
    </rPh>
    <rPh sb="25" eb="27">
      <t>ケイハツ</t>
    </rPh>
    <rPh sb="27" eb="29">
      <t>ジギョウ</t>
    </rPh>
    <rPh sb="30" eb="32">
      <t>ジッシ</t>
    </rPh>
    <rPh sb="32" eb="34">
      <t>カイスウ</t>
    </rPh>
    <rPh sb="37" eb="38">
      <t>カイ</t>
    </rPh>
    <phoneticPr fontId="16"/>
  </si>
  <si>
    <t>58.2%
（16,968人/29,179人）</t>
    <rPh sb="13" eb="14">
      <t>ニン</t>
    </rPh>
    <rPh sb="21" eb="22">
      <t>ニン</t>
    </rPh>
    <phoneticPr fontId="16"/>
  </si>
  <si>
    <t>58.5%
（17,273人/29,540人）</t>
    <phoneticPr fontId="16"/>
  </si>
  <si>
    <t>60.7%
（18,296人/30,149人）</t>
    <phoneticPr fontId="16"/>
  </si>
  <si>
    <t>経営課題１　こども・青少年の「生きる力」を育成</t>
    <rPh sb="0" eb="2">
      <t>ケイエイ</t>
    </rPh>
    <rPh sb="2" eb="4">
      <t>カダイ</t>
    </rPh>
    <rPh sb="10" eb="13">
      <t>セイショウネン</t>
    </rPh>
    <rPh sb="15" eb="16">
      <t>イ</t>
    </rPh>
    <rPh sb="18" eb="19">
      <t>チカラ</t>
    </rPh>
    <rPh sb="21" eb="23">
      <t>イクセイ</t>
    </rPh>
    <phoneticPr fontId="16"/>
  </si>
  <si>
    <t>経営課題２　安心してこどもを生み、育てられるよう支援する仕組みや環境の充実</t>
    <rPh sb="0" eb="2">
      <t>ケイエイ</t>
    </rPh>
    <rPh sb="2" eb="4">
      <t>カダイ</t>
    </rPh>
    <rPh sb="6" eb="8">
      <t>アンシン</t>
    </rPh>
    <rPh sb="14" eb="15">
      <t>ウ</t>
    </rPh>
    <rPh sb="17" eb="18">
      <t>ソダ</t>
    </rPh>
    <rPh sb="24" eb="26">
      <t>シエン</t>
    </rPh>
    <rPh sb="28" eb="30">
      <t>シク</t>
    </rPh>
    <rPh sb="32" eb="34">
      <t>カンキョウ</t>
    </rPh>
    <rPh sb="35" eb="37">
      <t>ジュウジツ</t>
    </rPh>
    <phoneticPr fontId="16"/>
  </si>
  <si>
    <t>経営課題３　こども・青少年や子育て家庭のセーフティネットの確立</t>
    <rPh sb="0" eb="2">
      <t>ケイエイ</t>
    </rPh>
    <rPh sb="2" eb="4">
      <t>カダイ</t>
    </rPh>
    <rPh sb="10" eb="13">
      <t>セイショウネン</t>
    </rPh>
    <rPh sb="14" eb="16">
      <t>コソダ</t>
    </rPh>
    <rPh sb="17" eb="19">
      <t>カテイ</t>
    </rPh>
    <rPh sb="29" eb="31">
      <t>カクリツ</t>
    </rPh>
    <phoneticPr fontId="16"/>
  </si>
  <si>
    <t>①、②とも、年間2クール開催</t>
    <rPh sb="6" eb="7">
      <t>ネン</t>
    </rPh>
    <rPh sb="7" eb="8">
      <t>カン</t>
    </rPh>
    <rPh sb="12" eb="14">
      <t>カイサイ</t>
    </rPh>
    <phoneticPr fontId="16"/>
  </si>
  <si>
    <t>100%
（9,782件）</t>
    <rPh sb="11" eb="12">
      <t>ケン</t>
    </rPh>
    <phoneticPr fontId="16"/>
  </si>
  <si>
    <t>100%
（9,712件）</t>
    <rPh sb="11" eb="12">
      <t>ケン</t>
    </rPh>
    <phoneticPr fontId="16"/>
  </si>
  <si>
    <t>17.2%
（201／1,170人）</t>
    <rPh sb="16" eb="17">
      <t>ニン</t>
    </rPh>
    <phoneticPr fontId="16"/>
  </si>
  <si>
    <t>19.3%
（218／1,132人）</t>
    <phoneticPr fontId="16"/>
  </si>
  <si>
    <t>20.7%
（226／1,094人）</t>
    <phoneticPr fontId="16"/>
  </si>
  <si>
    <t>34.4%
(定員363/1,055人)</t>
    <phoneticPr fontId="16"/>
  </si>
  <si>
    <t>40.5%
(定員411/1,015人)</t>
    <phoneticPr fontId="16"/>
  </si>
  <si>
    <t>44.8%
(定員462/1,032人)</t>
    <phoneticPr fontId="16"/>
  </si>
  <si>
    <t>100%
(24/24区）</t>
    <rPh sb="11" eb="12">
      <t>ク</t>
    </rPh>
    <phoneticPr fontId="16"/>
  </si>
  <si>
    <t>100%
(24/24区）</t>
    <phoneticPr fontId="16"/>
  </si>
  <si>
    <t>100%
（633人）</t>
    <rPh sb="9" eb="10">
      <t>ニン</t>
    </rPh>
    <phoneticPr fontId="16"/>
  </si>
  <si>
    <t>100%
（517人）</t>
    <phoneticPr fontId="16"/>
  </si>
  <si>
    <t>100%
（587人）</t>
    <phoneticPr fontId="16"/>
  </si>
  <si>
    <t>・実施か所数　１か所
・相談実施日：平日
・相談時間：9：00～16：00</t>
    <rPh sb="1" eb="3">
      <t>ジッシ</t>
    </rPh>
    <rPh sb="4" eb="5">
      <t>ショ</t>
    </rPh>
    <rPh sb="5" eb="6">
      <t>スウ</t>
    </rPh>
    <rPh sb="9" eb="10">
      <t>ショ</t>
    </rPh>
    <rPh sb="12" eb="14">
      <t>ソウダン</t>
    </rPh>
    <rPh sb="14" eb="16">
      <t>ジッシ</t>
    </rPh>
    <rPh sb="16" eb="17">
      <t>ヒ</t>
    </rPh>
    <rPh sb="18" eb="20">
      <t>ヘイジツ</t>
    </rPh>
    <rPh sb="22" eb="24">
      <t>ソウダン</t>
    </rPh>
    <rPh sb="24" eb="26">
      <t>ジカン</t>
    </rPh>
    <phoneticPr fontId="16"/>
  </si>
  <si>
    <t>➀不妊検査費助成件数
2,910件
②不妊治療費（先進医療）助成件数
6,404件</t>
    <rPh sb="1" eb="3">
      <t>フニン</t>
    </rPh>
    <rPh sb="3" eb="5">
      <t>ケンサ</t>
    </rPh>
    <rPh sb="5" eb="6">
      <t>ヒ</t>
    </rPh>
    <rPh sb="6" eb="8">
      <t>ジョセイ</t>
    </rPh>
    <rPh sb="8" eb="10">
      <t>ケンスウ</t>
    </rPh>
    <rPh sb="16" eb="17">
      <t>ケン</t>
    </rPh>
    <rPh sb="19" eb="21">
      <t>フニン</t>
    </rPh>
    <rPh sb="21" eb="23">
      <t>チリョウ</t>
    </rPh>
    <rPh sb="23" eb="24">
      <t>ヒ</t>
    </rPh>
    <rPh sb="30" eb="32">
      <t>ジョセイ</t>
    </rPh>
    <rPh sb="32" eb="34">
      <t>ケンスウ</t>
    </rPh>
    <rPh sb="40" eb="41">
      <t>ケン</t>
    </rPh>
    <phoneticPr fontId="16"/>
  </si>
  <si>
    <t>10.5%
（2,766/26,231人）</t>
    <rPh sb="19" eb="20">
      <t>ニン</t>
    </rPh>
    <phoneticPr fontId="16"/>
  </si>
  <si>
    <t>12.0%
（3,056/25,449人）</t>
    <rPh sb="19" eb="20">
      <t>ニン</t>
    </rPh>
    <phoneticPr fontId="16"/>
  </si>
  <si>
    <t>13.1%
（3,261/24,858人）</t>
    <rPh sb="19" eb="20">
      <t>ニン</t>
    </rPh>
    <phoneticPr fontId="16"/>
  </si>
  <si>
    <t>98.0%以上</t>
    <rPh sb="5" eb="7">
      <t>イジョウ</t>
    </rPh>
    <phoneticPr fontId="16"/>
  </si>
  <si>
    <t>①92.2%以上
②90.0%以上</t>
    <rPh sb="6" eb="8">
      <t>イジョウ</t>
    </rPh>
    <rPh sb="15" eb="17">
      <t>イジョウ</t>
    </rPh>
    <phoneticPr fontId="16"/>
  </si>
  <si>
    <t>351/478か所　</t>
    <rPh sb="8" eb="9">
      <t>ショ</t>
    </rPh>
    <phoneticPr fontId="16"/>
  </si>
  <si>
    <t>①59,562人
②0人</t>
    <phoneticPr fontId="16"/>
  </si>
  <si>
    <t>・量の見込み
1,059,313人日
・確保の内容
1,059,313人日</t>
    <rPh sb="17" eb="18">
      <t>ヒ</t>
    </rPh>
    <rPh sb="37" eb="38">
      <t>ヒ</t>
    </rPh>
    <phoneticPr fontId="16"/>
  </si>
  <si>
    <t>全ての対象施設に対し、事故防止巡回指導を行う。
1,225か所</t>
    <rPh sb="0" eb="1">
      <t>スベ</t>
    </rPh>
    <rPh sb="3" eb="5">
      <t>タイショウ</t>
    </rPh>
    <rPh sb="5" eb="7">
      <t>シセツ</t>
    </rPh>
    <rPh sb="8" eb="9">
      <t>タイ</t>
    </rPh>
    <rPh sb="11" eb="15">
      <t>ジコボウシ</t>
    </rPh>
    <rPh sb="15" eb="17">
      <t>ジュンカイ</t>
    </rPh>
    <rPh sb="17" eb="19">
      <t>シドウ</t>
    </rPh>
    <rPh sb="20" eb="21">
      <t>オコナ</t>
    </rPh>
    <rPh sb="30" eb="31">
      <t>ショ</t>
    </rPh>
    <phoneticPr fontId="16"/>
  </si>
  <si>
    <t>耐震化工事１か所
（対象15か所）</t>
    <rPh sb="0" eb="3">
      <t>タイシンカ</t>
    </rPh>
    <rPh sb="3" eb="5">
      <t>コウジ</t>
    </rPh>
    <rPh sb="7" eb="8">
      <t>ショ</t>
    </rPh>
    <rPh sb="10" eb="12">
      <t>タイショウ</t>
    </rPh>
    <rPh sb="15" eb="16">
      <t>ショ</t>
    </rPh>
    <phoneticPr fontId="17"/>
  </si>
  <si>
    <t>毎年開催している施設長説明会等において、対象施設に事業周知を行い、３年の計画をもって全配置を目指す。
R4：60.6%（318施設）
R5：81.1%（436施設）
R6：100%（553施設）</t>
    <rPh sb="0" eb="2">
      <t>マイトシ</t>
    </rPh>
    <rPh sb="2" eb="4">
      <t>カイサイ</t>
    </rPh>
    <rPh sb="8" eb="10">
      <t>シセツ</t>
    </rPh>
    <rPh sb="10" eb="11">
      <t>チョウ</t>
    </rPh>
    <rPh sb="11" eb="14">
      <t>セツメイカイ</t>
    </rPh>
    <rPh sb="14" eb="15">
      <t>トウ</t>
    </rPh>
    <rPh sb="20" eb="24">
      <t>タイショウシセツ</t>
    </rPh>
    <rPh sb="25" eb="27">
      <t>ジギョウ</t>
    </rPh>
    <rPh sb="27" eb="29">
      <t>シュウチ</t>
    </rPh>
    <rPh sb="30" eb="31">
      <t>オコナ</t>
    </rPh>
    <rPh sb="42" eb="45">
      <t>ゼンハイチ</t>
    </rPh>
    <rPh sb="46" eb="48">
      <t>メザ</t>
    </rPh>
    <rPh sb="63" eb="65">
      <t>シセツ</t>
    </rPh>
    <rPh sb="79" eb="81">
      <t>シセツ</t>
    </rPh>
    <rPh sb="94" eb="96">
      <t>シセツ</t>
    </rPh>
    <phoneticPr fontId="16"/>
  </si>
  <si>
    <t>耐震診断実施数２か所（対象12施設）</t>
    <rPh sb="0" eb="2">
      <t>タイシン</t>
    </rPh>
    <rPh sb="2" eb="4">
      <t>シンダン</t>
    </rPh>
    <rPh sb="4" eb="6">
      <t>ジッシ</t>
    </rPh>
    <rPh sb="6" eb="7">
      <t>スウ</t>
    </rPh>
    <rPh sb="9" eb="10">
      <t>ショ</t>
    </rPh>
    <rPh sb="11" eb="13">
      <t>タイショウ</t>
    </rPh>
    <rPh sb="15" eb="17">
      <t>シセツ</t>
    </rPh>
    <phoneticPr fontId="16"/>
  </si>
  <si>
    <t>296人</t>
    <rPh sb="3" eb="4">
      <t>ニン</t>
    </rPh>
    <phoneticPr fontId="16"/>
  </si>
  <si>
    <t>26件</t>
    <rPh sb="2" eb="3">
      <t>ケン</t>
    </rPh>
    <phoneticPr fontId="16"/>
  </si>
  <si>
    <t>200か所以上</t>
    <rPh sb="4" eb="5">
      <t>ショ</t>
    </rPh>
    <rPh sb="5" eb="7">
      <t>イジョウ</t>
    </rPh>
    <phoneticPr fontId="16"/>
  </si>
  <si>
    <t>800部
（400セット）</t>
    <rPh sb="3" eb="4">
      <t>ブ</t>
    </rPh>
    <phoneticPr fontId="16"/>
  </si>
  <si>
    <t>実施園数
・市立幼稚園
　52園（全園）
・私立幼稚園等
　74園
・確保の内容
　1,059,313人日</t>
    <rPh sb="15" eb="16">
      <t>エン</t>
    </rPh>
    <rPh sb="17" eb="19">
      <t>ゼンエン</t>
    </rPh>
    <rPh sb="32" eb="33">
      <t>エン</t>
    </rPh>
    <phoneticPr fontId="16"/>
  </si>
  <si>
    <t>10か所以下</t>
    <rPh sb="3" eb="4">
      <t>ショ</t>
    </rPh>
    <rPh sb="4" eb="6">
      <t>イカ</t>
    </rPh>
    <phoneticPr fontId="16"/>
  </si>
  <si>
    <t>19件</t>
    <rPh sb="2" eb="3">
      <t>ケン</t>
    </rPh>
    <phoneticPr fontId="16"/>
  </si>
  <si>
    <t>実施施設数</t>
    <rPh sb="4" eb="5">
      <t>スウ</t>
    </rPh>
    <phoneticPr fontId="16"/>
  </si>
  <si>
    <t>５か所</t>
    <rPh sb="2" eb="3">
      <t>ショ</t>
    </rPh>
    <phoneticPr fontId="16"/>
  </si>
  <si>
    <t>４か所</t>
    <rPh sb="2" eb="3">
      <t>ショ</t>
    </rPh>
    <phoneticPr fontId="16"/>
  </si>
  <si>
    <t>24人</t>
    <rPh sb="2" eb="3">
      <t>ニン</t>
    </rPh>
    <phoneticPr fontId="16"/>
  </si>
  <si>
    <t>3人</t>
    <rPh sb="1" eb="2">
      <t>ニン</t>
    </rPh>
    <phoneticPr fontId="16"/>
  </si>
  <si>
    <t>利用（支援等を必要とする対象に支援ができている）人数
①就職時身元保証
②連帯保証
③入学時身元保証</t>
    <rPh sb="0" eb="2">
      <t>リヨウ</t>
    </rPh>
    <rPh sb="3" eb="5">
      <t>シエン</t>
    </rPh>
    <rPh sb="5" eb="6">
      <t>ナド</t>
    </rPh>
    <rPh sb="7" eb="9">
      <t>ヒツヨウ</t>
    </rPh>
    <rPh sb="12" eb="14">
      <t>タイショウ</t>
    </rPh>
    <rPh sb="15" eb="17">
      <t>シエン</t>
    </rPh>
    <rPh sb="24" eb="26">
      <t>ニンズウ</t>
    </rPh>
    <phoneticPr fontId="16"/>
  </si>
  <si>
    <t>利用（支援等を必要とする対象に支援ができている）人数</t>
    <rPh sb="0" eb="2">
      <t>リヨウ</t>
    </rPh>
    <rPh sb="3" eb="5">
      <t>シエン</t>
    </rPh>
    <rPh sb="5" eb="6">
      <t>ナド</t>
    </rPh>
    <rPh sb="7" eb="9">
      <t>ヒツヨウ</t>
    </rPh>
    <rPh sb="12" eb="14">
      <t>タイショウ</t>
    </rPh>
    <rPh sb="15" eb="17">
      <t>シエン</t>
    </rPh>
    <rPh sb="24" eb="26">
      <t>ニンズウ</t>
    </rPh>
    <phoneticPr fontId="16"/>
  </si>
  <si>
    <t>施設等に制度周知を図り、利用希望者に必要な支援を実施</t>
    <rPh sb="0" eb="3">
      <t>シセツトウ</t>
    </rPh>
    <rPh sb="4" eb="8">
      <t>セイドシュウチ</t>
    </rPh>
    <rPh sb="9" eb="10">
      <t>ハカ</t>
    </rPh>
    <rPh sb="12" eb="17">
      <t>リヨウキボウシャ</t>
    </rPh>
    <rPh sb="18" eb="20">
      <t>ヒツヨウ</t>
    </rPh>
    <rPh sb="21" eb="23">
      <t>シエン</t>
    </rPh>
    <rPh sb="24" eb="26">
      <t>ジッシ</t>
    </rPh>
    <phoneticPr fontId="16"/>
  </si>
  <si>
    <t>『予定通り進捗しなかった』</t>
    <phoneticPr fontId="16"/>
  </si>
  <si>
    <t>令和５年度の保育施設等の新規募集は次のとおり。
・認可保育所創設 
　10か所  644人分
・増改築整備
　４か所  59人分
・認定こども園創設 
　２か所  60人分
・地域型保育事業所創設  
　７か所　133人分
・合計
　23か所　896人分</t>
    <rPh sb="0" eb="2">
      <t>レイワ</t>
    </rPh>
    <rPh sb="3" eb="5">
      <t>ネンド</t>
    </rPh>
    <rPh sb="12" eb="14">
      <t>シンキ</t>
    </rPh>
    <rPh sb="17" eb="18">
      <t>ツギ</t>
    </rPh>
    <phoneticPr fontId="17"/>
  </si>
  <si>
    <t>耐震診断対象施設（保育所）数</t>
    <rPh sb="0" eb="2">
      <t>タイシン</t>
    </rPh>
    <rPh sb="2" eb="4">
      <t>シンダン</t>
    </rPh>
    <rPh sb="4" eb="6">
      <t>タイショウ</t>
    </rPh>
    <rPh sb="6" eb="8">
      <t>シセツ</t>
    </rPh>
    <rPh sb="9" eb="12">
      <t>ホイクショ</t>
    </rPh>
    <rPh sb="13" eb="14">
      <t>スウ</t>
    </rPh>
    <phoneticPr fontId="16"/>
  </si>
  <si>
    <t>Ｒ２</t>
    <phoneticPr fontId="16"/>
  </si>
  <si>
    <t>Ｒ３</t>
    <phoneticPr fontId="16"/>
  </si>
  <si>
    <t>Ｒ４</t>
    <phoneticPr fontId="16"/>
  </si>
  <si>
    <t>Ｒ２
決算額</t>
    <rPh sb="3" eb="5">
      <t>ケッサン</t>
    </rPh>
    <rPh sb="5" eb="6">
      <t>ガク</t>
    </rPh>
    <phoneticPr fontId="16"/>
  </si>
  <si>
    <t>Ｒ３
決算額</t>
    <rPh sb="3" eb="5">
      <t>ケッサン</t>
    </rPh>
    <rPh sb="5" eb="6">
      <t>ガク</t>
    </rPh>
    <phoneticPr fontId="16"/>
  </si>
  <si>
    <t>Ｒ４
予算額</t>
    <rPh sb="3" eb="6">
      <t>ヨサンガク</t>
    </rPh>
    <phoneticPr fontId="16"/>
  </si>
  <si>
    <t>・実施率</t>
    <phoneticPr fontId="16"/>
  </si>
  <si>
    <t>※障がい児の受け入れ状況（箇所数）</t>
    <phoneticPr fontId="16"/>
  </si>
  <si>
    <t>青少年の自主的な音楽等の創作活動を支援し、青少年の相互交流を促進し、青少年の文化と教養を高めていく事業を実施</t>
    <rPh sb="52" eb="54">
      <t>ジッシ</t>
    </rPh>
    <phoneticPr fontId="16"/>
  </si>
  <si>
    <t>対象者数
301,373人</t>
    <rPh sb="0" eb="3">
      <t>タイショウシャ</t>
    </rPh>
    <rPh sb="3" eb="4">
      <t>スウ</t>
    </rPh>
    <rPh sb="12" eb="13">
      <t>ニン</t>
    </rPh>
    <phoneticPr fontId="16"/>
  </si>
  <si>
    <t>対象者見込数
約20,000人
（出生数）</t>
    <rPh sb="0" eb="3">
      <t>タイショウシャ</t>
    </rPh>
    <rPh sb="3" eb="5">
      <t>ミコ</t>
    </rPh>
    <rPh sb="5" eb="6">
      <t>スウ</t>
    </rPh>
    <rPh sb="7" eb="8">
      <t>ヤク</t>
    </rPh>
    <rPh sb="14" eb="15">
      <t>ニン</t>
    </rPh>
    <rPh sb="17" eb="19">
      <t>シュッセイ</t>
    </rPh>
    <rPh sb="19" eb="20">
      <t>スウ</t>
    </rPh>
    <phoneticPr fontId="16"/>
  </si>
  <si>
    <t>対象者見込数
➀前期分
（生後1～2か月）
約20,000人
（出生数）
②後期分
（生後9～11か月）
約20,000人
（3か月児健診対象者数）</t>
    <rPh sb="8" eb="10">
      <t>ゼンキ</t>
    </rPh>
    <rPh sb="10" eb="11">
      <t>ブン</t>
    </rPh>
    <rPh sb="13" eb="15">
      <t>セイゴ</t>
    </rPh>
    <rPh sb="19" eb="20">
      <t>ツキ</t>
    </rPh>
    <rPh sb="22" eb="23">
      <t>ヤク</t>
    </rPh>
    <rPh sb="29" eb="30">
      <t>ニン</t>
    </rPh>
    <rPh sb="32" eb="34">
      <t>シュッセイ</t>
    </rPh>
    <rPh sb="34" eb="35">
      <t>スウ</t>
    </rPh>
    <rPh sb="38" eb="40">
      <t>コウキ</t>
    </rPh>
    <rPh sb="40" eb="41">
      <t>ブン</t>
    </rPh>
    <rPh sb="43" eb="45">
      <t>セイゴ</t>
    </rPh>
    <rPh sb="50" eb="51">
      <t>ツキ</t>
    </rPh>
    <rPh sb="53" eb="54">
      <t>ヤク</t>
    </rPh>
    <rPh sb="60" eb="61">
      <t>ニン</t>
    </rPh>
    <rPh sb="65" eb="66">
      <t>ツキ</t>
    </rPh>
    <rPh sb="66" eb="67">
      <t>ジ</t>
    </rPh>
    <rPh sb="67" eb="69">
      <t>ケンシン</t>
    </rPh>
    <rPh sb="69" eb="72">
      <t>タイショウシャ</t>
    </rPh>
    <rPh sb="72" eb="73">
      <t>スウ</t>
    </rPh>
    <phoneticPr fontId="16"/>
  </si>
  <si>
    <t>①教育訓練給付金受給者数
　83件
②高等職業訓練促進給付金受給者
　250件
③高卒認定試験合格支援事業受給者数
　13件</t>
    <rPh sb="1" eb="5">
      <t>キョウイククンレン</t>
    </rPh>
    <rPh sb="5" eb="8">
      <t>キュウフキン</t>
    </rPh>
    <rPh sb="8" eb="12">
      <t>ジュキュウシャスウ</t>
    </rPh>
    <rPh sb="16" eb="17">
      <t>ケン</t>
    </rPh>
    <rPh sb="19" eb="25">
      <t>コウトウショクギョウクンレン</t>
    </rPh>
    <rPh sb="25" eb="27">
      <t>ソクシン</t>
    </rPh>
    <rPh sb="27" eb="29">
      <t>キュウフ</t>
    </rPh>
    <rPh sb="29" eb="30">
      <t>キン</t>
    </rPh>
    <rPh sb="30" eb="33">
      <t>ジュキュウシャ</t>
    </rPh>
    <rPh sb="38" eb="39">
      <t>ケン</t>
    </rPh>
    <rPh sb="41" eb="47">
      <t>コウソツニンテイシケン</t>
    </rPh>
    <rPh sb="47" eb="53">
      <t>ゴウカクシエンジギョウ</t>
    </rPh>
    <rPh sb="53" eb="57">
      <t>ジュキュウシャスウ</t>
    </rPh>
    <rPh sb="61" eb="62">
      <t>ケン</t>
    </rPh>
    <phoneticPr fontId="16"/>
  </si>
  <si>
    <t>・家庭支援員登録数
　350人
・登録家庭数
　400世帯
・派遣延べ件数
　1,000回
・派遣延べ時間
　4,821時間</t>
    <rPh sb="1" eb="6">
      <t>カテイシエンイン</t>
    </rPh>
    <rPh sb="6" eb="9">
      <t>トウロクスウ</t>
    </rPh>
    <rPh sb="14" eb="15">
      <t>ニン</t>
    </rPh>
    <rPh sb="17" eb="22">
      <t>トウロクカテイスウ</t>
    </rPh>
    <rPh sb="27" eb="29">
      <t>セタイ</t>
    </rPh>
    <rPh sb="31" eb="33">
      <t>ハケン</t>
    </rPh>
    <rPh sb="33" eb="34">
      <t>ノ</t>
    </rPh>
    <rPh sb="35" eb="37">
      <t>ケンスウ</t>
    </rPh>
    <rPh sb="44" eb="45">
      <t>カイ</t>
    </rPh>
    <rPh sb="47" eb="49">
      <t>ハケン</t>
    </rPh>
    <rPh sb="49" eb="50">
      <t>ノ</t>
    </rPh>
    <rPh sb="51" eb="53">
      <t>ジカン</t>
    </rPh>
    <rPh sb="60" eb="62">
      <t>ジカン</t>
    </rPh>
    <phoneticPr fontId="16"/>
  </si>
  <si>
    <t>開催回数
　190回</t>
    <rPh sb="0" eb="2">
      <t>カイサイ</t>
    </rPh>
    <rPh sb="2" eb="4">
      <t>カイスウ</t>
    </rPh>
    <rPh sb="9" eb="10">
      <t>カイ</t>
    </rPh>
    <phoneticPr fontId="16"/>
  </si>
  <si>
    <t>訪問相談回数
　450件</t>
    <rPh sb="0" eb="2">
      <t>ホウモン</t>
    </rPh>
    <rPh sb="2" eb="4">
      <t>ソウダン</t>
    </rPh>
    <rPh sb="4" eb="6">
      <t>カイスウ</t>
    </rPh>
    <rPh sb="11" eb="12">
      <t>ケン</t>
    </rPh>
    <phoneticPr fontId="16"/>
  </si>
  <si>
    <t>特に対応が困難な進行中のケースに対して、弁護士と協力して相談、調整、実践的介入、援助、法的手続き等の援助活動を行う。</t>
    <rPh sb="55" eb="56">
      <t>オコナ</t>
    </rPh>
    <phoneticPr fontId="15"/>
  </si>
  <si>
    <t>①34件
②57人</t>
    <phoneticPr fontId="16"/>
  </si>
  <si>
    <t>実施施設数
　３か所</t>
    <rPh sb="0" eb="2">
      <t>ジッシ</t>
    </rPh>
    <rPh sb="2" eb="4">
      <t>シセツ</t>
    </rPh>
    <rPh sb="4" eb="5">
      <t>スウ</t>
    </rPh>
    <rPh sb="9" eb="10">
      <t>ショ</t>
    </rPh>
    <phoneticPr fontId="16"/>
  </si>
  <si>
    <t>実施施設数
　24か所
（新設１か所）</t>
    <phoneticPr fontId="16"/>
  </si>
  <si>
    <t>実施施設数
　33か所
（新設８か所、既存３か所）</t>
    <rPh sb="0" eb="2">
      <t>ジッシ</t>
    </rPh>
    <rPh sb="2" eb="5">
      <t>シセツスウ</t>
    </rPh>
    <rPh sb="10" eb="11">
      <t>ショ</t>
    </rPh>
    <phoneticPr fontId="16"/>
  </si>
  <si>
    <t>児童養護施設等の施設職員の資質向上を図るため、職員が参加する研修
　46回</t>
    <rPh sb="0" eb="4">
      <t>ジドウヨウゴ</t>
    </rPh>
    <rPh sb="4" eb="6">
      <t>シセツ</t>
    </rPh>
    <rPh sb="6" eb="7">
      <t>トウ</t>
    </rPh>
    <rPh sb="8" eb="10">
      <t>シセツ</t>
    </rPh>
    <rPh sb="10" eb="12">
      <t>ショクイン</t>
    </rPh>
    <rPh sb="13" eb="15">
      <t>シシツ</t>
    </rPh>
    <rPh sb="15" eb="17">
      <t>コウジョウ</t>
    </rPh>
    <rPh sb="18" eb="19">
      <t>ハカ</t>
    </rPh>
    <rPh sb="23" eb="25">
      <t>ショクイン</t>
    </rPh>
    <rPh sb="26" eb="28">
      <t>サンカ</t>
    </rPh>
    <rPh sb="30" eb="32">
      <t>ケンシュウ</t>
    </rPh>
    <rPh sb="36" eb="37">
      <t>カイ</t>
    </rPh>
    <phoneticPr fontId="16"/>
  </si>
  <si>
    <t>補助件数
　12件</t>
    <phoneticPr fontId="16"/>
  </si>
  <si>
    <t>①就労人数
②就労実績
③身元保証人確保対策事業利用者</t>
    <rPh sb="1" eb="3">
      <t>シュウロウ</t>
    </rPh>
    <rPh sb="3" eb="5">
      <t>ニンズウ</t>
    </rPh>
    <rPh sb="7" eb="11">
      <t>シュウロウジッセキ</t>
    </rPh>
    <rPh sb="13" eb="15">
      <t>ミモト</t>
    </rPh>
    <rPh sb="15" eb="18">
      <t>ホショウニン</t>
    </rPh>
    <rPh sb="18" eb="20">
      <t>カクホ</t>
    </rPh>
    <rPh sb="20" eb="22">
      <t>タイサク</t>
    </rPh>
    <rPh sb="22" eb="24">
      <t>ジギョウ</t>
    </rPh>
    <rPh sb="24" eb="27">
      <t>リヨウシャ</t>
    </rPh>
    <phoneticPr fontId="16"/>
  </si>
  <si>
    <t>①43人
②100％
③34人</t>
    <rPh sb="3" eb="4">
      <t>ニン</t>
    </rPh>
    <rPh sb="14" eb="15">
      <t>ニン</t>
    </rPh>
    <phoneticPr fontId="8"/>
  </si>
  <si>
    <t>①38人
②94.7%
③38人</t>
    <rPh sb="3" eb="4">
      <t>ニン</t>
    </rPh>
    <rPh sb="15" eb="16">
      <t>ニン</t>
    </rPh>
    <phoneticPr fontId="8"/>
  </si>
  <si>
    <t>①41人
②95.3%
③41人</t>
    <rPh sb="3" eb="4">
      <t>ニン</t>
    </rPh>
    <rPh sb="15" eb="16">
      <t>ニン</t>
    </rPh>
    <phoneticPr fontId="8"/>
  </si>
  <si>
    <t>公立
 96.4%以上
民間
 71.3%以上</t>
    <rPh sb="9" eb="11">
      <t>イジョウ</t>
    </rPh>
    <rPh sb="21" eb="23">
      <t>イジョウ</t>
    </rPh>
    <phoneticPr fontId="16"/>
  </si>
  <si>
    <t>実施数
３ブロック</t>
    <phoneticPr fontId="16"/>
  </si>
  <si>
    <t>・対象となる市内就学前教育・保育施設参加割合</t>
    <rPh sb="1" eb="3">
      <t>タイショウ</t>
    </rPh>
    <rPh sb="6" eb="8">
      <t>シナイ</t>
    </rPh>
    <rPh sb="8" eb="10">
      <t>シュウガク</t>
    </rPh>
    <rPh sb="10" eb="11">
      <t>マエ</t>
    </rPh>
    <rPh sb="11" eb="13">
      <t>キョウイク</t>
    </rPh>
    <rPh sb="14" eb="16">
      <t>ホイク</t>
    </rPh>
    <rPh sb="16" eb="18">
      <t>シセツ</t>
    </rPh>
    <rPh sb="18" eb="20">
      <t>サンカ</t>
    </rPh>
    <rPh sb="20" eb="22">
      <t>ワリアイ</t>
    </rPh>
    <phoneticPr fontId="16"/>
  </si>
  <si>
    <t>・市内の私立幼稚園、民間保育所等の研修参加割合</t>
    <rPh sb="1" eb="3">
      <t>シナイ</t>
    </rPh>
    <rPh sb="4" eb="6">
      <t>シリツ</t>
    </rPh>
    <rPh sb="6" eb="9">
      <t>ヨウチエン</t>
    </rPh>
    <rPh sb="10" eb="15">
      <t>ミンカンホイクショ</t>
    </rPh>
    <rPh sb="15" eb="16">
      <t>トウ</t>
    </rPh>
    <rPh sb="17" eb="19">
      <t>ケンシュウ</t>
    </rPh>
    <rPh sb="19" eb="21">
      <t>サンカ</t>
    </rPh>
    <rPh sb="21" eb="23">
      <t>ワリアイ</t>
    </rPh>
    <phoneticPr fontId="16"/>
  </si>
  <si>
    <t>幼児教育、保育に関する調査研究事業：市内の私立幼稚園、認定こども園等が対象（私立幼稚園79か所、 認定こども園110か所、民間保育所５か所、計194か所(見込)）</t>
    <rPh sb="75" eb="76">
      <t>ショ</t>
    </rPh>
    <phoneticPr fontId="16"/>
  </si>
  <si>
    <t>市内の就学前教育・保育施設（960施設）職員を対象に研修を実施</t>
    <rPh sb="29" eb="31">
      <t>ジッシ</t>
    </rPh>
    <phoneticPr fontId="16"/>
  </si>
  <si>
    <t>・障がいのある児童の登録数</t>
    <phoneticPr fontId="16"/>
  </si>
  <si>
    <t xml:space="preserve">・文化ゾーン
　27,107件
・宿泊ゾーン
　16,623人
</t>
    <rPh sb="14" eb="15">
      <t>ケン</t>
    </rPh>
    <rPh sb="30" eb="31">
      <t>ニン</t>
    </rPh>
    <phoneticPr fontId="16"/>
  </si>
  <si>
    <t xml:space="preserve">・文化ゾーン
　15,114件
・宿泊ゾーン
　941人
</t>
    <rPh sb="14" eb="15">
      <t>ケン</t>
    </rPh>
    <rPh sb="27" eb="28">
      <t>ニン</t>
    </rPh>
    <phoneticPr fontId="16"/>
  </si>
  <si>
    <t xml:space="preserve">・文化ゾーン
　12,397件
・宿泊ゾーン
　2,132人
</t>
    <rPh sb="14" eb="15">
      <t>ケン</t>
    </rPh>
    <rPh sb="29" eb="30">
      <t>ニン</t>
    </rPh>
    <phoneticPr fontId="16"/>
  </si>
  <si>
    <t>476件
（内訳）
・助産師
　374件
・保健師
　102件</t>
    <rPh sb="6" eb="8">
      <t>ウチワケ</t>
    </rPh>
    <phoneticPr fontId="16"/>
  </si>
  <si>
    <t>477件
（内訳）
・助産師
　398件
・保健師
　79件</t>
    <rPh sb="3" eb="4">
      <t>ケン</t>
    </rPh>
    <rPh sb="6" eb="8">
      <t>ウチワケ</t>
    </rPh>
    <rPh sb="11" eb="14">
      <t>ジョサンシ</t>
    </rPh>
    <rPh sb="19" eb="20">
      <t>ケン</t>
    </rPh>
    <rPh sb="22" eb="25">
      <t>ホケンシ</t>
    </rPh>
    <rPh sb="29" eb="30">
      <t>ケン</t>
    </rPh>
    <phoneticPr fontId="16"/>
  </si>
  <si>
    <t>707件
（内訳）
・助産師
　532件
・保健師
　175件</t>
    <rPh sb="3" eb="4">
      <t>ケン</t>
    </rPh>
    <rPh sb="6" eb="8">
      <t>ウチワケ</t>
    </rPh>
    <rPh sb="11" eb="14">
      <t>ジョサンシ</t>
    </rPh>
    <rPh sb="19" eb="20">
      <t>ケン</t>
    </rPh>
    <rPh sb="22" eb="25">
      <t>ホケンシ</t>
    </rPh>
    <rPh sb="30" eb="31">
      <t>ケン</t>
    </rPh>
    <phoneticPr fontId="16"/>
  </si>
  <si>
    <t>49.6%
(134/270人)</t>
    <rPh sb="14" eb="15">
      <t>ニン</t>
    </rPh>
    <phoneticPr fontId="16"/>
  </si>
  <si>
    <t>48.1%
(75/156人)</t>
    <rPh sb="13" eb="14">
      <t>ニン</t>
    </rPh>
    <phoneticPr fontId="16"/>
  </si>
  <si>
    <t>①4,603件
②35回
　598人
③4回
　274人
④113回
　2,483人</t>
    <rPh sb="6" eb="7">
      <t>ケン</t>
    </rPh>
    <rPh sb="11" eb="12">
      <t>カイ</t>
    </rPh>
    <rPh sb="17" eb="18">
      <t>ニン</t>
    </rPh>
    <rPh sb="21" eb="22">
      <t>カイ</t>
    </rPh>
    <rPh sb="27" eb="28">
      <t>ニン</t>
    </rPh>
    <rPh sb="33" eb="34">
      <t>カイ</t>
    </rPh>
    <rPh sb="41" eb="42">
      <t>ニン</t>
    </rPh>
    <phoneticPr fontId="16"/>
  </si>
  <si>
    <t>①4,334件
②17回
　473人
③4回
　152人
④95回
  1,230人</t>
    <rPh sb="6" eb="7">
      <t>ケン</t>
    </rPh>
    <rPh sb="11" eb="12">
      <t>カイ</t>
    </rPh>
    <rPh sb="17" eb="18">
      <t>ニン</t>
    </rPh>
    <rPh sb="21" eb="22">
      <t>カイ</t>
    </rPh>
    <rPh sb="27" eb="28">
      <t>ニン</t>
    </rPh>
    <rPh sb="32" eb="33">
      <t>カイ</t>
    </rPh>
    <rPh sb="41" eb="42">
      <t>ニン</t>
    </rPh>
    <phoneticPr fontId="16"/>
  </si>
  <si>
    <t>①3,464件
②25回
　612人
③4回
　122人
④89回
　1,287人</t>
    <rPh sb="6" eb="7">
      <t>ケン</t>
    </rPh>
    <rPh sb="11" eb="12">
      <t>カイ</t>
    </rPh>
    <rPh sb="17" eb="18">
      <t>ニン</t>
    </rPh>
    <rPh sb="21" eb="22">
      <t>カイ</t>
    </rPh>
    <rPh sb="27" eb="28">
      <t>ニン</t>
    </rPh>
    <rPh sb="32" eb="33">
      <t>カイ</t>
    </rPh>
    <rPh sb="40" eb="41">
      <t>ニン</t>
    </rPh>
    <phoneticPr fontId="16"/>
  </si>
  <si>
    <t>実施率100%
(全園で実施)</t>
    <phoneticPr fontId="16"/>
  </si>
  <si>
    <t>500か所以上</t>
    <rPh sb="4" eb="5">
      <t>ジョ</t>
    </rPh>
    <rPh sb="5" eb="7">
      <t>イジョウ</t>
    </rPh>
    <phoneticPr fontId="18"/>
  </si>
  <si>
    <t>実施か所数
78か所</t>
    <rPh sb="0" eb="2">
      <t>ジッシ</t>
    </rPh>
    <rPh sb="3" eb="4">
      <t>ショ</t>
    </rPh>
    <rPh sb="4" eb="5">
      <t>スウ</t>
    </rPh>
    <rPh sb="9" eb="10">
      <t>ショ</t>
    </rPh>
    <phoneticPr fontId="16"/>
  </si>
  <si>
    <t>306か所
(公共施設116、民間施設190か所）</t>
    <rPh sb="4" eb="5">
      <t>ショ</t>
    </rPh>
    <rPh sb="23" eb="24">
      <t>ショ</t>
    </rPh>
    <phoneticPr fontId="18"/>
  </si>
  <si>
    <t>368か所
(公共施設149、民間施設219か所）</t>
    <rPh sb="4" eb="5">
      <t>ショ</t>
    </rPh>
    <phoneticPr fontId="18"/>
  </si>
  <si>
    <t>424か所
(公共施設187、民間施設237か所）</t>
    <rPh sb="4" eb="5">
      <t>ショ</t>
    </rPh>
    <rPh sb="23" eb="24">
      <t>ショ</t>
    </rPh>
    <phoneticPr fontId="18"/>
  </si>
  <si>
    <t>実施か所数
・病児18か所
・病後児16か所</t>
    <rPh sb="0" eb="2">
      <t>ジッシ</t>
    </rPh>
    <rPh sb="3" eb="4">
      <t>ショ</t>
    </rPh>
    <rPh sb="4" eb="5">
      <t>スウ</t>
    </rPh>
    <rPh sb="7" eb="9">
      <t>ビョウジ</t>
    </rPh>
    <rPh sb="12" eb="13">
      <t>ショ</t>
    </rPh>
    <rPh sb="15" eb="18">
      <t>ビョウゴジ</t>
    </rPh>
    <rPh sb="21" eb="22">
      <t>ショ</t>
    </rPh>
    <phoneticPr fontId="16"/>
  </si>
  <si>
    <t>実施か所数
14か所</t>
    <rPh sb="0" eb="2">
      <t>ジッシ</t>
    </rPh>
    <rPh sb="3" eb="4">
      <t>ショ</t>
    </rPh>
    <rPh sb="4" eb="5">
      <t>スウ</t>
    </rPh>
    <rPh sb="9" eb="10">
      <t>ショ</t>
    </rPh>
    <phoneticPr fontId="16"/>
  </si>
  <si>
    <t>・依頼会員
　3,459人
・提供会員
　1,266人
・両方会員
　204人</t>
    <rPh sb="1" eb="5">
      <t>イライカイイン</t>
    </rPh>
    <rPh sb="12" eb="13">
      <t>ニン</t>
    </rPh>
    <rPh sb="15" eb="17">
      <t>テイキョウ</t>
    </rPh>
    <rPh sb="17" eb="19">
      <t>カイイン</t>
    </rPh>
    <rPh sb="26" eb="27">
      <t>ニン</t>
    </rPh>
    <rPh sb="29" eb="31">
      <t>リョウホウ</t>
    </rPh>
    <rPh sb="31" eb="33">
      <t>カイイン</t>
    </rPh>
    <rPh sb="38" eb="39">
      <t>ニン</t>
    </rPh>
    <phoneticPr fontId="16"/>
  </si>
  <si>
    <t>・国基準保育料に対する市基準保育料の割合</t>
    <rPh sb="1" eb="4">
      <t>クニキジュン</t>
    </rPh>
    <rPh sb="4" eb="7">
      <t>ホイクリョウ</t>
    </rPh>
    <rPh sb="8" eb="9">
      <t>タイ</t>
    </rPh>
    <rPh sb="11" eb="17">
      <t>シキジュンホイクリョウ</t>
    </rPh>
    <rPh sb="18" eb="20">
      <t>ワリアイ</t>
    </rPh>
    <phoneticPr fontId="17"/>
  </si>
  <si>
    <t>・新規申請保護者に対するアンケートにより、「申請してよかった」と感じる割合</t>
    <rPh sb="1" eb="3">
      <t>シンキ</t>
    </rPh>
    <rPh sb="3" eb="5">
      <t>シンセイ</t>
    </rPh>
    <rPh sb="5" eb="8">
      <t>ホゴシャ</t>
    </rPh>
    <rPh sb="9" eb="10">
      <t>タイ</t>
    </rPh>
    <rPh sb="22" eb="24">
      <t>シンセイ</t>
    </rPh>
    <rPh sb="32" eb="33">
      <t>カン</t>
    </rPh>
    <rPh sb="35" eb="37">
      <t>ワリアイ</t>
    </rPh>
    <phoneticPr fontId="16"/>
  </si>
  <si>
    <t>・受給者の資格取得後の就職する割合</t>
    <phoneticPr fontId="16"/>
  </si>
  <si>
    <t>43.8%
(427/975人)</t>
    <rPh sb="14" eb="15">
      <t>ニン</t>
    </rPh>
    <phoneticPr fontId="16"/>
  </si>
  <si>
    <t>36.4%
(289/793人)</t>
    <phoneticPr fontId="16"/>
  </si>
  <si>
    <t>50.3%
(297/591人)</t>
    <phoneticPr fontId="16"/>
  </si>
  <si>
    <t>・新規求職登録者数
  591人以上
・就職者数
　300人以上</t>
    <rPh sb="1" eb="3">
      <t>シンキ</t>
    </rPh>
    <rPh sb="3" eb="5">
      <t>キュウショク</t>
    </rPh>
    <rPh sb="5" eb="8">
      <t>トウロクシャ</t>
    </rPh>
    <rPh sb="8" eb="9">
      <t>スウ</t>
    </rPh>
    <rPh sb="15" eb="18">
      <t>ニンイジョウ</t>
    </rPh>
    <rPh sb="20" eb="23">
      <t>シュウショクシャ</t>
    </rPh>
    <rPh sb="23" eb="24">
      <t>スウ</t>
    </rPh>
    <rPh sb="29" eb="30">
      <t>ニン</t>
    </rPh>
    <rPh sb="30" eb="32">
      <t>イジョウ</t>
    </rPh>
    <phoneticPr fontId="16"/>
  </si>
  <si>
    <t xml:space="preserve"> ①95.7%
 ②実績なし</t>
    <rPh sb="10" eb="12">
      <t>ジッセキ</t>
    </rPh>
    <phoneticPr fontId="16"/>
  </si>
  <si>
    <t>※障がい児の受け入れ状況（箇所数、人数）</t>
    <rPh sb="1" eb="2">
      <t>ショウ</t>
    </rPh>
    <phoneticPr fontId="9"/>
  </si>
  <si>
    <t>・相談のあったなかで、支援・指導により終結した割合</t>
    <phoneticPr fontId="9"/>
  </si>
  <si>
    <t>33.5%
(150/448件)</t>
    <rPh sb="14" eb="15">
      <t>ケン</t>
    </rPh>
    <phoneticPr fontId="16"/>
  </si>
  <si>
    <t>21.5%
(101/428件)</t>
    <rPh sb="14" eb="15">
      <t>ケン</t>
    </rPh>
    <phoneticPr fontId="16"/>
  </si>
  <si>
    <t>8.5%
(42/493件)</t>
    <rPh sb="12" eb="13">
      <t>ケン</t>
    </rPh>
    <phoneticPr fontId="16"/>
  </si>
  <si>
    <t>・名簿に登録している児童のうち、就学前相談や定期訪問相談を実施しているケースの割合</t>
    <rPh sb="1" eb="3">
      <t>メイボ</t>
    </rPh>
    <rPh sb="4" eb="6">
      <t>トウロク</t>
    </rPh>
    <rPh sb="10" eb="12">
      <t>ジドウ</t>
    </rPh>
    <rPh sb="16" eb="19">
      <t>シュウガクマエ</t>
    </rPh>
    <rPh sb="19" eb="21">
      <t>ソウダン</t>
    </rPh>
    <rPh sb="22" eb="24">
      <t>テイキ</t>
    </rPh>
    <rPh sb="24" eb="26">
      <t>ホウモン</t>
    </rPh>
    <rPh sb="26" eb="28">
      <t>ソウダン</t>
    </rPh>
    <rPh sb="29" eb="31">
      <t>ジッシ</t>
    </rPh>
    <rPh sb="39" eb="41">
      <t>ワリアイ</t>
    </rPh>
    <phoneticPr fontId="9"/>
  </si>
  <si>
    <t>・子育て世帯等の保護者へ相談等の支援を実施</t>
    <rPh sb="1" eb="3">
      <t>コソダ</t>
    </rPh>
    <rPh sb="4" eb="6">
      <t>セタイ</t>
    </rPh>
    <rPh sb="6" eb="7">
      <t>トウ</t>
    </rPh>
    <rPh sb="8" eb="11">
      <t>ホゴシャ</t>
    </rPh>
    <rPh sb="12" eb="14">
      <t>ソウダン</t>
    </rPh>
    <rPh sb="14" eb="15">
      <t>トウ</t>
    </rPh>
    <rPh sb="16" eb="18">
      <t>シエン</t>
    </rPh>
    <rPh sb="19" eb="21">
      <t>ジッシ</t>
    </rPh>
    <phoneticPr fontId="16"/>
  </si>
  <si>
    <t>①量の見込み／利用実績(＋保留児童数)
②確保の内容／確保実績</t>
    <rPh sb="1" eb="2">
      <t>リョウ</t>
    </rPh>
    <rPh sb="3" eb="5">
      <t>ミコ</t>
    </rPh>
    <rPh sb="7" eb="9">
      <t>リヨウ</t>
    </rPh>
    <rPh sb="9" eb="11">
      <t>ジッセキ</t>
    </rPh>
    <rPh sb="13" eb="15">
      <t>ホリュウ</t>
    </rPh>
    <rPh sb="15" eb="17">
      <t>ジドウ</t>
    </rPh>
    <rPh sb="17" eb="18">
      <t>スウ</t>
    </rPh>
    <rPh sb="21" eb="23">
      <t>カクホ</t>
    </rPh>
    <rPh sb="24" eb="26">
      <t>ナイヨウ</t>
    </rPh>
    <rPh sb="27" eb="29">
      <t>カクホ</t>
    </rPh>
    <rPh sb="29" eb="31">
      <t>ジッセキ</t>
    </rPh>
    <phoneticPr fontId="16"/>
  </si>
  <si>
    <t>①57,186人
②62,021人</t>
    <phoneticPr fontId="16"/>
  </si>
  <si>
    <t>①57,361人
②64,738人</t>
    <phoneticPr fontId="16"/>
  </si>
  <si>
    <t>①57,278人
②65,351人</t>
    <phoneticPr fontId="16"/>
  </si>
  <si>
    <t>①入所児童数
（各年4月1日）
②待機児童数</t>
    <phoneticPr fontId="16"/>
  </si>
  <si>
    <t>80.0%以上
（576/720人）</t>
    <rPh sb="5" eb="7">
      <t>イジョウ</t>
    </rPh>
    <rPh sb="16" eb="17">
      <t>ニン</t>
    </rPh>
    <phoneticPr fontId="16"/>
  </si>
  <si>
    <t>100%
(1,142か所)</t>
    <rPh sb="12" eb="13">
      <t>ショ</t>
    </rPh>
    <phoneticPr fontId="16"/>
  </si>
  <si>
    <t>100%
(1,201か所)</t>
    <rPh sb="12" eb="13">
      <t>ショ</t>
    </rPh>
    <phoneticPr fontId="16"/>
  </si>
  <si>
    <t xml:space="preserve">   86.7%
(437/504施設)</t>
    <rPh sb="17" eb="19">
      <t>シセツ</t>
    </rPh>
    <phoneticPr fontId="16"/>
  </si>
  <si>
    <t xml:space="preserve">   86.7%
(374/431施設)</t>
    <phoneticPr fontId="16"/>
  </si>
  <si>
    <t xml:space="preserve">   86.6%
(362/418施設)</t>
    <phoneticPr fontId="16"/>
  </si>
  <si>
    <t>57.6%
（265/460か所）</t>
    <rPh sb="15" eb="16">
      <t>ショ</t>
    </rPh>
    <phoneticPr fontId="16"/>
  </si>
  <si>
    <t>55.9%
（268/479か所）</t>
    <rPh sb="15" eb="16">
      <t>ショ</t>
    </rPh>
    <phoneticPr fontId="16"/>
  </si>
  <si>
    <t>60.2%
（300/498か所）</t>
    <rPh sb="15" eb="16">
      <t>ショ</t>
    </rPh>
    <phoneticPr fontId="16"/>
  </si>
  <si>
    <t xml:space="preserve">   92.8%
（400/431施設）</t>
    <phoneticPr fontId="16"/>
  </si>
  <si>
    <t xml:space="preserve">   93.0%
（416/447施設）</t>
    <rPh sb="17" eb="19">
      <t>シセツ</t>
    </rPh>
    <phoneticPr fontId="16"/>
  </si>
  <si>
    <t xml:space="preserve">   94.1%
（434/461施設）</t>
    <rPh sb="17" eb="19">
      <t>シセツ</t>
    </rPh>
    <phoneticPr fontId="16"/>
  </si>
  <si>
    <t xml:space="preserve">   94.5%
（444/470施設）</t>
    <phoneticPr fontId="16"/>
  </si>
  <si>
    <t xml:space="preserve">   81.1%以上
（438/562施設）</t>
    <rPh sb="8" eb="10">
      <t>イジョウ</t>
    </rPh>
    <rPh sb="19" eb="21">
      <t>シセツ</t>
    </rPh>
    <phoneticPr fontId="16"/>
  </si>
  <si>
    <t>100%
(10,649件)</t>
    <rPh sb="12" eb="13">
      <t>ケン</t>
    </rPh>
    <phoneticPr fontId="16"/>
  </si>
  <si>
    <t>・研修アンケートでの参加者の満足度「よかった」「大変よかった」割合</t>
    <phoneticPr fontId="16"/>
  </si>
  <si>
    <t>・一時保護延件数</t>
    <rPh sb="1" eb="3">
      <t>イチジ</t>
    </rPh>
    <rPh sb="3" eb="5">
      <t>ホゴ</t>
    </rPh>
    <rPh sb="5" eb="6">
      <t>ノベ</t>
    </rPh>
    <rPh sb="6" eb="8">
      <t>ケンスウ</t>
    </rPh>
    <phoneticPr fontId="12"/>
  </si>
  <si>
    <r>
      <t>・相談を受け付け、対応した割合</t>
    </r>
    <r>
      <rPr>
        <strike/>
        <sz val="9"/>
        <rFont val="ＭＳ ゴシック"/>
        <family val="3"/>
        <charset val="128"/>
      </rPr>
      <t xml:space="preserve">
</t>
    </r>
    <r>
      <rPr>
        <sz val="9"/>
        <rFont val="ＭＳ ゴシック"/>
        <family val="3"/>
        <charset val="128"/>
      </rPr>
      <t/>
    </r>
    <rPh sb="1" eb="3">
      <t>ソウダン</t>
    </rPh>
    <rPh sb="4" eb="5">
      <t>ウ</t>
    </rPh>
    <rPh sb="6" eb="7">
      <t>ツ</t>
    </rPh>
    <rPh sb="9" eb="11">
      <t>タイオウ</t>
    </rPh>
    <rPh sb="13" eb="15">
      <t>ワリアイ</t>
    </rPh>
    <phoneticPr fontId="13"/>
  </si>
  <si>
    <t>・相談を受け付けた特定妊婦等のニーズを把握し、必要な支援を行った割合</t>
    <rPh sb="1" eb="3">
      <t>ソウダン</t>
    </rPh>
    <rPh sb="4" eb="5">
      <t>ウ</t>
    </rPh>
    <rPh sb="6" eb="7">
      <t>ツ</t>
    </rPh>
    <rPh sb="9" eb="11">
      <t>トクテイ</t>
    </rPh>
    <rPh sb="11" eb="13">
      <t>ニンプ</t>
    </rPh>
    <rPh sb="13" eb="14">
      <t>トウ</t>
    </rPh>
    <rPh sb="19" eb="21">
      <t>ハアク</t>
    </rPh>
    <rPh sb="23" eb="25">
      <t>ヒツヨウ</t>
    </rPh>
    <rPh sb="26" eb="28">
      <t>シエン</t>
    </rPh>
    <rPh sb="29" eb="30">
      <t>オコナ</t>
    </rPh>
    <rPh sb="32" eb="34">
      <t>ワリアイ</t>
    </rPh>
    <phoneticPr fontId="16"/>
  </si>
  <si>
    <t>100%
(24／24件)</t>
    <rPh sb="11" eb="12">
      <t>ケン</t>
    </rPh>
    <phoneticPr fontId="16"/>
  </si>
  <si>
    <t>100%
(147／147件)</t>
    <rPh sb="13" eb="14">
      <t>ケン</t>
    </rPh>
    <phoneticPr fontId="16"/>
  </si>
  <si>
    <t>・令和８年度中に（仮称）東部こども相談センターの開設</t>
    <phoneticPr fontId="16"/>
  </si>
  <si>
    <t>・令和８年度中に南部こども相談センター一時保護所移転、既存建築物の改修工事を完了</t>
    <rPh sb="8" eb="10">
      <t>ナンブ</t>
    </rPh>
    <rPh sb="13" eb="15">
      <t>ソウダン</t>
    </rPh>
    <phoneticPr fontId="16"/>
  </si>
  <si>
    <t>・区職員向けアンケートで、職員が「本事業を活用した結果、養育環境が改善し、有効な支援だった」と回答した割合</t>
    <rPh sb="1" eb="2">
      <t>ク</t>
    </rPh>
    <rPh sb="2" eb="4">
      <t>ショクイン</t>
    </rPh>
    <rPh sb="4" eb="5">
      <t>ム</t>
    </rPh>
    <rPh sb="13" eb="15">
      <t>ショクイン</t>
    </rPh>
    <rPh sb="25" eb="27">
      <t>ケッカ</t>
    </rPh>
    <rPh sb="37" eb="39">
      <t>ユウコウ</t>
    </rPh>
    <rPh sb="40" eb="42">
      <t>シエン</t>
    </rPh>
    <rPh sb="47" eb="49">
      <t>カイトウ</t>
    </rPh>
    <rPh sb="51" eb="53">
      <t>ワリアイ</t>
    </rPh>
    <phoneticPr fontId="13"/>
  </si>
  <si>
    <t>・アンケートの結果、グループカウンセリング又は個別カウンセリング参加者によい変化(改善)がみられる割合</t>
    <rPh sb="7" eb="9">
      <t>ケッカ</t>
    </rPh>
    <phoneticPr fontId="16"/>
  </si>
  <si>
    <r>
      <t xml:space="preserve">・アンケートの結果、こども虐待医療検討会への参加者の満足度
</t>
    </r>
    <r>
      <rPr>
        <sz val="9"/>
        <color rgb="FFFF0000"/>
        <rFont val="ＭＳ ゴシック"/>
        <family val="3"/>
        <charset val="128"/>
      </rPr>
      <t/>
    </r>
    <rPh sb="22" eb="25">
      <t>サンカシャ</t>
    </rPh>
    <rPh sb="26" eb="29">
      <t>マンゾクド</t>
    </rPh>
    <phoneticPr fontId="16"/>
  </si>
  <si>
    <t>①－
②－
③52人</t>
    <rPh sb="9" eb="10">
      <t>ニン</t>
    </rPh>
    <phoneticPr fontId="16"/>
  </si>
  <si>
    <t>①８人
②19人
③１人</t>
    <rPh sb="2" eb="3">
      <t>ニン</t>
    </rPh>
    <rPh sb="7" eb="8">
      <t>ニン</t>
    </rPh>
    <rPh sb="11" eb="12">
      <t>ニン</t>
    </rPh>
    <phoneticPr fontId="16"/>
  </si>
  <si>
    <t>①８人
②21人
③１人</t>
    <rPh sb="2" eb="3">
      <t>ニン</t>
    </rPh>
    <rPh sb="7" eb="8">
      <t>ニン</t>
    </rPh>
    <rPh sb="11" eb="12">
      <t>ニン</t>
    </rPh>
    <phoneticPr fontId="16"/>
  </si>
  <si>
    <t>①10人
②20人
③２人</t>
    <rPh sb="3" eb="4">
      <t>ニン</t>
    </rPh>
    <rPh sb="8" eb="9">
      <t>ニン</t>
    </rPh>
    <rPh sb="12" eb="13">
      <t>ニン</t>
    </rPh>
    <phoneticPr fontId="16"/>
  </si>
  <si>
    <t>①19人
②21人
③12人</t>
    <phoneticPr fontId="16"/>
  </si>
  <si>
    <t xml:space="preserve"> ①4,200
 ②－</t>
    <phoneticPr fontId="16"/>
  </si>
  <si>
    <t>67.5%（143/212か所）</t>
    <phoneticPr fontId="16"/>
  </si>
  <si>
    <t>75.9%（205/270か所）</t>
    <phoneticPr fontId="16"/>
  </si>
  <si>
    <t>90%
(270 /300か所）</t>
    <phoneticPr fontId="16"/>
  </si>
  <si>
    <t>48.7%
（2,582
/5,301件）</t>
    <rPh sb="19" eb="20">
      <t>ケン</t>
    </rPh>
    <phoneticPr fontId="15"/>
  </si>
  <si>
    <t>56.8%
（3,111
/5,477件）</t>
    <phoneticPr fontId="15"/>
  </si>
  <si>
    <t>58.2%
（3,355
/5,765件）</t>
    <phoneticPr fontId="15"/>
  </si>
  <si>
    <t>実施施設数
　１箇所
（定員124名）</t>
    <rPh sb="0" eb="2">
      <t>ジッシ</t>
    </rPh>
    <rPh sb="2" eb="4">
      <t>シセツ</t>
    </rPh>
    <rPh sb="4" eb="5">
      <t>スウ</t>
    </rPh>
    <rPh sb="8" eb="10">
      <t>カショ</t>
    </rPh>
    <rPh sb="12" eb="14">
      <t>テイイン</t>
    </rPh>
    <rPh sb="17" eb="18">
      <t>メイ</t>
    </rPh>
    <phoneticPr fontId="16"/>
  </si>
  <si>
    <t>①登録者数
20人
②派遣対象児童
10人
③派遣回数
120回</t>
    <rPh sb="1" eb="5">
      <t>トウロクシャスウ</t>
    </rPh>
    <rPh sb="8" eb="9">
      <t>ニン</t>
    </rPh>
    <rPh sb="11" eb="13">
      <t>ハケン</t>
    </rPh>
    <rPh sb="13" eb="15">
      <t>タイショウ</t>
    </rPh>
    <rPh sb="15" eb="17">
      <t>ジドウ</t>
    </rPh>
    <rPh sb="20" eb="21">
      <t>ニン</t>
    </rPh>
    <rPh sb="23" eb="25">
      <t>ハケン</t>
    </rPh>
    <rPh sb="25" eb="27">
      <t>カイスウ</t>
    </rPh>
    <rPh sb="31" eb="32">
      <t>カイ</t>
    </rPh>
    <phoneticPr fontId="16"/>
  </si>
  <si>
    <t>(実施なし)</t>
    <phoneticPr fontId="16"/>
  </si>
  <si>
    <t>民間保育施設
（全510か所）に対し、補助金の募集を行う。</t>
    <rPh sb="0" eb="2">
      <t>ミンカン</t>
    </rPh>
    <rPh sb="2" eb="6">
      <t>ホイクシセツ</t>
    </rPh>
    <rPh sb="8" eb="9">
      <t>ゼン</t>
    </rPh>
    <rPh sb="13" eb="14">
      <t>ショ</t>
    </rPh>
    <rPh sb="16" eb="17">
      <t>タイ</t>
    </rPh>
    <rPh sb="19" eb="22">
      <t>ホジョキン</t>
    </rPh>
    <rPh sb="23" eb="25">
      <t>ボシュウ</t>
    </rPh>
    <rPh sb="26" eb="27">
      <t>オコナ</t>
    </rPh>
    <phoneticPr fontId="16"/>
  </si>
  <si>
    <t>・市立
    94,607
・私立
   245,620</t>
    <phoneticPr fontId="16"/>
  </si>
  <si>
    <t>・児童虐待ホットライン相談員９名がローテーション勤務。
・虐待通告調査員を配置し、通告に対する迅速な対応体制を強化する。週30時間勤務で10名配置。
【内訳】
　中央：５名
　北部：３名
　南部：２名
・開庁時間のみならず、夜間休日における安全確認を迅速に行うため児童虐待対応協力員（警察官OB）を配置警察官OBを11名配置（ローテーション勤務）
【内訳】
　中央：７名
　北部：２名
　南部：２名</t>
    <rPh sb="76" eb="78">
      <t>ウチワケ</t>
    </rPh>
    <rPh sb="81" eb="83">
      <t>チュウオウ</t>
    </rPh>
    <rPh sb="161" eb="163">
      <t>ハイチ</t>
    </rPh>
    <rPh sb="176" eb="178">
      <t>ウチワケ</t>
    </rPh>
    <rPh sb="181" eb="183">
      <t>チュウオウ</t>
    </rPh>
    <phoneticPr fontId="16"/>
  </si>
  <si>
    <t>実施設計
建設工事</t>
    <rPh sb="5" eb="7">
      <t>ケンセツ</t>
    </rPh>
    <rPh sb="7" eb="9">
      <t>コウジ</t>
    </rPh>
    <phoneticPr fontId="29"/>
  </si>
  <si>
    <t>建替工事</t>
    <phoneticPr fontId="16"/>
  </si>
  <si>
    <t>実施設計</t>
    <phoneticPr fontId="29"/>
  </si>
  <si>
    <t>未開設校区のうち本市が必要とする地域（99箇所）に、こどもの居場所（こども食堂等）を新たに設置する団体に開設経費を補助。（補助率：10/10）</t>
    <phoneticPr fontId="16"/>
  </si>
  <si>
    <t>①263件
②27件
③－
④41件
（すべて公公のみ）</t>
    <rPh sb="4" eb="5">
      <t>ケン</t>
    </rPh>
    <rPh sb="9" eb="10">
      <t>ケン</t>
    </rPh>
    <rPh sb="17" eb="18">
      <t>ケン</t>
    </rPh>
    <phoneticPr fontId="16"/>
  </si>
  <si>
    <t>①223件
②34件
③－
④29件
（すべて公公のみ）</t>
    <rPh sb="4" eb="5">
      <t>ケン</t>
    </rPh>
    <rPh sb="9" eb="10">
      <t>ケン</t>
    </rPh>
    <rPh sb="17" eb="18">
      <t>ケン</t>
    </rPh>
    <phoneticPr fontId="16"/>
  </si>
  <si>
    <t>①230件
②47件
③5件
④62件
（すべて公公のみ）</t>
    <rPh sb="4" eb="5">
      <t>ケン</t>
    </rPh>
    <rPh sb="9" eb="10">
      <t>ケン</t>
    </rPh>
    <rPh sb="13" eb="14">
      <t>ケン</t>
    </rPh>
    <rPh sb="18" eb="19">
      <t>ケン</t>
    </rPh>
    <phoneticPr fontId="16"/>
  </si>
  <si>
    <t>3,453
事業者</t>
    <rPh sb="6" eb="9">
      <t>ジギョウシャ</t>
    </rPh>
    <phoneticPr fontId="16"/>
  </si>
  <si>
    <t>59.1%
（17,819人/30,153人）</t>
    <phoneticPr fontId="16"/>
  </si>
  <si>
    <t>4,029
事業者</t>
    <rPh sb="6" eb="9">
      <t>ジギョウシャ</t>
    </rPh>
    <phoneticPr fontId="16"/>
  </si>
  <si>
    <t>53.25%
（26,606人/49,966人）</t>
    <phoneticPr fontId="16"/>
  </si>
  <si>
    <t>同左</t>
    <rPh sb="0" eb="2">
      <t>ドウサ</t>
    </rPh>
    <phoneticPr fontId="16"/>
  </si>
  <si>
    <t>〇</t>
    <phoneticPr fontId="16"/>
  </si>
  <si>
    <t>令和５年度より小学５,６年生を助成対象へ拡充したことに伴い、小学生５,６年生が利用する教室（事業者）の参画があったため。</t>
    <rPh sb="27" eb="28">
      <t>トモナ</t>
    </rPh>
    <rPh sb="30" eb="33">
      <t>ショウガクセイ</t>
    </rPh>
    <rPh sb="36" eb="38">
      <t>ネンセイ</t>
    </rPh>
    <rPh sb="39" eb="41">
      <t>リヨウ</t>
    </rPh>
    <rPh sb="43" eb="45">
      <t>キョウシツ</t>
    </rPh>
    <rPh sb="46" eb="49">
      <t>ジギョウシャ</t>
    </rPh>
    <rPh sb="51" eb="53">
      <t>サンカク</t>
    </rPh>
    <phoneticPr fontId="16"/>
  </si>
  <si>
    <t>△</t>
    <phoneticPr fontId="16"/>
  </si>
  <si>
    <t>令和５年度より小学５,６年生を助成対象へ拡大したところであり、小学生が利用できる教室（事業者）が十分でなかったことから、利用率が伸びなかった。</t>
    <rPh sb="0" eb="2">
      <t>レイワ</t>
    </rPh>
    <rPh sb="3" eb="5">
      <t>ネンド</t>
    </rPh>
    <rPh sb="15" eb="17">
      <t>ジョセイ</t>
    </rPh>
    <rPh sb="17" eb="19">
      <t>タイショウ</t>
    </rPh>
    <rPh sb="20" eb="22">
      <t>カクダイ</t>
    </rPh>
    <rPh sb="31" eb="34">
      <t>ショウガクセイ</t>
    </rPh>
    <rPh sb="35" eb="37">
      <t>リヨウ</t>
    </rPh>
    <rPh sb="40" eb="42">
      <t>キョウシツ</t>
    </rPh>
    <rPh sb="43" eb="46">
      <t>ジギョウシャ</t>
    </rPh>
    <rPh sb="48" eb="50">
      <t>ジュウブン</t>
    </rPh>
    <rPh sb="60" eb="63">
      <t>リヨウリツ</t>
    </rPh>
    <rPh sb="64" eb="65">
      <t>ノ</t>
    </rPh>
    <phoneticPr fontId="16"/>
  </si>
  <si>
    <t>きめ細かな申請勧奨や、未利用者に対する支援員による架電、コーディネーターによる利用先の提案等、利用率向上に向けた様々な対策を継続して実施する。特に、リクエスト対応により小学生が利用する教室（事業者）の参画促進を図る。</t>
    <rPh sb="47" eb="50">
      <t>リヨウリツ</t>
    </rPh>
    <rPh sb="50" eb="52">
      <t>コウジョウ</t>
    </rPh>
    <rPh sb="53" eb="54">
      <t>ム</t>
    </rPh>
    <rPh sb="71" eb="72">
      <t>トク</t>
    </rPh>
    <rPh sb="79" eb="81">
      <t>タイオウ</t>
    </rPh>
    <rPh sb="84" eb="87">
      <t>ショウガクセイ</t>
    </rPh>
    <rPh sb="88" eb="90">
      <t>リヨウ</t>
    </rPh>
    <rPh sb="92" eb="94">
      <t>キョウシツ</t>
    </rPh>
    <rPh sb="95" eb="98">
      <t>ジギョウシャ</t>
    </rPh>
    <rPh sb="100" eb="102">
      <t>サンカク</t>
    </rPh>
    <rPh sb="102" eb="104">
      <t>ソクシン</t>
    </rPh>
    <rPh sb="105" eb="106">
      <t>ハカ</t>
    </rPh>
    <phoneticPr fontId="16"/>
  </si>
  <si>
    <t>100%
（10,606件）</t>
    <rPh sb="12" eb="13">
      <t>ケン</t>
    </rPh>
    <phoneticPr fontId="16"/>
  </si>
  <si>
    <t>4,326件</t>
    <phoneticPr fontId="16"/>
  </si>
  <si>
    <t>100%
（10,185件）</t>
    <rPh sb="12" eb="13">
      <t>ケン</t>
    </rPh>
    <phoneticPr fontId="18"/>
  </si>
  <si>
    <t>3,534件</t>
    <rPh sb="5" eb="6">
      <t>ケン</t>
    </rPh>
    <phoneticPr fontId="18"/>
  </si>
  <si>
    <t>同左</t>
    <rPh sb="0" eb="2">
      <t>ドウサ</t>
    </rPh>
    <phoneticPr fontId="18"/>
  </si>
  <si>
    <t>〇</t>
  </si>
  <si>
    <t>その他相談（職員への伝言やこどもと無関係な受電内容等）の減</t>
    <phoneticPr fontId="16"/>
  </si>
  <si>
    <t>①22件
②38人</t>
    <rPh sb="3" eb="4">
      <t>ケン</t>
    </rPh>
    <rPh sb="8" eb="9">
      <t>ニン</t>
    </rPh>
    <phoneticPr fontId="16"/>
  </si>
  <si>
    <t>③91％
④100％</t>
    <phoneticPr fontId="16"/>
  </si>
  <si>
    <t>①こども・保護者各39回実施
②5回
③職員2回、スタッフ3回
④2回、職員計20名</t>
    <rPh sb="34" eb="35">
      <t>カイ</t>
    </rPh>
    <rPh sb="36" eb="38">
      <t>ショクイン</t>
    </rPh>
    <rPh sb="38" eb="39">
      <t>ケイ</t>
    </rPh>
    <rPh sb="41" eb="42">
      <t>メイ</t>
    </rPh>
    <phoneticPr fontId="16"/>
  </si>
  <si>
    <t>□</t>
  </si>
  <si>
    <t>①のグループワーク休止時期があったため。②③④は予定通り進捗した。</t>
    <rPh sb="9" eb="13">
      <t>キュウシジキ</t>
    </rPh>
    <rPh sb="24" eb="27">
      <t>ヨテイドオ</t>
    </rPh>
    <rPh sb="28" eb="30">
      <t>シンチョク</t>
    </rPh>
    <phoneticPr fontId="16"/>
  </si>
  <si>
    <t>スーパーバイズを受けながら新規参入ケースについて継続検討し、年度途中よりグループワークを再開した。</t>
    <phoneticPr fontId="16"/>
  </si>
  <si>
    <t>活動指標のうち、【性加害治療教育プログラム関係】を、令和６年度より新たな活動計画【性問題対応に係るスーパーバイズ関係】とする。</t>
    <rPh sb="0" eb="4">
      <t>カツドウシヒョウ</t>
    </rPh>
    <rPh sb="9" eb="12">
      <t>セイカガイ</t>
    </rPh>
    <rPh sb="12" eb="14">
      <t>チリョウ</t>
    </rPh>
    <rPh sb="14" eb="16">
      <t>キョウイク</t>
    </rPh>
    <rPh sb="21" eb="23">
      <t>カンケイ</t>
    </rPh>
    <rPh sb="26" eb="28">
      <t>レイワ</t>
    </rPh>
    <rPh sb="29" eb="31">
      <t>ネンド</t>
    </rPh>
    <rPh sb="33" eb="34">
      <t>アラ</t>
    </rPh>
    <rPh sb="36" eb="38">
      <t>カツドウ</t>
    </rPh>
    <rPh sb="38" eb="40">
      <t>ケイカク</t>
    </rPh>
    <rPh sb="41" eb="46">
      <t>セイモンダイタイオウ</t>
    </rPh>
    <rPh sb="47" eb="48">
      <t>カカ</t>
    </rPh>
    <rPh sb="56" eb="58">
      <t>カンケイ</t>
    </rPh>
    <phoneticPr fontId="16"/>
  </si>
  <si>
    <t>33,096人日</t>
    <phoneticPr fontId="16"/>
  </si>
  <si>
    <t>37,773人日</t>
    <phoneticPr fontId="16"/>
  </si>
  <si>
    <t>工事４案件中２案件が入札の不調及び不落となったため</t>
    <rPh sb="0" eb="2">
      <t>コウジ</t>
    </rPh>
    <rPh sb="3" eb="5">
      <t>アンケン</t>
    </rPh>
    <rPh sb="5" eb="6">
      <t>チュウ</t>
    </rPh>
    <rPh sb="7" eb="9">
      <t>アンケン</t>
    </rPh>
    <rPh sb="10" eb="12">
      <t>ニュウサツ</t>
    </rPh>
    <rPh sb="13" eb="15">
      <t>フチョウ</t>
    </rPh>
    <rPh sb="15" eb="16">
      <t>オヨ</t>
    </rPh>
    <rPh sb="17" eb="19">
      <t>フラク</t>
    </rPh>
    <phoneticPr fontId="16"/>
  </si>
  <si>
    <t>早期に工事の再発注手続きを行う</t>
    <rPh sb="0" eb="2">
      <t>ソウキ</t>
    </rPh>
    <rPh sb="3" eb="5">
      <t>コウジ</t>
    </rPh>
    <rPh sb="6" eb="7">
      <t>サイ</t>
    </rPh>
    <rPh sb="7" eb="9">
      <t>ハッチュウ</t>
    </rPh>
    <rPh sb="9" eb="11">
      <t>テツヅ</t>
    </rPh>
    <rPh sb="13" eb="14">
      <t>オコナ</t>
    </rPh>
    <phoneticPr fontId="16"/>
  </si>
  <si>
    <t>実施設計
建設工事</t>
    <rPh sb="0" eb="2">
      <t>ジッシ</t>
    </rPh>
    <rPh sb="2" eb="4">
      <t>セッケイ</t>
    </rPh>
    <rPh sb="5" eb="7">
      <t>ケンセツ</t>
    </rPh>
    <rPh sb="7" eb="9">
      <t>コウジ</t>
    </rPh>
    <phoneticPr fontId="16"/>
  </si>
  <si>
    <t>基本設計
実施設計</t>
    <rPh sb="0" eb="2">
      <t>キホン</t>
    </rPh>
    <rPh sb="2" eb="4">
      <t>セッケイ</t>
    </rPh>
    <rPh sb="5" eb="7">
      <t>ジッシ</t>
    </rPh>
    <rPh sb="7" eb="9">
      <t>セッケイ</t>
    </rPh>
    <phoneticPr fontId="16"/>
  </si>
  <si>
    <t>実施設計</t>
  </si>
  <si>
    <t>➀こども虐待医療検討会の開催回数　
２回
➁参加者数
　70人</t>
    <rPh sb="19" eb="20">
      <t>カイ</t>
    </rPh>
    <rPh sb="22" eb="25">
      <t>サンカシャ</t>
    </rPh>
    <rPh sb="25" eb="26">
      <t>スウ</t>
    </rPh>
    <rPh sb="30" eb="31">
      <t>ニン</t>
    </rPh>
    <phoneticPr fontId="7"/>
  </si>
  <si>
    <t>①２回
②123人</t>
    <rPh sb="2" eb="3">
      <t>カイ</t>
    </rPh>
    <rPh sb="8" eb="9">
      <t>ニン</t>
    </rPh>
    <phoneticPr fontId="16"/>
  </si>
  <si>
    <t>20.9%
（223／
1069人）</t>
    <phoneticPr fontId="16"/>
  </si>
  <si>
    <t>19.9%
(207/
1038人)</t>
    <rPh sb="16" eb="17">
      <t>ニン</t>
    </rPh>
    <phoneticPr fontId="16"/>
  </si>
  <si>
    <t>①25組
②244組
③207人</t>
    <rPh sb="3" eb="4">
      <t>クミ</t>
    </rPh>
    <rPh sb="9" eb="10">
      <t>クミ</t>
    </rPh>
    <rPh sb="15" eb="16">
      <t>ニン</t>
    </rPh>
    <phoneticPr fontId="16"/>
  </si>
  <si>
    <t>新規登録里親数及び登録里親数は計画を上回るも、委託児童数及び委託率が計画を下回った。</t>
    <rPh sb="0" eb="2">
      <t>シンキ</t>
    </rPh>
    <rPh sb="2" eb="4">
      <t>トウロク</t>
    </rPh>
    <rPh sb="4" eb="6">
      <t>サトオヤ</t>
    </rPh>
    <rPh sb="6" eb="7">
      <t>スウ</t>
    </rPh>
    <rPh sb="7" eb="8">
      <t>オヨ</t>
    </rPh>
    <rPh sb="9" eb="11">
      <t>トウロク</t>
    </rPh>
    <rPh sb="11" eb="13">
      <t>サトオヤ</t>
    </rPh>
    <rPh sb="13" eb="14">
      <t>スウ</t>
    </rPh>
    <rPh sb="15" eb="17">
      <t>ケイカク</t>
    </rPh>
    <rPh sb="18" eb="20">
      <t>ウワマワ</t>
    </rPh>
    <rPh sb="23" eb="25">
      <t>イタク</t>
    </rPh>
    <rPh sb="25" eb="27">
      <t>ジドウ</t>
    </rPh>
    <rPh sb="27" eb="28">
      <t>スウ</t>
    </rPh>
    <rPh sb="28" eb="29">
      <t>オヨ</t>
    </rPh>
    <rPh sb="30" eb="33">
      <t>イタクリツ</t>
    </rPh>
    <rPh sb="34" eb="36">
      <t>ケイカク</t>
    </rPh>
    <rPh sb="37" eb="39">
      <t>シタマワ</t>
    </rPh>
    <phoneticPr fontId="16"/>
  </si>
  <si>
    <t>受け皿となるより多くの養育里親の開拓。
就学前児童（特に3歳未満児）の里親委託推進が必要。
親子交流支援体制が必要。</t>
    <rPh sb="0" eb="1">
      <t>ウ</t>
    </rPh>
    <rPh sb="2" eb="3">
      <t>ザラ</t>
    </rPh>
    <rPh sb="8" eb="9">
      <t>オオ</t>
    </rPh>
    <rPh sb="11" eb="15">
      <t>ヨウイクサトオヤ</t>
    </rPh>
    <rPh sb="16" eb="18">
      <t>カイタク</t>
    </rPh>
    <rPh sb="20" eb="23">
      <t>シュウガクマエ</t>
    </rPh>
    <rPh sb="23" eb="25">
      <t>ジドウ</t>
    </rPh>
    <rPh sb="26" eb="27">
      <t>トク</t>
    </rPh>
    <rPh sb="29" eb="33">
      <t>サイミマンジ</t>
    </rPh>
    <rPh sb="35" eb="41">
      <t>サトオヤイタクスイシン</t>
    </rPh>
    <rPh sb="42" eb="44">
      <t>ヒツヨウ</t>
    </rPh>
    <phoneticPr fontId="16"/>
  </si>
  <si>
    <t>100%
（5／5人）</t>
    <phoneticPr fontId="16"/>
  </si>
  <si>
    <t>100%
（10／10人）</t>
    <phoneticPr fontId="16"/>
  </si>
  <si>
    <t>補助件数
10件</t>
    <rPh sb="0" eb="2">
      <t>ホジョ</t>
    </rPh>
    <rPh sb="2" eb="4">
      <t>ケンスウ</t>
    </rPh>
    <rPh sb="7" eb="8">
      <t>ケン</t>
    </rPh>
    <phoneticPr fontId="16"/>
  </si>
  <si>
    <t>100%
（605人）</t>
    <phoneticPr fontId="16"/>
  </si>
  <si>
    <t>100%
（709人）</t>
    <rPh sb="9" eb="10">
      <t>ニン</t>
    </rPh>
    <phoneticPr fontId="16"/>
  </si>
  <si>
    <t>同左</t>
    <rPh sb="0" eb="1">
      <t>ドウ</t>
    </rPh>
    <rPh sb="1" eb="2">
      <t>ヒダリ</t>
    </rPh>
    <phoneticPr fontId="16"/>
  </si>
  <si>
    <t>41.6%
（3,798
/9,133件）</t>
    <phoneticPr fontId="16"/>
  </si>
  <si>
    <t>①相談回数45,360回
②スクールカウンセラー数　288人</t>
    <rPh sb="1" eb="3">
      <t>ソウダン</t>
    </rPh>
    <rPh sb="3" eb="5">
      <t>カイスウ</t>
    </rPh>
    <rPh sb="11" eb="12">
      <t>カイ</t>
    </rPh>
    <rPh sb="24" eb="25">
      <t>スウ</t>
    </rPh>
    <rPh sb="29" eb="30">
      <t>ニン</t>
    </rPh>
    <phoneticPr fontId="7"/>
  </si>
  <si>
    <t>①相談回数49,554回　②スクールカウンセラー数　
288人</t>
    <phoneticPr fontId="16"/>
  </si>
  <si>
    <t>・相談件数
 1,090件
・相談回数
 9,070件
・相談窓口としてこども相談センター以外に市内に12か所の出張相談場所を開設し、うち11か所において不登校児童通所事業を実施
・出張相談については、年間を通じて100日以上を確保</t>
    <phoneticPr fontId="16"/>
  </si>
  <si>
    <t>・相談件数
 1,294件
・相談回数
 9,245回
・相談窓口としてこども相談センター以外に市内に12か所の出張相談場所を開設し、うち11か所において不登校児童通所事業を実施
・出張相談　年間実施日数　276日</t>
    <rPh sb="1" eb="5">
      <t>ソウダンケンスウ</t>
    </rPh>
    <rPh sb="12" eb="13">
      <t>ケン</t>
    </rPh>
    <rPh sb="15" eb="19">
      <t>ソウダンカイスウ</t>
    </rPh>
    <rPh sb="26" eb="27">
      <t>カイ</t>
    </rPh>
    <rPh sb="98" eb="100">
      <t>ジッシ</t>
    </rPh>
    <rPh sb="100" eb="102">
      <t>ニッスウ</t>
    </rPh>
    <phoneticPr fontId="16"/>
  </si>
  <si>
    <t>昨年度と比較すると不登校児童通所事業の利用を通じて、学校への別室等登校が増加した。</t>
    <rPh sb="0" eb="3">
      <t>サクネンド</t>
    </rPh>
    <rPh sb="4" eb="6">
      <t>ヒカク</t>
    </rPh>
    <rPh sb="9" eb="12">
      <t>フトウコウ</t>
    </rPh>
    <rPh sb="12" eb="14">
      <t>ジドウ</t>
    </rPh>
    <rPh sb="14" eb="16">
      <t>ツウショ</t>
    </rPh>
    <rPh sb="16" eb="18">
      <t>ジギョウ</t>
    </rPh>
    <rPh sb="19" eb="21">
      <t>リヨウ</t>
    </rPh>
    <rPh sb="22" eb="23">
      <t>ツウ</t>
    </rPh>
    <rPh sb="26" eb="28">
      <t>ガッコウ</t>
    </rPh>
    <rPh sb="30" eb="32">
      <t>ベッシツ</t>
    </rPh>
    <rPh sb="32" eb="33">
      <t>ナド</t>
    </rPh>
    <rPh sb="33" eb="35">
      <t>トウコウ</t>
    </rPh>
    <rPh sb="36" eb="38">
      <t>ゾウカ</t>
    </rPh>
    <phoneticPr fontId="16"/>
  </si>
  <si>
    <t>実施なし</t>
    <rPh sb="0" eb="2">
      <t>ジッシ</t>
    </rPh>
    <phoneticPr fontId="16"/>
  </si>
  <si>
    <t>①0人
②0人
③0回</t>
    <phoneticPr fontId="16"/>
  </si>
  <si>
    <t>△</t>
  </si>
  <si>
    <t>新型コロナ感染拡大防止による事業実施困難な状況を経て、メンタルフレンドの訪問のあり方の抜本的な見直しや対象児童の見直し等を行う必要があるため。</t>
    <rPh sb="0" eb="2">
      <t>シンガタ</t>
    </rPh>
    <rPh sb="5" eb="11">
      <t>カンセンカクダイボウシ</t>
    </rPh>
    <rPh sb="14" eb="16">
      <t>ジギョウ</t>
    </rPh>
    <rPh sb="16" eb="18">
      <t>ジッシ</t>
    </rPh>
    <rPh sb="18" eb="20">
      <t>コンナン</t>
    </rPh>
    <rPh sb="21" eb="23">
      <t>ジョウキョウ</t>
    </rPh>
    <rPh sb="24" eb="25">
      <t>ヘ</t>
    </rPh>
    <rPh sb="36" eb="38">
      <t>ホウモン</t>
    </rPh>
    <rPh sb="41" eb="42">
      <t>カタ</t>
    </rPh>
    <rPh sb="43" eb="45">
      <t>バッポン</t>
    </rPh>
    <rPh sb="45" eb="46">
      <t>テキ</t>
    </rPh>
    <rPh sb="47" eb="49">
      <t>ミナオ</t>
    </rPh>
    <rPh sb="51" eb="53">
      <t>タイショウ</t>
    </rPh>
    <rPh sb="53" eb="55">
      <t>ジドウ</t>
    </rPh>
    <rPh sb="56" eb="58">
      <t>ミナオ</t>
    </rPh>
    <rPh sb="59" eb="60">
      <t>トウ</t>
    </rPh>
    <rPh sb="61" eb="62">
      <t>オコナ</t>
    </rPh>
    <rPh sb="63" eb="65">
      <t>ヒツヨウ</t>
    </rPh>
    <phoneticPr fontId="16"/>
  </si>
  <si>
    <t>事業実施について見直す。
（要綱改定予定）</t>
    <rPh sb="0" eb="4">
      <t>ジギョウジッシ</t>
    </rPh>
    <rPh sb="8" eb="10">
      <t>ミナオ</t>
    </rPh>
    <rPh sb="14" eb="20">
      <t>ヨウコウカイテイヨテイ</t>
    </rPh>
    <phoneticPr fontId="16"/>
  </si>
  <si>
    <t>18,443件</t>
    <rPh sb="6" eb="7">
      <t>ケン</t>
    </rPh>
    <phoneticPr fontId="16"/>
  </si>
  <si>
    <t>19,175件</t>
    <rPh sb="6" eb="7">
      <t>ケン</t>
    </rPh>
    <phoneticPr fontId="16"/>
  </si>
  <si>
    <t>障がい相談の増</t>
    <rPh sb="0" eb="1">
      <t>ショウ</t>
    </rPh>
    <rPh sb="3" eb="5">
      <t>ソウダン</t>
    </rPh>
    <rPh sb="6" eb="7">
      <t>ゾウ</t>
    </rPh>
    <phoneticPr fontId="16"/>
  </si>
  <si>
    <t>療育手帳判定、発達相談の増</t>
    <rPh sb="0" eb="2">
      <t>リョウイク</t>
    </rPh>
    <rPh sb="2" eb="4">
      <t>テチョウ</t>
    </rPh>
    <rPh sb="4" eb="6">
      <t>ハンテイ</t>
    </rPh>
    <rPh sb="7" eb="9">
      <t>ハッタツ</t>
    </rPh>
    <rPh sb="9" eb="11">
      <t>ソウダン</t>
    </rPh>
    <rPh sb="12" eb="13">
      <t>ゾウ</t>
    </rPh>
    <phoneticPr fontId="16"/>
  </si>
  <si>
    <t>14.4%
(75/521件)</t>
    <rPh sb="13" eb="14">
      <t>ケン</t>
    </rPh>
    <phoneticPr fontId="16"/>
  </si>
  <si>
    <t xml:space="preserve">32%
（173/530件）
</t>
    <rPh sb="12" eb="13">
      <t>ケン</t>
    </rPh>
    <phoneticPr fontId="16"/>
  </si>
  <si>
    <t>173件</t>
    <rPh sb="3" eb="4">
      <t>ケン</t>
    </rPh>
    <phoneticPr fontId="16"/>
  </si>
  <si>
    <t>昨年度に比べ相談件数は増加しており、センターの心理相談担当や区の地域活動保健師から相談につながったケースが複数あった。</t>
  </si>
  <si>
    <t>昨年度に比べ相談件数は増加しており、センターの心理相談担当や区の地域活動保健師から相談につながったケースが複数あった。</t>
    <phoneticPr fontId="16"/>
  </si>
  <si>
    <t>就学前の重心児童の保護者に架電し、相談のニーズを確認。必要な支援・助言を行った。</t>
    <rPh sb="0" eb="2">
      <t>シュウガク</t>
    </rPh>
    <rPh sb="2" eb="3">
      <t>マエ</t>
    </rPh>
    <rPh sb="4" eb="6">
      <t>ジュウシン</t>
    </rPh>
    <rPh sb="6" eb="8">
      <t>ジドウ</t>
    </rPh>
    <rPh sb="9" eb="12">
      <t>ホゴシャ</t>
    </rPh>
    <rPh sb="13" eb="15">
      <t>カデン</t>
    </rPh>
    <rPh sb="17" eb="19">
      <t>ソウダン</t>
    </rPh>
    <rPh sb="24" eb="26">
      <t>カクニン</t>
    </rPh>
    <rPh sb="27" eb="29">
      <t>ヒツヨウ</t>
    </rPh>
    <rPh sb="30" eb="32">
      <t>シエン</t>
    </rPh>
    <rPh sb="33" eb="35">
      <t>ジョゲン</t>
    </rPh>
    <rPh sb="36" eb="37">
      <t>オコナ</t>
    </rPh>
    <phoneticPr fontId="16"/>
  </si>
  <si>
    <t>95,5%</t>
    <phoneticPr fontId="16"/>
  </si>
  <si>
    <t>□</t>
    <phoneticPr fontId="16"/>
  </si>
  <si>
    <t>一部調整が整わず実施できなかったプログラムがあった。</t>
    <rPh sb="0" eb="2">
      <t>イチブ</t>
    </rPh>
    <rPh sb="2" eb="4">
      <t>チョウセイ</t>
    </rPh>
    <rPh sb="5" eb="6">
      <t>トトノ</t>
    </rPh>
    <rPh sb="8" eb="10">
      <t>ジッシ</t>
    </rPh>
    <phoneticPr fontId="16"/>
  </si>
  <si>
    <t>活動指標は満たさなかったものの、前年度より、事業数は2事業、参加人数は57人増やすことができた。</t>
    <rPh sb="0" eb="2">
      <t>カツドウ</t>
    </rPh>
    <rPh sb="2" eb="4">
      <t>シヒョウ</t>
    </rPh>
    <rPh sb="5" eb="6">
      <t>ミ</t>
    </rPh>
    <rPh sb="16" eb="17">
      <t>マエ</t>
    </rPh>
    <rPh sb="17" eb="19">
      <t>ネンド</t>
    </rPh>
    <rPh sb="22" eb="24">
      <t>ジギョウ</t>
    </rPh>
    <rPh sb="24" eb="25">
      <t>スウ</t>
    </rPh>
    <rPh sb="27" eb="29">
      <t>ジギョウ</t>
    </rPh>
    <rPh sb="30" eb="32">
      <t>サンカ</t>
    </rPh>
    <rPh sb="32" eb="34">
      <t>ニンズウ</t>
    </rPh>
    <rPh sb="37" eb="38">
      <t>ニン</t>
    </rPh>
    <rPh sb="38" eb="39">
      <t>フ</t>
    </rPh>
    <phoneticPr fontId="16"/>
  </si>
  <si>
    <t>・「研修＋実体験プログラム」実施回数　58回
・「啓発事業」実施回数　14回
・こども体験利用人数3,864人、おとなミニ研修利用人数990人
・啓発プログラム利用人数695人</t>
    <phoneticPr fontId="16"/>
  </si>
  <si>
    <t>41,559人</t>
    <rPh sb="6" eb="7">
      <t>ニン</t>
    </rPh>
    <phoneticPr fontId="16"/>
  </si>
  <si>
    <t>3,908人</t>
    <rPh sb="5" eb="6">
      <t>ニン</t>
    </rPh>
    <phoneticPr fontId="16"/>
  </si>
  <si>
    <t>43,627人</t>
    <rPh sb="6" eb="7">
      <t>ニン</t>
    </rPh>
    <phoneticPr fontId="16"/>
  </si>
  <si>
    <t>コロナ感染症5類移行前の実績値（4月1日）であり、コロナ前の登録数までに達しなかった。</t>
    <rPh sb="3" eb="6">
      <t>カンセンショウ</t>
    </rPh>
    <rPh sb="7" eb="10">
      <t>ルイイコウ</t>
    </rPh>
    <rPh sb="10" eb="11">
      <t>マエ</t>
    </rPh>
    <rPh sb="12" eb="15">
      <t>ジッセキチ</t>
    </rPh>
    <rPh sb="17" eb="18">
      <t>ツキ</t>
    </rPh>
    <rPh sb="19" eb="20">
      <t>ヒ</t>
    </rPh>
    <rPh sb="28" eb="29">
      <t>マエ</t>
    </rPh>
    <rPh sb="30" eb="33">
      <t>トウロクスウ</t>
    </rPh>
    <rPh sb="36" eb="37">
      <t>タッ</t>
    </rPh>
    <phoneticPr fontId="16"/>
  </si>
  <si>
    <t>活動指標は満たさなかったものの、前年度より2,068名増加した。</t>
    <phoneticPr fontId="16"/>
  </si>
  <si>
    <t xml:space="preserve">291日以上実施する放課後児童クラブ へ補助。（108箇所）
</t>
    <rPh sb="3" eb="4">
      <t>ヒ</t>
    </rPh>
    <rPh sb="4" eb="6">
      <t>イジョウ</t>
    </rPh>
    <rPh sb="6" eb="8">
      <t>ジッシ</t>
    </rPh>
    <rPh sb="20" eb="22">
      <t>ホジョ</t>
    </rPh>
    <rPh sb="27" eb="29">
      <t>カショ</t>
    </rPh>
    <phoneticPr fontId="16"/>
  </si>
  <si>
    <t>（60）に含む</t>
  </si>
  <si>
    <t>145人</t>
    <rPh sb="3" eb="4">
      <t>ニン</t>
    </rPh>
    <phoneticPr fontId="16"/>
  </si>
  <si>
    <t>9,979件</t>
    <rPh sb="5" eb="6">
      <t>ケン</t>
    </rPh>
    <phoneticPr fontId="16"/>
  </si>
  <si>
    <t>計画通り
実施した</t>
    <phoneticPr fontId="16"/>
  </si>
  <si>
    <t>62団体</t>
    <rPh sb="2" eb="4">
      <t>ダンタイ</t>
    </rPh>
    <phoneticPr fontId="16"/>
  </si>
  <si>
    <t>計画通り
実施した</t>
    <rPh sb="0" eb="2">
      <t>ケイカク</t>
    </rPh>
    <rPh sb="2" eb="3">
      <t>ドオ</t>
    </rPh>
    <rPh sb="5" eb="7">
      <t>ジッシ</t>
    </rPh>
    <phoneticPr fontId="16"/>
  </si>
  <si>
    <t>456回派遣</t>
    <rPh sb="3" eb="4">
      <t>カイ</t>
    </rPh>
    <rPh sb="4" eb="6">
      <t>ハケン</t>
    </rPh>
    <phoneticPr fontId="16"/>
  </si>
  <si>
    <t>①43.5%
②41.9%</t>
    <phoneticPr fontId="16"/>
  </si>
  <si>
    <t>①84.8%
②91.9%</t>
    <phoneticPr fontId="16"/>
  </si>
  <si>
    <t>①44.4%
②37.8%</t>
    <phoneticPr fontId="16"/>
  </si>
  <si>
    <t>①95.6%
②93.3%</t>
    <phoneticPr fontId="16"/>
  </si>
  <si>
    <t>221件</t>
    <rPh sb="3" eb="4">
      <t>ケン</t>
    </rPh>
    <phoneticPr fontId="16"/>
  </si>
  <si>
    <t>179件</t>
    <rPh sb="3" eb="4">
      <t>ケン</t>
    </rPh>
    <phoneticPr fontId="16"/>
  </si>
  <si>
    <t>子ども家庭支援員583千円
エンゼルサポーター8,994千円</t>
    <rPh sb="0" eb="1">
      <t>コ</t>
    </rPh>
    <rPh sb="3" eb="8">
      <t>カテイシエンイン</t>
    </rPh>
    <rPh sb="11" eb="12">
      <t>セン</t>
    </rPh>
    <rPh sb="12" eb="13">
      <t>エン</t>
    </rPh>
    <rPh sb="28" eb="29">
      <t>セン</t>
    </rPh>
    <rPh sb="29" eb="30">
      <t>エン</t>
    </rPh>
    <phoneticPr fontId="16"/>
  </si>
  <si>
    <t>193件</t>
    <rPh sb="3" eb="4">
      <t>ケン</t>
    </rPh>
    <phoneticPr fontId="16"/>
  </si>
  <si>
    <t>100%
（173／173件）</t>
    <rPh sb="13" eb="14">
      <t>ケン</t>
    </rPh>
    <phoneticPr fontId="16"/>
  </si>
  <si>
    <t>100%
（211/211件）</t>
    <rPh sb="13" eb="14">
      <t>ケン</t>
    </rPh>
    <phoneticPr fontId="16"/>
  </si>
  <si>
    <t>計画通り
実施した
・団体数：23
・活動回数：19,340</t>
    <rPh sb="0" eb="2">
      <t>ケイカク</t>
    </rPh>
    <rPh sb="2" eb="3">
      <t>ドオ</t>
    </rPh>
    <rPh sb="5" eb="7">
      <t>ジッシ</t>
    </rPh>
    <rPh sb="11" eb="14">
      <t>ダンタイスウ</t>
    </rPh>
    <rPh sb="19" eb="23">
      <t>カツドウカイスウ</t>
    </rPh>
    <phoneticPr fontId="16"/>
  </si>
  <si>
    <t>80世帯</t>
    <rPh sb="2" eb="4">
      <t>セタイ</t>
    </rPh>
    <phoneticPr fontId="16"/>
  </si>
  <si>
    <t>監査等を通じて、施設等に必要に応じて助言・指導等を行い、養育の質の確保及び被措置児童等虐待の予防を図る。また、措置・委託中のこどもが「子どもの権利ノート」を活用して意見を表明しやすい仕組づくりを行う。</t>
    <rPh sb="12" eb="14">
      <t>ヒツヨウ</t>
    </rPh>
    <rPh sb="15" eb="16">
      <t>オウ</t>
    </rPh>
    <phoneticPr fontId="7"/>
  </si>
  <si>
    <t>こども相談センター、こども家庭課と協働し、実施した。</t>
    <phoneticPr fontId="16"/>
  </si>
  <si>
    <t>100%
（24/24区）</t>
    <rPh sb="11" eb="12">
      <t>ク</t>
    </rPh>
    <phoneticPr fontId="16"/>
  </si>
  <si>
    <t>100%
(24/24区)</t>
    <rPh sb="11" eb="12">
      <t>ク</t>
    </rPh>
    <phoneticPr fontId="16"/>
  </si>
  <si>
    <t>対象者数
305,099人</t>
    <rPh sb="0" eb="3">
      <t>タイショウシャ</t>
    </rPh>
    <rPh sb="3" eb="4">
      <t>スウ</t>
    </rPh>
    <rPh sb="12" eb="13">
      <t>ニン</t>
    </rPh>
    <phoneticPr fontId="0"/>
  </si>
  <si>
    <t>本人の事情により医療費助成の申請がないため。</t>
    <rPh sb="8" eb="13">
      <t>イリョウヒジョセイ</t>
    </rPh>
    <rPh sb="14" eb="16">
      <t>シンセイ</t>
    </rPh>
    <phoneticPr fontId="0"/>
  </si>
  <si>
    <t>引き続き、広報誌等により制度周知に努める。</t>
    <rPh sb="0" eb="1">
      <t>ヒ</t>
    </rPh>
    <rPh sb="2" eb="3">
      <t>ツヅ</t>
    </rPh>
    <rPh sb="5" eb="8">
      <t>コウホウシ</t>
    </rPh>
    <rPh sb="8" eb="9">
      <t>ナド</t>
    </rPh>
    <rPh sb="12" eb="14">
      <t>セイド</t>
    </rPh>
    <rPh sb="14" eb="16">
      <t>シュウチ</t>
    </rPh>
    <rPh sb="17" eb="18">
      <t>ツト</t>
    </rPh>
    <phoneticPr fontId="0"/>
  </si>
  <si>
    <t>53.15%
(304/572人)</t>
    <rPh sb="15" eb="16">
      <t>ニン</t>
    </rPh>
    <phoneticPr fontId="16"/>
  </si>
  <si>
    <t>①95.7％
②83.3％</t>
    <phoneticPr fontId="16"/>
  </si>
  <si>
    <t>年度前半について、新型コロナウイルスの影響等で新規求職登録者数、就職者数ともに見込みに達しなかった。</t>
    <rPh sb="0" eb="4">
      <t>ネンドゼンハン</t>
    </rPh>
    <rPh sb="9" eb="11">
      <t>シンガタ</t>
    </rPh>
    <rPh sb="19" eb="22">
      <t>エイキョウトウ</t>
    </rPh>
    <rPh sb="23" eb="25">
      <t>シンキ</t>
    </rPh>
    <rPh sb="25" eb="27">
      <t>キュウショク</t>
    </rPh>
    <rPh sb="27" eb="29">
      <t>トウロク</t>
    </rPh>
    <rPh sb="29" eb="30">
      <t>シャ</t>
    </rPh>
    <rPh sb="30" eb="31">
      <t>スウ</t>
    </rPh>
    <rPh sb="32" eb="34">
      <t>シュウショク</t>
    </rPh>
    <rPh sb="34" eb="35">
      <t>シャ</t>
    </rPh>
    <rPh sb="35" eb="36">
      <t>スウ</t>
    </rPh>
    <rPh sb="39" eb="41">
      <t>ミコ</t>
    </rPh>
    <rPh sb="43" eb="44">
      <t>タッ</t>
    </rPh>
    <phoneticPr fontId="16"/>
  </si>
  <si>
    <t>一部地域で家庭支援員の確保が難しく、また支援員の調整がつかなかった事案があり目標に達しなかった。</t>
    <rPh sb="0" eb="4">
      <t>イチブチイキ</t>
    </rPh>
    <rPh sb="5" eb="10">
      <t>カテイシエンイン</t>
    </rPh>
    <rPh sb="11" eb="13">
      <t>カクホ</t>
    </rPh>
    <rPh sb="14" eb="15">
      <t>ムズカ</t>
    </rPh>
    <rPh sb="20" eb="23">
      <t>シエンイン</t>
    </rPh>
    <rPh sb="24" eb="26">
      <t>チョウセイ</t>
    </rPh>
    <rPh sb="33" eb="35">
      <t>ジアン</t>
    </rPh>
    <rPh sb="38" eb="40">
      <t>モクヒョウ</t>
    </rPh>
    <rPh sb="41" eb="42">
      <t>タッ</t>
    </rPh>
    <phoneticPr fontId="16"/>
  </si>
  <si>
    <t>実施施設数　４箇所</t>
    <phoneticPr fontId="16"/>
  </si>
  <si>
    <t>受給者数　24,189人</t>
    <rPh sb="0" eb="3">
      <t>ジュキュウシャ</t>
    </rPh>
    <rPh sb="3" eb="4">
      <t>スウ</t>
    </rPh>
    <rPh sb="11" eb="12">
      <t>ニン</t>
    </rPh>
    <phoneticPr fontId="0"/>
  </si>
  <si>
    <t>対象者数　
①親等　20,365人
②児童　30,074人</t>
    <rPh sb="0" eb="2">
      <t>タイショウ</t>
    </rPh>
    <rPh sb="2" eb="3">
      <t>シャ</t>
    </rPh>
    <rPh sb="3" eb="4">
      <t>スウ</t>
    </rPh>
    <rPh sb="7" eb="8">
      <t>オヤ</t>
    </rPh>
    <rPh sb="8" eb="9">
      <t>ナド</t>
    </rPh>
    <rPh sb="18" eb="20">
      <t>ジドウ</t>
    </rPh>
    <phoneticPr fontId="0"/>
  </si>
  <si>
    <t>新たに１団体と連携協定を締結したが、１団体と連携を解除したため</t>
    <rPh sb="0" eb="1">
      <t>アラ</t>
    </rPh>
    <rPh sb="4" eb="6">
      <t>ダンタイ</t>
    </rPh>
    <rPh sb="7" eb="11">
      <t>レンケイキョウテイ</t>
    </rPh>
    <rPh sb="12" eb="14">
      <t>テイケツ</t>
    </rPh>
    <rPh sb="19" eb="21">
      <t>ダンタイ</t>
    </rPh>
    <rPh sb="22" eb="24">
      <t>レンケイ</t>
    </rPh>
    <rPh sb="25" eb="27">
      <t>カイジョ</t>
    </rPh>
    <phoneticPr fontId="16"/>
  </si>
  <si>
    <t>弘済のぞみ・みらい園の基本設計、アスベスト調査、土壌汚染調査</t>
    <rPh sb="13" eb="15">
      <t>セッケイ</t>
    </rPh>
    <rPh sb="21" eb="23">
      <t>チョウサ</t>
    </rPh>
    <rPh sb="24" eb="26">
      <t>ドジョウ</t>
    </rPh>
    <rPh sb="26" eb="28">
      <t>オセン</t>
    </rPh>
    <rPh sb="28" eb="30">
      <t>チョウサ</t>
    </rPh>
    <phoneticPr fontId="16"/>
  </si>
  <si>
    <t>委託契約の入札落ちによる減</t>
    <rPh sb="0" eb="2">
      <t>イタク</t>
    </rPh>
    <rPh sb="2" eb="4">
      <t>ケイヤク</t>
    </rPh>
    <rPh sb="5" eb="7">
      <t>ニュウサツ</t>
    </rPh>
    <rPh sb="7" eb="8">
      <t>オ</t>
    </rPh>
    <rPh sb="12" eb="13">
      <t>ゲン</t>
    </rPh>
    <phoneticPr fontId="16"/>
  </si>
  <si>
    <t>①1,998
②30,795</t>
    <phoneticPr fontId="16"/>
  </si>
  <si>
    <t>・新規求職登録者数
  590人
・就職者数
　270人</t>
    <rPh sb="1" eb="3">
      <t>シンキ</t>
    </rPh>
    <rPh sb="3" eb="5">
      <t>キュウショク</t>
    </rPh>
    <rPh sb="5" eb="8">
      <t>トウロクシャ</t>
    </rPh>
    <rPh sb="8" eb="9">
      <t>スウ</t>
    </rPh>
    <rPh sb="15" eb="16">
      <t>ニン</t>
    </rPh>
    <rPh sb="18" eb="21">
      <t>シュウショクシャ</t>
    </rPh>
    <rPh sb="21" eb="22">
      <t>スウ</t>
    </rPh>
    <rPh sb="27" eb="28">
      <t>ニン</t>
    </rPh>
    <phoneticPr fontId="16"/>
  </si>
  <si>
    <t>児童扶養手当受給者数
24,189人
うち養育費受給者数
3,519人</t>
    <rPh sb="0" eb="6">
      <t>ジドウフヨウテアテ</t>
    </rPh>
    <rPh sb="6" eb="9">
      <t>ジュキュウシャ</t>
    </rPh>
    <rPh sb="9" eb="10">
      <t>カズ</t>
    </rPh>
    <rPh sb="17" eb="18">
      <t>ニン</t>
    </rPh>
    <rPh sb="21" eb="24">
      <t>ヨウイクヒ</t>
    </rPh>
    <rPh sb="24" eb="28">
      <t>ジュキュウシャスウ</t>
    </rPh>
    <rPh sb="34" eb="35">
      <t>ニン</t>
    </rPh>
    <phoneticPr fontId="16"/>
  </si>
  <si>
    <t>・ひとり親
  サポーター
　17人の配置
・プログラム
　策定件数
　320件</t>
    <rPh sb="30" eb="34">
      <t>サクテイケンスウ</t>
    </rPh>
    <rPh sb="39" eb="40">
      <t>ケン</t>
    </rPh>
    <phoneticPr fontId="6"/>
  </si>
  <si>
    <t>・ひとり親
  サポーター
　17人の配置
・プログラム
　策定件数
　263件</t>
    <rPh sb="30" eb="34">
      <t>サクテイケンスウ</t>
    </rPh>
    <rPh sb="39" eb="40">
      <t>ケン</t>
    </rPh>
    <phoneticPr fontId="6"/>
  </si>
  <si>
    <t>①修了時給付金受給者数　42件
②合格時給付金受給者数　36件</t>
    <rPh sb="1" eb="7">
      <t>シュウリョウジキュウフキン</t>
    </rPh>
    <rPh sb="7" eb="11">
      <t>ジュキュウシャスウ</t>
    </rPh>
    <rPh sb="14" eb="15">
      <t>ケン</t>
    </rPh>
    <rPh sb="17" eb="23">
      <t>ゴウカクジキュウフキン</t>
    </rPh>
    <rPh sb="23" eb="27">
      <t>ジュキュウシャスウ</t>
    </rPh>
    <rPh sb="30" eb="31">
      <t>ケン</t>
    </rPh>
    <phoneticPr fontId="6"/>
  </si>
  <si>
    <t>①修了時給付金受給者数　22件
②合格時給付金受給者数　16件</t>
    <rPh sb="1" eb="7">
      <t>シュウリョウジキュウフキン</t>
    </rPh>
    <rPh sb="7" eb="11">
      <t>ジュキュウシャスウ</t>
    </rPh>
    <rPh sb="14" eb="15">
      <t>ケン</t>
    </rPh>
    <rPh sb="17" eb="23">
      <t>ゴウカクジキュウフキン</t>
    </rPh>
    <rPh sb="23" eb="27">
      <t>ジュキュウシャスウ</t>
    </rPh>
    <rPh sb="30" eb="31">
      <t>ケン</t>
    </rPh>
    <phoneticPr fontId="6"/>
  </si>
  <si>
    <t>・家庭支援員登録数
　421人
・登録家庭数
　328世帯
・派遣延べ件数
　991回
・派遣延べ時間
　3,138時間</t>
    <rPh sb="1" eb="6">
      <t>カテイシエンイン</t>
    </rPh>
    <rPh sb="6" eb="9">
      <t>トウロクスウ</t>
    </rPh>
    <rPh sb="14" eb="15">
      <t>ニン</t>
    </rPh>
    <rPh sb="17" eb="22">
      <t>トウロクカテイスウ</t>
    </rPh>
    <rPh sb="27" eb="29">
      <t>セタイ</t>
    </rPh>
    <rPh sb="31" eb="33">
      <t>ハケン</t>
    </rPh>
    <rPh sb="33" eb="34">
      <t>ノ</t>
    </rPh>
    <rPh sb="35" eb="37">
      <t>ケンスウ</t>
    </rPh>
    <rPh sb="42" eb="43">
      <t>カイ</t>
    </rPh>
    <rPh sb="45" eb="47">
      <t>ハケン</t>
    </rPh>
    <rPh sb="47" eb="48">
      <t>ノ</t>
    </rPh>
    <rPh sb="49" eb="51">
      <t>ジカン</t>
    </rPh>
    <rPh sb="58" eb="60">
      <t>ジカン</t>
    </rPh>
    <phoneticPr fontId="16"/>
  </si>
  <si>
    <t>177か所</t>
    <rPh sb="4" eb="5">
      <t>ショ</t>
    </rPh>
    <phoneticPr fontId="16"/>
  </si>
  <si>
    <t>小学校区ごとに相談所を設置したが、それを上回る設置については、設置場所の確保ができなかった。</t>
    <rPh sb="0" eb="4">
      <t>ショウガッコウク</t>
    </rPh>
    <rPh sb="7" eb="9">
      <t>ソウダン</t>
    </rPh>
    <rPh sb="9" eb="10">
      <t>ショ</t>
    </rPh>
    <rPh sb="11" eb="13">
      <t>セッチ</t>
    </rPh>
    <rPh sb="20" eb="22">
      <t>ウワマワ</t>
    </rPh>
    <rPh sb="23" eb="25">
      <t>セッチ</t>
    </rPh>
    <rPh sb="31" eb="35">
      <t>セッチバショ</t>
    </rPh>
    <rPh sb="36" eb="38">
      <t>カクホ</t>
    </rPh>
    <phoneticPr fontId="16"/>
  </si>
  <si>
    <t>20.9%
（223／846人）</t>
    <phoneticPr fontId="16"/>
  </si>
  <si>
    <t>47.9%
(定員486/1,015人)</t>
    <phoneticPr fontId="16"/>
  </si>
  <si>
    <t>実施施設
３か所</t>
    <rPh sb="0" eb="4">
      <t>ジッシシセツ</t>
    </rPh>
    <rPh sb="7" eb="8">
      <t>ショ</t>
    </rPh>
    <phoneticPr fontId="16"/>
  </si>
  <si>
    <t>18件</t>
    <rPh sb="2" eb="3">
      <t>ケン</t>
    </rPh>
    <phoneticPr fontId="6"/>
  </si>
  <si>
    <t>①32人
②66.6％
③42人</t>
    <rPh sb="15" eb="16">
      <t>ニン</t>
    </rPh>
    <phoneticPr fontId="6"/>
  </si>
  <si>
    <t>①46人
②92％
③42人</t>
    <rPh sb="3" eb="4">
      <t>ニン</t>
    </rPh>
    <rPh sb="13" eb="14">
      <t>ニン</t>
    </rPh>
    <phoneticPr fontId="0"/>
  </si>
  <si>
    <t>15人</t>
    <rPh sb="2" eb="3">
      <t>ニン</t>
    </rPh>
    <phoneticPr fontId="16"/>
  </si>
  <si>
    <t>19人</t>
    <rPh sb="2" eb="3">
      <t>ニン</t>
    </rPh>
    <phoneticPr fontId="16"/>
  </si>
  <si>
    <t>事業利用希望者の減</t>
    <rPh sb="0" eb="7">
      <t>ジギョウリヨウキボウシャ</t>
    </rPh>
    <rPh sb="8" eb="9">
      <t>ゲン</t>
    </rPh>
    <phoneticPr fontId="16"/>
  </si>
  <si>
    <t>措置延長を行った20歳到達後の者のうち、自立のための支援を継続して行うことが適当な場合について、原則22歳の年度末まで、個々の状況に応じて必要な支援を実施</t>
    <phoneticPr fontId="16"/>
  </si>
  <si>
    <t>R6年度より法改正に伴い、児童自立生活援助事業へ移行</t>
    <phoneticPr fontId="16"/>
  </si>
  <si>
    <t>0人</t>
    <rPh sb="1" eb="2">
      <t>ニン</t>
    </rPh>
    <phoneticPr fontId="16"/>
  </si>
  <si>
    <t>事業利用希望者の減</t>
    <phoneticPr fontId="16"/>
  </si>
  <si>
    <t>大学等に就学中であり、満20歳に達した日から満22歳に達する日の属する年度の末日までの間にある者に対し、児童自立生活援助を実施</t>
    <phoneticPr fontId="16"/>
  </si>
  <si>
    <t>R6年度より法改正に伴い、児童自立生活援助事業へ移行</t>
    <rPh sb="2" eb="4">
      <t>ネンド</t>
    </rPh>
    <rPh sb="6" eb="9">
      <t>ホウカイセイ</t>
    </rPh>
    <rPh sb="10" eb="11">
      <t>トモナ</t>
    </rPh>
    <rPh sb="13" eb="15">
      <t>ジドウ</t>
    </rPh>
    <rPh sb="15" eb="17">
      <t>ジリツ</t>
    </rPh>
    <rPh sb="17" eb="19">
      <t>セイカツ</t>
    </rPh>
    <rPh sb="19" eb="21">
      <t>エンジョ</t>
    </rPh>
    <rPh sb="21" eb="23">
      <t>ジギョウ</t>
    </rPh>
    <rPh sb="24" eb="26">
      <t>イコウ</t>
    </rPh>
    <phoneticPr fontId="16"/>
  </si>
  <si>
    <t>①13人
②19人
③10人</t>
    <rPh sb="3" eb="4">
      <t>ニン</t>
    </rPh>
    <rPh sb="8" eb="9">
      <t>ニン</t>
    </rPh>
    <rPh sb="13" eb="14">
      <t>ニン</t>
    </rPh>
    <phoneticPr fontId="6"/>
  </si>
  <si>
    <t>①10人
②18人
③14人</t>
    <rPh sb="3" eb="4">
      <t>ニン</t>
    </rPh>
    <rPh sb="8" eb="9">
      <t>ニン</t>
    </rPh>
    <rPh sb="13" eb="14">
      <t>ニン</t>
    </rPh>
    <phoneticPr fontId="16"/>
  </si>
  <si>
    <t>実施施設数
　１箇所
（定員124名）</t>
    <phoneticPr fontId="16"/>
  </si>
  <si>
    <t>100%（2/2事業者）</t>
    <rPh sb="8" eb="11">
      <t>ジギョウシャ</t>
    </rPh>
    <phoneticPr fontId="16"/>
  </si>
  <si>
    <t>・保育施設等の専門職に、児童福祉法における通告義務等をリーフレットにより啓発する（保育所等施設数約1,300か所）
・大阪府・堺市と連携し、効果的な研修を１回実施</t>
    <rPh sb="1" eb="5">
      <t>ホイクシセツ</t>
    </rPh>
    <rPh sb="5" eb="6">
      <t>トウ</t>
    </rPh>
    <rPh sb="7" eb="10">
      <t>センモンショク</t>
    </rPh>
    <rPh sb="12" eb="17">
      <t>ジドウフクシホウ</t>
    </rPh>
    <rPh sb="21" eb="23">
      <t>ツウコク</t>
    </rPh>
    <rPh sb="23" eb="25">
      <t>ギム</t>
    </rPh>
    <rPh sb="25" eb="26">
      <t>トウ</t>
    </rPh>
    <rPh sb="36" eb="38">
      <t>ケイハツ</t>
    </rPh>
    <rPh sb="41" eb="45">
      <t>ホイクショトウ</t>
    </rPh>
    <rPh sb="45" eb="47">
      <t>シセツ</t>
    </rPh>
    <rPh sb="47" eb="48">
      <t>スウ</t>
    </rPh>
    <rPh sb="48" eb="49">
      <t>ヤク</t>
    </rPh>
    <rPh sb="55" eb="56">
      <t>ショ</t>
    </rPh>
    <phoneticPr fontId="5"/>
  </si>
  <si>
    <t>民生委員・児童委員は、地域の住民生活を必要に応じ適切に把握し、生活に困った人や児童の保護・育成などの福祉について相談を受け、自立を助けるために必要な相談・支援を行う地域福祉推進の担い手であり、各地区の民生委員・児童委員が日常生活上のことやこどものことについて相談に応じている。</t>
    <phoneticPr fontId="16"/>
  </si>
  <si>
    <t>21,065人
242,426回</t>
    <rPh sb="6" eb="7">
      <t>ニン</t>
    </rPh>
    <rPh sb="15" eb="16">
      <t>カイ</t>
    </rPh>
    <phoneticPr fontId="16"/>
  </si>
  <si>
    <t>20,387人
239,011回</t>
    <rPh sb="6" eb="7">
      <t>ニン</t>
    </rPh>
    <rPh sb="15" eb="16">
      <t>カイ</t>
    </rPh>
    <phoneticPr fontId="16"/>
  </si>
  <si>
    <t>妊婦　20,224人
産婦　29,210人</t>
    <rPh sb="0" eb="2">
      <t>ニンプ</t>
    </rPh>
    <rPh sb="5" eb="10">
      <t>224ニン</t>
    </rPh>
    <rPh sb="11" eb="13">
      <t>サンプ</t>
    </rPh>
    <rPh sb="20" eb="21">
      <t>ニン</t>
    </rPh>
    <phoneticPr fontId="16"/>
  </si>
  <si>
    <t>年々妊娠届出数減少のため</t>
    <rPh sb="0" eb="2">
      <t>ネンネン</t>
    </rPh>
    <rPh sb="2" eb="6">
      <t>ニンシントドケデ</t>
    </rPh>
    <rPh sb="6" eb="7">
      <t>スウ</t>
    </rPh>
    <rPh sb="7" eb="9">
      <t>ゲンショウ</t>
    </rPh>
    <phoneticPr fontId="16"/>
  </si>
  <si>
    <t>①延べ242,426人
【内訳】
前期41,139人
〈95.5%〉
中期77,600人
〈90.1%〉
後期123,687人
〈71.8%〉
②1,928人
③延べ28,558人</t>
    <phoneticPr fontId="16"/>
  </si>
  <si>
    <t xml:space="preserve">①前期98.4％
　中期93.0％
　後期75.4％
➁1,867人
③延 29,210人
</t>
    <rPh sb="1" eb="3">
      <t>ゼンキ</t>
    </rPh>
    <rPh sb="10" eb="12">
      <t>チュウキ</t>
    </rPh>
    <rPh sb="19" eb="21">
      <t>コウキ</t>
    </rPh>
    <rPh sb="33" eb="34">
      <t>ニン</t>
    </rPh>
    <rPh sb="36" eb="37">
      <t>ノ</t>
    </rPh>
    <rPh sb="44" eb="45">
      <t>ニン</t>
    </rPh>
    <phoneticPr fontId="16"/>
  </si>
  <si>
    <t>上記に同じ</t>
    <rPh sb="0" eb="2">
      <t>ジョウキ</t>
    </rPh>
    <rPh sb="3" eb="4">
      <t>オナ</t>
    </rPh>
    <phoneticPr fontId="16"/>
  </si>
  <si>
    <t>利便性の向上や利用対象月齢を変更（出産後4か月～⇒出産後0か月～）したことで、アウトリーチの実績件数が増加</t>
    <rPh sb="0" eb="3">
      <t>リベンセイ</t>
    </rPh>
    <rPh sb="4" eb="6">
      <t>コウジョウ</t>
    </rPh>
    <rPh sb="7" eb="9">
      <t>リヨウ</t>
    </rPh>
    <rPh sb="9" eb="11">
      <t>タイショウ</t>
    </rPh>
    <rPh sb="11" eb="13">
      <t>ゲツレイ</t>
    </rPh>
    <rPh sb="14" eb="16">
      <t>ヘンコウ</t>
    </rPh>
    <rPh sb="17" eb="20">
      <t>シュッサンゴ</t>
    </rPh>
    <rPh sb="22" eb="23">
      <t>ゲツ</t>
    </rPh>
    <rPh sb="25" eb="28">
      <t>シュッサンゴ</t>
    </rPh>
    <rPh sb="30" eb="31">
      <t>ゲツ</t>
    </rPh>
    <rPh sb="46" eb="50">
      <t>ジッセキケンスウ</t>
    </rPh>
    <rPh sb="51" eb="53">
      <t>ゾウカ</t>
    </rPh>
    <phoneticPr fontId="16"/>
  </si>
  <si>
    <t>13,644人</t>
    <rPh sb="6" eb="7">
      <t>ニン</t>
    </rPh>
    <phoneticPr fontId="16"/>
  </si>
  <si>
    <t>509件
（内訳）
・助産師
　329件
・保健師
　180件</t>
  </si>
  <si>
    <t>589件
（内訳）
・助産師
　379件
・保健師
　210件</t>
    <phoneticPr fontId="16"/>
  </si>
  <si>
    <t>589人</t>
    <rPh sb="3" eb="4">
      <t>ニン</t>
    </rPh>
    <phoneticPr fontId="16"/>
  </si>
  <si>
    <t>17,443人</t>
    <rPh sb="2" eb="7">
      <t>443ニン</t>
    </rPh>
    <phoneticPr fontId="16"/>
  </si>
  <si>
    <t>57.0%
(150/263人)</t>
    <rPh sb="14" eb="15">
      <t>ニン</t>
    </rPh>
    <phoneticPr fontId="16"/>
  </si>
  <si>
    <t>当該事業の対象となる全世帯に申請勧奨を行ったため。</t>
    <rPh sb="0" eb="4">
      <t>トウガイジギョウ</t>
    </rPh>
    <rPh sb="5" eb="7">
      <t>タイショウ</t>
    </rPh>
    <rPh sb="10" eb="13">
      <t>ゼンセタイ</t>
    </rPh>
    <rPh sb="14" eb="18">
      <t>シンセイカンショウ</t>
    </rPh>
    <rPh sb="19" eb="20">
      <t>オコナ</t>
    </rPh>
    <phoneticPr fontId="16"/>
  </si>
  <si>
    <t>延べ7,133人</t>
    <rPh sb="0" eb="1">
      <t>ノ</t>
    </rPh>
    <rPh sb="7" eb="8">
      <t>ニン</t>
    </rPh>
    <phoneticPr fontId="16"/>
  </si>
  <si>
    <t>延べ7,356人</t>
    <phoneticPr fontId="16"/>
  </si>
  <si>
    <t>789回</t>
    <phoneticPr fontId="16"/>
  </si>
  <si>
    <t>新型コロナウイルス感染症の5類移行に伴い、行動制限が解除されたため。　</t>
    <rPh sb="0" eb="2">
      <t>シンガタ</t>
    </rPh>
    <rPh sb="9" eb="12">
      <t>カンセンショウ</t>
    </rPh>
    <rPh sb="14" eb="15">
      <t>ルイ</t>
    </rPh>
    <rPh sb="15" eb="17">
      <t>イコウ</t>
    </rPh>
    <rPh sb="18" eb="19">
      <t>トモナ</t>
    </rPh>
    <rPh sb="21" eb="25">
      <t>コウドウセイゲン</t>
    </rPh>
    <rPh sb="26" eb="28">
      <t>カイジョ</t>
    </rPh>
    <phoneticPr fontId="16"/>
  </si>
  <si>
    <t>551組</t>
    <rPh sb="3" eb="4">
      <t>クミ</t>
    </rPh>
    <phoneticPr fontId="16"/>
  </si>
  <si>
    <t>553組</t>
    <rPh sb="3" eb="4">
      <t>クミ</t>
    </rPh>
    <phoneticPr fontId="16"/>
  </si>
  <si>
    <t>開催回数
12回</t>
    <rPh sb="0" eb="2">
      <t>カイサイ</t>
    </rPh>
    <rPh sb="2" eb="4">
      <t>カイスウ</t>
    </rPh>
    <rPh sb="7" eb="8">
      <t>カイ</t>
    </rPh>
    <phoneticPr fontId="16"/>
  </si>
  <si>
    <t>15,357人</t>
    <rPh sb="6" eb="7">
      <t>ニン</t>
    </rPh>
    <phoneticPr fontId="16"/>
  </si>
  <si>
    <t>20,976人</t>
    <phoneticPr fontId="16"/>
  </si>
  <si>
    <t>1,580回</t>
    <phoneticPr fontId="16"/>
  </si>
  <si>
    <t>新型コロナウイルス感染症の5類移行に伴い、行動制限が解除されたため。</t>
    <rPh sb="0" eb="2">
      <t>シンガタ</t>
    </rPh>
    <rPh sb="9" eb="12">
      <t>カンセンショウ</t>
    </rPh>
    <rPh sb="14" eb="15">
      <t>ルイ</t>
    </rPh>
    <rPh sb="15" eb="17">
      <t>イコウ</t>
    </rPh>
    <rPh sb="18" eb="19">
      <t>トモナ</t>
    </rPh>
    <rPh sb="21" eb="25">
      <t>コウドウセイゲン</t>
    </rPh>
    <rPh sb="26" eb="28">
      <t>カイジョ</t>
    </rPh>
    <phoneticPr fontId="16"/>
  </si>
  <si>
    <t>４件</t>
    <rPh sb="1" eb="2">
      <t>ケン</t>
    </rPh>
    <phoneticPr fontId="16"/>
  </si>
  <si>
    <t>本市ホームページで助成対象となる不育症検査を周知した。</t>
    <rPh sb="0" eb="2">
      <t>ホンシ</t>
    </rPh>
    <rPh sb="9" eb="13">
      <t>ジョセイタイショウ</t>
    </rPh>
    <rPh sb="16" eb="19">
      <t>フイクショウ</t>
    </rPh>
    <rPh sb="19" eb="21">
      <t>ケンサ</t>
    </rPh>
    <rPh sb="22" eb="24">
      <t>シュウチ</t>
    </rPh>
    <phoneticPr fontId="16"/>
  </si>
  <si>
    <t>本助成事業の対象となる不育症検査は１種類のみであり、実施できる病院も限られている（府下６施設のみ）ため。</t>
    <rPh sb="0" eb="5">
      <t>ホンジョセイジギョウ</t>
    </rPh>
    <rPh sb="6" eb="8">
      <t>タイショウ</t>
    </rPh>
    <rPh sb="11" eb="16">
      <t>フイクショウケンサ</t>
    </rPh>
    <rPh sb="18" eb="20">
      <t>シュルイ</t>
    </rPh>
    <rPh sb="26" eb="28">
      <t>ジッシ</t>
    </rPh>
    <rPh sb="31" eb="33">
      <t>ビョウイン</t>
    </rPh>
    <rPh sb="34" eb="35">
      <t>カギ</t>
    </rPh>
    <rPh sb="41" eb="43">
      <t>フカ</t>
    </rPh>
    <rPh sb="44" eb="46">
      <t>シセツ</t>
    </rPh>
    <phoneticPr fontId="16"/>
  </si>
  <si>
    <t>４年度と５年度では、助成の対象となる不育症検査が異なるため。</t>
    <rPh sb="1" eb="3">
      <t>ネンド</t>
    </rPh>
    <rPh sb="5" eb="7">
      <t>ネンド</t>
    </rPh>
    <rPh sb="10" eb="12">
      <t>ジョセイ</t>
    </rPh>
    <rPh sb="13" eb="15">
      <t>タイショウ</t>
    </rPh>
    <rPh sb="18" eb="23">
      <t>フイクショウケンサ</t>
    </rPh>
    <rPh sb="24" eb="25">
      <t>コト</t>
    </rPh>
    <phoneticPr fontId="16"/>
  </si>
  <si>
    <t>なし</t>
    <phoneticPr fontId="16"/>
  </si>
  <si>
    <t>①1,024件
②2,068件</t>
    <rPh sb="6" eb="7">
      <t>ケン</t>
    </rPh>
    <rPh sb="14" eb="15">
      <t>ケン</t>
    </rPh>
    <phoneticPr fontId="16"/>
  </si>
  <si>
    <t>妊娠を望む方が治療を受けられるよう幅広く制度を周知を行った。</t>
    <rPh sb="26" eb="27">
      <t>オコナ</t>
    </rPh>
    <phoneticPr fontId="16"/>
  </si>
  <si>
    <t>周知方法
・各区広報誌掲載
・チラシ配架（市内対象医療機関、大阪メトロ、イオン、郵便局、大阪シティ信用金庫）
・テジタルサイネージ（あべのキューズモール）
・「OSAKA City TV Produce by F.C.OSAKA」への出演　等</t>
    <rPh sb="0" eb="4">
      <t>シュウチホウホウ</t>
    </rPh>
    <rPh sb="6" eb="7">
      <t>カク</t>
    </rPh>
    <rPh sb="7" eb="8">
      <t>ク</t>
    </rPh>
    <rPh sb="8" eb="11">
      <t>コウホウシ</t>
    </rPh>
    <rPh sb="11" eb="13">
      <t>ケイサイ</t>
    </rPh>
    <rPh sb="18" eb="20">
      <t>ハイカ</t>
    </rPh>
    <rPh sb="21" eb="23">
      <t>シナイ</t>
    </rPh>
    <rPh sb="23" eb="25">
      <t>タイショウ</t>
    </rPh>
    <rPh sb="25" eb="29">
      <t>イリョウキカン</t>
    </rPh>
    <rPh sb="30" eb="32">
      <t>オオサカ</t>
    </rPh>
    <rPh sb="40" eb="43">
      <t>ユウビンキョク</t>
    </rPh>
    <rPh sb="44" eb="46">
      <t>オオサカ</t>
    </rPh>
    <rPh sb="49" eb="53">
      <t>シンヨウキンコ</t>
    </rPh>
    <rPh sb="117" eb="119">
      <t>シュツエン</t>
    </rPh>
    <rPh sb="120" eb="121">
      <t>ナド</t>
    </rPh>
    <phoneticPr fontId="16"/>
  </si>
  <si>
    <t>①5,273件
②1,996件</t>
    <rPh sb="6" eb="7">
      <t>ケン</t>
    </rPh>
    <rPh sb="14" eb="15">
      <t>ケン</t>
    </rPh>
    <phoneticPr fontId="16"/>
  </si>
  <si>
    <t>①出産応援、②子育て応援ともに見込数を下回ったため</t>
    <rPh sb="1" eb="5">
      <t>シュッサンオウエン</t>
    </rPh>
    <rPh sb="7" eb="9">
      <t>コソダ</t>
    </rPh>
    <rPh sb="10" eb="12">
      <t>オウエン</t>
    </rPh>
    <rPh sb="15" eb="17">
      <t>ミコミ</t>
    </rPh>
    <rPh sb="17" eb="18">
      <t>スウ</t>
    </rPh>
    <rPh sb="19" eb="21">
      <t>シタマワ</t>
    </rPh>
    <phoneticPr fontId="16"/>
  </si>
  <si>
    <t>当該制度の施行が令和５年２月20日のため</t>
    <rPh sb="0" eb="4">
      <t>トウガイセイド</t>
    </rPh>
    <rPh sb="5" eb="7">
      <t>シコウ</t>
    </rPh>
    <rPh sb="8" eb="10">
      <t>レイワ</t>
    </rPh>
    <rPh sb="11" eb="12">
      <t>ネン</t>
    </rPh>
    <rPh sb="13" eb="14">
      <t>ツキ</t>
    </rPh>
    <rPh sb="16" eb="17">
      <t>ヒ</t>
    </rPh>
    <phoneticPr fontId="16"/>
  </si>
  <si>
    <t>6,662人</t>
    <rPh sb="5" eb="6">
      <t>ニン</t>
    </rPh>
    <phoneticPr fontId="16"/>
  </si>
  <si>
    <t>50校</t>
    <rPh sb="2" eb="3">
      <t>コウ</t>
    </rPh>
    <phoneticPr fontId="16"/>
  </si>
  <si>
    <t>17,541人
（93.3％）</t>
    <rPh sb="6" eb="7">
      <t>ニン</t>
    </rPh>
    <phoneticPr fontId="16"/>
  </si>
  <si>
    <t>①16,356人
〈87.0%〉
②16,745人
〈88.2%〉</t>
  </si>
  <si>
    <t>①18,333人
〈96.6%〉
②18,533人
〈95.7%〉
③18,134人
〈93.3%〉</t>
  </si>
  <si>
    <t>①4,444件
②25回
　579人
③4回
　172人
④98回
　1,527人</t>
    <rPh sb="6" eb="7">
      <t>ケン</t>
    </rPh>
    <rPh sb="11" eb="12">
      <t>カイ</t>
    </rPh>
    <rPh sb="17" eb="18">
      <t>ニン</t>
    </rPh>
    <rPh sb="21" eb="22">
      <t>カイ</t>
    </rPh>
    <rPh sb="27" eb="28">
      <t>ニン</t>
    </rPh>
    <rPh sb="32" eb="33">
      <t>カイ</t>
    </rPh>
    <rPh sb="40" eb="41">
      <t>ニン</t>
    </rPh>
    <phoneticPr fontId="5"/>
  </si>
  <si>
    <t>①4,942件
②25回
　603人
③4回
　212人
④103回
　1,813人</t>
    <rPh sb="6" eb="7">
      <t>ケン</t>
    </rPh>
    <rPh sb="11" eb="12">
      <t>カイ</t>
    </rPh>
    <rPh sb="17" eb="18">
      <t>ニン</t>
    </rPh>
    <rPh sb="21" eb="22">
      <t>カイ</t>
    </rPh>
    <rPh sb="27" eb="28">
      <t>ニン</t>
    </rPh>
    <rPh sb="33" eb="34">
      <t>カイ</t>
    </rPh>
    <rPh sb="41" eb="42">
      <t>ニン</t>
    </rPh>
    <phoneticPr fontId="5"/>
  </si>
  <si>
    <t>①424,805人
②10,712件</t>
    <rPh sb="8" eb="9">
      <t>ニン</t>
    </rPh>
    <rPh sb="17" eb="18">
      <t>ケン</t>
    </rPh>
    <phoneticPr fontId="16"/>
  </si>
  <si>
    <t>①591,603人
②9,977件</t>
    <rPh sb="8" eb="9">
      <t>ニン</t>
    </rPh>
    <rPh sb="16" eb="17">
      <t>ケン</t>
    </rPh>
    <phoneticPr fontId="16"/>
  </si>
  <si>
    <t>54,996件</t>
    <rPh sb="6" eb="7">
      <t>ケン</t>
    </rPh>
    <phoneticPr fontId="16"/>
  </si>
  <si>
    <t>53,963件</t>
    <rPh sb="6" eb="7">
      <t>ケン</t>
    </rPh>
    <phoneticPr fontId="16"/>
  </si>
  <si>
    <t>実施箇所数
137か所</t>
    <rPh sb="0" eb="2">
      <t>ジッシ</t>
    </rPh>
    <rPh sb="2" eb="4">
      <t>カショ</t>
    </rPh>
    <rPh sb="4" eb="5">
      <t>スウ</t>
    </rPh>
    <rPh sb="10" eb="11">
      <t>ショ</t>
    </rPh>
    <phoneticPr fontId="16"/>
  </si>
  <si>
    <t>24箇所</t>
    <rPh sb="2" eb="4">
      <t>カショ</t>
    </rPh>
    <phoneticPr fontId="16"/>
  </si>
  <si>
    <t>38.0％
（7,218/
　18,981人）</t>
    <rPh sb="21" eb="22">
      <t>ニン</t>
    </rPh>
    <phoneticPr fontId="16"/>
  </si>
  <si>
    <t>39,650冊</t>
    <phoneticPr fontId="16"/>
  </si>
  <si>
    <t>431か所
(公共施設187、民間施設244か所）</t>
    <rPh sb="4" eb="5">
      <t>ショ</t>
    </rPh>
    <rPh sb="23" eb="24">
      <t>ショ</t>
    </rPh>
    <phoneticPr fontId="18"/>
  </si>
  <si>
    <t>440か所
(公共施設214か所、民間施設226か所）</t>
    <rPh sb="4" eb="5">
      <t>ショ</t>
    </rPh>
    <rPh sb="15" eb="16">
      <t>ショ</t>
    </rPh>
    <rPh sb="25" eb="26">
      <t>ショ</t>
    </rPh>
    <phoneticPr fontId="18"/>
  </si>
  <si>
    <t>目標数の確保に向けHPやステッカー提示等、周知・啓発など制度の認知度向上を推進した。</t>
    <rPh sb="17" eb="19">
      <t>テイジ</t>
    </rPh>
    <rPh sb="19" eb="20">
      <t>トウ</t>
    </rPh>
    <phoneticPr fontId="16"/>
  </si>
  <si>
    <t>施設への登録勧奨を行ったものの、目標までの登録には至らなかった。</t>
    <rPh sb="0" eb="2">
      <t>シセツ</t>
    </rPh>
    <rPh sb="4" eb="6">
      <t>トウロク</t>
    </rPh>
    <rPh sb="6" eb="8">
      <t>カンショウ</t>
    </rPh>
    <rPh sb="9" eb="10">
      <t>オコナ</t>
    </rPh>
    <rPh sb="16" eb="18">
      <t>モクヒョウ</t>
    </rPh>
    <rPh sb="21" eb="23">
      <t>トウロク</t>
    </rPh>
    <rPh sb="25" eb="26">
      <t>イタ</t>
    </rPh>
    <phoneticPr fontId="16"/>
  </si>
  <si>
    <t>実施か所数
73か所</t>
    <rPh sb="0" eb="2">
      <t>ジッシ</t>
    </rPh>
    <rPh sb="3" eb="4">
      <t>ショ</t>
    </rPh>
    <rPh sb="4" eb="5">
      <t>スウ</t>
    </rPh>
    <rPh sb="9" eb="10">
      <t>ショ</t>
    </rPh>
    <phoneticPr fontId="16"/>
  </si>
  <si>
    <t>利用枠の確保について、公募により実施事業者を選定しているが、新たな事業者からの応募が少なかった結果、新規開設する施設が少なかった。</t>
    <rPh sb="0" eb="2">
      <t>リヨウ</t>
    </rPh>
    <rPh sb="2" eb="3">
      <t>ワク</t>
    </rPh>
    <rPh sb="4" eb="6">
      <t>カクホ</t>
    </rPh>
    <rPh sb="11" eb="13">
      <t>コウボ</t>
    </rPh>
    <rPh sb="16" eb="18">
      <t>ジッシ</t>
    </rPh>
    <rPh sb="18" eb="20">
      <t>ジギョウ</t>
    </rPh>
    <rPh sb="20" eb="21">
      <t>シャ</t>
    </rPh>
    <rPh sb="22" eb="24">
      <t>センテイ</t>
    </rPh>
    <rPh sb="30" eb="31">
      <t>アラ</t>
    </rPh>
    <rPh sb="33" eb="36">
      <t>ジギョウシャ</t>
    </rPh>
    <rPh sb="39" eb="41">
      <t>オウボ</t>
    </rPh>
    <rPh sb="42" eb="43">
      <t>スク</t>
    </rPh>
    <rPh sb="47" eb="49">
      <t>ケッカ</t>
    </rPh>
    <rPh sb="50" eb="52">
      <t>シンキ</t>
    </rPh>
    <rPh sb="52" eb="54">
      <t>カイセツ</t>
    </rPh>
    <rPh sb="56" eb="58">
      <t>シセツ</t>
    </rPh>
    <rPh sb="59" eb="60">
      <t>スク</t>
    </rPh>
    <phoneticPr fontId="16"/>
  </si>
  <si>
    <t>実施か所数
・病児16か所
・病後児16か所</t>
    <rPh sb="0" eb="2">
      <t>ジッシ</t>
    </rPh>
    <rPh sb="3" eb="4">
      <t>ショ</t>
    </rPh>
    <rPh sb="4" eb="5">
      <t>スウ</t>
    </rPh>
    <rPh sb="7" eb="9">
      <t>ビョウジ</t>
    </rPh>
    <rPh sb="12" eb="13">
      <t>ショ</t>
    </rPh>
    <rPh sb="15" eb="18">
      <t>ビョウゴジ</t>
    </rPh>
    <rPh sb="21" eb="22">
      <t>ショ</t>
    </rPh>
    <phoneticPr fontId="16"/>
  </si>
  <si>
    <t>実施か所数
15か所</t>
    <rPh sb="0" eb="2">
      <t>ジッシ</t>
    </rPh>
    <rPh sb="3" eb="4">
      <t>ショ</t>
    </rPh>
    <rPh sb="4" eb="5">
      <t>スウ</t>
    </rPh>
    <rPh sb="9" eb="10">
      <t>ショ</t>
    </rPh>
    <phoneticPr fontId="16"/>
  </si>
  <si>
    <t>①21,339人日
②1,118人日</t>
    <rPh sb="7" eb="8">
      <t>ニン</t>
    </rPh>
    <rPh sb="8" eb="9">
      <t>ニチ</t>
    </rPh>
    <rPh sb="16" eb="17">
      <t>ニン</t>
    </rPh>
    <rPh sb="17" eb="18">
      <t>ニチ</t>
    </rPh>
    <phoneticPr fontId="16"/>
  </si>
  <si>
    <t>・依頼会員
　3,692人
・提供会員
　1,354人
・両方会員
　205人</t>
    <rPh sb="1" eb="5">
      <t>イライカイイン</t>
    </rPh>
    <rPh sb="12" eb="13">
      <t>ニン</t>
    </rPh>
    <rPh sb="15" eb="17">
      <t>テイキョウ</t>
    </rPh>
    <rPh sb="17" eb="19">
      <t>カイイン</t>
    </rPh>
    <rPh sb="26" eb="27">
      <t>ニン</t>
    </rPh>
    <rPh sb="29" eb="31">
      <t>リョウホウ</t>
    </rPh>
    <rPh sb="31" eb="33">
      <t>カイイン</t>
    </rPh>
    <rPh sb="38" eb="39">
      <t>ニン</t>
    </rPh>
    <phoneticPr fontId="16"/>
  </si>
  <si>
    <t>延べ286件</t>
    <phoneticPr fontId="16"/>
  </si>
  <si>
    <t>延べ246件</t>
    <phoneticPr fontId="16"/>
  </si>
  <si>
    <t>163回</t>
    <phoneticPr fontId="16"/>
  </si>
  <si>
    <t>246人</t>
    <rPh sb="3" eb="4">
      <t>ニン</t>
    </rPh>
    <phoneticPr fontId="0"/>
  </si>
  <si>
    <t>193人</t>
    <rPh sb="3" eb="4">
      <t>ニン</t>
    </rPh>
    <phoneticPr fontId="0"/>
  </si>
  <si>
    <t>対象施設数
17施設</t>
  </si>
  <si>
    <t>年度途中で国無償化に認定を切り替える児童が一定数あり、対象児童数が減少したため。</t>
    <rPh sb="0" eb="2">
      <t>ネンド</t>
    </rPh>
    <rPh sb="2" eb="4">
      <t>トチュウ</t>
    </rPh>
    <rPh sb="5" eb="6">
      <t>クニ</t>
    </rPh>
    <rPh sb="6" eb="9">
      <t>ムショウカ</t>
    </rPh>
    <rPh sb="10" eb="12">
      <t>ニンテイ</t>
    </rPh>
    <rPh sb="13" eb="14">
      <t>キ</t>
    </rPh>
    <rPh sb="15" eb="16">
      <t>カ</t>
    </rPh>
    <rPh sb="18" eb="20">
      <t>ジドウ</t>
    </rPh>
    <rPh sb="21" eb="24">
      <t>イッテイスウ</t>
    </rPh>
    <rPh sb="27" eb="32">
      <t>タイショウジドウスウ</t>
    </rPh>
    <rPh sb="33" eb="35">
      <t>ゲンショウ</t>
    </rPh>
    <phoneticPr fontId="0"/>
  </si>
  <si>
    <t>公立87施設
民間713施設</t>
  </si>
  <si>
    <t>公立84施設
民間733施設</t>
  </si>
  <si>
    <t>53回</t>
    <rPh sb="2" eb="3">
      <t>カイ</t>
    </rPh>
    <phoneticPr fontId="16"/>
  </si>
  <si>
    <t>市基準保育料を国基準保育料に比して３割程度軽減し、保育料の負担軽減を図った。</t>
    <rPh sb="34" eb="35">
      <t>ハカ</t>
    </rPh>
    <phoneticPr fontId="0"/>
  </si>
  <si>
    <t>86.2%
(50/58)</t>
    <phoneticPr fontId="16"/>
  </si>
  <si>
    <t>事業者・申請者に対して丁寧に事業周知・説明を行い、「申請してよかった」と感じる割合の増加を目指す。</t>
    <rPh sb="0" eb="3">
      <t>ジギョウシャ</t>
    </rPh>
    <rPh sb="4" eb="6">
      <t>シンセイ</t>
    </rPh>
    <rPh sb="6" eb="7">
      <t>シャ</t>
    </rPh>
    <rPh sb="8" eb="9">
      <t>タイ</t>
    </rPh>
    <rPh sb="11" eb="13">
      <t>テイネイ</t>
    </rPh>
    <rPh sb="14" eb="16">
      <t>ジギョウ</t>
    </rPh>
    <rPh sb="16" eb="18">
      <t>シュウチ</t>
    </rPh>
    <rPh sb="19" eb="21">
      <t>セツメイ</t>
    </rPh>
    <rPh sb="22" eb="23">
      <t>オコナ</t>
    </rPh>
    <rPh sb="26" eb="28">
      <t>シンセイ</t>
    </rPh>
    <rPh sb="36" eb="37">
      <t>カン</t>
    </rPh>
    <rPh sb="39" eb="41">
      <t>ワリアイ</t>
    </rPh>
    <rPh sb="42" eb="44">
      <t>ゾウカ</t>
    </rPh>
    <rPh sb="45" eb="47">
      <t>メザ</t>
    </rPh>
    <phoneticPr fontId="4"/>
  </si>
  <si>
    <t>申請してよかったか
・そう思う 46人
・思わない  3人</t>
    <rPh sb="0" eb="2">
      <t>シンセイ</t>
    </rPh>
    <rPh sb="13" eb="14">
      <t>オモ</t>
    </rPh>
    <rPh sb="18" eb="19">
      <t>ニン</t>
    </rPh>
    <rPh sb="21" eb="22">
      <t>オモ</t>
    </rPh>
    <rPh sb="28" eb="29">
      <t>ニン</t>
    </rPh>
    <phoneticPr fontId="0"/>
  </si>
  <si>
    <t>①57,434人
②65,983人</t>
  </si>
  <si>
    <t>57,840人
65,952人</t>
  </si>
  <si>
    <t>・認可保育所創設 
　7か所  431人分
・増改築整備
　2か所  34人分
・認定こども園創設 
　8か所 144人分
・地域型保育事業所創設  
　4か所　85人分
・合計
　21か所 694人分</t>
  </si>
  <si>
    <t>・就学前児童数の減少幅が、保育ニーズ率の上昇を上回っており、保育ニーズが計画を下回った。
・建築資材の高騰等やテナント賃料の上昇等により保育所整備に適した物件の確保が困難になったことなどから、利用定員が計画を下回った。</t>
    <rPh sb="1" eb="4">
      <t>シュウガクマエ</t>
    </rPh>
    <rPh sb="4" eb="6">
      <t>ジドウ</t>
    </rPh>
    <rPh sb="6" eb="7">
      <t>スウ</t>
    </rPh>
    <rPh sb="8" eb="11">
      <t>ゲンショウハバ</t>
    </rPh>
    <rPh sb="13" eb="15">
      <t>ホイク</t>
    </rPh>
    <rPh sb="18" eb="19">
      <t>リツ</t>
    </rPh>
    <rPh sb="20" eb="22">
      <t>ジョウショウ</t>
    </rPh>
    <rPh sb="23" eb="25">
      <t>ウワマワ</t>
    </rPh>
    <rPh sb="30" eb="32">
      <t>ホイク</t>
    </rPh>
    <rPh sb="36" eb="38">
      <t>ケイカク</t>
    </rPh>
    <rPh sb="39" eb="41">
      <t>シタマワ</t>
    </rPh>
    <rPh sb="46" eb="50">
      <t>ケンチクシザイ</t>
    </rPh>
    <rPh sb="51" eb="53">
      <t>コウトウ</t>
    </rPh>
    <rPh sb="53" eb="54">
      <t>トウ</t>
    </rPh>
    <rPh sb="59" eb="61">
      <t>チンリョウ</t>
    </rPh>
    <rPh sb="62" eb="64">
      <t>ジョウショウ</t>
    </rPh>
    <rPh sb="64" eb="65">
      <t>トウ</t>
    </rPh>
    <rPh sb="68" eb="71">
      <t>ホイクショ</t>
    </rPh>
    <rPh sb="71" eb="73">
      <t>セイビ</t>
    </rPh>
    <rPh sb="74" eb="75">
      <t>テキ</t>
    </rPh>
    <rPh sb="77" eb="79">
      <t>ブッケン</t>
    </rPh>
    <rPh sb="80" eb="82">
      <t>カクホ</t>
    </rPh>
    <rPh sb="83" eb="85">
      <t>コンナン</t>
    </rPh>
    <rPh sb="96" eb="100">
      <t>リヨウテイイン</t>
    </rPh>
    <rPh sb="101" eb="103">
      <t>ケイカク</t>
    </rPh>
    <rPh sb="104" eb="106">
      <t>シタマワ</t>
    </rPh>
    <phoneticPr fontId="0"/>
  </si>
  <si>
    <t>待機児童数は昨年度より2人減ったものの、障がいのある児童の受入れに必要な加配保育士の確保ができなかったこと及び入所を希望する児童の入所枠を確保できなかったため。</t>
    <rPh sb="0" eb="5">
      <t>タイキジドウスウ</t>
    </rPh>
    <rPh sb="6" eb="9">
      <t>サクネンド</t>
    </rPh>
    <rPh sb="12" eb="13">
      <t>ニン</t>
    </rPh>
    <rPh sb="13" eb="14">
      <t>ヘ</t>
    </rPh>
    <rPh sb="20" eb="21">
      <t>ショウ</t>
    </rPh>
    <rPh sb="26" eb="28">
      <t>ジドウ</t>
    </rPh>
    <rPh sb="29" eb="31">
      <t>ウケイ</t>
    </rPh>
    <rPh sb="33" eb="35">
      <t>ヒツヨウ</t>
    </rPh>
    <rPh sb="36" eb="38">
      <t>カハイ</t>
    </rPh>
    <rPh sb="38" eb="41">
      <t>ホイクシ</t>
    </rPh>
    <rPh sb="42" eb="44">
      <t>カクホ</t>
    </rPh>
    <rPh sb="53" eb="54">
      <t>オヨ</t>
    </rPh>
    <rPh sb="55" eb="57">
      <t>ニュウショ</t>
    </rPh>
    <rPh sb="58" eb="60">
      <t>キボウ</t>
    </rPh>
    <rPh sb="62" eb="64">
      <t>ジドウ</t>
    </rPh>
    <rPh sb="65" eb="67">
      <t>ニュウショ</t>
    </rPh>
    <rPh sb="67" eb="68">
      <t>ワク</t>
    </rPh>
    <rPh sb="69" eb="71">
      <t>カクホ</t>
    </rPh>
    <phoneticPr fontId="0"/>
  </si>
  <si>
    <t>1,446人</t>
    <rPh sb="5" eb="6">
      <t>ニン</t>
    </rPh>
    <phoneticPr fontId="4"/>
  </si>
  <si>
    <t>各事業対象保育士数見込
・保育士・保育所等支援センター事業77人
・保育士宿舎借上げ支援事業1,859人
・保育人材確保対策貸付事業85人
・新規採用保育士特別給付補助事業1,640人
・保育士ウェルカム事業217人
・保育士定着支援事業3,085人
計6,963人</t>
    <rPh sb="110" eb="119">
      <t>ホイクシテイチャクシエンジギョウ</t>
    </rPh>
    <rPh sb="124" eb="125">
      <t>ニン</t>
    </rPh>
    <phoneticPr fontId="4"/>
  </si>
  <si>
    <t>89.3%
(643/720人)</t>
    <rPh sb="14" eb="15">
      <t>ニン</t>
    </rPh>
    <phoneticPr fontId="16"/>
  </si>
  <si>
    <t>100%
(720/720人)</t>
    <rPh sb="13" eb="14">
      <t>ニン</t>
    </rPh>
    <phoneticPr fontId="16"/>
  </si>
  <si>
    <t>予定どおり720人の募集枠を設け、研修を実施した。</t>
    <rPh sb="0" eb="2">
      <t>ヨテイ</t>
    </rPh>
    <rPh sb="8" eb="9">
      <t>ニン</t>
    </rPh>
    <rPh sb="10" eb="13">
      <t>ボシュウワク</t>
    </rPh>
    <rPh sb="14" eb="15">
      <t>モウ</t>
    </rPh>
    <rPh sb="17" eb="19">
      <t>ケンシュウ</t>
    </rPh>
    <rPh sb="20" eb="22">
      <t>ジッシ</t>
    </rPh>
    <phoneticPr fontId="16"/>
  </si>
  <si>
    <t>100.0%
(44/44か所)</t>
    <rPh sb="14" eb="15">
      <t>ショ</t>
    </rPh>
    <phoneticPr fontId="4"/>
  </si>
  <si>
    <t>100.0%
(47/47か所)</t>
    <rPh sb="14" eb="15">
      <t>ショ</t>
    </rPh>
    <phoneticPr fontId="4"/>
  </si>
  <si>
    <t>予定どおり47か所に対し、訪問及び実地指導を行った。</t>
    <rPh sb="0" eb="2">
      <t>ヨテイ</t>
    </rPh>
    <rPh sb="8" eb="9">
      <t>ショ</t>
    </rPh>
    <rPh sb="10" eb="11">
      <t>タイ</t>
    </rPh>
    <rPh sb="13" eb="15">
      <t>ホウモン</t>
    </rPh>
    <rPh sb="15" eb="16">
      <t>オヨ</t>
    </rPh>
    <rPh sb="17" eb="19">
      <t>ジッチ</t>
    </rPh>
    <rPh sb="19" eb="21">
      <t>シドウ</t>
    </rPh>
    <rPh sb="22" eb="23">
      <t>オコナ</t>
    </rPh>
    <phoneticPr fontId="16"/>
  </si>
  <si>
    <t>15,989人</t>
    <rPh sb="6" eb="7">
      <t>ニン</t>
    </rPh>
    <phoneticPr fontId="16"/>
  </si>
  <si>
    <t>・量の見込み
　18,134人</t>
    <rPh sb="10" eb="15">
      <t>１３４ニン</t>
    </rPh>
    <phoneticPr fontId="16"/>
  </si>
  <si>
    <t>・実施か所数
　611か所
・確保の内容
　21,294人</t>
    <rPh sb="1" eb="3">
      <t>ジッシ</t>
    </rPh>
    <rPh sb="4" eb="5">
      <t>ショ</t>
    </rPh>
    <rPh sb="5" eb="6">
      <t>スウ</t>
    </rPh>
    <rPh sb="12" eb="13">
      <t>ショ</t>
    </rPh>
    <phoneticPr fontId="4"/>
  </si>
  <si>
    <t>22か所</t>
  </si>
  <si>
    <t>23か所</t>
    <rPh sb="3" eb="4">
      <t>ショ</t>
    </rPh>
    <phoneticPr fontId="16"/>
  </si>
  <si>
    <t>担当保育士確保に伴う、実施施設数の増
　＋１か所</t>
    <rPh sb="0" eb="2">
      <t>タントウ</t>
    </rPh>
    <rPh sb="2" eb="5">
      <t>ホイクシ</t>
    </rPh>
    <rPh sb="5" eb="7">
      <t>カクホ</t>
    </rPh>
    <rPh sb="8" eb="9">
      <t>トモナ</t>
    </rPh>
    <rPh sb="11" eb="13">
      <t>ジッシ</t>
    </rPh>
    <rPh sb="13" eb="15">
      <t>シセツ</t>
    </rPh>
    <rPh sb="15" eb="16">
      <t>スウ</t>
    </rPh>
    <rPh sb="17" eb="18">
      <t>ゾウ</t>
    </rPh>
    <rPh sb="23" eb="24">
      <t>ショ</t>
    </rPh>
    <phoneticPr fontId="16"/>
  </si>
  <si>
    <t>100%
(1,206か所)</t>
    <rPh sb="12" eb="13">
      <t>ショ</t>
    </rPh>
    <phoneticPr fontId="16"/>
  </si>
  <si>
    <t>対象施設は当初予定数より休廃止等により1,206か所となり、全てに対し事故防止巡回指導を行った。</t>
    <rPh sb="0" eb="4">
      <t>タイショウシセツ</t>
    </rPh>
    <rPh sb="5" eb="7">
      <t>トウショ</t>
    </rPh>
    <rPh sb="7" eb="9">
      <t>ヨテイ</t>
    </rPh>
    <rPh sb="9" eb="10">
      <t>スウ</t>
    </rPh>
    <rPh sb="12" eb="13">
      <t>キュウ</t>
    </rPh>
    <rPh sb="13" eb="15">
      <t>ハイシ</t>
    </rPh>
    <rPh sb="15" eb="16">
      <t>トウ</t>
    </rPh>
    <rPh sb="25" eb="26">
      <t>ショ</t>
    </rPh>
    <rPh sb="30" eb="31">
      <t>スベ</t>
    </rPh>
    <rPh sb="33" eb="34">
      <t>タイ</t>
    </rPh>
    <rPh sb="35" eb="37">
      <t>ジコ</t>
    </rPh>
    <rPh sb="37" eb="39">
      <t>ボウシ</t>
    </rPh>
    <rPh sb="39" eb="41">
      <t>ジュンカイ</t>
    </rPh>
    <rPh sb="41" eb="43">
      <t>シドウ</t>
    </rPh>
    <rPh sb="44" eb="45">
      <t>オコナ</t>
    </rPh>
    <phoneticPr fontId="16"/>
  </si>
  <si>
    <t>受審施設数37か所
うち補助実施施設数33か所</t>
    <phoneticPr fontId="16"/>
  </si>
  <si>
    <t>受審施設数35か所
うち補助実施施設数25か所</t>
    <phoneticPr fontId="16"/>
  </si>
  <si>
    <t>保育サービス第三者評価受審促進事業対象施設対して、事業内容の周知を行うとともに、受審促進を行った。</t>
    <rPh sb="40" eb="42">
      <t>ジュシン</t>
    </rPh>
    <rPh sb="42" eb="44">
      <t>ソクシン</t>
    </rPh>
    <rPh sb="45" eb="46">
      <t>オコナ</t>
    </rPh>
    <phoneticPr fontId="16"/>
  </si>
  <si>
    <t>認定申請数は124件であり、受審に向けた取組は進んでいるものの、評価結果公表まで3ヶ月から6ヶ月の期間がかかることから目標施設数に達しなかった。</t>
    <rPh sb="0" eb="5">
      <t>ニンテイシンセイスウ</t>
    </rPh>
    <rPh sb="9" eb="10">
      <t>ケン</t>
    </rPh>
    <rPh sb="14" eb="16">
      <t>ジュシン</t>
    </rPh>
    <rPh sb="17" eb="18">
      <t>ム</t>
    </rPh>
    <rPh sb="20" eb="22">
      <t>トリクミ</t>
    </rPh>
    <rPh sb="23" eb="24">
      <t>スス</t>
    </rPh>
    <rPh sb="32" eb="36">
      <t>ヒョウカケッカ</t>
    </rPh>
    <rPh sb="36" eb="38">
      <t>コウヒョウ</t>
    </rPh>
    <rPh sb="42" eb="43">
      <t>ゲツ</t>
    </rPh>
    <rPh sb="47" eb="48">
      <t>ゲツ</t>
    </rPh>
    <rPh sb="49" eb="51">
      <t>キカン</t>
    </rPh>
    <rPh sb="59" eb="61">
      <t>モクヒョウ</t>
    </rPh>
    <rPh sb="61" eb="64">
      <t>シセツスウ</t>
    </rPh>
    <rPh sb="65" eb="66">
      <t>タッ</t>
    </rPh>
    <phoneticPr fontId="16"/>
  </si>
  <si>
    <t>　 89.2%
(463/519施設)</t>
    <phoneticPr fontId="16"/>
  </si>
  <si>
    <t>92.0%
(483/525施設)</t>
    <phoneticPr fontId="16"/>
  </si>
  <si>
    <t>計画当初547施設から、休廃止等により525施設に対して実施した。（実施率100%）</t>
    <rPh sb="0" eb="2">
      <t>ケイカク</t>
    </rPh>
    <rPh sb="2" eb="4">
      <t>トウショ</t>
    </rPh>
    <rPh sb="7" eb="9">
      <t>シセツ</t>
    </rPh>
    <rPh sb="12" eb="15">
      <t>キュウハイシ</t>
    </rPh>
    <rPh sb="15" eb="16">
      <t>トウ</t>
    </rPh>
    <rPh sb="22" eb="24">
      <t>シセツ</t>
    </rPh>
    <rPh sb="25" eb="26">
      <t>タイ</t>
    </rPh>
    <rPh sb="28" eb="30">
      <t>ジッシ</t>
    </rPh>
    <rPh sb="34" eb="37">
      <t>ジッシリツ</t>
    </rPh>
    <phoneticPr fontId="16"/>
  </si>
  <si>
    <t>61.35
(303/494か所)</t>
    <rPh sb="15" eb="16">
      <t>ショ</t>
    </rPh>
    <phoneticPr fontId="16"/>
  </si>
  <si>
    <t>63,2%
(339/536)</t>
    <phoneticPr fontId="16"/>
  </si>
  <si>
    <t>認可保育所
　260/396か所
認定こども園
　 64/110か所
公設置民営
   15/ 30か所</t>
    <rPh sb="0" eb="2">
      <t>ニンカ</t>
    </rPh>
    <rPh sb="2" eb="5">
      <t>ホイクショ</t>
    </rPh>
    <rPh sb="15" eb="16">
      <t>ショ</t>
    </rPh>
    <rPh sb="17" eb="19">
      <t>ニンテイ</t>
    </rPh>
    <rPh sb="22" eb="23">
      <t>エン</t>
    </rPh>
    <rPh sb="33" eb="34">
      <t>ショ</t>
    </rPh>
    <rPh sb="35" eb="40">
      <t>コウセッチミンエイ</t>
    </rPh>
    <rPh sb="51" eb="52">
      <t>ショ</t>
    </rPh>
    <phoneticPr fontId="0"/>
  </si>
  <si>
    <t>73%
(165/226施設)</t>
    <rPh sb="12" eb="14">
      <t>シセツ</t>
    </rPh>
    <phoneticPr fontId="16"/>
  </si>
  <si>
    <t>新規対象施設数　3施設（見込）、継続対象施設数　15施設（見込）に対して事業費を交付する。</t>
  </si>
  <si>
    <t>新規対象施設数　21施設、継続対象施設数　4施設に対して事業費を交付した。</t>
  </si>
  <si>
    <t>連携先候補である保育所や認定こども園とのマッチングを実施した結果、例年２％程度の伸びであるにもかかわらず、令和５年度は約10％連携率が伸びた。</t>
  </si>
  <si>
    <t>100％（732/732施設）</t>
    <rPh sb="12" eb="14">
      <t>シセツ</t>
    </rPh>
    <phoneticPr fontId="16"/>
  </si>
  <si>
    <t>100％（756/756施設）</t>
    <rPh sb="12" eb="14">
      <t>シセツ</t>
    </rPh>
    <phoneticPr fontId="16"/>
  </si>
  <si>
    <t>保育所等506施設、地域型保育事業229施設、児童養護施設等21施設</t>
    <rPh sb="0" eb="4">
      <t>ホイクショトウ</t>
    </rPh>
    <rPh sb="7" eb="9">
      <t>シセツ</t>
    </rPh>
    <rPh sb="10" eb="13">
      <t>チイキガタ</t>
    </rPh>
    <rPh sb="13" eb="15">
      <t>ホイク</t>
    </rPh>
    <rPh sb="15" eb="17">
      <t>ジギョウ</t>
    </rPh>
    <rPh sb="20" eb="22">
      <t>シセツ</t>
    </rPh>
    <rPh sb="23" eb="25">
      <t>ジドウ</t>
    </rPh>
    <rPh sb="25" eb="27">
      <t>ヨウゴ</t>
    </rPh>
    <rPh sb="27" eb="29">
      <t>シセツ</t>
    </rPh>
    <rPh sb="29" eb="30">
      <t>トウ</t>
    </rPh>
    <rPh sb="32" eb="34">
      <t>シセツ</t>
    </rPh>
    <phoneticPr fontId="16"/>
  </si>
  <si>
    <t xml:space="preserve">   94.3%
（446/473施設）</t>
    <rPh sb="17" eb="19">
      <t>シセツ</t>
    </rPh>
    <phoneticPr fontId="0"/>
  </si>
  <si>
    <t xml:space="preserve">   94.5%
（446/473施設）</t>
  </si>
  <si>
    <t>1か所</t>
    <rPh sb="2" eb="3">
      <t>ショ</t>
    </rPh>
    <phoneticPr fontId="0"/>
  </si>
  <si>
    <t>12か所</t>
    <rPh sb="3" eb="4">
      <t>ショ</t>
    </rPh>
    <phoneticPr fontId="0"/>
  </si>
  <si>
    <t>11か所</t>
    <rPh sb="3" eb="4">
      <t>ショ</t>
    </rPh>
    <phoneticPr fontId="0"/>
  </si>
  <si>
    <t>耐震基準を満たさない可能性がある園は建設されてから相当年数経過している園が多く、耐震性確保の手段として耐震改修よりも建替えを希望する園が多いことから、耐震改修の事前準備である耐震診断を希望する園が減少している状況にある。</t>
  </si>
  <si>
    <t>36.1%
(188/521)</t>
    <phoneticPr fontId="16"/>
  </si>
  <si>
    <t>41.8%
(224/536)</t>
    <phoneticPr fontId="16"/>
  </si>
  <si>
    <t>認可保育所
　173/396施設
認定こども園
　 41/110施設
公設置民営
   10/ 30施設</t>
    <rPh sb="0" eb="2">
      <t>ニンカ</t>
    </rPh>
    <rPh sb="2" eb="5">
      <t>ホイクショ</t>
    </rPh>
    <rPh sb="14" eb="16">
      <t>シセツ</t>
    </rPh>
    <rPh sb="17" eb="19">
      <t>ニンテイ</t>
    </rPh>
    <rPh sb="22" eb="23">
      <t>エン</t>
    </rPh>
    <rPh sb="32" eb="34">
      <t>シセツ</t>
    </rPh>
    <rPh sb="35" eb="40">
      <t>コウセッチミンエイ</t>
    </rPh>
    <rPh sb="50" eb="52">
      <t>シセツ</t>
    </rPh>
    <phoneticPr fontId="0"/>
  </si>
  <si>
    <t>本事業の認定件数が36施設増加しており、一定の成果があったことから、戦略に対する取組としては有効であるものの、看護師の配置は「任意」としており、看護師を雇用できた施設は、すべて支給認定を行うことができたが、看護師不足の現状のなか、要員確保ができず、事業の実施に至らない施設が生じているため</t>
    <rPh sb="4" eb="6">
      <t>ニンテイ</t>
    </rPh>
    <rPh sb="6" eb="8">
      <t>ケンスウ</t>
    </rPh>
    <rPh sb="13" eb="15">
      <t>ゾウカ</t>
    </rPh>
    <rPh sb="88" eb="92">
      <t>シキュウニンテイ</t>
    </rPh>
    <phoneticPr fontId="16"/>
  </si>
  <si>
    <t>R4の事業効果アンケートの結果、人員確保に課題を有する一方、大阪府ナースセンターの認知度が低いため、人員確保に係る求人支援の方法を再周知する必要がある。
R5.12月に行った説明会の後、看護師確保に至った施設があったことから、引き続き事業効果検証を行い、実情に応じた支援を継続する。</t>
    <rPh sb="3" eb="5">
      <t>ジギョウ</t>
    </rPh>
    <rPh sb="5" eb="7">
      <t>コウカ</t>
    </rPh>
    <rPh sb="13" eb="15">
      <t>ケッカ</t>
    </rPh>
    <rPh sb="16" eb="18">
      <t>ジンイン</t>
    </rPh>
    <rPh sb="18" eb="20">
      <t>カクホ</t>
    </rPh>
    <rPh sb="21" eb="23">
      <t>カダイ</t>
    </rPh>
    <rPh sb="24" eb="25">
      <t>ユウ</t>
    </rPh>
    <rPh sb="27" eb="29">
      <t>イッポウ</t>
    </rPh>
    <rPh sb="30" eb="33">
      <t>オオサカフ</t>
    </rPh>
    <rPh sb="41" eb="44">
      <t>ニンチド</t>
    </rPh>
    <rPh sb="45" eb="46">
      <t>ヒク</t>
    </rPh>
    <rPh sb="50" eb="52">
      <t>ジンイン</t>
    </rPh>
    <rPh sb="52" eb="54">
      <t>カクホ</t>
    </rPh>
    <rPh sb="55" eb="56">
      <t>カカ</t>
    </rPh>
    <rPh sb="57" eb="59">
      <t>キュウジン</t>
    </rPh>
    <rPh sb="59" eb="61">
      <t>シエン</t>
    </rPh>
    <rPh sb="62" eb="64">
      <t>ホウホウ</t>
    </rPh>
    <rPh sb="65" eb="68">
      <t>サイシュウチ</t>
    </rPh>
    <rPh sb="70" eb="72">
      <t>ヒツヨウ</t>
    </rPh>
    <rPh sb="82" eb="83">
      <t>ガツ</t>
    </rPh>
    <rPh sb="84" eb="85">
      <t>オコナ</t>
    </rPh>
    <rPh sb="87" eb="90">
      <t>セツメイカイ</t>
    </rPh>
    <rPh sb="91" eb="92">
      <t>ノチ</t>
    </rPh>
    <rPh sb="93" eb="96">
      <t>カンゴシ</t>
    </rPh>
    <rPh sb="96" eb="98">
      <t>カクホ</t>
    </rPh>
    <rPh sb="99" eb="100">
      <t>イタ</t>
    </rPh>
    <rPh sb="102" eb="104">
      <t>シセツ</t>
    </rPh>
    <rPh sb="113" eb="114">
      <t>ヒ</t>
    </rPh>
    <rPh sb="115" eb="116">
      <t>ツヅ</t>
    </rPh>
    <rPh sb="117" eb="119">
      <t>ジギョウ</t>
    </rPh>
    <rPh sb="119" eb="121">
      <t>コウカ</t>
    </rPh>
    <rPh sb="121" eb="123">
      <t>ケンショウ</t>
    </rPh>
    <rPh sb="124" eb="125">
      <t>オコナ</t>
    </rPh>
    <rPh sb="127" eb="129">
      <t>ジツジョウ</t>
    </rPh>
    <rPh sb="130" eb="131">
      <t>オウ</t>
    </rPh>
    <rPh sb="133" eb="135">
      <t>シエン</t>
    </rPh>
    <rPh sb="136" eb="138">
      <t>ケイゾク</t>
    </rPh>
    <phoneticPr fontId="0"/>
  </si>
  <si>
    <t>公立98.1%
民間67.3%</t>
    <phoneticPr fontId="16"/>
  </si>
  <si>
    <t>公立100%
民間59.8%</t>
    <phoneticPr fontId="16"/>
  </si>
  <si>
    <t>【民間施設】
　肯定的回答割合が年々低下してる。「カリキュラム内容が分かりにくい」という意見を踏まえ、より理解が深まるよう、研修内容の更なる工夫や出前研修の実施等の取組を強化していく。また、一層の周知を図るため、R５年度よりアンケート結果の施設への提供を開始している。</t>
    <rPh sb="47" eb="48">
      <t>フ</t>
    </rPh>
    <rPh sb="98" eb="100">
      <t>シュウチ</t>
    </rPh>
    <phoneticPr fontId="16"/>
  </si>
  <si>
    <t>実施回数
研修：年61回
研究：年35回</t>
    <phoneticPr fontId="16"/>
  </si>
  <si>
    <t>研究のスケジュール等を集約化して回数を減らし、研修の回数を増やして実施した。</t>
    <rPh sb="0" eb="2">
      <t>ケンキュウ</t>
    </rPh>
    <rPh sb="9" eb="10">
      <t>トウ</t>
    </rPh>
    <rPh sb="11" eb="14">
      <t>シュウヤクカ</t>
    </rPh>
    <rPh sb="16" eb="18">
      <t>カイスウ</t>
    </rPh>
    <rPh sb="19" eb="20">
      <t>ヘ</t>
    </rPh>
    <rPh sb="23" eb="25">
      <t>ケンシュウ</t>
    </rPh>
    <phoneticPr fontId="16"/>
  </si>
  <si>
    <t xml:space="preserve">高評価であるが、僅かに目標には達しなかった。引き続き、保育の質の向上に向け受講者から就学前施設の実態やニーズを把握し研修を実施していく。
</t>
    <rPh sb="0" eb="3">
      <t>コウヒョウカ</t>
    </rPh>
    <rPh sb="8" eb="9">
      <t>ワズ</t>
    </rPh>
    <rPh sb="11" eb="13">
      <t>モクヒョウ</t>
    </rPh>
    <rPh sb="15" eb="16">
      <t>タッ</t>
    </rPh>
    <phoneticPr fontId="16"/>
  </si>
  <si>
    <t>８分野</t>
    <rPh sb="1" eb="3">
      <t>ブンヤ</t>
    </rPh>
    <phoneticPr fontId="16"/>
  </si>
  <si>
    <t>３ブロック</t>
    <phoneticPr fontId="16"/>
  </si>
  <si>
    <t>①６回
②11回</t>
    <phoneticPr fontId="16"/>
  </si>
  <si>
    <t>①５回
②12回</t>
    <phoneticPr fontId="16"/>
  </si>
  <si>
    <t>研修会の内容を一部整理し集約化するとともに、研究会の回数を増やして実施した。</t>
    <rPh sb="0" eb="3">
      <t>ケンシュウカイ</t>
    </rPh>
    <rPh sb="4" eb="6">
      <t>ナイヨウ</t>
    </rPh>
    <rPh sb="7" eb="9">
      <t>イチブ</t>
    </rPh>
    <rPh sb="9" eb="11">
      <t>セイリ</t>
    </rPh>
    <rPh sb="12" eb="15">
      <t>シュウヤクカ</t>
    </rPh>
    <rPh sb="22" eb="25">
      <t>ケンキュウカイ</t>
    </rPh>
    <rPh sb="26" eb="28">
      <t>カイスウ</t>
    </rPh>
    <rPh sb="29" eb="30">
      <t>フ</t>
    </rPh>
    <rPh sb="33" eb="35">
      <t>ジッシ</t>
    </rPh>
    <phoneticPr fontId="16"/>
  </si>
  <si>
    <t>訪問相談実施：83か所（私立幼稚園39か所＋認定こども園44か所）</t>
    <rPh sb="0" eb="2">
      <t>ホウモン</t>
    </rPh>
    <rPh sb="2" eb="4">
      <t>ソウダン</t>
    </rPh>
    <rPh sb="4" eb="6">
      <t>ジッシ</t>
    </rPh>
    <rPh sb="10" eb="11">
      <t>ショ</t>
    </rPh>
    <rPh sb="12" eb="14">
      <t>シリツ</t>
    </rPh>
    <rPh sb="14" eb="17">
      <t>ヨウチエン</t>
    </rPh>
    <rPh sb="20" eb="21">
      <t>ショ</t>
    </rPh>
    <rPh sb="22" eb="24">
      <t>ニンテイ</t>
    </rPh>
    <rPh sb="27" eb="28">
      <t>エン</t>
    </rPh>
    <rPh sb="31" eb="32">
      <t>ショ</t>
    </rPh>
    <phoneticPr fontId="16"/>
  </si>
  <si>
    <r>
      <t xml:space="preserve">給付件数
</t>
    </r>
    <r>
      <rPr>
        <sz val="8"/>
        <rFont val="ＭＳ ゴシック"/>
        <family val="3"/>
        <charset val="128"/>
      </rPr>
      <t>通常分</t>
    </r>
    <r>
      <rPr>
        <sz val="9"/>
        <rFont val="ＭＳ ゴシック"/>
        <family val="3"/>
        <charset val="128"/>
      </rPr>
      <t xml:space="preserve">
①17,169
②18,008
</t>
    </r>
    <r>
      <rPr>
        <sz val="8"/>
        <rFont val="ＭＳ ゴシック"/>
        <family val="3"/>
        <charset val="128"/>
      </rPr>
      <t>遡及分</t>
    </r>
    <r>
      <rPr>
        <sz val="9"/>
        <rFont val="ＭＳ ゴシック"/>
        <family val="3"/>
        <charset val="128"/>
      </rPr>
      <t xml:space="preserve">
①25,314
②12,510</t>
    </r>
    <rPh sb="0" eb="4">
      <t>キュウフケンスウ</t>
    </rPh>
    <rPh sb="5" eb="7">
      <t>ツウジョウ</t>
    </rPh>
    <rPh sb="7" eb="8">
      <t>ブン</t>
    </rPh>
    <rPh sb="25" eb="28">
      <t>ソキュウブン</t>
    </rPh>
    <phoneticPr fontId="16"/>
  </si>
  <si>
    <r>
      <t>対象者見込数</t>
    </r>
    <r>
      <rPr>
        <sz val="6"/>
        <rFont val="ＭＳ ゴシック"/>
        <family val="3"/>
        <charset val="128"/>
      </rPr>
      <t>（現年度分）</t>
    </r>
    <r>
      <rPr>
        <sz val="9"/>
        <rFont val="ＭＳ ゴシック"/>
        <family val="3"/>
        <charset val="128"/>
      </rPr>
      <t xml:space="preserve">
・妊婦　約22,000人
・産婦　約20,000人</t>
    </r>
    <rPh sb="0" eb="3">
      <t>タイショウシャ</t>
    </rPh>
    <rPh sb="3" eb="5">
      <t>ミコ</t>
    </rPh>
    <rPh sb="5" eb="6">
      <t>スウ</t>
    </rPh>
    <rPh sb="7" eb="11">
      <t>ゲンネンドブン</t>
    </rPh>
    <rPh sb="14" eb="16">
      <t>ニンプ</t>
    </rPh>
    <rPh sb="17" eb="18">
      <t>ヤク</t>
    </rPh>
    <rPh sb="24" eb="25">
      <t>ニン</t>
    </rPh>
    <rPh sb="27" eb="29">
      <t>サンプ</t>
    </rPh>
    <rPh sb="30" eb="31">
      <t>ヤク</t>
    </rPh>
    <rPh sb="37" eb="38">
      <t>ニン</t>
    </rPh>
    <phoneticPr fontId="16"/>
  </si>
  <si>
    <t>54か所
（公公のみ）</t>
    <rPh sb="3" eb="4">
      <t>ショ</t>
    </rPh>
    <rPh sb="6" eb="7">
      <t>コウ</t>
    </rPh>
    <rPh sb="7" eb="8">
      <t>コウ</t>
    </rPh>
    <phoneticPr fontId="16"/>
  </si>
  <si>
    <t>卒園児
22人</t>
    <rPh sb="0" eb="3">
      <t>ソツエンジ</t>
    </rPh>
    <rPh sb="6" eb="7">
      <t>ニン</t>
    </rPh>
    <phoneticPr fontId="16"/>
  </si>
  <si>
    <t>54ヶ所</t>
    <rPh sb="3" eb="4">
      <t>ショ</t>
    </rPh>
    <phoneticPr fontId="16"/>
  </si>
  <si>
    <t>①218件
②98件
③8件
④3件
（すべて公公のみ）</t>
    <rPh sb="4" eb="5">
      <t>ケン</t>
    </rPh>
    <rPh sb="9" eb="10">
      <t>ケン</t>
    </rPh>
    <rPh sb="13" eb="14">
      <t>ケン</t>
    </rPh>
    <rPh sb="17" eb="18">
      <t>ケン</t>
    </rPh>
    <phoneticPr fontId="16"/>
  </si>
  <si>
    <t>①延べ54回
（延べ1,882人）
②279回（延べ1,247人）【公公のみ】
③延べ3回（延べ243人）</t>
    <rPh sb="1" eb="2">
      <t>ノ</t>
    </rPh>
    <rPh sb="5" eb="6">
      <t>カイ</t>
    </rPh>
    <rPh sb="8" eb="9">
      <t>ノ</t>
    </rPh>
    <rPh sb="15" eb="16">
      <t>ニン</t>
    </rPh>
    <phoneticPr fontId="16"/>
  </si>
  <si>
    <t>①実施施設
53か所
②281回（延べ1,235人）【公公のみ】</t>
    <rPh sb="1" eb="3">
      <t>ジッシ</t>
    </rPh>
    <rPh sb="9" eb="10">
      <t>ショ</t>
    </rPh>
    <phoneticPr fontId="16"/>
  </si>
  <si>
    <t>本課が主催する研修事業に参加する民間保育施設へ配布する等、障がい児受入れ促進のため配付した。</t>
    <rPh sb="0" eb="2">
      <t>ホンカ</t>
    </rPh>
    <rPh sb="3" eb="5">
      <t>シュサイ</t>
    </rPh>
    <rPh sb="7" eb="11">
      <t>ケンシュウジギョウ</t>
    </rPh>
    <rPh sb="12" eb="14">
      <t>サンカ</t>
    </rPh>
    <rPh sb="16" eb="20">
      <t>ミンカンホイク</t>
    </rPh>
    <rPh sb="20" eb="22">
      <t>シセツ</t>
    </rPh>
    <rPh sb="23" eb="25">
      <t>ハイフ</t>
    </rPh>
    <rPh sb="27" eb="28">
      <t>ナド</t>
    </rPh>
    <rPh sb="29" eb="30">
      <t>ショウ</t>
    </rPh>
    <rPh sb="32" eb="33">
      <t>ジ</t>
    </rPh>
    <rPh sb="33" eb="35">
      <t>ウケイ</t>
    </rPh>
    <rPh sb="36" eb="38">
      <t>ソクシン</t>
    </rPh>
    <rPh sb="41" eb="43">
      <t>ハイフ</t>
    </rPh>
    <phoneticPr fontId="16"/>
  </si>
  <si>
    <t>改訂版作成に時間を要し、発注が出来なかった為</t>
    <rPh sb="0" eb="3">
      <t>カイテイバン</t>
    </rPh>
    <rPh sb="3" eb="5">
      <t>サクセイ</t>
    </rPh>
    <rPh sb="6" eb="8">
      <t>ジカン</t>
    </rPh>
    <rPh sb="9" eb="10">
      <t>ヨウ</t>
    </rPh>
    <rPh sb="12" eb="14">
      <t>ハッチュウ</t>
    </rPh>
    <rPh sb="15" eb="17">
      <t>デキ</t>
    </rPh>
    <rPh sb="21" eb="22">
      <t>タメ</t>
    </rPh>
    <phoneticPr fontId="16"/>
  </si>
  <si>
    <t>年間利用者数
78,000人以上</t>
    <rPh sb="0" eb="5">
      <t>ネンカンリヨウシャ</t>
    </rPh>
    <rPh sb="5" eb="6">
      <t>スウ</t>
    </rPh>
    <rPh sb="13" eb="14">
      <t>ニン</t>
    </rPh>
    <rPh sb="14" eb="16">
      <t>イジョウ</t>
    </rPh>
    <phoneticPr fontId="16"/>
  </si>
  <si>
    <t>59,208人</t>
    <rPh sb="2" eb="7">
      <t>208ニン</t>
    </rPh>
    <phoneticPr fontId="16"/>
  </si>
  <si>
    <t>施設の改修工事に伴い休館（青少年の家：11月～３月、キャンプ場：１月～２月）したことによる利用者の減</t>
    <rPh sb="0" eb="2">
      <t>シセツ</t>
    </rPh>
    <rPh sb="3" eb="5">
      <t>カイシュウ</t>
    </rPh>
    <rPh sb="5" eb="7">
      <t>コウジ</t>
    </rPh>
    <rPh sb="8" eb="9">
      <t>トモナ</t>
    </rPh>
    <rPh sb="10" eb="12">
      <t>キュウカン</t>
    </rPh>
    <rPh sb="13" eb="16">
      <t>セイショウネン</t>
    </rPh>
    <rPh sb="17" eb="18">
      <t>イエ</t>
    </rPh>
    <rPh sb="21" eb="22">
      <t>ガツ</t>
    </rPh>
    <rPh sb="24" eb="25">
      <t>ガツ</t>
    </rPh>
    <rPh sb="30" eb="31">
      <t>ジョウ</t>
    </rPh>
    <rPh sb="33" eb="34">
      <t>ガツ</t>
    </rPh>
    <rPh sb="36" eb="37">
      <t>ガツ</t>
    </rPh>
    <rPh sb="45" eb="48">
      <t>リヨウシャ</t>
    </rPh>
    <rPh sb="49" eb="50">
      <t>ゲン</t>
    </rPh>
    <phoneticPr fontId="16"/>
  </si>
  <si>
    <t>15,352人</t>
    <rPh sb="2" eb="7">
      <t>352ニン</t>
    </rPh>
    <phoneticPr fontId="16"/>
  </si>
  <si>
    <t>良質な舞台芸術の鑑賞事業を年間25回実施</t>
    <rPh sb="13" eb="15">
      <t>ネンカン</t>
    </rPh>
    <rPh sb="17" eb="18">
      <t>カイ</t>
    </rPh>
    <rPh sb="18" eb="20">
      <t>ジッシ</t>
    </rPh>
    <phoneticPr fontId="16"/>
  </si>
  <si>
    <t xml:space="preserve">・文化ゾーン
　17,446件
・宿泊ゾーン
　9,740人
</t>
    <rPh sb="14" eb="15">
      <t>ケン</t>
    </rPh>
    <rPh sb="29" eb="30">
      <t>ニン</t>
    </rPh>
    <phoneticPr fontId="16"/>
  </si>
  <si>
    <t>・文化ゾーン
18,552件
・宿泊ゾーン
16,732人</t>
    <rPh sb="1" eb="3">
      <t>ブンカ</t>
    </rPh>
    <rPh sb="13" eb="14">
      <t>ケン</t>
    </rPh>
    <rPh sb="16" eb="18">
      <t>シュクハク</t>
    </rPh>
    <rPh sb="28" eb="29">
      <t>ニン</t>
    </rPh>
    <phoneticPr fontId="16"/>
  </si>
  <si>
    <t>26,684か所</t>
    <rPh sb="7" eb="8">
      <t>ショ</t>
    </rPh>
    <phoneticPr fontId="21"/>
  </si>
  <si>
    <t>26,476か所</t>
    <rPh sb="7" eb="8">
      <t>ショ</t>
    </rPh>
    <phoneticPr fontId="16"/>
  </si>
  <si>
    <t>制度周知等を進め、新たなパートナーの発掘・連携を推進する。</t>
    <rPh sb="0" eb="2">
      <t>セイド</t>
    </rPh>
    <rPh sb="2" eb="4">
      <t>シュウチ</t>
    </rPh>
    <rPh sb="4" eb="5">
      <t>ナド</t>
    </rPh>
    <rPh sb="6" eb="7">
      <t>スス</t>
    </rPh>
    <rPh sb="9" eb="10">
      <t>アラ</t>
    </rPh>
    <rPh sb="18" eb="20">
      <t>ハックツ</t>
    </rPh>
    <rPh sb="21" eb="23">
      <t>レンケイ</t>
    </rPh>
    <rPh sb="24" eb="26">
      <t>スイシン</t>
    </rPh>
    <phoneticPr fontId="3"/>
  </si>
  <si>
    <t>新たに１団体と連携協定を締結したが、１団体と連携を解除した</t>
    <phoneticPr fontId="16"/>
  </si>
  <si>
    <t>職員の資質向上のための研修受講　８人</t>
    <rPh sb="0" eb="2">
      <t>ショクイン</t>
    </rPh>
    <rPh sb="3" eb="7">
      <t>シシツコウジョウ</t>
    </rPh>
    <rPh sb="11" eb="15">
      <t>ケンシュウジュコウ</t>
    </rPh>
    <rPh sb="17" eb="18">
      <t>ニン</t>
    </rPh>
    <phoneticPr fontId="3"/>
  </si>
  <si>
    <t>職員の資質向上のための研修受講　８人</t>
    <phoneticPr fontId="16"/>
  </si>
  <si>
    <t>オンラインでの開催となったため、交通費等の執行がなかった。</t>
    <rPh sb="7" eb="9">
      <t>カイサイ</t>
    </rPh>
    <rPh sb="16" eb="20">
      <t>コウツウヒトウ</t>
    </rPh>
    <rPh sb="21" eb="23">
      <t>シッコウ</t>
    </rPh>
    <phoneticPr fontId="16"/>
  </si>
  <si>
    <t>２回</t>
    <rPh sb="1" eb="2">
      <t>カイ</t>
    </rPh>
    <phoneticPr fontId="16"/>
  </si>
  <si>
    <t>市内の就学前教育・保育施設（951施設）対象</t>
    <rPh sb="0" eb="2">
      <t>シナイ</t>
    </rPh>
    <phoneticPr fontId="16"/>
  </si>
  <si>
    <t>参加施設：
私立幼稚園78か所、 認定こども園100か所、民間保育所５か所、計183か所</t>
    <rPh sb="0" eb="2">
      <t>サンカ</t>
    </rPh>
    <rPh sb="2" eb="4">
      <t>シセツ</t>
    </rPh>
    <rPh sb="6" eb="8">
      <t>シリツ</t>
    </rPh>
    <phoneticPr fontId="16"/>
  </si>
  <si>
    <t>・参加企業数
　計15社
（団体）
・事業数
　計13事業
・参加人数
　195人</t>
    <rPh sb="1" eb="3">
      <t>サンカ</t>
    </rPh>
    <rPh sb="3" eb="6">
      <t>キギョウスウ</t>
    </rPh>
    <rPh sb="8" eb="9">
      <t>ケイ</t>
    </rPh>
    <rPh sb="11" eb="12">
      <t>シャ</t>
    </rPh>
    <rPh sb="14" eb="16">
      <t>ダンタイ</t>
    </rPh>
    <rPh sb="19" eb="22">
      <t>ジギョウスウ</t>
    </rPh>
    <rPh sb="24" eb="25">
      <t>ケイ</t>
    </rPh>
    <rPh sb="27" eb="29">
      <t>ジギョウ</t>
    </rPh>
    <rPh sb="31" eb="33">
      <t>サンカ</t>
    </rPh>
    <rPh sb="33" eb="35">
      <t>ニンズウ</t>
    </rPh>
    <rPh sb="40" eb="41">
      <t>ヒト</t>
    </rPh>
    <phoneticPr fontId="16"/>
  </si>
  <si>
    <t>・参加企業数
　計13社
（団体）
・事業数
　計16事業
・参加人数
　256人</t>
    <rPh sb="1" eb="3">
      <t>サンカ</t>
    </rPh>
    <rPh sb="3" eb="6">
      <t>キギョウスウ</t>
    </rPh>
    <rPh sb="8" eb="9">
      <t>ケイ</t>
    </rPh>
    <rPh sb="11" eb="12">
      <t>シャ</t>
    </rPh>
    <rPh sb="14" eb="16">
      <t>ダンタイ</t>
    </rPh>
    <rPh sb="19" eb="22">
      <t>ジギョウスウ</t>
    </rPh>
    <rPh sb="24" eb="25">
      <t>ケイ</t>
    </rPh>
    <rPh sb="27" eb="29">
      <t>ジギョウ</t>
    </rPh>
    <rPh sb="31" eb="33">
      <t>サンカ</t>
    </rPh>
    <rPh sb="33" eb="35">
      <t>ニンズウ</t>
    </rPh>
    <rPh sb="40" eb="41">
      <t>ヒト</t>
    </rPh>
    <phoneticPr fontId="16"/>
  </si>
  <si>
    <t>【保護者】
高評価であるが、僅かに目標には達しなかった。引き続き保護者の意識等を把握し、講演会等を実施していく。</t>
    <rPh sb="14" eb="15">
      <t>ワズ</t>
    </rPh>
    <rPh sb="28" eb="29">
      <t>ヒ</t>
    </rPh>
    <rPh sb="30" eb="31">
      <t>ツヅ</t>
    </rPh>
    <rPh sb="32" eb="35">
      <t>ホゴシャ</t>
    </rPh>
    <rPh sb="36" eb="38">
      <t>イシキ</t>
    </rPh>
    <rPh sb="38" eb="39">
      <t>トウ</t>
    </rPh>
    <rPh sb="40" eb="42">
      <t>ハアク</t>
    </rPh>
    <rPh sb="44" eb="47">
      <t>コウエンカイ</t>
    </rPh>
    <rPh sb="47" eb="48">
      <t>トウ</t>
    </rPh>
    <rPh sb="49" eb="51">
      <t>ジッシ</t>
    </rPh>
    <phoneticPr fontId="16"/>
  </si>
  <si>
    <t>①573人
②309人
③ 16人</t>
    <rPh sb="4" eb="5">
      <t>ニン</t>
    </rPh>
    <rPh sb="10" eb="11">
      <t>ニン</t>
    </rPh>
    <rPh sb="16" eb="17">
      <t>ニン</t>
    </rPh>
    <phoneticPr fontId="16"/>
  </si>
  <si>
    <t>①788人
②522人
③ 56人</t>
    <phoneticPr fontId="16"/>
  </si>
  <si>
    <t>➀1,311人
②1,383人
③  224人</t>
    <rPh sb="6" eb="7">
      <t>ニン</t>
    </rPh>
    <rPh sb="14" eb="15">
      <t>ニン</t>
    </rPh>
    <rPh sb="22" eb="23">
      <t>ニン</t>
    </rPh>
    <phoneticPr fontId="16"/>
  </si>
  <si>
    <t>・電話相談件数見込  約500件
・面接相談件数見込  約40件</t>
    <rPh sb="1" eb="3">
      <t>デンワ</t>
    </rPh>
    <rPh sb="3" eb="5">
      <t>ソウダン</t>
    </rPh>
    <rPh sb="5" eb="7">
      <t>ケンスウ</t>
    </rPh>
    <rPh sb="7" eb="9">
      <t>ミコ</t>
    </rPh>
    <rPh sb="11" eb="12">
      <t>ヤク</t>
    </rPh>
    <rPh sb="15" eb="16">
      <t>ケン</t>
    </rPh>
    <rPh sb="18" eb="20">
      <t>メンセツ</t>
    </rPh>
    <rPh sb="20" eb="22">
      <t>ソウダン</t>
    </rPh>
    <rPh sb="22" eb="24">
      <t>ケンスウ</t>
    </rPh>
    <rPh sb="24" eb="26">
      <t>ミコ</t>
    </rPh>
    <rPh sb="28" eb="29">
      <t>ヤク</t>
    </rPh>
    <rPh sb="31" eb="32">
      <t>ケン</t>
    </rPh>
    <phoneticPr fontId="16"/>
  </si>
  <si>
    <t>・電話相談件数  434件
・面接相談件数　22件</t>
    <phoneticPr fontId="16"/>
  </si>
  <si>
    <t>①教育訓練給付金受給者数
　71件
②高等職業訓練促進給付金受給者
　301件
③高卒認定試験合格支援事業受給者数
　18件</t>
    <rPh sb="1" eb="5">
      <t>キョウイククンレン</t>
    </rPh>
    <rPh sb="5" eb="8">
      <t>キュウフキン</t>
    </rPh>
    <rPh sb="8" eb="12">
      <t>ジュキュウシャスウ</t>
    </rPh>
    <rPh sb="16" eb="17">
      <t>ケン</t>
    </rPh>
    <rPh sb="19" eb="25">
      <t>コウトウショクギョウクンレン</t>
    </rPh>
    <rPh sb="25" eb="27">
      <t>ソクシン</t>
    </rPh>
    <rPh sb="27" eb="29">
      <t>キュウフ</t>
    </rPh>
    <rPh sb="29" eb="30">
      <t>キン</t>
    </rPh>
    <rPh sb="30" eb="33">
      <t>ジュキュウシャ</t>
    </rPh>
    <rPh sb="38" eb="39">
      <t>ケン</t>
    </rPh>
    <rPh sb="41" eb="47">
      <t>コウソツニンテイシケン</t>
    </rPh>
    <rPh sb="47" eb="53">
      <t>ゴウカクシエンジギョウ</t>
    </rPh>
    <rPh sb="53" eb="57">
      <t>ジュキュウシャスウ</t>
    </rPh>
    <rPh sb="61" eb="62">
      <t>ケン</t>
    </rPh>
    <phoneticPr fontId="16"/>
  </si>
  <si>
    <t>相談件数
3,100件</t>
    <rPh sb="0" eb="4">
      <t>ソウダンケンスウ</t>
    </rPh>
    <rPh sb="10" eb="11">
      <t>ケン</t>
    </rPh>
    <phoneticPr fontId="3"/>
  </si>
  <si>
    <t>相談件数
3,984件</t>
    <rPh sb="0" eb="4">
      <t>ソウダンケンスウ</t>
    </rPh>
    <rPh sb="10" eb="11">
      <t>ケン</t>
    </rPh>
    <phoneticPr fontId="3"/>
  </si>
  <si>
    <t>①相談件数
 589件
②相談回数
 1,887件</t>
    <rPh sb="1" eb="3">
      <t>ソウダン</t>
    </rPh>
    <rPh sb="3" eb="5">
      <t>ケンスウ</t>
    </rPh>
    <rPh sb="10" eb="11">
      <t>ケン</t>
    </rPh>
    <rPh sb="13" eb="15">
      <t>ソウダン</t>
    </rPh>
    <rPh sb="15" eb="17">
      <t>カイスウ</t>
    </rPh>
    <rPh sb="24" eb="25">
      <t>ケン</t>
    </rPh>
    <phoneticPr fontId="16"/>
  </si>
  <si>
    <t>各事業対象保育士数見込
・保育士・保育所等支援センター事業187人
・保育士宿舎借上げ支援事業1,533人
・保育人材確保対策貸付事業65人
・新規採用保育士特別給付補助事業1,482人
・保育士ウェルカム事業202人
計3,469人</t>
    <rPh sb="110" eb="111">
      <t>ケイ</t>
    </rPh>
    <rPh sb="116" eb="117">
      <t>ニン</t>
    </rPh>
    <phoneticPr fontId="17"/>
  </si>
  <si>
    <t>①グループカウンセリング数１グループ（のべ参加数21人）
②個別カウンセリング実施のべ数361人</t>
    <rPh sb="12" eb="13">
      <t>スウ</t>
    </rPh>
    <rPh sb="21" eb="23">
      <t>サンカ</t>
    </rPh>
    <rPh sb="23" eb="24">
      <t>スウ</t>
    </rPh>
    <rPh sb="26" eb="27">
      <t>ニン</t>
    </rPh>
    <rPh sb="30" eb="32">
      <t>コベツ</t>
    </rPh>
    <rPh sb="39" eb="41">
      <t>ジッシ</t>
    </rPh>
    <rPh sb="43" eb="44">
      <t>スウ</t>
    </rPh>
    <rPh sb="47" eb="48">
      <t>ニン</t>
    </rPh>
    <phoneticPr fontId="16"/>
  </si>
  <si>
    <t>①新規登録里親数　22組
②登録里親数　236組
③里親等委託児童数　287人</t>
    <phoneticPr fontId="16"/>
  </si>
  <si>
    <t>・スポーツ振興事業⇒２回実施
・文化活動振興事業⇒３回実施
・ジュニア・シニアリーダー一泊研修⇒２回実施</t>
    <phoneticPr fontId="16"/>
  </si>
  <si>
    <t>9,500人以上</t>
    <rPh sb="5" eb="6">
      <t>ニン</t>
    </rPh>
    <rPh sb="6" eb="8">
      <t>イジョウ</t>
    </rPh>
    <phoneticPr fontId="16"/>
  </si>
  <si>
    <t>・文化ゾーン
17,500件以上
（利用率50%）
・宿泊ゾーン
14,000人以上
（利用率38%)</t>
    <rPh sb="1" eb="3">
      <t>ブンカ</t>
    </rPh>
    <rPh sb="13" eb="14">
      <t>ケン</t>
    </rPh>
    <rPh sb="14" eb="16">
      <t>イジョウ</t>
    </rPh>
    <rPh sb="18" eb="21">
      <t>リヨウリツ</t>
    </rPh>
    <rPh sb="27" eb="29">
      <t>シュクハク</t>
    </rPh>
    <rPh sb="39" eb="40">
      <t>ニン</t>
    </rPh>
    <rPh sb="40" eb="42">
      <t>イジョウ</t>
    </rPh>
    <rPh sb="44" eb="47">
      <t>リヨウリツ</t>
    </rPh>
    <phoneticPr fontId="16"/>
  </si>
  <si>
    <t>新型コロナウイルス感染症の５類移行に伴う宿泊利用者数の増等</t>
    <rPh sb="0" eb="2">
      <t>シンガタ</t>
    </rPh>
    <rPh sb="9" eb="12">
      <t>カンセンショウ</t>
    </rPh>
    <rPh sb="14" eb="15">
      <t>ルイ</t>
    </rPh>
    <rPh sb="15" eb="17">
      <t>イコウ</t>
    </rPh>
    <rPh sb="18" eb="19">
      <t>トモナ</t>
    </rPh>
    <rPh sb="20" eb="22">
      <t>シュクハク</t>
    </rPh>
    <rPh sb="22" eb="25">
      <t>リヨウシャ</t>
    </rPh>
    <rPh sb="25" eb="26">
      <t>スウ</t>
    </rPh>
    <rPh sb="27" eb="28">
      <t>ゾウ</t>
    </rPh>
    <rPh sb="28" eb="29">
      <t>トウ</t>
    </rPh>
    <phoneticPr fontId="16"/>
  </si>
  <si>
    <t>実施園数
民間170園
公立52園</t>
    <rPh sb="0" eb="2">
      <t>ジッシ</t>
    </rPh>
    <rPh sb="2" eb="3">
      <t>エン</t>
    </rPh>
    <rPh sb="3" eb="4">
      <t>スウ</t>
    </rPh>
    <rPh sb="5" eb="7">
      <t>ミンカン</t>
    </rPh>
    <rPh sb="10" eb="11">
      <t>エン</t>
    </rPh>
    <rPh sb="12" eb="14">
      <t>コウリツ</t>
    </rPh>
    <rPh sb="16" eb="17">
      <t>ソノ</t>
    </rPh>
    <phoneticPr fontId="16"/>
  </si>
  <si>
    <t>74園</t>
    <rPh sb="2" eb="3">
      <t>エン</t>
    </rPh>
    <phoneticPr fontId="16"/>
  </si>
  <si>
    <t>73園</t>
    <rPh sb="2" eb="3">
      <t>エン</t>
    </rPh>
    <phoneticPr fontId="16"/>
  </si>
  <si>
    <t>私立幼稚園を対象に制度説明は実施したが、協定の締結には至らなかった。</t>
    <rPh sb="0" eb="5">
      <t>シリツヨウチエン</t>
    </rPh>
    <rPh sb="6" eb="8">
      <t>タイショウ</t>
    </rPh>
    <rPh sb="9" eb="13">
      <t>セイドセツメイ</t>
    </rPh>
    <rPh sb="14" eb="16">
      <t>ジッシ</t>
    </rPh>
    <rPh sb="20" eb="22">
      <t>キョウテイ</t>
    </rPh>
    <rPh sb="23" eb="25">
      <t>テイケツ</t>
    </rPh>
    <rPh sb="27" eb="28">
      <t>イタ</t>
    </rPh>
    <phoneticPr fontId="16"/>
  </si>
  <si>
    <t>受け入れ指定園数は目標を達成したが、園児数減少の影響もあり、新規の指定園協定締結には至らなかった。また、既指定園のうち１園が、人材不足を理由として指定園取消となった。</t>
    <rPh sb="0" eb="1">
      <t>ウ</t>
    </rPh>
    <rPh sb="2" eb="3">
      <t>イ</t>
    </rPh>
    <rPh sb="4" eb="8">
      <t>シテイエンスウ</t>
    </rPh>
    <rPh sb="9" eb="11">
      <t>モクヒョウ</t>
    </rPh>
    <rPh sb="12" eb="14">
      <t>タッセイ</t>
    </rPh>
    <rPh sb="18" eb="21">
      <t>エンジスウ</t>
    </rPh>
    <rPh sb="21" eb="23">
      <t>ゲンショウ</t>
    </rPh>
    <rPh sb="24" eb="26">
      <t>エイキョウ</t>
    </rPh>
    <rPh sb="30" eb="32">
      <t>シンキ</t>
    </rPh>
    <rPh sb="33" eb="36">
      <t>シテイエン</t>
    </rPh>
    <rPh sb="36" eb="38">
      <t>キョウテイ</t>
    </rPh>
    <rPh sb="38" eb="40">
      <t>テイケツ</t>
    </rPh>
    <rPh sb="42" eb="43">
      <t>イタ</t>
    </rPh>
    <rPh sb="52" eb="53">
      <t>キ</t>
    </rPh>
    <rPh sb="53" eb="56">
      <t>シテイエン</t>
    </rPh>
    <rPh sb="60" eb="61">
      <t>エン</t>
    </rPh>
    <rPh sb="63" eb="65">
      <t>ジンザイ</t>
    </rPh>
    <rPh sb="65" eb="67">
      <t>フソク</t>
    </rPh>
    <rPh sb="68" eb="70">
      <t>リユウ</t>
    </rPh>
    <rPh sb="73" eb="76">
      <t>シテイエン</t>
    </rPh>
    <rPh sb="76" eb="78">
      <t>トリケシ</t>
    </rPh>
    <phoneticPr fontId="16"/>
  </si>
  <si>
    <t>860,950人日
（市立52園・
私立108園）</t>
    <rPh sb="7" eb="9">
      <t>ニンニチ</t>
    </rPh>
    <rPh sb="11" eb="13">
      <t>シリツ</t>
    </rPh>
    <rPh sb="15" eb="16">
      <t>エン</t>
    </rPh>
    <rPh sb="18" eb="20">
      <t>シリツ</t>
    </rPh>
    <rPh sb="23" eb="24">
      <t>エン</t>
    </rPh>
    <phoneticPr fontId="16"/>
  </si>
  <si>
    <t>・市立92,420
・私立102,373</t>
    <rPh sb="1" eb="3">
      <t>シリツ</t>
    </rPh>
    <rPh sb="11" eb="13">
      <t>ワタクシリツ</t>
    </rPh>
    <phoneticPr fontId="16"/>
  </si>
  <si>
    <t>・市立86,422
・私立177,458</t>
    <rPh sb="1" eb="3">
      <t>シリツ</t>
    </rPh>
    <rPh sb="11" eb="13">
      <t>ワタクシリツ</t>
    </rPh>
    <phoneticPr fontId="16"/>
  </si>
  <si>
    <t>・市立94,518
・私立197,918</t>
    <rPh sb="1" eb="3">
      <t>シリツ</t>
    </rPh>
    <rPh sb="11" eb="13">
      <t>ワタクシリツ</t>
    </rPh>
    <phoneticPr fontId="16"/>
  </si>
  <si>
    <t>利用実績866,967
人日
確保実績866,967
人日</t>
    <rPh sb="0" eb="4">
      <t>リヨウジッセキ</t>
    </rPh>
    <rPh sb="13" eb="14">
      <t>ヒ</t>
    </rPh>
    <rPh sb="15" eb="17">
      <t>カクホ</t>
    </rPh>
    <phoneticPr fontId="16"/>
  </si>
  <si>
    <t>実施園数
・市立幼稚園
　52園（全園）
・私立幼稚園等
　102園
・確保実績
　866,967人日</t>
    <rPh sb="15" eb="16">
      <t>エン</t>
    </rPh>
    <rPh sb="17" eb="19">
      <t>ゼンエン</t>
    </rPh>
    <rPh sb="33" eb="34">
      <t>エン</t>
    </rPh>
    <phoneticPr fontId="16"/>
  </si>
  <si>
    <t>・市立
    81,943
・私立
   212,292</t>
    <phoneticPr fontId="16"/>
  </si>
  <si>
    <t>園児数の減少に伴い、一時預かりの利用数も減少したことから、目標達成には至らなかった。</t>
    <rPh sb="0" eb="3">
      <t>エンジスウ</t>
    </rPh>
    <rPh sb="4" eb="6">
      <t>ゲンショウ</t>
    </rPh>
    <rPh sb="7" eb="8">
      <t>トモナ</t>
    </rPh>
    <rPh sb="10" eb="13">
      <t>イチジアズ</t>
    </rPh>
    <rPh sb="16" eb="18">
      <t>リヨウ</t>
    </rPh>
    <rPh sb="18" eb="19">
      <t>スウ</t>
    </rPh>
    <rPh sb="20" eb="22">
      <t>ゲンショウ</t>
    </rPh>
    <rPh sb="29" eb="31">
      <t>モクヒョウ</t>
    </rPh>
    <rPh sb="31" eb="33">
      <t>タッセイ</t>
    </rPh>
    <rPh sb="35" eb="36">
      <t>イタ</t>
    </rPh>
    <phoneticPr fontId="16"/>
  </si>
  <si>
    <t>保育ニーズの高まりを受けて、今後園児数は一層の減少が想定されるが、保育の受け皿として一定数のニーズは見込まれることから、引き続き適切に預かり事業を実施する。</t>
    <rPh sb="0" eb="2">
      <t>ホイク</t>
    </rPh>
    <rPh sb="6" eb="7">
      <t>タカ</t>
    </rPh>
    <rPh sb="10" eb="11">
      <t>ウ</t>
    </rPh>
    <rPh sb="14" eb="16">
      <t>コンゴ</t>
    </rPh>
    <rPh sb="16" eb="19">
      <t>エンジスウ</t>
    </rPh>
    <rPh sb="20" eb="22">
      <t>イッソウ</t>
    </rPh>
    <rPh sb="23" eb="25">
      <t>ゲンショウ</t>
    </rPh>
    <rPh sb="26" eb="28">
      <t>ソウテイ</t>
    </rPh>
    <rPh sb="33" eb="35">
      <t>ホイク</t>
    </rPh>
    <rPh sb="36" eb="37">
      <t>ウ</t>
    </rPh>
    <rPh sb="38" eb="39">
      <t>ザラ</t>
    </rPh>
    <rPh sb="42" eb="45">
      <t>イッテイスウ</t>
    </rPh>
    <rPh sb="50" eb="52">
      <t>ミコ</t>
    </rPh>
    <rPh sb="60" eb="61">
      <t>ヒ</t>
    </rPh>
    <rPh sb="62" eb="63">
      <t>ツヅ</t>
    </rPh>
    <rPh sb="64" eb="66">
      <t>テキセツ</t>
    </rPh>
    <rPh sb="67" eb="68">
      <t>アズ</t>
    </rPh>
    <rPh sb="70" eb="72">
      <t>ジギョウ</t>
    </rPh>
    <rPh sb="73" eb="75">
      <t>ジッシ</t>
    </rPh>
    <phoneticPr fontId="16"/>
  </si>
  <si>
    <t>83園
403人</t>
    <rPh sb="2" eb="3">
      <t>エン</t>
    </rPh>
    <rPh sb="7" eb="8">
      <t>ニン</t>
    </rPh>
    <phoneticPr fontId="16"/>
  </si>
  <si>
    <t>98.5％
（343/348か所）</t>
    <phoneticPr fontId="16"/>
  </si>
  <si>
    <t>75.0％
（3/4か所）</t>
    <rPh sb="11" eb="12">
      <t>ショ</t>
    </rPh>
    <phoneticPr fontId="16"/>
  </si>
  <si>
    <t>87.1%
（425/488か所）</t>
    <rPh sb="15" eb="16">
      <t>ショ</t>
    </rPh>
    <phoneticPr fontId="16"/>
  </si>
  <si>
    <t>14.1％
（14/99か所）</t>
    <rPh sb="13" eb="14">
      <t>ショ</t>
    </rPh>
    <phoneticPr fontId="16"/>
  </si>
  <si>
    <t>61名</t>
    <rPh sb="2" eb="3">
      <t>メイ</t>
    </rPh>
    <phoneticPr fontId="16"/>
  </si>
  <si>
    <t>本市が必要とする地域（99か所）のうち、14か所で開設した。</t>
    <rPh sb="0" eb="2">
      <t>ホンシ</t>
    </rPh>
    <rPh sb="3" eb="5">
      <t>ヒツヨウ</t>
    </rPh>
    <rPh sb="8" eb="10">
      <t>チイキ</t>
    </rPh>
    <rPh sb="14" eb="15">
      <t>ショ</t>
    </rPh>
    <rPh sb="23" eb="24">
      <t>ショ</t>
    </rPh>
    <rPh sb="25" eb="27">
      <t>カイセツ</t>
    </rPh>
    <phoneticPr fontId="16"/>
  </si>
  <si>
    <t>こども支援ネットワークにおける取組みは予定通り進捗した。
しかし、こども支援ネットワークへの加入率については、ネットワーク登録団体が順調に推移しているものの、大阪市が把握している活動団体が大幅に増加したため、割合としては減少している。</t>
    <rPh sb="3" eb="5">
      <t>シエン</t>
    </rPh>
    <rPh sb="15" eb="17">
      <t>トリク</t>
    </rPh>
    <rPh sb="19" eb="22">
      <t>ヨテイドオ</t>
    </rPh>
    <rPh sb="23" eb="25">
      <t>シンチョク</t>
    </rPh>
    <rPh sb="36" eb="38">
      <t>シエン</t>
    </rPh>
    <rPh sb="46" eb="48">
      <t>カニュウ</t>
    </rPh>
    <rPh sb="48" eb="49">
      <t>リツ</t>
    </rPh>
    <rPh sb="61" eb="65">
      <t>トウロクダンタイ</t>
    </rPh>
    <rPh sb="66" eb="68">
      <t>ジュンチョウ</t>
    </rPh>
    <rPh sb="69" eb="71">
      <t>スイイ</t>
    </rPh>
    <rPh sb="79" eb="82">
      <t>オオサカシ</t>
    </rPh>
    <rPh sb="83" eb="85">
      <t>ハアク</t>
    </rPh>
    <rPh sb="89" eb="93">
      <t>カツドウダンタイ</t>
    </rPh>
    <rPh sb="94" eb="96">
      <t>オオハバ</t>
    </rPh>
    <rPh sb="97" eb="99">
      <t>ゾウカ</t>
    </rPh>
    <rPh sb="104" eb="106">
      <t>ワリアイ</t>
    </rPh>
    <rPh sb="110" eb="112">
      <t>ゲンショウ</t>
    </rPh>
    <phoneticPr fontId="16"/>
  </si>
  <si>
    <t>こども支援ネットワークへの加入率については、ネットワーク登録団体が順調に推移しているものの、大阪市が把握している活動団体が大幅に増加したため、割合としては減少している。</t>
    <phoneticPr fontId="16"/>
  </si>
  <si>
    <t>令和５年度においては、14か所のこどもの居場所が本事業により開設した。本事業は令和６年度までの実施であるため、引き続き本市が必要とする地域にこどもの居場所が開設されるよう取り組んでいく。</t>
    <rPh sb="0" eb="2">
      <t>レイワ</t>
    </rPh>
    <rPh sb="3" eb="5">
      <t>ネンド</t>
    </rPh>
    <rPh sb="14" eb="15">
      <t>ショ</t>
    </rPh>
    <rPh sb="20" eb="23">
      <t>イバショ</t>
    </rPh>
    <rPh sb="24" eb="27">
      <t>ホンジギョウ</t>
    </rPh>
    <rPh sb="30" eb="32">
      <t>カイセツ</t>
    </rPh>
    <rPh sb="35" eb="38">
      <t>ホンジギョウ</t>
    </rPh>
    <rPh sb="39" eb="41">
      <t>レイワ</t>
    </rPh>
    <rPh sb="42" eb="44">
      <t>ネンド</t>
    </rPh>
    <rPh sb="47" eb="49">
      <t>ジッシ</t>
    </rPh>
    <rPh sb="55" eb="56">
      <t>ヒ</t>
    </rPh>
    <rPh sb="57" eb="58">
      <t>ツヅ</t>
    </rPh>
    <rPh sb="59" eb="61">
      <t>ホンシ</t>
    </rPh>
    <rPh sb="62" eb="64">
      <t>ヒツヨウ</t>
    </rPh>
    <rPh sb="67" eb="69">
      <t>チイキ</t>
    </rPh>
    <rPh sb="74" eb="77">
      <t>イバショ</t>
    </rPh>
    <rPh sb="78" eb="80">
      <t>カイセツ</t>
    </rPh>
    <rPh sb="85" eb="86">
      <t>ト</t>
    </rPh>
    <rPh sb="87" eb="88">
      <t>ク</t>
    </rPh>
    <phoneticPr fontId="16"/>
  </si>
  <si>
    <t>令和４年度は４区でモデル実施を行い、令和５年度から全区で実施しており、本市が必要とする地域が大幅に増加しているため。</t>
    <rPh sb="0" eb="2">
      <t>レイワ</t>
    </rPh>
    <rPh sb="3" eb="5">
      <t>ネンド</t>
    </rPh>
    <rPh sb="7" eb="8">
      <t>ク</t>
    </rPh>
    <rPh sb="12" eb="14">
      <t>ジッシ</t>
    </rPh>
    <rPh sb="15" eb="16">
      <t>オコナ</t>
    </rPh>
    <rPh sb="18" eb="20">
      <t>レイワ</t>
    </rPh>
    <rPh sb="21" eb="23">
      <t>ネンド</t>
    </rPh>
    <rPh sb="25" eb="27">
      <t>ゼンク</t>
    </rPh>
    <rPh sb="28" eb="30">
      <t>ジッシ</t>
    </rPh>
    <rPh sb="35" eb="37">
      <t>ホンシ</t>
    </rPh>
    <rPh sb="38" eb="40">
      <t>ヒツヨウ</t>
    </rPh>
    <rPh sb="43" eb="45">
      <t>チイキ</t>
    </rPh>
    <rPh sb="46" eb="48">
      <t>オオハバ</t>
    </rPh>
    <rPh sb="49" eb="51">
      <t>ゾウカ</t>
    </rPh>
    <phoneticPr fontId="16"/>
  </si>
  <si>
    <t>①22,236人日
②1,544人日</t>
    <rPh sb="7" eb="8">
      <t>ニン</t>
    </rPh>
    <rPh sb="14" eb="16">
      <t>ニンニチ</t>
    </rPh>
    <phoneticPr fontId="12"/>
  </si>
  <si>
    <t>17,150人
（92.5％）</t>
    <rPh sb="6" eb="7">
      <t>ニン</t>
    </rPh>
    <phoneticPr fontId="12"/>
  </si>
  <si>
    <t>17,940人</t>
    <rPh sb="6" eb="7">
      <t>ニン</t>
    </rPh>
    <phoneticPr fontId="11"/>
  </si>
  <si>
    <t>17,940人</t>
    <phoneticPr fontId="16"/>
  </si>
  <si>
    <t>1,262組</t>
    <rPh sb="5" eb="6">
      <t>クミ</t>
    </rPh>
    <phoneticPr fontId="16"/>
  </si>
  <si>
    <t>60組</t>
    <rPh sb="2" eb="3">
      <t>クミ</t>
    </rPh>
    <phoneticPr fontId="16"/>
  </si>
  <si>
    <t>①16,079人
〈86.7%〉
②16,094人
〈90.9%〉</t>
    <phoneticPr fontId="16"/>
  </si>
  <si>
    <t>①17,705人
(96.5%)
②17,287人
(95.8%)
③17,282人
(94.0%)</t>
    <rPh sb="7" eb="8">
      <t>ニン</t>
    </rPh>
    <rPh sb="24" eb="25">
      <t>ニン</t>
    </rPh>
    <rPh sb="41" eb="42">
      <t>ニン</t>
    </rPh>
    <phoneticPr fontId="16"/>
  </si>
  <si>
    <t>①17,705人
②17,287人
③17,282人</t>
    <phoneticPr fontId="16"/>
  </si>
  <si>
    <t>38.6％
（7,087/
　18,340人）</t>
    <rPh sb="21" eb="22">
      <t>ニン</t>
    </rPh>
    <phoneticPr fontId="16"/>
  </si>
  <si>
    <t>新型コロナウイルス感染症の５類移行を踏まえ、大幅な参加者の増加を見込んでいたが、昨年度並みの実績にとどまった。</t>
    <rPh sb="14" eb="15">
      <t>ルイ</t>
    </rPh>
    <rPh sb="15" eb="17">
      <t>イコウ</t>
    </rPh>
    <rPh sb="18" eb="19">
      <t>フ</t>
    </rPh>
    <rPh sb="22" eb="24">
      <t>オオハバ</t>
    </rPh>
    <rPh sb="25" eb="28">
      <t>サンカシャ</t>
    </rPh>
    <rPh sb="29" eb="31">
      <t>ゾウカ</t>
    </rPh>
    <rPh sb="32" eb="34">
      <t>ミコ</t>
    </rPh>
    <rPh sb="40" eb="43">
      <t>サクネンド</t>
    </rPh>
    <rPh sb="43" eb="44">
      <t>ナ</t>
    </rPh>
    <rPh sb="46" eb="48">
      <t>ジッセキ</t>
    </rPh>
    <phoneticPr fontId="16"/>
  </si>
  <si>
    <t>429人日</t>
    <rPh sb="3" eb="4">
      <t>ニン</t>
    </rPh>
    <rPh sb="4" eb="5">
      <t>ニチ</t>
    </rPh>
    <phoneticPr fontId="12"/>
  </si>
  <si>
    <t>93.6%以上</t>
    <rPh sb="5" eb="7">
      <t>イジョウ</t>
    </rPh>
    <phoneticPr fontId="10"/>
  </si>
  <si>
    <t>①研修会を年間２回以上開催
②各地域における指導ルーム（夜間見回り）活動を実施</t>
    <rPh sb="1" eb="4">
      <t>ケンシュウカイ</t>
    </rPh>
    <rPh sb="5" eb="7">
      <t>ネンカン</t>
    </rPh>
    <rPh sb="8" eb="11">
      <t>カイイジョウ</t>
    </rPh>
    <rPh sb="11" eb="13">
      <t>カイサイ</t>
    </rPh>
    <rPh sb="15" eb="18">
      <t>カクチイキ</t>
    </rPh>
    <rPh sb="22" eb="24">
      <t>シドウ</t>
    </rPh>
    <rPh sb="28" eb="30">
      <t>ヤカン</t>
    </rPh>
    <rPh sb="30" eb="32">
      <t>ミマワ</t>
    </rPh>
    <rPh sb="34" eb="36">
      <t>カツドウ</t>
    </rPh>
    <rPh sb="37" eb="39">
      <t>ジッシ</t>
    </rPh>
    <phoneticPr fontId="10"/>
  </si>
  <si>
    <t>①研修会を年間２回開催
②各地域における指導ルーム（夜間見回り）活動を実施</t>
    <rPh sb="1" eb="4">
      <t>ケンシュウカイ</t>
    </rPh>
    <rPh sb="5" eb="7">
      <t>ネンカン</t>
    </rPh>
    <rPh sb="8" eb="9">
      <t>カイ</t>
    </rPh>
    <rPh sb="9" eb="11">
      <t>カイサイ</t>
    </rPh>
    <rPh sb="13" eb="16">
      <t>カクチイキ</t>
    </rPh>
    <rPh sb="20" eb="22">
      <t>シドウ</t>
    </rPh>
    <rPh sb="26" eb="28">
      <t>ヤカン</t>
    </rPh>
    <rPh sb="28" eb="30">
      <t>ミマワ</t>
    </rPh>
    <rPh sb="32" eb="34">
      <t>カツドウ</t>
    </rPh>
    <rPh sb="35" eb="37">
      <t>ジッシ</t>
    </rPh>
    <phoneticPr fontId="10"/>
  </si>
  <si>
    <t>当初予定していた研修を実施し、概ね指標どおりの結果を得ることができたが、引き続き、事業内容の精査など目標指標が達成できるよう、関係先と調整を図っていく。</t>
  </si>
  <si>
    <t>子ども会活動の推進に資する各事業を予定通り実施することができた。</t>
    <rPh sb="0" eb="1">
      <t>コ</t>
    </rPh>
    <rPh sb="3" eb="4">
      <t>カイ</t>
    </rPh>
    <rPh sb="4" eb="6">
      <t>カツドウ</t>
    </rPh>
    <rPh sb="7" eb="9">
      <t>スイシン</t>
    </rPh>
    <rPh sb="10" eb="11">
      <t>シ</t>
    </rPh>
    <rPh sb="13" eb="14">
      <t>カク</t>
    </rPh>
    <rPh sb="14" eb="16">
      <t>ジギョウ</t>
    </rPh>
    <rPh sb="17" eb="20">
      <t>ヨテイドオ</t>
    </rPh>
    <rPh sb="21" eb="23">
      <t>ジッシ</t>
    </rPh>
    <phoneticPr fontId="10"/>
  </si>
  <si>
    <t>54.8%
（4,522
/8,256件）</t>
    <rPh sb="19" eb="20">
      <t>ケン</t>
    </rPh>
    <phoneticPr fontId="16"/>
  </si>
  <si>
    <t>-</t>
    <phoneticPr fontId="16"/>
  </si>
  <si>
    <t>①53回
②280回（公公のみ）
③延べ3回（延べ266人）</t>
    <rPh sb="3" eb="4">
      <t>カイ</t>
    </rPh>
    <rPh sb="10" eb="11">
      <t>カイ</t>
    </rPh>
    <rPh sb="12" eb="14">
      <t>コウコウ</t>
    </rPh>
    <phoneticPr fontId="16"/>
  </si>
  <si>
    <t>里親、ファミリーホーム、地域小規模児童養護施設、分園型小規模グループケアの開設や環境改善にかかる補助を行う。
（参考）
R5予定
①里親、ファミリーホームの開設準備・環境整備28箇所
②地域小規模児童養護施設、分園型小規模グループケアの開設準備・環境改善８箇所</t>
    <rPh sb="25" eb="26">
      <t>エン</t>
    </rPh>
    <rPh sb="56" eb="58">
      <t>サンコウ</t>
    </rPh>
    <rPh sb="62" eb="64">
      <t>ヨテイ</t>
    </rPh>
    <rPh sb="89" eb="91">
      <t>カショ</t>
    </rPh>
    <rPh sb="128" eb="130">
      <t>カショ</t>
    </rPh>
    <phoneticPr fontId="6"/>
  </si>
  <si>
    <t>保育施設（275施設）に対し、園外活動時の見守り等をする保育支援者の配置に必要な経費を補助</t>
    <phoneticPr fontId="2"/>
  </si>
  <si>
    <t>相談件数の増加および相談内容が多様化、複雑化しており、スクールカウンセラー等他機関連携による継続相談ケースが増加したため。</t>
    <phoneticPr fontId="16"/>
  </si>
  <si>
    <t>906人</t>
    <rPh sb="3" eb="4">
      <t>ニン</t>
    </rPh>
    <phoneticPr fontId="16"/>
  </si>
  <si>
    <t>①不妊検査費助成件数、②不妊治療費（先進医療）助成件数ともに見込数を下回ったため</t>
    <rPh sb="1" eb="5">
      <t>フニンケンサ</t>
    </rPh>
    <rPh sb="5" eb="6">
      <t>ヒ</t>
    </rPh>
    <rPh sb="6" eb="10">
      <t>ジョセイケンスウ</t>
    </rPh>
    <rPh sb="12" eb="17">
      <t>フニンチリョウヒ</t>
    </rPh>
    <rPh sb="18" eb="22">
      <t>センシンイリョウ</t>
    </rPh>
    <rPh sb="23" eb="27">
      <t>ジョセイケンスウ</t>
    </rPh>
    <phoneticPr fontId="16"/>
  </si>
  <si>
    <t>参加数7,087人
対象者数 18,340人</t>
    <rPh sb="0" eb="3">
      <t>サンカスウ</t>
    </rPh>
    <rPh sb="8" eb="9">
      <t>ニン</t>
    </rPh>
    <rPh sb="21" eb="22">
      <t>ニン</t>
    </rPh>
    <phoneticPr fontId="16"/>
  </si>
  <si>
    <t>計画達成に向け4か所を公募したが、応募が少なく2か所の開設となり、計画の実施か所数に届かなかった。</t>
    <rPh sb="33" eb="35">
      <t>ケイカク</t>
    </rPh>
    <rPh sb="36" eb="38">
      <t>ジッシ</t>
    </rPh>
    <rPh sb="39" eb="40">
      <t>ショ</t>
    </rPh>
    <rPh sb="40" eb="41">
      <t>スウ</t>
    </rPh>
    <rPh sb="42" eb="43">
      <t>トド</t>
    </rPh>
    <phoneticPr fontId="16"/>
  </si>
  <si>
    <t>学童期は、就学前に比べ利用が必要な方が限定される傾向にあることから、年度により利用者が大きく変動し、結果として目標に届かなかった。</t>
    <rPh sb="50" eb="52">
      <t>ケッカ</t>
    </rPh>
    <rPh sb="55" eb="57">
      <t>モクヒョウ</t>
    </rPh>
    <rPh sb="58" eb="59">
      <t>トド</t>
    </rPh>
    <phoneticPr fontId="16"/>
  </si>
  <si>
    <t>3,153,840人</t>
  </si>
  <si>
    <t>講演会等を開催したが、僅かに目標には達しなかった。引き続き保護者の意識等を把握し、講演会等を実施していく。</t>
    <rPh sb="0" eb="3">
      <t>コウエンカイ</t>
    </rPh>
    <rPh sb="3" eb="4">
      <t>トウ</t>
    </rPh>
    <rPh sb="5" eb="7">
      <t>カイサイ</t>
    </rPh>
    <phoneticPr fontId="16"/>
  </si>
  <si>
    <t>講演会、研修等を実施したが、受講者のニーズに合致していない部分があったのか、目標には達しなかった。より理解が深まるよう、研修内容の更なる工夫や出前研修の実施等の取組を強化していく。</t>
    <rPh sb="4" eb="6">
      <t>ケンシュウ</t>
    </rPh>
    <rPh sb="8" eb="10">
      <t>ジッシ</t>
    </rPh>
    <phoneticPr fontId="16"/>
  </si>
  <si>
    <t>公立84施設
民間733施設</t>
    <rPh sb="0" eb="2">
      <t>コウリツ</t>
    </rPh>
    <rPh sb="4" eb="6">
      <t>シセツ</t>
    </rPh>
    <rPh sb="7" eb="9">
      <t>ミンカン</t>
    </rPh>
    <rPh sb="12" eb="14">
      <t>シセツ</t>
    </rPh>
    <phoneticPr fontId="16"/>
  </si>
  <si>
    <t>101園
491人</t>
    <rPh sb="3" eb="4">
      <t>エン</t>
    </rPh>
    <rPh sb="8" eb="9">
      <t>ニン</t>
    </rPh>
    <phoneticPr fontId="16"/>
  </si>
  <si>
    <t>1,547人（年間を通じて確保した保育士数）
＊民間保育施設を対象に採用状況についてのアンケートを実施</t>
    <rPh sb="5" eb="6">
      <t>ニン</t>
    </rPh>
    <rPh sb="7" eb="9">
      <t>ネンカン</t>
    </rPh>
    <rPh sb="10" eb="11">
      <t>ツウ</t>
    </rPh>
    <rPh sb="13" eb="15">
      <t>カクホ</t>
    </rPh>
    <rPh sb="17" eb="20">
      <t>ホイクシ</t>
    </rPh>
    <rPh sb="20" eb="21">
      <t>スウ</t>
    </rPh>
    <rPh sb="24" eb="26">
      <t>ミンカン</t>
    </rPh>
    <rPh sb="26" eb="28">
      <t>ホイク</t>
    </rPh>
    <rPh sb="28" eb="30">
      <t>シセツ</t>
    </rPh>
    <rPh sb="31" eb="33">
      <t>タイショウ</t>
    </rPh>
    <rPh sb="34" eb="36">
      <t>サイヨウ</t>
    </rPh>
    <rPh sb="36" eb="38">
      <t>ジョウキョウ</t>
    </rPh>
    <rPh sb="49" eb="51">
      <t>ジッシ</t>
    </rPh>
    <phoneticPr fontId="16"/>
  </si>
  <si>
    <t>15,364人</t>
    <rPh sb="6" eb="7">
      <t>ニン</t>
    </rPh>
    <phoneticPr fontId="16"/>
  </si>
  <si>
    <t>613か所
21,325人</t>
    <rPh sb="4" eb="5">
      <t>ショ</t>
    </rPh>
    <rPh sb="12" eb="13">
      <t>ニン</t>
    </rPh>
    <phoneticPr fontId="16"/>
  </si>
  <si>
    <t>引き続き、新規指定園の締結に向けて、私立幼稚園に対して制度説明を行っていく。</t>
    <rPh sb="0" eb="1">
      <t>ヒ</t>
    </rPh>
    <rPh sb="2" eb="3">
      <t>ツヅ</t>
    </rPh>
    <rPh sb="5" eb="7">
      <t>シンキ</t>
    </rPh>
    <rPh sb="7" eb="10">
      <t>シテイエン</t>
    </rPh>
    <rPh sb="11" eb="13">
      <t>テイケツ</t>
    </rPh>
    <rPh sb="14" eb="15">
      <t>ム</t>
    </rPh>
    <rPh sb="18" eb="20">
      <t>シリツ</t>
    </rPh>
    <rPh sb="20" eb="23">
      <t>ヨウチエン</t>
    </rPh>
    <rPh sb="24" eb="25">
      <t>タイ</t>
    </rPh>
    <rPh sb="27" eb="31">
      <t>セイドセツメイ</t>
    </rPh>
    <rPh sb="32" eb="33">
      <t>オコナ</t>
    </rPh>
    <phoneticPr fontId="16"/>
  </si>
  <si>
    <t>重症心身障がい児訪問相談事業</t>
    <rPh sb="10" eb="12">
      <t>ソウダン</t>
    </rPh>
    <rPh sb="12" eb="14">
      <t>ジギョウ</t>
    </rPh>
    <phoneticPr fontId="16"/>
  </si>
  <si>
    <t>9,967件</t>
    <rPh sb="5" eb="6">
      <t>ケン</t>
    </rPh>
    <phoneticPr fontId="16"/>
  </si>
  <si>
    <t>業務都合でやむを得ず一部の研修を受講できず、修了とならない受講者がいたため。</t>
    <rPh sb="0" eb="4">
      <t>ギョウムツゴウ</t>
    </rPh>
    <rPh sb="8" eb="9">
      <t>エ</t>
    </rPh>
    <rPh sb="10" eb="12">
      <t>イチブ</t>
    </rPh>
    <rPh sb="13" eb="15">
      <t>ケンシュウ</t>
    </rPh>
    <rPh sb="16" eb="18">
      <t>ジュコウ</t>
    </rPh>
    <rPh sb="22" eb="24">
      <t>シュウリョウ</t>
    </rPh>
    <rPh sb="29" eb="32">
      <t>ジュコウシャ</t>
    </rPh>
    <phoneticPr fontId="16"/>
  </si>
  <si>
    <t>養育支援が必要な家庭に対し、適時実施する。</t>
    <rPh sb="11" eb="12">
      <t>タイ</t>
    </rPh>
    <rPh sb="14" eb="16">
      <t>テキジ</t>
    </rPh>
    <rPh sb="16" eb="18">
      <t>ジッシ</t>
    </rPh>
    <phoneticPr fontId="16"/>
  </si>
  <si>
    <t>研修実施方法について検討が必要。</t>
    <rPh sb="0" eb="2">
      <t>ケンシュウ</t>
    </rPh>
    <rPh sb="2" eb="4">
      <t>ホウホウ</t>
    </rPh>
    <rPh sb="8" eb="10">
      <t>ケントウ</t>
    </rPh>
    <rPh sb="13" eb="15">
      <t/>
    </rPh>
    <phoneticPr fontId="16"/>
  </si>
  <si>
    <t>養育支援が必要な家庭の数は年度によって一定していないため</t>
    <phoneticPr fontId="16"/>
  </si>
  <si>
    <t>24か所</t>
    <phoneticPr fontId="16"/>
  </si>
  <si>
    <t>（新設８か所）</t>
    <phoneticPr fontId="16"/>
  </si>
  <si>
    <t>36件</t>
    <rPh sb="2" eb="3">
      <t>ケン</t>
    </rPh>
    <phoneticPr fontId="16"/>
  </si>
  <si>
    <t>基本設計、アスベスト調査、土壌汚染調査</t>
    <phoneticPr fontId="16"/>
  </si>
  <si>
    <t>児童養護施設等の施設職員の資質向上を図るため、職員が参加する研修
　36回</t>
    <phoneticPr fontId="16"/>
  </si>
  <si>
    <t>①2箇所
②4箇所</t>
    <rPh sb="2" eb="4">
      <t>カショ</t>
    </rPh>
    <rPh sb="7" eb="9">
      <t>カショ</t>
    </rPh>
    <phoneticPr fontId="16"/>
  </si>
  <si>
    <t>①246件
②53件
③5件
④82件
（すべて公公のみ）</t>
    <rPh sb="4" eb="5">
      <t>ケン</t>
    </rPh>
    <rPh sb="9" eb="10">
      <t>ケン</t>
    </rPh>
    <rPh sb="13" eb="14">
      <t>ケン</t>
    </rPh>
    <rPh sb="18" eb="19">
      <t>ケン</t>
    </rPh>
    <phoneticPr fontId="16"/>
  </si>
  <si>
    <t>民間保育施設
（419か所）に対し、扶助費の交付を行った。</t>
    <rPh sb="18" eb="21">
      <t>フジョヒ</t>
    </rPh>
    <rPh sb="22" eb="24">
      <t>コウフ</t>
    </rPh>
    <rPh sb="25" eb="26">
      <t>オコナ</t>
    </rPh>
    <phoneticPr fontId="16"/>
  </si>
  <si>
    <t>390/510か所</t>
    <rPh sb="8" eb="9">
      <t>ショ</t>
    </rPh>
    <phoneticPr fontId="16"/>
  </si>
  <si>
    <t>419/537か所</t>
    <rPh sb="8" eb="9">
      <t>ショ</t>
    </rPh>
    <phoneticPr fontId="16"/>
  </si>
  <si>
    <t>14部
(7セット)</t>
    <phoneticPr fontId="16"/>
  </si>
  <si>
    <t>4,965件</t>
    <rPh sb="5" eb="6">
      <t>ケン</t>
    </rPh>
    <phoneticPr fontId="16"/>
  </si>
  <si>
    <t>59.8%
（令和11年度）</t>
    <rPh sb="7" eb="9">
      <t>レイワ</t>
    </rPh>
    <rPh sb="11" eb="13">
      <t>ネンド</t>
    </rPh>
    <phoneticPr fontId="16"/>
  </si>
  <si>
    <t>4,488件</t>
    <rPh sb="5" eb="6">
      <t>ケン</t>
    </rPh>
    <phoneticPr fontId="16"/>
  </si>
  <si>
    <t>①55,093人
②4人</t>
    <phoneticPr fontId="16"/>
  </si>
  <si>
    <t>安全確認が必要な把握対象児童の99.8%について状況を把握した。</t>
    <rPh sb="24" eb="26">
      <t>ジョウキョウ</t>
    </rPh>
    <rPh sb="27" eb="29">
      <t>ハアク</t>
    </rPh>
    <phoneticPr fontId="16"/>
  </si>
  <si>
    <t>各区において把握対象児童の状況把握に努めたが、全児童の確認はできていない。</t>
    <phoneticPr fontId="16"/>
  </si>
  <si>
    <t>14.1%
(3,357/23,663人)</t>
    <rPh sb="19" eb="20">
      <t>ニン</t>
    </rPh>
    <phoneticPr fontId="16"/>
  </si>
  <si>
    <t>信太山青少年野外活動センター</t>
    <phoneticPr fontId="16"/>
  </si>
  <si>
    <t>病児・病後児保育事業</t>
    <phoneticPr fontId="16"/>
  </si>
  <si>
    <t>210件</t>
    <phoneticPr fontId="16"/>
  </si>
  <si>
    <t>378/495か所　</t>
    <rPh sb="8" eb="9">
      <t>ショ</t>
    </rPh>
    <phoneticPr fontId="16"/>
  </si>
  <si>
    <t>55ヶ所</t>
    <phoneticPr fontId="16"/>
  </si>
  <si>
    <t>交通安全等の安全に関する指導については、日常の保育所生活の中で指導を積み重ねながら、年齢に応じ自ら行動できる力を育んでいる。</t>
    <rPh sb="0" eb="2">
      <t>コウツウ</t>
    </rPh>
    <rPh sb="2" eb="4">
      <t>アンゼン</t>
    </rPh>
    <rPh sb="4" eb="5">
      <t>トウ</t>
    </rPh>
    <rPh sb="6" eb="8">
      <t>アンゼン</t>
    </rPh>
    <rPh sb="9" eb="10">
      <t>カン</t>
    </rPh>
    <rPh sb="12" eb="14">
      <t>シドウ</t>
    </rPh>
    <rPh sb="20" eb="22">
      <t>ニチジョウ</t>
    </rPh>
    <rPh sb="23" eb="25">
      <t>ホイク</t>
    </rPh>
    <rPh sb="25" eb="26">
      <t>ジョ</t>
    </rPh>
    <rPh sb="26" eb="28">
      <t>セイカツ</t>
    </rPh>
    <rPh sb="29" eb="30">
      <t>ナカ</t>
    </rPh>
    <rPh sb="31" eb="33">
      <t>シドウ</t>
    </rPh>
    <rPh sb="34" eb="35">
      <t>ツ</t>
    </rPh>
    <rPh sb="36" eb="37">
      <t>カサ</t>
    </rPh>
    <rPh sb="42" eb="44">
      <t>ネンレイ</t>
    </rPh>
    <rPh sb="45" eb="46">
      <t>オウ</t>
    </rPh>
    <rPh sb="47" eb="48">
      <t>ミズカ</t>
    </rPh>
    <rPh sb="49" eb="51">
      <t>コウドウ</t>
    </rPh>
    <rPh sb="54" eb="55">
      <t>チカラ</t>
    </rPh>
    <rPh sb="56" eb="57">
      <t>ハグク</t>
    </rPh>
    <phoneticPr fontId="16"/>
  </si>
  <si>
    <t>①アレルギー対応件数
②障がい児対応件数
③医療的ケア対応件数(令和3年度から)
④その他個別配慮件数
（各年5月調査）</t>
    <rPh sb="22" eb="25">
      <t>イリョウテキ</t>
    </rPh>
    <rPh sb="27" eb="29">
      <t>タイオウ</t>
    </rPh>
    <rPh sb="29" eb="31">
      <t>ケンスウ</t>
    </rPh>
    <rPh sb="32" eb="34">
      <t>レイワ</t>
    </rPh>
    <rPh sb="35" eb="37">
      <t>ネンド</t>
    </rPh>
    <phoneticPr fontId="16"/>
  </si>
  <si>
    <t>98園
517人</t>
    <phoneticPr fontId="16"/>
  </si>
  <si>
    <t>① ８件
② 13人</t>
    <phoneticPr fontId="16"/>
  </si>
  <si>
    <t>令和５年度の新規給付対象施設を２施設と見込んでいたが、結果として新規の給付対象施設がなかったため。</t>
    <rPh sb="0" eb="2">
      <t>レイワ</t>
    </rPh>
    <rPh sb="3" eb="5">
      <t>ネンド</t>
    </rPh>
    <rPh sb="6" eb="8">
      <t>シンキ</t>
    </rPh>
    <rPh sb="8" eb="12">
      <t>キュウフタイショウ</t>
    </rPh>
    <rPh sb="12" eb="14">
      <t>シセツ</t>
    </rPh>
    <rPh sb="16" eb="18">
      <t>シセツ</t>
    </rPh>
    <rPh sb="19" eb="21">
      <t>ミコ</t>
    </rPh>
    <rPh sb="27" eb="29">
      <t>ケッカ</t>
    </rPh>
    <rPh sb="32" eb="34">
      <t>シンキ</t>
    </rPh>
    <rPh sb="35" eb="37">
      <t>キュウフ</t>
    </rPh>
    <rPh sb="37" eb="41">
      <t>タイショウシセツ</t>
    </rPh>
    <phoneticPr fontId="1"/>
  </si>
  <si>
    <t>13,764人日</t>
    <rPh sb="6" eb="7">
      <t>ニン</t>
    </rPh>
    <rPh sb="7" eb="8">
      <t>ヒ</t>
    </rPh>
    <phoneticPr fontId="1"/>
  </si>
  <si>
    <t>①1,535人
②1,224人
③1,039人</t>
    <rPh sb="6" eb="7">
      <t>ニン</t>
    </rPh>
    <rPh sb="14" eb="15">
      <t>ニン</t>
    </rPh>
    <rPh sb="22" eb="23">
      <t>ニン</t>
    </rPh>
    <phoneticPr fontId="16"/>
  </si>
  <si>
    <t>55,389人
     2人</t>
    <phoneticPr fontId="16"/>
  </si>
  <si>
    <t>①93.7%
②90.9％　　</t>
    <phoneticPr fontId="16"/>
  </si>
  <si>
    <t>実施率
100%
民間160／160
公立52／52</t>
    <rPh sb="0" eb="2">
      <t>ジッシ</t>
    </rPh>
    <rPh sb="2" eb="3">
      <t>リツ</t>
    </rPh>
    <rPh sb="9" eb="11">
      <t>ミンカン</t>
    </rPh>
    <rPh sb="19" eb="21">
      <t>コウリツ</t>
    </rPh>
    <phoneticPr fontId="16"/>
  </si>
  <si>
    <t>実施率
100%
民間163／163
公立52／52</t>
    <rPh sb="0" eb="2">
      <t>ジッシ</t>
    </rPh>
    <rPh sb="2" eb="3">
      <t>リツ</t>
    </rPh>
    <rPh sb="9" eb="11">
      <t>ミンカン</t>
    </rPh>
    <rPh sb="19" eb="21">
      <t>コウリツ</t>
    </rPh>
    <phoneticPr fontId="16"/>
  </si>
  <si>
    <t>実施率
100%
民間164／164
公立52／52</t>
    <rPh sb="0" eb="2">
      <t>ジッシ</t>
    </rPh>
    <rPh sb="2" eb="3">
      <t>リツ</t>
    </rPh>
    <rPh sb="9" eb="11">
      <t>ミンカン</t>
    </rPh>
    <rPh sb="19" eb="21">
      <t>コウリツ</t>
    </rPh>
    <phoneticPr fontId="16"/>
  </si>
  <si>
    <t>実施率
100%
民間166／166
公立52／52</t>
    <rPh sb="0" eb="2">
      <t>ジッシ</t>
    </rPh>
    <rPh sb="2" eb="3">
      <t>リツ</t>
    </rPh>
    <rPh sb="9" eb="11">
      <t>ミンカン</t>
    </rPh>
    <rPh sb="19" eb="21">
      <t>コウリツ</t>
    </rPh>
    <phoneticPr fontId="17"/>
  </si>
  <si>
    <t>コロナ禍後の景気回復等により、多用途でのテナント活用が進み、賃料は上昇しており、保育所整備に適した物件の確保が都心部や都心部に近い区で以前にも増して困難になっている。そのため、高額賃借料補助及び分園設置促進補助の拡充を行い、賃借物件での保育所整備を促進する。</t>
    <rPh sb="3" eb="5">
      <t>カゴ</t>
    </rPh>
    <rPh sb="6" eb="10">
      <t>ケイキカイフク</t>
    </rPh>
    <rPh sb="10" eb="11">
      <t>トウ</t>
    </rPh>
    <rPh sb="15" eb="18">
      <t>タヨウト</t>
    </rPh>
    <rPh sb="24" eb="26">
      <t>カツヨウ</t>
    </rPh>
    <rPh sb="27" eb="28">
      <t>スス</t>
    </rPh>
    <rPh sb="30" eb="32">
      <t>チンリョウ</t>
    </rPh>
    <rPh sb="33" eb="35">
      <t>ジョウショウ</t>
    </rPh>
    <rPh sb="40" eb="43">
      <t>ホイクショ</t>
    </rPh>
    <rPh sb="43" eb="45">
      <t>セイビ</t>
    </rPh>
    <rPh sb="46" eb="47">
      <t>テキ</t>
    </rPh>
    <rPh sb="49" eb="51">
      <t>ブッケン</t>
    </rPh>
    <rPh sb="52" eb="54">
      <t>カクホ</t>
    </rPh>
    <rPh sb="55" eb="58">
      <t>トシンブ</t>
    </rPh>
    <rPh sb="59" eb="62">
      <t>トシンブ</t>
    </rPh>
    <rPh sb="63" eb="64">
      <t>チカ</t>
    </rPh>
    <rPh sb="65" eb="66">
      <t>ク</t>
    </rPh>
    <rPh sb="67" eb="69">
      <t>イゼン</t>
    </rPh>
    <rPh sb="71" eb="72">
      <t>マ</t>
    </rPh>
    <rPh sb="74" eb="76">
      <t>コンナン</t>
    </rPh>
    <phoneticPr fontId="0"/>
  </si>
  <si>
    <t>看護師配置促進にかかる説明会
(12月)
参加施設 74施設</t>
    <rPh sb="23" eb="25">
      <t>シセツ</t>
    </rPh>
    <phoneticPr fontId="16"/>
  </si>
  <si>
    <t>①延べ268,715人
【内訳】
前期45,183人
〈97.2%〉
中期85,250人
〈91.7%〉
後期138,282人
〈74.4%〉
②2,246人
③延べ31,918人</t>
    <phoneticPr fontId="16"/>
  </si>
  <si>
    <t>・令和６年度末に中央こども相談センターの建て替え移転を完了</t>
    <rPh sb="1" eb="3">
      <t>レイワ</t>
    </rPh>
    <rPh sb="4" eb="6">
      <t>ネンド</t>
    </rPh>
    <rPh sb="6" eb="7">
      <t>マツ</t>
    </rPh>
    <rPh sb="20" eb="21">
      <t>タ</t>
    </rPh>
    <rPh sb="22" eb="23">
      <t>カ</t>
    </rPh>
    <rPh sb="24" eb="26">
      <t>イテン</t>
    </rPh>
    <rPh sb="27" eb="29">
      <t>カンリョウ</t>
    </rPh>
    <phoneticPr fontId="16"/>
  </si>
  <si>
    <t>令和５年度から委託事業を終了し、措置費による自立支援員を配置して各種支援相談を実施</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</si>
</sst>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
    <numFmt numFmtId="178" formatCode="#,##0;[Red]#,##0"/>
    <numFmt numFmtId="179" formatCode="#,###&quot;件&quot;"/>
    <numFmt numFmtId="180" formatCode="#,###&quot;人日&quot;"/>
    <numFmt numFmtId="181" formatCode="#,###&quot;人&quot;"/>
    <numFmt numFmtId="182" formatCode="#,###&quot;施設&quot;"/>
    <numFmt numFmtId="183" formatCode="#,##0_);[Red]\(#,##0\)"/>
    <numFmt numFmtId="184" formatCode="#,##0_ ;[Red]\-#,##0\ "/>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color theme="1"/>
      <name val="ＭＳ ゴシック"/>
      <family val="3"/>
      <charset val="128"/>
    </font>
    <font>
      <sz val="9"/>
      <color theme="1"/>
      <name val="ＭＳ ゴシック"/>
      <family val="3"/>
      <charset val="128"/>
    </font>
    <font>
      <sz val="9"/>
      <name val="ＭＳ ゴシック"/>
      <family val="3"/>
      <charset val="128"/>
    </font>
    <font>
      <sz val="10"/>
      <name val="ＭＳ ゴシック"/>
      <family val="3"/>
      <charset val="128"/>
    </font>
    <font>
      <sz val="8"/>
      <name val="ＭＳ ゴシック"/>
      <family val="3"/>
      <charset val="128"/>
    </font>
    <font>
      <sz val="11"/>
      <color theme="1"/>
      <name val="ＭＳ Ｐゴシック"/>
      <family val="2"/>
      <scheme val="minor"/>
    </font>
    <font>
      <sz val="9"/>
      <color theme="1"/>
      <name val="ＭＳ Ｐゴシック"/>
      <family val="3"/>
      <charset val="128"/>
    </font>
    <font>
      <b/>
      <sz val="12"/>
      <name val="ＭＳ ゴシック"/>
      <family val="3"/>
      <charset val="128"/>
    </font>
    <font>
      <sz val="12"/>
      <name val="ＭＳ ゴシック"/>
      <family val="3"/>
      <charset val="128"/>
    </font>
    <font>
      <b/>
      <sz val="9"/>
      <name val="ＭＳ ゴシック"/>
      <family val="3"/>
      <charset val="128"/>
    </font>
    <font>
      <strike/>
      <sz val="9"/>
      <name val="ＭＳ ゴシック"/>
      <family val="3"/>
      <charset val="128"/>
    </font>
    <font>
      <sz val="9"/>
      <color indexed="10"/>
      <name val="MS P ゴシック"/>
      <family val="3"/>
      <charset val="128"/>
    </font>
    <font>
      <sz val="9"/>
      <name val="ＭＳ Ｐゴシック"/>
      <family val="3"/>
      <charset val="128"/>
    </font>
    <font>
      <sz val="14"/>
      <name val="ＭＳ ゴシック"/>
      <family val="3"/>
      <charset val="128"/>
    </font>
    <font>
      <sz val="8"/>
      <name val="ＭＳ Ｐゴシック"/>
      <family val="3"/>
      <charset val="128"/>
    </font>
    <font>
      <sz val="8.5"/>
      <name val="ＭＳ Ｐゴシック"/>
      <family val="3"/>
      <charset val="128"/>
    </font>
    <font>
      <sz val="9"/>
      <color rgb="FFFF0000"/>
      <name val="ＭＳ Ｐゴシック"/>
      <family val="3"/>
      <charset val="128"/>
    </font>
    <font>
      <sz val="9"/>
      <color rgb="FFFF0000"/>
      <name val="ＭＳ ゴシック"/>
      <family val="3"/>
      <charset val="128"/>
    </font>
    <font>
      <strike/>
      <sz val="9"/>
      <color rgb="FFFF0000"/>
      <name val="ＭＳ ゴシック"/>
      <family val="3"/>
      <charset val="128"/>
    </font>
    <font>
      <b/>
      <sz val="9"/>
      <color indexed="81"/>
      <name val="MS P ゴシック"/>
      <family val="3"/>
      <charset val="128"/>
    </font>
    <font>
      <sz val="9"/>
      <name val="ＭＳ Ｐゴシック"/>
      <family val="3"/>
      <charset val="128"/>
      <scheme val="minor"/>
    </font>
    <font>
      <sz val="6"/>
      <name val="ＭＳ ゴシック"/>
      <family val="3"/>
      <charset val="128"/>
    </font>
  </fonts>
  <fills count="10">
    <fill>
      <patternFill patternType="none"/>
    </fill>
    <fill>
      <patternFill patternType="gray125"/>
    </fill>
    <fill>
      <patternFill patternType="solid">
        <fgColor rgb="FFD7F5F9"/>
        <bgColor indexed="64"/>
      </patternFill>
    </fill>
    <fill>
      <patternFill patternType="lightDown">
        <fgColor theme="0" tint="-0.499984740745262"/>
        <bgColor auto="1"/>
      </patternFill>
    </fill>
    <fill>
      <patternFill patternType="lightDown">
        <fgColor theme="0" tint="-0.499984740745262"/>
        <bgColor indexed="65"/>
      </patternFill>
    </fill>
    <fill>
      <patternFill patternType="solid">
        <fgColor auto="1"/>
        <bgColor theme="0" tint="-0.499984740745262"/>
      </patternFill>
    </fill>
    <fill>
      <patternFill patternType="lightDown"/>
    </fill>
    <fill>
      <patternFill patternType="solid">
        <fgColor rgb="FFFFFF00"/>
        <bgColor indexed="64"/>
      </patternFill>
    </fill>
    <fill>
      <patternFill patternType="solid">
        <fgColor rgb="FFFF000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s>
  <cellStyleXfs count="17">
    <xf numFmtId="0" fontId="0" fillId="0" borderId="0">
      <alignment vertical="center"/>
    </xf>
    <xf numFmtId="38" fontId="17"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17" fillId="0" borderId="0" applyFont="0" applyFill="0" applyBorder="0" applyAlignment="0" applyProtection="0">
      <alignment vertical="center"/>
    </xf>
    <xf numFmtId="0" fontId="23" fillId="0" borderId="0"/>
    <xf numFmtId="9" fontId="23" fillId="0" borderId="0" applyFont="0" applyFill="0" applyBorder="0" applyAlignment="0" applyProtection="0">
      <alignment vertical="center"/>
    </xf>
    <xf numFmtId="0" fontId="14" fillId="0" borderId="0">
      <alignment vertical="center"/>
    </xf>
    <xf numFmtId="0" fontId="12" fillId="0" borderId="0">
      <alignment vertical="center"/>
    </xf>
    <xf numFmtId="38" fontId="12" fillId="0" borderId="0" applyFont="0" applyFill="0" applyBorder="0" applyAlignment="0" applyProtection="0">
      <alignment vertical="center"/>
    </xf>
    <xf numFmtId="0" fontId="12"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0" fontId="10" fillId="0" borderId="0">
      <alignment vertical="center"/>
    </xf>
    <xf numFmtId="38" fontId="10" fillId="0" borderId="0" applyFont="0" applyFill="0" applyBorder="0" applyAlignment="0" applyProtection="0">
      <alignment vertical="center"/>
    </xf>
    <xf numFmtId="0" fontId="10" fillId="0" borderId="0">
      <alignment vertical="center"/>
    </xf>
  </cellStyleXfs>
  <cellXfs count="407">
    <xf numFmtId="0" fontId="0" fillId="0" borderId="0" xfId="0">
      <alignment vertical="center"/>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15" xfId="0" applyFont="1" applyFill="1" applyBorder="1" applyAlignment="1">
      <alignment vertical="center" wrapText="1"/>
    </xf>
    <xf numFmtId="0" fontId="20" fillId="0" borderId="14" xfId="0" applyFont="1" applyFill="1" applyBorder="1" applyAlignment="1">
      <alignment vertical="center" wrapText="1"/>
    </xf>
    <xf numFmtId="0" fontId="20" fillId="0" borderId="1" xfId="0" applyFont="1" applyFill="1" applyBorder="1" applyAlignment="1">
      <alignment horizontal="left" vertical="center" wrapText="1"/>
    </xf>
    <xf numFmtId="3" fontId="20" fillId="0" borderId="1" xfId="0" applyNumberFormat="1" applyFont="1" applyFill="1" applyBorder="1" applyAlignment="1">
      <alignment vertical="center" wrapText="1"/>
    </xf>
    <xf numFmtId="0" fontId="20" fillId="0" borderId="2" xfId="0" applyFont="1" applyFill="1" applyBorder="1" applyAlignment="1">
      <alignment horizontal="left" vertical="center" wrapText="1"/>
    </xf>
    <xf numFmtId="9" fontId="20" fillId="0" borderId="1" xfId="0" applyNumberFormat="1" applyFont="1" applyFill="1" applyBorder="1" applyAlignment="1">
      <alignment horizontal="left" vertical="center" wrapText="1"/>
    </xf>
    <xf numFmtId="0" fontId="25" fillId="0" borderId="0" xfId="0" applyFont="1" applyFill="1" applyAlignment="1">
      <alignment vertical="center"/>
    </xf>
    <xf numFmtId="0" fontId="25" fillId="0" borderId="0" xfId="0" applyFont="1" applyFill="1" applyAlignment="1">
      <alignment vertical="center" wrapText="1"/>
    </xf>
    <xf numFmtId="0" fontId="25" fillId="0" borderId="0" xfId="0" applyFont="1" applyFill="1" applyAlignment="1">
      <alignment horizontal="center" vertical="center" wrapText="1"/>
    </xf>
    <xf numFmtId="38" fontId="20" fillId="0" borderId="1" xfId="1" applyFont="1" applyFill="1" applyBorder="1" applyAlignment="1">
      <alignment vertical="center" wrapText="1"/>
    </xf>
    <xf numFmtId="176" fontId="20" fillId="0" borderId="1" xfId="0" applyNumberFormat="1" applyFont="1" applyFill="1" applyBorder="1" applyAlignment="1">
      <alignment vertical="center" wrapText="1"/>
    </xf>
    <xf numFmtId="177" fontId="20" fillId="0" borderId="1" xfId="0" applyNumberFormat="1" applyFont="1" applyFill="1" applyBorder="1" applyAlignment="1">
      <alignment horizontal="center" vertical="center" wrapText="1"/>
    </xf>
    <xf numFmtId="0" fontId="26" fillId="0" borderId="0" xfId="0" applyFont="1" applyFill="1" applyAlignment="1">
      <alignment vertical="center"/>
    </xf>
    <xf numFmtId="0" fontId="20" fillId="0" borderId="0" xfId="0" applyFont="1" applyFill="1" applyAlignment="1">
      <alignment horizontal="center" vertical="center"/>
    </xf>
    <xf numFmtId="0" fontId="20" fillId="0" borderId="0" xfId="0" applyFont="1" applyFill="1" applyAlignment="1">
      <alignment vertical="center"/>
    </xf>
    <xf numFmtId="0" fontId="31" fillId="0" borderId="0" xfId="0" applyFont="1" applyFill="1" applyAlignment="1">
      <alignment horizontal="center" vertical="center"/>
    </xf>
    <xf numFmtId="0" fontId="31" fillId="0" borderId="0" xfId="0" applyFont="1" applyFill="1" applyAlignment="1">
      <alignment vertical="center"/>
    </xf>
    <xf numFmtId="0" fontId="21" fillId="0" borderId="0" xfId="0" applyFont="1" applyFill="1" applyAlignment="1">
      <alignment vertical="center"/>
    </xf>
    <xf numFmtId="10" fontId="20" fillId="0" borderId="1" xfId="0" applyNumberFormat="1" applyFont="1" applyFill="1" applyBorder="1" applyAlignment="1">
      <alignment horizontal="center" vertical="center" wrapText="1"/>
    </xf>
    <xf numFmtId="49" fontId="26" fillId="0" borderId="0" xfId="0" applyNumberFormat="1" applyFont="1" applyFill="1" applyAlignment="1">
      <alignment vertical="center"/>
    </xf>
    <xf numFmtId="49" fontId="20" fillId="0" borderId="0" xfId="0" applyNumberFormat="1" applyFont="1" applyFill="1" applyAlignment="1">
      <alignment vertical="center"/>
    </xf>
    <xf numFmtId="49" fontId="31" fillId="0" borderId="0" xfId="0" applyNumberFormat="1" applyFont="1" applyFill="1" applyAlignment="1">
      <alignment vertical="center"/>
    </xf>
    <xf numFmtId="0" fontId="30"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0" fillId="0" borderId="1" xfId="0" applyFont="1" applyFill="1" applyBorder="1" applyAlignment="1">
      <alignment vertical="center" wrapText="1"/>
    </xf>
    <xf numFmtId="0" fontId="30" fillId="3" borderId="1" xfId="0" applyFont="1" applyFill="1" applyBorder="1" applyAlignment="1">
      <alignment vertical="center" wrapText="1"/>
    </xf>
    <xf numFmtId="0" fontId="30" fillId="4" borderId="1" xfId="0" applyFont="1" applyFill="1" applyBorder="1" applyAlignment="1">
      <alignment vertical="center" wrapText="1"/>
    </xf>
    <xf numFmtId="0" fontId="30" fillId="0" borderId="1" xfId="0" applyFont="1" applyFill="1" applyBorder="1" applyAlignment="1">
      <alignment horizontal="center" vertical="center" wrapText="1"/>
    </xf>
    <xf numFmtId="0" fontId="30" fillId="2" borderId="5" xfId="0" applyFont="1" applyFill="1" applyBorder="1" applyAlignment="1">
      <alignment horizontal="right" vertical="top" wrapText="1" indent="1"/>
    </xf>
    <xf numFmtId="0" fontId="30" fillId="5" borderId="1" xfId="0" applyFont="1" applyFill="1" applyBorder="1" applyAlignment="1">
      <alignment vertical="center" wrapText="1"/>
    </xf>
    <xf numFmtId="0" fontId="25" fillId="0" borderId="0" xfId="0" applyFont="1" applyFill="1" applyBorder="1" applyAlignment="1">
      <alignment vertical="center" wrapText="1"/>
    </xf>
    <xf numFmtId="0" fontId="31" fillId="0" borderId="0" xfId="0" applyFont="1" applyFill="1" applyBorder="1" applyAlignment="1">
      <alignment vertical="center"/>
    </xf>
    <xf numFmtId="0" fontId="20" fillId="0" borderId="0" xfId="0" applyFont="1" applyFill="1" applyBorder="1" applyAlignment="1">
      <alignment vertical="center"/>
    </xf>
    <xf numFmtId="0" fontId="31" fillId="0" borderId="0" xfId="0" applyFont="1" applyFill="1" applyBorder="1" applyAlignment="1">
      <alignment horizontal="center" vertical="center"/>
    </xf>
    <xf numFmtId="0" fontId="21" fillId="0" borderId="0" xfId="0" applyFont="1" applyFill="1" applyBorder="1" applyAlignment="1">
      <alignment vertical="center"/>
    </xf>
    <xf numFmtId="0" fontId="20"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30" fillId="4" borderId="1" xfId="0" applyFont="1" applyFill="1" applyBorder="1" applyAlignment="1">
      <alignment vertical="center" wrapText="1"/>
    </xf>
    <xf numFmtId="0" fontId="24" fillId="0" borderId="1" xfId="0" applyFont="1" applyFill="1" applyBorder="1" applyAlignment="1">
      <alignment vertical="center" wrapText="1"/>
    </xf>
    <xf numFmtId="9" fontId="20" fillId="0" borderId="2"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vertical="center" wrapText="1"/>
    </xf>
    <xf numFmtId="0" fontId="26" fillId="0" borderId="1" xfId="0" applyFont="1" applyFill="1" applyBorder="1" applyAlignment="1">
      <alignment horizontal="center" vertical="center" wrapText="1"/>
    </xf>
    <xf numFmtId="0" fontId="30" fillId="0" borderId="1" xfId="0" applyFont="1" applyFill="1" applyBorder="1" applyAlignment="1">
      <alignmen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38" fontId="30" fillId="0" borderId="1" xfId="0" applyNumberFormat="1" applyFont="1" applyFill="1" applyBorder="1" applyAlignment="1">
      <alignment vertical="center" wrapText="1"/>
    </xf>
    <xf numFmtId="0" fontId="20" fillId="0" borderId="1" xfId="0" applyFont="1" applyFill="1" applyBorder="1" applyAlignment="1">
      <alignment vertical="center" wrapText="1"/>
    </xf>
    <xf numFmtId="0" fontId="20" fillId="0" borderId="2" xfId="0" applyFont="1" applyFill="1" applyBorder="1" applyAlignment="1">
      <alignment vertical="center" wrapText="1"/>
    </xf>
    <xf numFmtId="0" fontId="20" fillId="0" borderId="15" xfId="0" applyFont="1" applyFill="1" applyBorder="1" applyAlignment="1">
      <alignment vertical="center" wrapText="1"/>
    </xf>
    <xf numFmtId="0" fontId="20" fillId="0" borderId="14" xfId="0" applyFont="1" applyFill="1" applyBorder="1" applyAlignment="1">
      <alignment vertical="center" wrapText="1"/>
    </xf>
    <xf numFmtId="0" fontId="30" fillId="0" borderId="1" xfId="0" applyFont="1" applyFill="1" applyBorder="1" applyAlignment="1">
      <alignment vertical="center" wrapText="1"/>
    </xf>
    <xf numFmtId="0" fontId="30" fillId="4" borderId="1" xfId="0" applyFont="1" applyFill="1" applyBorder="1" applyAlignment="1">
      <alignment vertical="center" wrapText="1"/>
    </xf>
    <xf numFmtId="3" fontId="30" fillId="0" borderId="1" xfId="0" applyNumberFormat="1" applyFont="1" applyFill="1" applyBorder="1" applyAlignment="1">
      <alignment vertical="center" wrapText="1"/>
    </xf>
    <xf numFmtId="0" fontId="20" fillId="0" borderId="19" xfId="0" applyFont="1" applyFill="1" applyBorder="1" applyAlignment="1">
      <alignment vertical="center" wrapText="1"/>
    </xf>
    <xf numFmtId="0" fontId="20"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30" fillId="0" borderId="1" xfId="0" applyFont="1" applyFill="1" applyBorder="1" applyAlignment="1">
      <alignment horizontal="right"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30" fillId="0" borderId="1" xfId="0" applyFont="1" applyBorder="1" applyAlignment="1">
      <alignment vertical="center" wrapText="1"/>
    </xf>
    <xf numFmtId="0" fontId="30" fillId="3" borderId="1" xfId="0" applyFont="1" applyFill="1" applyBorder="1" applyAlignment="1">
      <alignment vertical="center" wrapText="1"/>
    </xf>
    <xf numFmtId="0" fontId="30" fillId="4" borderId="1" xfId="0" applyFont="1" applyFill="1" applyBorder="1" applyAlignment="1">
      <alignment vertical="center" wrapText="1"/>
    </xf>
    <xf numFmtId="0" fontId="20"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34" fillId="0" borderId="1" xfId="0" applyFont="1" applyBorder="1" applyAlignment="1">
      <alignment vertical="center" wrapText="1"/>
    </xf>
    <xf numFmtId="0" fontId="20" fillId="9" borderId="1" xfId="0" applyFont="1" applyFill="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0" fontId="35" fillId="0" borderId="2" xfId="0" applyFont="1" applyBorder="1" applyAlignment="1">
      <alignment vertical="center" wrapText="1"/>
    </xf>
    <xf numFmtId="0" fontId="20" fillId="0" borderId="1" xfId="0" applyFont="1" applyBorder="1" applyAlignment="1">
      <alignment horizontal="center" vertical="center" wrapText="1"/>
    </xf>
    <xf numFmtId="0" fontId="20" fillId="0" borderId="15" xfId="0" applyFont="1" applyBorder="1" applyAlignment="1">
      <alignment vertical="center" wrapText="1"/>
    </xf>
    <xf numFmtId="0" fontId="30" fillId="0" borderId="1" xfId="0" applyFont="1" applyBorder="1" applyAlignment="1">
      <alignment vertical="center" wrapText="1"/>
    </xf>
    <xf numFmtId="0" fontId="30" fillId="3" borderId="1" xfId="0" applyFont="1" applyFill="1" applyBorder="1" applyAlignment="1">
      <alignment vertical="center" wrapText="1"/>
    </xf>
    <xf numFmtId="0" fontId="30" fillId="4" borderId="1" xfId="0" applyFont="1" applyFill="1" applyBorder="1" applyAlignment="1">
      <alignment vertical="center" wrapText="1"/>
    </xf>
    <xf numFmtId="0" fontId="30" fillId="4" borderId="5" xfId="0" applyFont="1" applyFill="1" applyBorder="1" applyAlignment="1">
      <alignment vertical="center" wrapText="1"/>
    </xf>
    <xf numFmtId="0" fontId="26" fillId="6" borderId="5"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7" borderId="5" xfId="0" applyFont="1" applyFill="1" applyBorder="1" applyAlignment="1">
      <alignment vertical="center" wrapText="1"/>
    </xf>
    <xf numFmtId="0" fontId="34" fillId="0" borderId="1" xfId="0" applyFont="1" applyBorder="1" applyAlignment="1">
      <alignment vertical="center" wrapText="1"/>
    </xf>
    <xf numFmtId="0" fontId="20" fillId="8" borderId="15" xfId="0" applyFont="1" applyFill="1" applyBorder="1" applyAlignment="1">
      <alignment vertical="center" wrapText="1"/>
    </xf>
    <xf numFmtId="0" fontId="30" fillId="8" borderId="5" xfId="0" applyFont="1" applyFill="1" applyBorder="1" applyAlignment="1">
      <alignment horizontal="center" vertical="center" wrapText="1"/>
    </xf>
    <xf numFmtId="0" fontId="34" fillId="5" borderId="1" xfId="0" applyFont="1" applyFill="1" applyBorder="1" applyAlignment="1">
      <alignment horizontal="center" vertical="center" wrapText="1"/>
    </xf>
    <xf numFmtId="3" fontId="34" fillId="5" borderId="1" xfId="0" applyNumberFormat="1" applyFont="1" applyFill="1" applyBorder="1" applyAlignment="1">
      <alignment vertical="center" wrapText="1"/>
    </xf>
    <xf numFmtId="3" fontId="34" fillId="0" borderId="1" xfId="0" applyNumberFormat="1" applyFont="1" applyBorder="1" applyAlignment="1">
      <alignment vertical="center" wrapText="1"/>
    </xf>
    <xf numFmtId="0" fontId="20" fillId="0" borderId="1" xfId="0" applyFont="1" applyBorder="1" applyAlignment="1">
      <alignment horizontal="center" vertical="center" wrapText="1"/>
    </xf>
    <xf numFmtId="0" fontId="20" fillId="0" borderId="2" xfId="0" applyFont="1" applyBorder="1" applyAlignment="1">
      <alignment vertical="center" wrapText="1"/>
    </xf>
    <xf numFmtId="0" fontId="30" fillId="0" borderId="1" xfId="0" applyFont="1" applyBorder="1" applyAlignment="1">
      <alignment vertical="center" wrapText="1"/>
    </xf>
    <xf numFmtId="0" fontId="30" fillId="3" borderId="1" xfId="0" applyFont="1" applyFill="1" applyBorder="1" applyAlignment="1">
      <alignment vertical="center" wrapText="1"/>
    </xf>
    <xf numFmtId="0" fontId="30" fillId="4" borderId="1" xfId="0" applyFont="1" applyFill="1" applyBorder="1" applyAlignment="1">
      <alignment vertical="center" wrapText="1"/>
    </xf>
    <xf numFmtId="0" fontId="30" fillId="0" borderId="1" xfId="0" applyFont="1" applyBorder="1" applyAlignment="1">
      <alignment horizontal="center" vertical="center" wrapText="1"/>
    </xf>
    <xf numFmtId="3" fontId="30" fillId="0" borderId="1" xfId="0" applyNumberFormat="1" applyFont="1" applyBorder="1" applyAlignment="1">
      <alignment vertical="center" wrapText="1"/>
    </xf>
    <xf numFmtId="177" fontId="30" fillId="0" borderId="1" xfId="0" applyNumberFormat="1" applyFont="1" applyBorder="1" applyAlignment="1">
      <alignment vertical="center" wrapText="1"/>
    </xf>
    <xf numFmtId="0" fontId="20"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3" fontId="30" fillId="5" borderId="1" xfId="0" applyNumberFormat="1" applyFont="1" applyFill="1" applyBorder="1" applyAlignment="1">
      <alignment vertical="center" wrapText="1"/>
    </xf>
    <xf numFmtId="0" fontId="35" fillId="9" borderId="1" xfId="0" applyFont="1" applyFill="1" applyBorder="1" applyAlignment="1">
      <alignment vertical="center" wrapText="1"/>
    </xf>
    <xf numFmtId="0" fontId="36"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vertical="center" wrapText="1"/>
    </xf>
    <xf numFmtId="0" fontId="30" fillId="0" borderId="1" xfId="0" applyFont="1" applyBorder="1" applyAlignment="1">
      <alignment vertical="center" wrapText="1"/>
    </xf>
    <xf numFmtId="0" fontId="30" fillId="3" borderId="1" xfId="0" applyFont="1" applyFill="1" applyBorder="1" applyAlignment="1">
      <alignment vertical="center" wrapText="1"/>
    </xf>
    <xf numFmtId="0" fontId="30" fillId="4" borderId="1" xfId="0" applyFont="1" applyFill="1" applyBorder="1" applyAlignment="1">
      <alignment vertical="center" wrapText="1"/>
    </xf>
    <xf numFmtId="0" fontId="20"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0" fillId="7" borderId="1" xfId="0" applyFont="1" applyFill="1" applyBorder="1" applyAlignment="1">
      <alignment vertical="center" wrapText="1"/>
    </xf>
    <xf numFmtId="0" fontId="30" fillId="8" borderId="1" xfId="0" applyFont="1" applyFill="1" applyBorder="1" applyAlignment="1">
      <alignment horizontal="center" vertical="center" wrapText="1"/>
    </xf>
    <xf numFmtId="0" fontId="34" fillId="0" borderId="1" xfId="0" applyFont="1" applyBorder="1" applyAlignment="1">
      <alignment vertical="center" wrapText="1"/>
    </xf>
    <xf numFmtId="0" fontId="30" fillId="8" borderId="1" xfId="0" applyFont="1" applyFill="1" applyBorder="1" applyAlignment="1">
      <alignment vertical="center" wrapText="1"/>
    </xf>
    <xf numFmtId="0" fontId="20" fillId="8" borderId="2" xfId="0" applyFont="1" applyFill="1" applyBorder="1" applyAlignment="1">
      <alignment vertical="center" wrapText="1"/>
    </xf>
    <xf numFmtId="0" fontId="34" fillId="5" borderId="1" xfId="0" applyFont="1" applyFill="1" applyBorder="1" applyAlignment="1">
      <alignment vertical="center" wrapText="1"/>
    </xf>
    <xf numFmtId="0" fontId="20" fillId="0" borderId="1" xfId="0" applyFont="1" applyBorder="1" applyAlignment="1">
      <alignment horizontal="center" vertical="center" wrapText="1"/>
    </xf>
    <xf numFmtId="0" fontId="30" fillId="4" borderId="1" xfId="0" applyFont="1" applyFill="1" applyBorder="1" applyAlignment="1">
      <alignment vertical="center" wrapText="1"/>
    </xf>
    <xf numFmtId="0" fontId="20" fillId="0" borderId="1" xfId="0" applyFont="1" applyFill="1" applyBorder="1" applyAlignment="1">
      <alignment vertical="center"/>
    </xf>
    <xf numFmtId="0" fontId="20" fillId="0" borderId="2" xfId="0" applyFont="1" applyFill="1" applyBorder="1" applyAlignment="1">
      <alignment vertical="center"/>
    </xf>
    <xf numFmtId="3" fontId="34" fillId="0" borderId="1" xfId="0" applyNumberFormat="1" applyFont="1" applyFill="1" applyBorder="1" applyAlignment="1">
      <alignment vertical="center" wrapText="1"/>
    </xf>
    <xf numFmtId="0" fontId="34" fillId="0" borderId="1" xfId="0" applyFont="1" applyFill="1" applyBorder="1" applyAlignment="1">
      <alignment horizontal="justify" vertical="center" wrapText="1"/>
    </xf>
    <xf numFmtId="0" fontId="30" fillId="4" borderId="1" xfId="0" applyFont="1" applyFill="1" applyBorder="1" applyAlignment="1">
      <alignment horizontal="justify" vertical="center" wrapText="1"/>
    </xf>
    <xf numFmtId="0" fontId="24" fillId="4" borderId="1" xfId="0" applyFont="1" applyFill="1" applyBorder="1" applyAlignment="1">
      <alignment vertical="center" wrapText="1"/>
    </xf>
    <xf numFmtId="176" fontId="24" fillId="0" borderId="1" xfId="0" applyNumberFormat="1" applyFont="1" applyFill="1" applyBorder="1" applyAlignment="1">
      <alignment vertical="center" wrapText="1"/>
    </xf>
    <xf numFmtId="10" fontId="30" fillId="0" borderId="1" xfId="0" applyNumberFormat="1" applyFont="1" applyFill="1" applyBorder="1" applyAlignment="1">
      <alignment vertical="center" wrapText="1"/>
    </xf>
    <xf numFmtId="9" fontId="19" fillId="0" borderId="2" xfId="0" applyNumberFormat="1" applyFont="1" applyFill="1" applyBorder="1" applyAlignment="1">
      <alignment horizontal="right" vertical="center" wrapText="1"/>
    </xf>
    <xf numFmtId="9" fontId="24" fillId="0" borderId="1" xfId="0" applyNumberFormat="1" applyFont="1" applyFill="1" applyBorder="1" applyAlignment="1">
      <alignment horizontal="right" vertical="center" wrapText="1"/>
    </xf>
    <xf numFmtId="176" fontId="24" fillId="5" borderId="1" xfId="0" applyNumberFormat="1" applyFont="1" applyFill="1" applyBorder="1" applyAlignment="1">
      <alignment vertical="center" wrapText="1"/>
    </xf>
    <xf numFmtId="9" fontId="24" fillId="0" borderId="1" xfId="0" applyNumberFormat="1" applyFont="1" applyFill="1" applyBorder="1" applyAlignment="1">
      <alignment horizontal="left" vertical="center" wrapText="1"/>
    </xf>
    <xf numFmtId="0" fontId="19" fillId="0" borderId="2" xfId="0" applyFont="1" applyFill="1" applyBorder="1" applyAlignment="1">
      <alignment horizontal="right" vertical="center" wrapText="1"/>
    </xf>
    <xf numFmtId="0" fontId="24" fillId="0" borderId="1" xfId="0" applyFont="1" applyFill="1" applyBorder="1" applyAlignment="1">
      <alignment horizontal="right" vertical="center" wrapText="1"/>
    </xf>
    <xf numFmtId="0" fontId="24" fillId="0" borderId="1" xfId="0" applyFont="1" applyFill="1" applyBorder="1" applyAlignment="1">
      <alignment horizontal="left" vertical="center" wrapText="1"/>
    </xf>
    <xf numFmtId="0" fontId="20" fillId="7" borderId="1" xfId="0" applyFont="1" applyFill="1" applyBorder="1" applyAlignment="1">
      <alignment horizontal="center" vertical="center" wrapText="1"/>
    </xf>
    <xf numFmtId="176" fontId="30" fillId="0" borderId="1" xfId="0" applyNumberFormat="1" applyFont="1" applyFill="1" applyBorder="1" applyAlignment="1">
      <alignment vertical="center" shrinkToFit="1"/>
    </xf>
    <xf numFmtId="0" fontId="20" fillId="0" borderId="5" xfId="0" applyFont="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12" xfId="0" applyFont="1" applyFill="1" applyBorder="1" applyAlignment="1">
      <alignment horizontal="center" vertical="center" wrapText="1"/>
    </xf>
    <xf numFmtId="49" fontId="20" fillId="0" borderId="16" xfId="0" applyNumberFormat="1" applyFont="1" applyFill="1" applyBorder="1" applyAlignment="1">
      <alignment horizontal="center" vertical="center" wrapText="1"/>
    </xf>
    <xf numFmtId="49" fontId="20" fillId="0" borderId="16" xfId="0" applyNumberFormat="1" applyFont="1" applyFill="1" applyBorder="1" applyAlignment="1">
      <alignment horizontal="center" vertical="center"/>
    </xf>
    <xf numFmtId="0" fontId="20" fillId="2" borderId="14" xfId="0" applyFont="1" applyFill="1" applyBorder="1" applyAlignment="1">
      <alignment horizontal="center" vertical="center" wrapText="1"/>
    </xf>
    <xf numFmtId="0" fontId="21" fillId="0" borderId="2" xfId="0" applyFont="1" applyFill="1" applyBorder="1" applyAlignment="1">
      <alignment vertical="center"/>
    </xf>
    <xf numFmtId="0" fontId="21" fillId="0" borderId="1" xfId="0" applyFont="1" applyFill="1" applyBorder="1" applyAlignment="1">
      <alignment vertical="center"/>
    </xf>
    <xf numFmtId="177" fontId="20" fillId="0" borderId="2" xfId="0" applyNumberFormat="1" applyFont="1" applyFill="1" applyBorder="1" applyAlignment="1">
      <alignment vertical="center" wrapText="1"/>
    </xf>
    <xf numFmtId="177" fontId="20" fillId="0" borderId="11" xfId="0" applyNumberFormat="1" applyFont="1" applyFill="1" applyBorder="1" applyAlignment="1">
      <alignment horizontal="center" vertical="center" wrapText="1"/>
    </xf>
    <xf numFmtId="0" fontId="25" fillId="0" borderId="7" xfId="0" applyFont="1" applyFill="1" applyBorder="1" applyAlignment="1">
      <alignment vertical="center" wrapText="1"/>
    </xf>
    <xf numFmtId="0" fontId="25" fillId="0" borderId="0" xfId="0" applyFont="1" applyFill="1" applyBorder="1" applyAlignment="1">
      <alignment horizontal="right" vertical="center" wrapText="1"/>
    </xf>
    <xf numFmtId="0" fontId="25" fillId="0" borderId="0"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0" borderId="20" xfId="0" applyFont="1" applyFill="1" applyBorder="1" applyAlignment="1">
      <alignment vertical="center" wrapText="1"/>
    </xf>
    <xf numFmtId="38" fontId="20" fillId="0" borderId="1" xfId="1" applyFont="1" applyFill="1" applyBorder="1" applyAlignment="1">
      <alignment horizontal="right" vertical="center" wrapText="1"/>
    </xf>
    <xf numFmtId="0" fontId="20" fillId="0" borderId="6" xfId="0" applyFont="1" applyFill="1" applyBorder="1" applyAlignment="1">
      <alignment vertical="center"/>
    </xf>
    <xf numFmtId="0" fontId="20" fillId="0" borderId="1" xfId="0" applyFont="1" applyFill="1" applyBorder="1" applyAlignment="1">
      <alignment horizontal="justify" vertical="center" wrapText="1"/>
    </xf>
    <xf numFmtId="0" fontId="20" fillId="0" borderId="2" xfId="0" applyFont="1" applyFill="1" applyBorder="1" applyAlignment="1">
      <alignment horizontal="justify" vertical="center" wrapText="1"/>
    </xf>
    <xf numFmtId="177" fontId="20" fillId="0" borderId="1" xfId="0" applyNumberFormat="1" applyFont="1" applyFill="1" applyBorder="1" applyAlignment="1">
      <alignment vertical="center" wrapText="1"/>
    </xf>
    <xf numFmtId="0" fontId="20" fillId="0" borderId="1" xfId="0" applyNumberFormat="1" applyFont="1" applyFill="1" applyBorder="1" applyAlignment="1">
      <alignment vertical="center" wrapText="1"/>
    </xf>
    <xf numFmtId="0" fontId="20" fillId="0" borderId="11" xfId="0" applyFont="1" applyFill="1" applyBorder="1" applyAlignment="1">
      <alignment vertical="center" wrapText="1"/>
    </xf>
    <xf numFmtId="0" fontId="20" fillId="0" borderId="11" xfId="0" applyFont="1" applyFill="1" applyBorder="1" applyAlignment="1">
      <alignment horizontal="center" vertical="center" wrapText="1"/>
    </xf>
    <xf numFmtId="0" fontId="31" fillId="0" borderId="17" xfId="0" applyFont="1" applyFill="1" applyBorder="1" applyAlignment="1">
      <alignment vertical="center"/>
    </xf>
    <xf numFmtId="0" fontId="31" fillId="0" borderId="0" xfId="0" applyFont="1" applyFill="1" applyBorder="1" applyAlignment="1">
      <alignment horizontal="right" vertical="center"/>
    </xf>
    <xf numFmtId="0" fontId="25" fillId="0" borderId="0" xfId="0" applyFont="1" applyFill="1" applyAlignment="1">
      <alignment horizontal="right" vertical="center" wrapText="1"/>
    </xf>
    <xf numFmtId="0" fontId="20" fillId="0" borderId="10" xfId="0" applyFont="1" applyFill="1" applyBorder="1" applyAlignment="1">
      <alignment vertical="center" wrapText="1"/>
    </xf>
    <xf numFmtId="9" fontId="20" fillId="0" borderId="1" xfId="0" applyNumberFormat="1" applyFont="1" applyFill="1" applyBorder="1" applyAlignment="1">
      <alignment horizontal="center" vertical="center" wrapText="1"/>
    </xf>
    <xf numFmtId="176" fontId="20" fillId="0" borderId="4" xfId="0" applyNumberFormat="1" applyFont="1" applyFill="1" applyBorder="1" applyAlignment="1">
      <alignment horizontal="center" vertical="center" wrapText="1"/>
    </xf>
    <xf numFmtId="9" fontId="20" fillId="0" borderId="4" xfId="0" applyNumberFormat="1" applyFont="1" applyFill="1" applyBorder="1" applyAlignment="1">
      <alignment horizontal="center" vertical="center" wrapText="1"/>
    </xf>
    <xf numFmtId="38" fontId="20" fillId="0" borderId="1" xfId="1" applyFont="1" applyFill="1" applyBorder="1" applyAlignment="1">
      <alignment horizontal="center" vertical="center" wrapText="1"/>
    </xf>
    <xf numFmtId="0" fontId="20" fillId="0" borderId="13" xfId="0" applyFont="1" applyFill="1" applyBorder="1" applyAlignment="1">
      <alignment vertical="center"/>
    </xf>
    <xf numFmtId="0" fontId="20" fillId="0" borderId="15" xfId="0" applyFont="1" applyFill="1" applyBorder="1" applyAlignment="1">
      <alignment horizontal="center" vertical="center" wrapText="1"/>
    </xf>
    <xf numFmtId="177" fontId="20" fillId="0" borderId="2" xfId="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0" fontId="31" fillId="0" borderId="0" xfId="0" applyFont="1" applyFill="1" applyAlignment="1">
      <alignment horizontal="right" vertical="center"/>
    </xf>
    <xf numFmtId="177" fontId="20" fillId="0" borderId="1" xfId="1" applyNumberFormat="1" applyFont="1" applyFill="1" applyBorder="1" applyAlignment="1">
      <alignment horizontal="center" vertical="center" wrapText="1"/>
    </xf>
    <xf numFmtId="179" fontId="20" fillId="0" borderId="2" xfId="0" applyNumberFormat="1" applyFont="1" applyFill="1" applyBorder="1" applyAlignment="1">
      <alignment horizontal="center" vertical="center" shrinkToFit="1"/>
    </xf>
    <xf numFmtId="179" fontId="20" fillId="0" borderId="1" xfId="0" applyNumberFormat="1" applyFont="1" applyFill="1" applyBorder="1" applyAlignment="1">
      <alignment horizontal="center" vertical="center" shrinkToFit="1"/>
    </xf>
    <xf numFmtId="180" fontId="20" fillId="0" borderId="1" xfId="1" applyNumberFormat="1" applyFont="1" applyFill="1" applyBorder="1" applyAlignment="1">
      <alignment horizontal="center" vertical="center" wrapText="1"/>
    </xf>
    <xf numFmtId="177" fontId="20" fillId="0" borderId="14" xfId="0" applyNumberFormat="1"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177" fontId="20" fillId="0" borderId="19" xfId="0" applyNumberFormat="1" applyFont="1" applyFill="1" applyBorder="1" applyAlignment="1">
      <alignment horizontal="center" vertical="center" wrapText="1"/>
    </xf>
    <xf numFmtId="181" fontId="20" fillId="0" borderId="2" xfId="0" applyNumberFormat="1" applyFont="1" applyFill="1" applyBorder="1" applyAlignment="1">
      <alignment horizontal="center" vertical="center" wrapText="1"/>
    </xf>
    <xf numFmtId="181" fontId="20" fillId="0" borderId="1" xfId="0" applyNumberFormat="1" applyFont="1" applyFill="1" applyBorder="1" applyAlignment="1">
      <alignment horizontal="center" vertical="center" wrapText="1"/>
    </xf>
    <xf numFmtId="182" fontId="20" fillId="0" borderId="2" xfId="1" applyNumberFormat="1" applyFont="1" applyFill="1" applyBorder="1" applyAlignment="1">
      <alignment vertical="center" wrapText="1"/>
    </xf>
    <xf numFmtId="182" fontId="20" fillId="0" borderId="1" xfId="1" applyNumberFormat="1" applyFont="1" applyFill="1" applyBorder="1" applyAlignment="1">
      <alignment vertical="center" wrapText="1"/>
    </xf>
    <xf numFmtId="3" fontId="20" fillId="0" borderId="1" xfId="0" applyNumberFormat="1" applyFont="1" applyFill="1" applyBorder="1" applyAlignment="1">
      <alignment horizontal="center" vertical="center" wrapText="1"/>
    </xf>
    <xf numFmtId="3" fontId="20" fillId="0" borderId="2" xfId="0" applyNumberFormat="1" applyFont="1" applyFill="1" applyBorder="1" applyAlignment="1">
      <alignment horizontal="center" vertical="center" wrapText="1"/>
    </xf>
    <xf numFmtId="0" fontId="20" fillId="0" borderId="20" xfId="0" applyFont="1" applyFill="1" applyBorder="1" applyAlignment="1">
      <alignment horizontal="center" vertical="center" wrapText="1"/>
    </xf>
    <xf numFmtId="9" fontId="20" fillId="0" borderId="19" xfId="0" applyNumberFormat="1"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21" xfId="0" applyFont="1" applyFill="1" applyBorder="1" applyAlignment="1">
      <alignment vertical="center" wrapText="1"/>
    </xf>
    <xf numFmtId="177" fontId="20" fillId="0" borderId="12"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179" fontId="20" fillId="0" borderId="2" xfId="1" applyNumberFormat="1" applyFont="1" applyFill="1" applyBorder="1" applyAlignment="1">
      <alignment horizontal="center" vertical="center" shrinkToFit="1"/>
    </xf>
    <xf numFmtId="179" fontId="20" fillId="0" borderId="1" xfId="1" applyNumberFormat="1" applyFont="1" applyFill="1" applyBorder="1" applyAlignment="1">
      <alignment horizontal="center" vertical="center" wrapText="1"/>
    </xf>
    <xf numFmtId="180" fontId="20" fillId="0" borderId="2" xfId="1" applyNumberFormat="1" applyFont="1" applyFill="1" applyBorder="1" applyAlignment="1">
      <alignment horizontal="center" vertical="center" shrinkToFit="1"/>
    </xf>
    <xf numFmtId="180" fontId="20" fillId="0" borderId="1" xfId="1" applyNumberFormat="1" applyFont="1" applyFill="1" applyBorder="1" applyAlignment="1">
      <alignment horizontal="center" vertical="center" shrinkToFit="1"/>
    </xf>
    <xf numFmtId="180" fontId="20" fillId="0" borderId="2" xfId="0" applyNumberFormat="1" applyFont="1" applyFill="1" applyBorder="1" applyAlignment="1">
      <alignment horizontal="center" vertical="center" shrinkToFit="1"/>
    </xf>
    <xf numFmtId="180" fontId="20" fillId="0" borderId="1" xfId="0" applyNumberFormat="1" applyFont="1" applyFill="1" applyBorder="1" applyAlignment="1">
      <alignment horizontal="center" vertical="center" shrinkToFit="1"/>
    </xf>
    <xf numFmtId="38" fontId="20" fillId="0" borderId="1" xfId="1" applyFont="1" applyFill="1" applyBorder="1" applyAlignment="1">
      <alignment vertical="center" shrinkToFit="1"/>
    </xf>
    <xf numFmtId="9" fontId="20" fillId="0" borderId="11" xfId="0" applyNumberFormat="1" applyFont="1" applyFill="1" applyBorder="1" applyAlignment="1">
      <alignment horizontal="center" vertical="center" wrapText="1"/>
    </xf>
    <xf numFmtId="38" fontId="20" fillId="0" borderId="1" xfId="0" applyNumberFormat="1" applyFont="1" applyFill="1" applyBorder="1" applyAlignment="1">
      <alignment vertical="center" wrapText="1"/>
    </xf>
    <xf numFmtId="10" fontId="20" fillId="0" borderId="2" xfId="0" applyNumberFormat="1" applyFont="1" applyFill="1" applyBorder="1" applyAlignment="1">
      <alignment horizontal="center" vertical="center" wrapText="1"/>
    </xf>
    <xf numFmtId="3" fontId="20" fillId="0" borderId="1" xfId="0" applyNumberFormat="1" applyFont="1" applyFill="1" applyBorder="1" applyAlignment="1">
      <alignment horizontal="right" vertical="center" wrapText="1"/>
    </xf>
    <xf numFmtId="177" fontId="20" fillId="0" borderId="10" xfId="0" applyNumberFormat="1" applyFont="1" applyFill="1" applyBorder="1" applyAlignment="1">
      <alignment horizontal="center" vertical="center" wrapText="1"/>
    </xf>
    <xf numFmtId="0" fontId="20" fillId="0" borderId="1" xfId="0" applyFont="1" applyFill="1" applyBorder="1" applyAlignment="1">
      <alignment horizontal="right" vertical="center" wrapText="1"/>
    </xf>
    <xf numFmtId="0" fontId="20" fillId="0" borderId="4" xfId="0" applyFont="1" applyFill="1" applyBorder="1" applyAlignment="1">
      <alignment horizontal="justify" vertical="center" wrapText="1"/>
    </xf>
    <xf numFmtId="177" fontId="20" fillId="0" borderId="15" xfId="0" applyNumberFormat="1" applyFont="1" applyFill="1" applyBorder="1" applyAlignment="1">
      <alignment horizontal="center" vertical="center" wrapText="1"/>
    </xf>
    <xf numFmtId="9" fontId="20" fillId="0" borderId="14" xfId="0" applyNumberFormat="1" applyFont="1" applyFill="1" applyBorder="1" applyAlignment="1">
      <alignment horizontal="center" vertical="center" wrapText="1"/>
    </xf>
    <xf numFmtId="0" fontId="20" fillId="0" borderId="22" xfId="0" applyFont="1" applyFill="1" applyBorder="1" applyAlignment="1">
      <alignment vertical="center" wrapText="1"/>
    </xf>
    <xf numFmtId="0" fontId="20" fillId="0" borderId="22" xfId="0" applyFont="1" applyFill="1" applyBorder="1" applyAlignment="1">
      <alignment horizontal="center" vertical="center" wrapText="1"/>
    </xf>
    <xf numFmtId="9" fontId="20" fillId="0" borderId="15" xfId="0" applyNumberFormat="1" applyFont="1" applyFill="1" applyBorder="1" applyAlignment="1">
      <alignment horizontal="center" vertical="center" wrapText="1"/>
    </xf>
    <xf numFmtId="38" fontId="20" fillId="0" borderId="2" xfId="1"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177" fontId="20" fillId="0" borderId="4" xfId="4" applyNumberFormat="1" applyFont="1" applyFill="1" applyBorder="1" applyAlignment="1">
      <alignment horizontal="center" vertical="center" wrapText="1"/>
    </xf>
    <xf numFmtId="177" fontId="20" fillId="0" borderId="1" xfId="4" applyNumberFormat="1" applyFont="1" applyFill="1" applyBorder="1" applyAlignment="1">
      <alignment horizontal="center" vertical="center" wrapText="1"/>
    </xf>
    <xf numFmtId="177" fontId="30" fillId="0" borderId="1" xfId="0" applyNumberFormat="1" applyFont="1" applyFill="1" applyBorder="1" applyAlignment="1">
      <alignment horizontal="center" vertical="center" wrapText="1"/>
    </xf>
    <xf numFmtId="0" fontId="20" fillId="0" borderId="5" xfId="0" applyFont="1" applyFill="1" applyBorder="1" applyAlignment="1">
      <alignment vertical="center"/>
    </xf>
    <xf numFmtId="9" fontId="20" fillId="0" borderId="5" xfId="0" applyNumberFormat="1" applyFont="1" applyFill="1" applyBorder="1" applyAlignment="1">
      <alignment horizontal="center" vertical="center" wrapText="1"/>
    </xf>
    <xf numFmtId="0" fontId="20" fillId="0" borderId="11" xfId="0" applyFont="1" applyFill="1" applyBorder="1" applyAlignment="1">
      <alignment horizontal="left" vertical="center" wrapText="1" indent="1"/>
    </xf>
    <xf numFmtId="0" fontId="20" fillId="0" borderId="2" xfId="0" applyFont="1" applyFill="1" applyBorder="1" applyAlignment="1">
      <alignment horizontal="left" vertical="center" wrapText="1" indent="1"/>
    </xf>
    <xf numFmtId="0" fontId="20" fillId="0" borderId="1" xfId="0" applyFont="1" applyFill="1" applyBorder="1" applyAlignment="1">
      <alignment horizontal="left" vertical="center" wrapText="1" indent="1"/>
    </xf>
    <xf numFmtId="9" fontId="20" fillId="0" borderId="2" xfId="0" applyNumberFormat="1" applyFont="1" applyFill="1" applyBorder="1" applyAlignment="1">
      <alignment vertical="center" wrapText="1"/>
    </xf>
    <xf numFmtId="0" fontId="20" fillId="0" borderId="11" xfId="0" applyFont="1" applyFill="1" applyBorder="1" applyAlignment="1">
      <alignment horizontal="left" vertical="center" wrapText="1"/>
    </xf>
    <xf numFmtId="177" fontId="20" fillId="0" borderId="2" xfId="0" applyNumberFormat="1" applyFont="1" applyFill="1" applyBorder="1" applyAlignment="1">
      <alignment horizontal="left" vertical="center" wrapText="1" indent="1"/>
    </xf>
    <xf numFmtId="177" fontId="20" fillId="0" borderId="1" xfId="0" applyNumberFormat="1" applyFont="1" applyFill="1" applyBorder="1" applyAlignment="1">
      <alignment horizontal="left" vertical="center" wrapText="1" indent="1"/>
    </xf>
    <xf numFmtId="177" fontId="20" fillId="0" borderId="14" xfId="0" applyNumberFormat="1" applyFont="1" applyFill="1" applyBorder="1" applyAlignment="1">
      <alignment horizontal="left" vertical="center" wrapText="1" indent="1"/>
    </xf>
    <xf numFmtId="177" fontId="20" fillId="0" borderId="4" xfId="0" applyNumberFormat="1" applyFont="1" applyFill="1" applyBorder="1" applyAlignment="1">
      <alignment horizontal="left" vertical="center" wrapText="1" indent="1"/>
    </xf>
    <xf numFmtId="9" fontId="20" fillId="0" borderId="1" xfId="0" applyNumberFormat="1" applyFont="1" applyFill="1" applyBorder="1" applyAlignment="1">
      <alignment horizontal="left" vertical="center" wrapText="1" indent="1"/>
    </xf>
    <xf numFmtId="0" fontId="20" fillId="0" borderId="4" xfId="0" applyFont="1" applyFill="1" applyBorder="1" applyAlignment="1">
      <alignment vertical="center" wrapText="1"/>
    </xf>
    <xf numFmtId="0" fontId="20" fillId="0" borderId="5" xfId="0" applyFont="1" applyFill="1" applyBorder="1" applyAlignment="1">
      <alignment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1" xfId="0" applyFont="1" applyFill="1" applyBorder="1" applyAlignment="1">
      <alignment horizontal="center" vertical="center" wrapText="1"/>
    </xf>
    <xf numFmtId="176" fontId="20" fillId="0" borderId="1" xfId="0" applyNumberFormat="1" applyFont="1" applyFill="1" applyBorder="1" applyAlignment="1">
      <alignment horizontal="right" vertical="center" wrapText="1"/>
    </xf>
    <xf numFmtId="3" fontId="20" fillId="0" borderId="1" xfId="0" applyNumberFormat="1" applyFont="1" applyFill="1" applyBorder="1" applyAlignment="1">
      <alignment horizontal="left" vertical="center" wrapText="1"/>
    </xf>
    <xf numFmtId="176" fontId="20" fillId="0" borderId="4" xfId="0" applyNumberFormat="1" applyFont="1" applyFill="1" applyBorder="1" applyAlignment="1">
      <alignment vertical="center" wrapText="1"/>
    </xf>
    <xf numFmtId="176" fontId="20" fillId="0" borderId="1" xfId="0" applyNumberFormat="1" applyFont="1" applyFill="1" applyBorder="1" applyAlignment="1">
      <alignment vertical="center" shrinkToFit="1"/>
    </xf>
    <xf numFmtId="10" fontId="20" fillId="0" borderId="1" xfId="0" applyNumberFormat="1" applyFont="1" applyFill="1" applyBorder="1" applyAlignment="1">
      <alignment vertical="center" wrapText="1"/>
    </xf>
    <xf numFmtId="10" fontId="20" fillId="0" borderId="1" xfId="0" applyNumberFormat="1" applyFont="1" applyFill="1" applyBorder="1" applyAlignment="1">
      <alignment horizontal="left" vertical="center" wrapText="1"/>
    </xf>
    <xf numFmtId="10" fontId="20" fillId="0" borderId="4" xfId="0" applyNumberFormat="1" applyFont="1" applyFill="1" applyBorder="1" applyAlignment="1">
      <alignment vertical="center" wrapText="1"/>
    </xf>
    <xf numFmtId="0" fontId="20" fillId="0" borderId="1" xfId="0" applyFont="1" applyFill="1" applyBorder="1" applyAlignment="1">
      <alignment vertical="top" wrapText="1"/>
    </xf>
    <xf numFmtId="0" fontId="20" fillId="0" borderId="1" xfId="0" applyFont="1" applyFill="1" applyBorder="1" applyAlignment="1">
      <alignment horizontal="left" vertical="top" wrapText="1"/>
    </xf>
    <xf numFmtId="0" fontId="20" fillId="0" borderId="4" xfId="0" applyFont="1" applyFill="1" applyBorder="1" applyAlignment="1">
      <alignment horizontal="center" vertical="center"/>
    </xf>
    <xf numFmtId="3" fontId="20" fillId="0" borderId="1" xfId="0" applyNumberFormat="1" applyFont="1" applyFill="1" applyBorder="1" applyAlignment="1">
      <alignment horizontal="center" vertical="center" shrinkToFit="1"/>
    </xf>
    <xf numFmtId="10" fontId="20" fillId="0" borderId="11" xfId="0" applyNumberFormat="1" applyFont="1" applyFill="1" applyBorder="1" applyAlignment="1">
      <alignment horizontal="center" vertical="center" wrapText="1"/>
    </xf>
    <xf numFmtId="184" fontId="20" fillId="0" borderId="4" xfId="1" applyNumberFormat="1" applyFont="1" applyFill="1" applyBorder="1" applyAlignment="1">
      <alignment horizontal="right" vertical="center" wrapText="1"/>
    </xf>
    <xf numFmtId="0" fontId="20" fillId="0" borderId="4" xfId="0" applyFont="1" applyFill="1" applyBorder="1" applyAlignment="1">
      <alignment vertical="center" wrapText="1"/>
    </xf>
    <xf numFmtId="0" fontId="20" fillId="0" borderId="4"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3" fontId="20" fillId="0" borderId="1" xfId="0" applyNumberFormat="1" applyFont="1" applyFill="1" applyBorder="1" applyAlignment="1">
      <alignment vertical="center" shrinkToFit="1"/>
    </xf>
    <xf numFmtId="38" fontId="20" fillId="0" borderId="1" xfId="0" applyNumberFormat="1" applyFont="1" applyFill="1" applyBorder="1" applyAlignment="1">
      <alignment horizontal="right" vertical="center" wrapText="1"/>
    </xf>
    <xf numFmtId="38" fontId="25" fillId="0" borderId="0" xfId="1" applyFont="1" applyFill="1" applyAlignment="1">
      <alignment horizontal="right" vertical="center" wrapText="1"/>
    </xf>
    <xf numFmtId="183" fontId="20" fillId="0" borderId="1" xfId="0" applyNumberFormat="1" applyFont="1" applyFill="1" applyBorder="1" applyAlignment="1">
      <alignment horizontal="right" vertical="center" wrapText="1"/>
    </xf>
    <xf numFmtId="38" fontId="31" fillId="0" borderId="0" xfId="1" applyFont="1" applyFill="1" applyAlignment="1">
      <alignment horizontal="right" vertical="center"/>
    </xf>
    <xf numFmtId="38" fontId="20" fillId="0" borderId="1" xfId="1" applyFont="1" applyFill="1" applyBorder="1" applyAlignment="1">
      <alignment horizontal="right" vertical="center" shrinkToFit="1"/>
    </xf>
    <xf numFmtId="176" fontId="20" fillId="0" borderId="1" xfId="0" applyNumberFormat="1" applyFont="1" applyFill="1" applyBorder="1" applyAlignment="1">
      <alignment horizontal="right" vertical="center" shrinkToFit="1"/>
    </xf>
    <xf numFmtId="0" fontId="25" fillId="0" borderId="0" xfId="0" applyFont="1" applyFill="1" applyBorder="1" applyAlignment="1">
      <alignment horizontal="left" vertical="top" wrapText="1"/>
    </xf>
    <xf numFmtId="0" fontId="20" fillId="0" borderId="18"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11" xfId="0" applyFont="1" applyFill="1" applyBorder="1" applyAlignment="1">
      <alignment horizontal="left" vertical="top" wrapText="1"/>
    </xf>
    <xf numFmtId="0" fontId="31" fillId="0" borderId="0" xfId="0" applyFont="1" applyFill="1" applyBorder="1" applyAlignment="1">
      <alignment horizontal="left" vertical="top"/>
    </xf>
    <xf numFmtId="0" fontId="25" fillId="0" borderId="0" xfId="0" applyFont="1" applyFill="1" applyAlignment="1">
      <alignment horizontal="left" vertical="top" wrapText="1"/>
    </xf>
    <xf numFmtId="0" fontId="31" fillId="0" borderId="0" xfId="0" applyFont="1" applyFill="1" applyAlignment="1">
      <alignment horizontal="left" vertical="top"/>
    </xf>
    <xf numFmtId="0" fontId="22" fillId="0" borderId="1" xfId="0" applyFont="1" applyFill="1" applyBorder="1" applyAlignment="1">
      <alignment horizontal="left" vertical="top" wrapText="1"/>
    </xf>
    <xf numFmtId="0" fontId="20" fillId="0" borderId="4" xfId="0" applyFont="1" applyFill="1" applyBorder="1" applyAlignment="1">
      <alignment vertical="top" wrapText="1"/>
    </xf>
    <xf numFmtId="0" fontId="20" fillId="0" borderId="11" xfId="0" applyFont="1" applyFill="1" applyBorder="1" applyAlignment="1">
      <alignment horizontal="left" vertical="top" wrapText="1" shrinkToFit="1"/>
    </xf>
    <xf numFmtId="38" fontId="20" fillId="0" borderId="1" xfId="0" applyNumberFormat="1" applyFont="1" applyFill="1" applyBorder="1" applyAlignment="1">
      <alignment horizontal="right" vertical="center" shrinkToFi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77" fontId="20" fillId="0" borderId="5" xfId="0" applyNumberFormat="1" applyFont="1" applyFill="1" applyBorder="1" applyAlignment="1">
      <alignment horizontal="center" vertical="center" wrapText="1"/>
    </xf>
    <xf numFmtId="0" fontId="20" fillId="0" borderId="18" xfId="0" applyFont="1" applyFill="1" applyBorder="1" applyAlignment="1">
      <alignment vertical="center" wrapText="1"/>
    </xf>
    <xf numFmtId="0" fontId="20" fillId="0" borderId="4" xfId="0" applyFont="1" applyFill="1" applyBorder="1" applyAlignment="1">
      <alignment horizontal="center" vertical="center" wrapText="1"/>
    </xf>
    <xf numFmtId="0" fontId="20" fillId="0" borderId="17" xfId="0" applyFont="1" applyFill="1" applyBorder="1" applyAlignment="1">
      <alignment horizontal="center" vertical="center" wrapText="1"/>
    </xf>
    <xf numFmtId="177" fontId="20" fillId="0" borderId="4" xfId="0" applyNumberFormat="1" applyFont="1" applyFill="1" applyBorder="1" applyAlignment="1">
      <alignment horizontal="center" vertical="center" wrapText="1"/>
    </xf>
    <xf numFmtId="3" fontId="20" fillId="0" borderId="4" xfId="0" applyNumberFormat="1" applyFont="1" applyFill="1" applyBorder="1" applyAlignment="1">
      <alignment horizontal="center" vertical="center" wrapText="1"/>
    </xf>
    <xf numFmtId="10" fontId="20" fillId="0" borderId="4" xfId="0" applyNumberFormat="1" applyFont="1" applyFill="1" applyBorder="1" applyAlignment="1">
      <alignment horizontal="center" vertical="center" wrapText="1"/>
    </xf>
    <xf numFmtId="177" fontId="20" fillId="0" borderId="4" xfId="0" applyNumberFormat="1" applyFont="1" applyFill="1" applyBorder="1" applyAlignment="1">
      <alignment vertical="center" wrapText="1"/>
    </xf>
    <xf numFmtId="9" fontId="20" fillId="0" borderId="1" xfId="4" applyFont="1" applyFill="1" applyBorder="1" applyAlignment="1">
      <alignment horizontal="center" vertical="center" wrapText="1"/>
    </xf>
    <xf numFmtId="177" fontId="20" fillId="0" borderId="11" xfId="4" applyNumberFormat="1" applyFont="1" applyFill="1" applyBorder="1" applyAlignment="1">
      <alignment horizontal="center" vertical="center" wrapText="1"/>
    </xf>
    <xf numFmtId="38" fontId="20" fillId="0" borderId="4" xfId="1" applyFont="1" applyFill="1" applyBorder="1" applyAlignment="1">
      <alignment horizontal="right" vertical="center" wrapText="1"/>
    </xf>
    <xf numFmtId="38" fontId="20" fillId="0" borderId="5" xfId="1" applyFont="1" applyFill="1" applyBorder="1" applyAlignment="1">
      <alignment horizontal="right" vertical="center" wrapText="1"/>
    </xf>
    <xf numFmtId="0" fontId="20" fillId="0" borderId="4" xfId="0" applyFont="1" applyFill="1" applyBorder="1" applyAlignment="1">
      <alignment vertical="center" wrapText="1"/>
    </xf>
    <xf numFmtId="0" fontId="20" fillId="0" borderId="5" xfId="0" applyFont="1" applyFill="1" applyBorder="1" applyAlignment="1">
      <alignment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4"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3" fontId="20" fillId="0" borderId="4" xfId="0" applyNumberFormat="1" applyFont="1" applyFill="1" applyBorder="1" applyAlignment="1">
      <alignment horizontal="right" vertical="center" wrapText="1"/>
    </xf>
    <xf numFmtId="176" fontId="20" fillId="0" borderId="4" xfId="0" applyNumberFormat="1" applyFont="1" applyFill="1" applyBorder="1" applyAlignment="1">
      <alignment horizontal="right" vertical="center" wrapText="1"/>
    </xf>
    <xf numFmtId="0" fontId="20" fillId="0" borderId="1" xfId="0" applyFont="1" applyFill="1" applyBorder="1" applyAlignment="1">
      <alignment horizontal="center" vertical="center" wrapText="1"/>
    </xf>
    <xf numFmtId="0" fontId="20" fillId="0" borderId="17" xfId="0" applyFont="1" applyFill="1" applyBorder="1" applyAlignment="1">
      <alignment vertical="center" wrapText="1"/>
    </xf>
    <xf numFmtId="38" fontId="20" fillId="0" borderId="4" xfId="1" applyFont="1" applyFill="1" applyBorder="1" applyAlignment="1">
      <alignment horizontal="right" vertical="center" shrinkToFit="1"/>
    </xf>
    <xf numFmtId="38" fontId="20" fillId="0" borderId="4" xfId="1" applyFont="1" applyFill="1" applyBorder="1" applyAlignment="1">
      <alignment vertical="center" wrapText="1"/>
    </xf>
    <xf numFmtId="38" fontId="20" fillId="0" borderId="4" xfId="1" applyFont="1" applyFill="1" applyBorder="1" applyAlignment="1">
      <alignment horizontal="center" vertical="center" wrapText="1"/>
    </xf>
    <xf numFmtId="38" fontId="20" fillId="0" borderId="5" xfId="1" applyFont="1" applyFill="1" applyBorder="1" applyAlignment="1">
      <alignment horizontal="center" vertical="center" wrapText="1"/>
    </xf>
    <xf numFmtId="3" fontId="20" fillId="0" borderId="4" xfId="0" applyNumberFormat="1" applyFont="1" applyFill="1" applyBorder="1" applyAlignment="1">
      <alignment vertical="center" wrapText="1"/>
    </xf>
    <xf numFmtId="38" fontId="20" fillId="0" borderId="4" xfId="0" applyNumberFormat="1" applyFont="1" applyFill="1" applyBorder="1" applyAlignment="1">
      <alignment horizontal="right" vertical="center" wrapText="1"/>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top" wrapText="1"/>
    </xf>
    <xf numFmtId="0" fontId="20" fillId="0" borderId="1" xfId="0" applyFont="1" applyFill="1" applyBorder="1" applyAlignment="1">
      <alignment horizontal="center" vertical="center" wrapText="1"/>
    </xf>
    <xf numFmtId="38" fontId="20" fillId="0" borderId="4" xfId="1" applyFont="1" applyFill="1" applyBorder="1" applyAlignment="1">
      <alignment vertical="center" wrapText="1"/>
    </xf>
    <xf numFmtId="38" fontId="20" fillId="0" borderId="4" xfId="0" applyNumberFormat="1" applyFont="1" applyFill="1" applyBorder="1" applyAlignment="1">
      <alignment horizontal="right" vertical="center" wrapText="1"/>
    </xf>
    <xf numFmtId="20" fontId="25" fillId="0" borderId="0" xfId="0" applyNumberFormat="1" applyFont="1" applyFill="1" applyBorder="1" applyAlignment="1">
      <alignment horizontal="center" vertical="center" wrapText="1"/>
    </xf>
    <xf numFmtId="20" fontId="25" fillId="0" borderId="0" xfId="0" applyNumberFormat="1" applyFont="1" applyFill="1" applyBorder="1" applyAlignment="1">
      <alignment horizontal="right" vertical="center" wrapText="1"/>
    </xf>
    <xf numFmtId="38" fontId="0" fillId="0" borderId="9" xfId="0" applyNumberFormat="1" applyFont="1" applyFill="1" applyBorder="1" applyAlignment="1">
      <alignment horizontal="right" vertical="center"/>
    </xf>
    <xf numFmtId="176" fontId="20" fillId="0" borderId="1" xfId="0" applyNumberFormat="1" applyFont="1" applyFill="1" applyBorder="1" applyAlignment="1">
      <alignment horizontal="right" vertical="center" wrapText="1" shrinkToFit="1"/>
    </xf>
    <xf numFmtId="0" fontId="20" fillId="0" borderId="1" xfId="0" applyFont="1" applyFill="1" applyBorder="1" applyAlignment="1">
      <alignment horizontal="center" vertical="center" wrapText="1"/>
    </xf>
    <xf numFmtId="38" fontId="20" fillId="0" borderId="4" xfId="1" applyFont="1" applyFill="1" applyBorder="1" applyAlignment="1">
      <alignment horizontal="right" vertical="center" wrapText="1"/>
    </xf>
    <xf numFmtId="38" fontId="20" fillId="0" borderId="5" xfId="1" applyFont="1" applyFill="1" applyBorder="1" applyAlignment="1">
      <alignment horizontal="right" vertical="center" wrapText="1"/>
    </xf>
    <xf numFmtId="0" fontId="20" fillId="0" borderId="4" xfId="0" applyFont="1" applyFill="1" applyBorder="1" applyAlignment="1">
      <alignment vertical="center" wrapText="1"/>
    </xf>
    <xf numFmtId="0" fontId="20" fillId="0" borderId="5" xfId="0" applyFont="1" applyFill="1" applyBorder="1" applyAlignment="1">
      <alignment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3" fontId="20" fillId="0" borderId="4" xfId="0" applyNumberFormat="1" applyFont="1" applyFill="1" applyBorder="1" applyAlignment="1">
      <alignment horizontal="right" vertical="center" shrinkToFit="1"/>
    </xf>
    <xf numFmtId="0" fontId="20" fillId="0" borderId="5" xfId="0" applyFont="1" applyFill="1" applyBorder="1" applyAlignment="1">
      <alignment horizontal="right" vertical="center" shrinkToFit="1"/>
    </xf>
    <xf numFmtId="0" fontId="20" fillId="0" borderId="4"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2" borderId="4"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0" fillId="2" borderId="15" xfId="0" applyFont="1" applyFill="1" applyBorder="1" applyAlignment="1">
      <alignment horizontal="center" vertical="top" wrapText="1"/>
    </xf>
    <xf numFmtId="0" fontId="30" fillId="2" borderId="9" xfId="0" applyFont="1" applyFill="1" applyBorder="1" applyAlignment="1">
      <alignment horizontal="center" vertical="top" wrapText="1"/>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38" fontId="20" fillId="0" borderId="12" xfId="1" applyFont="1" applyFill="1" applyBorder="1" applyAlignment="1">
      <alignment horizontal="right" vertical="center" wrapText="1"/>
    </xf>
    <xf numFmtId="0" fontId="20" fillId="0" borderId="12" xfId="0" applyFont="1" applyFill="1" applyBorder="1" applyAlignment="1">
      <alignment horizontal="left" vertical="center" wrapText="1"/>
    </xf>
    <xf numFmtId="0" fontId="20" fillId="0" borderId="12" xfId="0" applyFont="1" applyFill="1" applyBorder="1" applyAlignment="1">
      <alignment horizontal="center" vertical="center" wrapText="1"/>
    </xf>
    <xf numFmtId="3" fontId="20" fillId="0" borderId="4" xfId="0" applyNumberFormat="1" applyFont="1" applyFill="1" applyBorder="1" applyAlignment="1">
      <alignment horizontal="right" vertical="center" wrapText="1"/>
    </xf>
    <xf numFmtId="0" fontId="20" fillId="0" borderId="5" xfId="0" applyFont="1" applyFill="1" applyBorder="1" applyAlignment="1">
      <alignment horizontal="right" vertical="center" wrapText="1"/>
    </xf>
    <xf numFmtId="0" fontId="20" fillId="2" borderId="13" xfId="0" applyFont="1" applyFill="1" applyBorder="1" applyAlignment="1">
      <alignment horizontal="center" vertical="center"/>
    </xf>
    <xf numFmtId="176" fontId="20" fillId="0" borderId="4" xfId="0" applyNumberFormat="1" applyFont="1" applyFill="1" applyBorder="1" applyAlignment="1">
      <alignment horizontal="right" vertical="center" wrapText="1"/>
    </xf>
    <xf numFmtId="176" fontId="20" fillId="0" borderId="12" xfId="0" applyNumberFormat="1" applyFont="1" applyFill="1" applyBorder="1" applyAlignment="1">
      <alignment horizontal="right" vertical="center" wrapText="1"/>
    </xf>
    <xf numFmtId="0" fontId="20" fillId="2" borderId="14"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5" xfId="0" applyFont="1" applyFill="1" applyBorder="1" applyAlignment="1">
      <alignment horizontal="center" vertical="center" wrapText="1"/>
    </xf>
    <xf numFmtId="178" fontId="20" fillId="0" borderId="4" xfId="0" applyNumberFormat="1" applyFont="1" applyFill="1" applyBorder="1" applyAlignment="1">
      <alignment horizontal="right" vertical="center" shrinkToFit="1"/>
    </xf>
    <xf numFmtId="178" fontId="20" fillId="0" borderId="5" xfId="0" applyNumberFormat="1" applyFont="1" applyFill="1" applyBorder="1" applyAlignment="1">
      <alignment horizontal="right" vertical="center" shrinkToFit="1"/>
    </xf>
    <xf numFmtId="0" fontId="20" fillId="0" borderId="1" xfId="0" applyFont="1" applyFill="1" applyBorder="1" applyAlignment="1">
      <alignment horizontal="left" vertical="center" textRotation="255" wrapText="1"/>
    </xf>
    <xf numFmtId="0" fontId="20" fillId="0" borderId="1" xfId="0" applyFont="1" applyFill="1" applyBorder="1" applyAlignment="1">
      <alignment horizontal="center" vertical="center" wrapText="1"/>
    </xf>
    <xf numFmtId="0" fontId="20" fillId="0" borderId="12" xfId="0" applyFont="1" applyFill="1" applyBorder="1" applyAlignment="1">
      <alignment vertical="center" wrapText="1"/>
    </xf>
    <xf numFmtId="0" fontId="20" fillId="2" borderId="4" xfId="0" applyFont="1" applyFill="1" applyBorder="1" applyAlignment="1">
      <alignment horizontal="center" vertical="center" textRotation="255" wrapText="1"/>
    </xf>
    <xf numFmtId="0" fontId="20" fillId="2" borderId="12"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wrapText="1"/>
    </xf>
    <xf numFmtId="38" fontId="20" fillId="0" borderId="4" xfId="1" applyFont="1" applyFill="1" applyBorder="1" applyAlignment="1">
      <alignment horizontal="right" vertical="center" shrinkToFit="1"/>
    </xf>
    <xf numFmtId="38" fontId="20" fillId="0" borderId="5" xfId="1" applyFont="1" applyFill="1" applyBorder="1" applyAlignment="1">
      <alignment horizontal="right" vertical="center" shrinkToFit="1"/>
    </xf>
    <xf numFmtId="38" fontId="20" fillId="0" borderId="4" xfId="1" applyFont="1" applyFill="1" applyBorder="1" applyAlignment="1">
      <alignment vertical="center" shrinkToFit="1"/>
    </xf>
    <xf numFmtId="38" fontId="20" fillId="0" borderId="5" xfId="1" applyFont="1" applyFill="1" applyBorder="1" applyAlignment="1">
      <alignment vertical="center" shrinkToFit="1"/>
    </xf>
    <xf numFmtId="38" fontId="20" fillId="0" borderId="4" xfId="1" applyFont="1" applyFill="1" applyBorder="1" applyAlignment="1">
      <alignment vertical="center" wrapText="1"/>
    </xf>
    <xf numFmtId="38" fontId="20" fillId="0" borderId="5" xfId="1" applyFont="1" applyFill="1" applyBorder="1" applyAlignment="1">
      <alignment vertical="center" wrapText="1"/>
    </xf>
    <xf numFmtId="176" fontId="20" fillId="0" borderId="4" xfId="0" applyNumberFormat="1" applyFont="1" applyFill="1" applyBorder="1" applyAlignment="1">
      <alignment vertical="center" shrinkToFit="1"/>
    </xf>
    <xf numFmtId="0" fontId="20" fillId="0" borderId="5" xfId="0" applyFont="1" applyFill="1" applyBorder="1" applyAlignment="1">
      <alignment vertical="center" shrinkToFit="1"/>
    </xf>
    <xf numFmtId="38" fontId="20" fillId="0" borderId="4" xfId="1" applyFont="1" applyFill="1" applyBorder="1" applyAlignment="1">
      <alignment horizontal="center" vertical="center" wrapText="1"/>
    </xf>
    <xf numFmtId="38" fontId="20" fillId="0" borderId="5" xfId="1" applyFont="1" applyFill="1" applyBorder="1" applyAlignment="1">
      <alignment horizontal="center" vertical="center" wrapText="1"/>
    </xf>
    <xf numFmtId="3" fontId="20" fillId="0" borderId="4" xfId="0" applyNumberFormat="1" applyFont="1" applyFill="1" applyBorder="1" applyAlignment="1">
      <alignment vertical="center" shrinkToFit="1"/>
    </xf>
    <xf numFmtId="3" fontId="20" fillId="0" borderId="5" xfId="0" applyNumberFormat="1" applyFont="1" applyFill="1" applyBorder="1" applyAlignment="1">
      <alignment vertical="center" shrinkToFit="1"/>
    </xf>
    <xf numFmtId="3" fontId="20" fillId="0" borderId="5" xfId="0" applyNumberFormat="1" applyFont="1" applyFill="1" applyBorder="1" applyAlignment="1">
      <alignment horizontal="right" vertical="center" wrapText="1"/>
    </xf>
    <xf numFmtId="3" fontId="20" fillId="0" borderId="4" xfId="0" applyNumberFormat="1" applyFont="1" applyFill="1" applyBorder="1" applyAlignment="1">
      <alignment vertical="center" wrapText="1"/>
    </xf>
    <xf numFmtId="3" fontId="20" fillId="0" borderId="5" xfId="0" applyNumberFormat="1" applyFont="1" applyFill="1" applyBorder="1" applyAlignment="1">
      <alignment vertical="center" wrapText="1"/>
    </xf>
    <xf numFmtId="3" fontId="20" fillId="0" borderId="5" xfId="0" applyNumberFormat="1" applyFont="1" applyFill="1" applyBorder="1" applyAlignment="1">
      <alignment horizontal="right" vertical="center" shrinkToFit="1"/>
    </xf>
    <xf numFmtId="38" fontId="20" fillId="0" borderId="4" xfId="0" applyNumberFormat="1" applyFont="1" applyFill="1" applyBorder="1" applyAlignment="1">
      <alignment horizontal="right" vertical="center" wrapText="1"/>
    </xf>
    <xf numFmtId="38" fontId="20" fillId="0" borderId="5" xfId="0" applyNumberFormat="1" applyFont="1" applyFill="1" applyBorder="1" applyAlignment="1">
      <alignment horizontal="right" vertical="center" wrapText="1"/>
    </xf>
    <xf numFmtId="183" fontId="20" fillId="0" borderId="4" xfId="0" applyNumberFormat="1" applyFont="1" applyFill="1" applyBorder="1" applyAlignment="1">
      <alignment horizontal="right" vertical="center" wrapText="1"/>
    </xf>
    <xf numFmtId="183" fontId="20" fillId="0" borderId="5" xfId="0" applyNumberFormat="1" applyFont="1" applyFill="1" applyBorder="1" applyAlignment="1">
      <alignment horizontal="right" vertical="center" wrapText="1"/>
    </xf>
    <xf numFmtId="38" fontId="20" fillId="0" borderId="4" xfId="0" applyNumberFormat="1" applyFont="1" applyFill="1" applyBorder="1" applyAlignment="1">
      <alignment vertical="center" wrapText="1"/>
    </xf>
    <xf numFmtId="38" fontId="20" fillId="0" borderId="5" xfId="0" applyNumberFormat="1" applyFont="1" applyFill="1" applyBorder="1" applyAlignment="1">
      <alignment vertical="center" wrapText="1"/>
    </xf>
    <xf numFmtId="0" fontId="20" fillId="0" borderId="4" xfId="0" applyFont="1" applyFill="1" applyBorder="1" applyAlignment="1">
      <alignment horizontal="right" vertical="center" wrapText="1"/>
    </xf>
    <xf numFmtId="0" fontId="30" fillId="2" borderId="2" xfId="0" applyFont="1" applyFill="1" applyBorder="1" applyAlignment="1">
      <alignment horizontal="center" vertical="center"/>
    </xf>
    <xf numFmtId="0" fontId="30" fillId="2" borderId="13"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1"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1" xfId="0" applyFont="1" applyFill="1" applyBorder="1" applyAlignment="1">
      <alignment horizontal="left" vertical="center" wrapText="1"/>
    </xf>
    <xf numFmtId="0" fontId="32" fillId="2" borderId="5" xfId="0" applyFont="1" applyFill="1" applyBorder="1" applyAlignment="1">
      <alignment vertical="center" wrapText="1"/>
    </xf>
    <xf numFmtId="0" fontId="32" fillId="2" borderId="1" xfId="0" applyFont="1" applyFill="1" applyBorder="1" applyAlignment="1">
      <alignment vertical="center" wrapText="1"/>
    </xf>
    <xf numFmtId="0" fontId="30" fillId="2" borderId="1" xfId="0" applyFont="1" applyFill="1" applyBorder="1" applyAlignment="1">
      <alignment horizontal="right" vertical="center" wrapText="1" indent="1"/>
    </xf>
    <xf numFmtId="0" fontId="30" fillId="2" borderId="4" xfId="0" applyFont="1" applyFill="1" applyBorder="1" applyAlignment="1">
      <alignment horizontal="right" vertical="center" wrapText="1" indent="1"/>
    </xf>
    <xf numFmtId="0" fontId="30" fillId="2" borderId="4" xfId="0" applyFont="1" applyFill="1" applyBorder="1" applyAlignment="1">
      <alignment horizontal="left" vertical="center" wrapText="1"/>
    </xf>
    <xf numFmtId="0" fontId="30" fillId="2" borderId="12"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30" fillId="0" borderId="4" xfId="0" applyFont="1" applyFill="1" applyBorder="1" applyAlignment="1">
      <alignment horizontal="center" vertical="center" wrapText="1"/>
    </xf>
    <xf numFmtId="0" fontId="30" fillId="0" borderId="12" xfId="0" applyFont="1" applyFill="1" applyBorder="1" applyAlignment="1">
      <alignment horizontal="center" vertical="center" wrapText="1"/>
    </xf>
    <xf numFmtId="49" fontId="20" fillId="0" borderId="0" xfId="0" applyNumberFormat="1" applyFont="1" applyFill="1" applyAlignment="1">
      <alignment horizontal="center" vertical="center" textRotation="255" wrapText="1"/>
    </xf>
    <xf numFmtId="49" fontId="20" fillId="0" borderId="0" xfId="0" applyNumberFormat="1" applyFont="1" applyFill="1" applyAlignment="1">
      <alignment horizontal="center" vertical="center" textRotation="255"/>
    </xf>
    <xf numFmtId="49" fontId="20" fillId="0" borderId="0" xfId="0" applyNumberFormat="1" applyFont="1" applyFill="1" applyBorder="1" applyAlignment="1">
      <alignment horizontal="center" vertical="center" textRotation="255" wrapText="1"/>
    </xf>
    <xf numFmtId="0" fontId="30" fillId="2" borderId="14"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8" xfId="0" applyFont="1" applyFill="1" applyBorder="1" applyAlignment="1">
      <alignment horizontal="center" vertical="center"/>
    </xf>
    <xf numFmtId="49" fontId="20" fillId="0" borderId="16" xfId="0" applyNumberFormat="1" applyFont="1" applyFill="1" applyBorder="1" applyAlignment="1">
      <alignment horizontal="center" vertical="center" wrapText="1"/>
    </xf>
    <xf numFmtId="49" fontId="20" fillId="0" borderId="16" xfId="0" applyNumberFormat="1" applyFont="1" applyFill="1" applyBorder="1" applyAlignment="1">
      <alignment horizontal="center" vertical="center"/>
    </xf>
  </cellXfs>
  <cellStyles count="17">
    <cellStyle name="パーセント" xfId="4" builtinId="5"/>
    <cellStyle name="パーセント 2" xfId="6" xr:uid="{00000000-0005-0000-0000-000001000000}"/>
    <cellStyle name="桁区切り" xfId="1" builtinId="6"/>
    <cellStyle name="桁区切り 2" xfId="3" xr:uid="{00000000-0005-0000-0000-000003000000}"/>
    <cellStyle name="桁区切り 2 2" xfId="9" xr:uid="{00000000-0005-0000-0000-000004000000}"/>
    <cellStyle name="桁区切り 2 3" xfId="12" xr:uid="{00000000-0005-0000-0000-000005000000}"/>
    <cellStyle name="桁区切り 2 4" xfId="15" xr:uid="{00000000-0005-0000-0000-000006000000}"/>
    <cellStyle name="標準" xfId="0" builtinId="0"/>
    <cellStyle name="標準 2" xfId="2" xr:uid="{00000000-0005-0000-0000-000008000000}"/>
    <cellStyle name="標準 2 2" xfId="7" xr:uid="{00000000-0005-0000-0000-000009000000}"/>
    <cellStyle name="標準 2 2 2" xfId="10" xr:uid="{00000000-0005-0000-0000-00000A000000}"/>
    <cellStyle name="標準 2 2 3" xfId="13" xr:uid="{00000000-0005-0000-0000-00000B000000}"/>
    <cellStyle name="標準 2 2 4" xfId="16" xr:uid="{00000000-0005-0000-0000-00000C000000}"/>
    <cellStyle name="標準 2 3" xfId="8" xr:uid="{00000000-0005-0000-0000-00000D000000}"/>
    <cellStyle name="標準 2 4" xfId="11" xr:uid="{00000000-0005-0000-0000-00000E000000}"/>
    <cellStyle name="標準 2 5" xfId="14" xr:uid="{00000000-0005-0000-0000-00000F000000}"/>
    <cellStyle name="標準 3" xfId="5" xr:uid="{00000000-0005-0000-0000-000010000000}"/>
  </cellStyles>
  <dxfs count="0"/>
  <tableStyles count="0" defaultTableStyle="TableStyleMedium9" defaultPivotStyle="PivotStyleLight16"/>
  <colors>
    <mruColors>
      <color rgb="FFFF99FF"/>
      <color rgb="FFFF99CC"/>
      <color rgb="FFD7F5F9"/>
      <color rgb="FF0033CC"/>
      <color rgb="FF008000"/>
      <color rgb="FF009900"/>
      <color rgb="FF800080"/>
      <color rgb="FF66FF33"/>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583405</xdr:colOff>
      <xdr:row>0</xdr:row>
      <xdr:rowOff>47625</xdr:rowOff>
    </xdr:from>
    <xdr:to>
      <xdr:col>24</xdr:col>
      <xdr:colOff>685799</xdr:colOff>
      <xdr:row>1</xdr:row>
      <xdr:rowOff>47625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979538" y="47625"/>
          <a:ext cx="4352661" cy="347133"/>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800">
              <a:latin typeface="ＭＳ ゴシック" panose="020B0609070205080204" pitchFamily="49" charset="-128"/>
              <a:ea typeface="ＭＳ ゴシック" panose="020B0609070205080204" pitchFamily="49" charset="-128"/>
            </a:rPr>
            <a:t>進捗状況</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○：予定通り進捗　　△：予定通り進捗しなかった　　□：一部予定通り進捗</a:t>
          </a:r>
          <a:endParaRPr kumimoji="1" lang="en-US" altLang="ja-JP" sz="800">
            <a:latin typeface="ＭＳ ゴシック" panose="020B0609070205080204" pitchFamily="49" charset="-128"/>
            <a:ea typeface="ＭＳ ゴシック" panose="020B0609070205080204" pitchFamily="49" charset="-128"/>
          </a:endParaRPr>
        </a:p>
        <a:p>
          <a:endParaRPr kumimoji="1" lang="en-US" altLang="ja-JP" sz="8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583406</xdr:colOff>
      <xdr:row>0</xdr:row>
      <xdr:rowOff>47625</xdr:rowOff>
    </xdr:from>
    <xdr:to>
      <xdr:col>24</xdr:col>
      <xdr:colOff>592667</xdr:colOff>
      <xdr:row>1</xdr:row>
      <xdr:rowOff>47625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115006" y="47625"/>
          <a:ext cx="4267994" cy="347133"/>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800">
              <a:latin typeface="ＭＳ ゴシック" panose="020B0609070205080204" pitchFamily="49" charset="-128"/>
              <a:ea typeface="ＭＳ ゴシック" panose="020B0609070205080204" pitchFamily="49" charset="-128"/>
            </a:rPr>
            <a:t>進捗状況</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○：予定通り進捗　　△：予定通り進捗しなかった　　□：一部予定通り進捗</a:t>
          </a:r>
          <a:endParaRPr kumimoji="1" lang="en-US" altLang="ja-JP" sz="800">
            <a:latin typeface="ＭＳ ゴシック" panose="020B0609070205080204" pitchFamily="49" charset="-128"/>
            <a:ea typeface="ＭＳ ゴシック" panose="020B0609070205080204" pitchFamily="49" charset="-128"/>
          </a:endParaRPr>
        </a:p>
        <a:p>
          <a:endParaRPr kumimoji="1" lang="en-US" altLang="ja-JP" sz="8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583405</xdr:colOff>
      <xdr:row>0</xdr:row>
      <xdr:rowOff>47625</xdr:rowOff>
    </xdr:from>
    <xdr:to>
      <xdr:col>24</xdr:col>
      <xdr:colOff>821266</xdr:colOff>
      <xdr:row>1</xdr:row>
      <xdr:rowOff>47625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1835605" y="47625"/>
          <a:ext cx="4479661" cy="347133"/>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800">
              <a:latin typeface="ＭＳ ゴシック" panose="020B0609070205080204" pitchFamily="49" charset="-128"/>
              <a:ea typeface="ＭＳ ゴシック" panose="020B0609070205080204" pitchFamily="49" charset="-128"/>
            </a:rPr>
            <a:t>進捗状況</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○：予定通り進捗　　△：予定通り進捗しなかった　　□：一部予定通り進捗</a:t>
          </a:r>
          <a:endParaRPr kumimoji="1" lang="en-US" altLang="ja-JP" sz="800">
            <a:latin typeface="ＭＳ ゴシック" panose="020B0609070205080204" pitchFamily="49" charset="-128"/>
            <a:ea typeface="ＭＳ ゴシック" panose="020B0609070205080204" pitchFamily="49" charset="-128"/>
          </a:endParaRPr>
        </a:p>
        <a:p>
          <a:endParaRPr kumimoji="1" lang="en-US" altLang="ja-JP" sz="8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583406</xdr:colOff>
      <xdr:row>0</xdr:row>
      <xdr:rowOff>47625</xdr:rowOff>
    </xdr:from>
    <xdr:to>
      <xdr:col>26</xdr:col>
      <xdr:colOff>321468</xdr:colOff>
      <xdr:row>1</xdr:row>
      <xdr:rowOff>47625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860756" y="47625"/>
          <a:ext cx="4595812" cy="3429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800">
              <a:latin typeface="ＭＳ ゴシック" panose="020B0609070205080204" pitchFamily="49" charset="-128"/>
              <a:ea typeface="ＭＳ ゴシック" panose="020B0609070205080204" pitchFamily="49" charset="-128"/>
            </a:rPr>
            <a:t>進捗状況</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○：予定通り進捗　　△：予定通り進捗しなかった　　□：一部予定通り進捗</a:t>
          </a:r>
          <a:endParaRPr kumimoji="1" lang="en-US" altLang="ja-JP" sz="800">
            <a:latin typeface="ＭＳ ゴシック" panose="020B0609070205080204" pitchFamily="49" charset="-128"/>
            <a:ea typeface="ＭＳ ゴシック" panose="020B0609070205080204" pitchFamily="49" charset="-128"/>
          </a:endParaRPr>
        </a:p>
        <a:p>
          <a:endParaRPr kumimoji="1" lang="en-US" altLang="ja-JP" sz="8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583406</xdr:colOff>
      <xdr:row>0</xdr:row>
      <xdr:rowOff>47625</xdr:rowOff>
    </xdr:from>
    <xdr:to>
      <xdr:col>26</xdr:col>
      <xdr:colOff>321468</xdr:colOff>
      <xdr:row>1</xdr:row>
      <xdr:rowOff>47625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860756" y="47625"/>
          <a:ext cx="4595812" cy="3429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800">
              <a:latin typeface="ＭＳ ゴシック" panose="020B0609070205080204" pitchFamily="49" charset="-128"/>
              <a:ea typeface="ＭＳ ゴシック" panose="020B0609070205080204" pitchFamily="49" charset="-128"/>
            </a:rPr>
            <a:t>進捗状況</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○：予定通り進捗　　△：予定通り進捗しなかった　　□：一部予定通り進捗</a:t>
          </a:r>
          <a:endParaRPr kumimoji="1" lang="en-US" altLang="ja-JP" sz="800">
            <a:latin typeface="ＭＳ ゴシック" panose="020B0609070205080204" pitchFamily="49" charset="-128"/>
            <a:ea typeface="ＭＳ ゴシック" panose="020B0609070205080204" pitchFamily="49" charset="-128"/>
          </a:endParaRPr>
        </a:p>
        <a:p>
          <a:endParaRPr kumimoji="1" lang="en-US" altLang="ja-JP" sz="8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1"/>
  <sheetViews>
    <sheetView tabSelected="1" view="pageBreakPreview" zoomScaleNormal="100" zoomScaleSheetLayoutView="100" workbookViewId="0">
      <pane xSplit="4" ySplit="4" topLeftCell="E5" activePane="bottomRight" state="frozen"/>
      <selection activeCell="C1" sqref="C1"/>
      <selection pane="topRight" activeCell="C1" sqref="C1"/>
      <selection pane="bottomLeft" activeCell="C1" sqref="C1"/>
      <selection pane="bottomRight" activeCell="C1" sqref="C1"/>
    </sheetView>
  </sheetViews>
  <sheetFormatPr defaultColWidth="9" defaultRowHeight="17.25"/>
  <cols>
    <col min="1" max="1" width="4" style="21" hidden="1" customWidth="1"/>
    <col min="2" max="2" width="19.875" style="21" hidden="1" customWidth="1"/>
    <col min="3" max="3" width="4.25" style="20" customWidth="1"/>
    <col min="4" max="4" width="11.25" style="21" customWidth="1"/>
    <col min="5" max="6" width="4.25" style="20" customWidth="1"/>
    <col min="7" max="7" width="18.75" style="21" customWidth="1"/>
    <col min="8" max="8" width="10.625" style="21" customWidth="1"/>
    <col min="9" max="9" width="10.625" style="163" customWidth="1"/>
    <col min="10" max="10" width="10.625" style="36" customWidth="1"/>
    <col min="11" max="11" width="10.625" style="38" customWidth="1"/>
    <col min="12" max="14" width="8.375" style="164" customWidth="1"/>
    <col min="15" max="15" width="11.375" style="38" customWidth="1"/>
    <col min="16" max="16" width="7.75" style="38" customWidth="1"/>
    <col min="17" max="18" width="11.875" style="38" customWidth="1"/>
    <col min="19" max="20" width="9.625" style="164" customWidth="1"/>
    <col min="21" max="21" width="3.75" style="38" customWidth="1"/>
    <col min="22" max="22" width="18.75" style="265" customWidth="1"/>
    <col min="23" max="23" width="16.25" style="265" customWidth="1"/>
    <col min="24" max="24" width="12.375" style="265" customWidth="1"/>
    <col min="25" max="25" width="13.75" style="265" customWidth="1"/>
    <col min="26" max="16384" width="9" style="21"/>
  </cols>
  <sheetData>
    <row r="1" spans="1:25" s="17" customFormat="1" ht="27" customHeight="1">
      <c r="C1" s="11" t="s">
        <v>688</v>
      </c>
      <c r="D1" s="12"/>
      <c r="E1" s="13"/>
      <c r="F1" s="11"/>
      <c r="G1" s="12"/>
      <c r="H1" s="150"/>
      <c r="I1" s="35"/>
      <c r="J1" s="35"/>
      <c r="K1" s="152"/>
      <c r="L1" s="151"/>
      <c r="M1" s="151"/>
      <c r="N1" s="151"/>
      <c r="O1" s="152"/>
      <c r="P1" s="315"/>
      <c r="Q1" s="315"/>
      <c r="R1" s="315"/>
      <c r="S1" s="316"/>
      <c r="T1" s="316"/>
      <c r="U1" s="152"/>
      <c r="V1" s="261"/>
      <c r="W1" s="261"/>
      <c r="X1" s="261"/>
      <c r="Y1" s="261"/>
    </row>
    <row r="2" spans="1:25" s="18" customFormat="1" ht="18" customHeight="1">
      <c r="A2" s="355" t="s">
        <v>402</v>
      </c>
      <c r="B2" s="356" t="s">
        <v>401</v>
      </c>
      <c r="C2" s="358" t="s">
        <v>233</v>
      </c>
      <c r="D2" s="332" t="s">
        <v>197</v>
      </c>
      <c r="E2" s="332" t="s">
        <v>195</v>
      </c>
      <c r="F2" s="332" t="s">
        <v>189</v>
      </c>
      <c r="G2" s="350" t="s">
        <v>123</v>
      </c>
      <c r="H2" s="340" t="s">
        <v>243</v>
      </c>
      <c r="I2" s="347"/>
      <c r="J2" s="347"/>
      <c r="K2" s="341"/>
      <c r="L2" s="340" t="s">
        <v>245</v>
      </c>
      <c r="M2" s="347"/>
      <c r="N2" s="341"/>
      <c r="O2" s="335" t="s">
        <v>226</v>
      </c>
      <c r="P2" s="335"/>
      <c r="Q2" s="335"/>
      <c r="R2" s="335"/>
      <c r="S2" s="335"/>
      <c r="T2" s="335"/>
      <c r="U2" s="335" t="s">
        <v>237</v>
      </c>
      <c r="V2" s="335"/>
      <c r="W2" s="335" t="s">
        <v>570</v>
      </c>
      <c r="X2" s="335" t="s">
        <v>236</v>
      </c>
      <c r="Y2" s="332" t="s">
        <v>235</v>
      </c>
    </row>
    <row r="3" spans="1:25" s="18" customFormat="1" ht="18" customHeight="1">
      <c r="A3" s="355"/>
      <c r="B3" s="356"/>
      <c r="C3" s="359"/>
      <c r="D3" s="333"/>
      <c r="E3" s="333"/>
      <c r="F3" s="333"/>
      <c r="G3" s="351"/>
      <c r="H3" s="332" t="s">
        <v>297</v>
      </c>
      <c r="I3" s="334" t="s">
        <v>737</v>
      </c>
      <c r="J3" s="334" t="s">
        <v>738</v>
      </c>
      <c r="K3" s="334" t="s">
        <v>739</v>
      </c>
      <c r="L3" s="335" t="s">
        <v>740</v>
      </c>
      <c r="M3" s="335" t="s">
        <v>741</v>
      </c>
      <c r="N3" s="335" t="s">
        <v>742</v>
      </c>
      <c r="O3" s="340" t="s">
        <v>231</v>
      </c>
      <c r="P3" s="341"/>
      <c r="Q3" s="335" t="s">
        <v>227</v>
      </c>
      <c r="R3" s="335"/>
      <c r="S3" s="335" t="s">
        <v>246</v>
      </c>
      <c r="T3" s="335"/>
      <c r="U3" s="336" t="s">
        <v>734</v>
      </c>
      <c r="V3" s="337"/>
      <c r="W3" s="335"/>
      <c r="X3" s="335"/>
      <c r="Y3" s="333"/>
    </row>
    <row r="4" spans="1:25" s="18" customFormat="1" ht="27.75" customHeight="1">
      <c r="A4" s="355"/>
      <c r="B4" s="356"/>
      <c r="C4" s="360"/>
      <c r="D4" s="334"/>
      <c r="E4" s="334"/>
      <c r="F4" s="334"/>
      <c r="G4" s="352"/>
      <c r="H4" s="334"/>
      <c r="I4" s="335"/>
      <c r="J4" s="335"/>
      <c r="K4" s="335"/>
      <c r="L4" s="335"/>
      <c r="M4" s="335"/>
      <c r="N4" s="335"/>
      <c r="O4" s="153" t="s">
        <v>244</v>
      </c>
      <c r="P4" s="153" t="s">
        <v>225</v>
      </c>
      <c r="Q4" s="153" t="s">
        <v>228</v>
      </c>
      <c r="R4" s="252" t="s">
        <v>225</v>
      </c>
      <c r="S4" s="252" t="s">
        <v>229</v>
      </c>
      <c r="T4" s="252" t="s">
        <v>230</v>
      </c>
      <c r="U4" s="338" t="s">
        <v>199</v>
      </c>
      <c r="V4" s="339"/>
      <c r="W4" s="335"/>
      <c r="X4" s="335"/>
      <c r="Y4" s="334"/>
    </row>
    <row r="5" spans="1:25" s="19" customFormat="1" ht="85.5" customHeight="1">
      <c r="A5" s="122"/>
      <c r="B5" s="122"/>
      <c r="C5" s="324">
        <v>1</v>
      </c>
      <c r="D5" s="322" t="s">
        <v>145</v>
      </c>
      <c r="E5" s="324">
        <v>61</v>
      </c>
      <c r="F5" s="290" t="s">
        <v>121</v>
      </c>
      <c r="G5" s="59" t="s">
        <v>13</v>
      </c>
      <c r="H5" s="180">
        <v>0.91800000000000004</v>
      </c>
      <c r="I5" s="280">
        <v>0.92200000000000004</v>
      </c>
      <c r="J5" s="280">
        <v>0.92700000000000005</v>
      </c>
      <c r="K5" s="280">
        <v>0.92500000000000004</v>
      </c>
      <c r="L5" s="320">
        <f>ROUND(681944,-3)/1000</f>
        <v>682</v>
      </c>
      <c r="M5" s="320">
        <f>ROUND(1954784,-3)/1000</f>
        <v>1955</v>
      </c>
      <c r="N5" s="320">
        <v>2634</v>
      </c>
      <c r="O5" s="280" t="s">
        <v>606</v>
      </c>
      <c r="P5" s="280">
        <v>0.92300000000000004</v>
      </c>
      <c r="Q5" s="330" t="s">
        <v>567</v>
      </c>
      <c r="R5" s="324" t="s">
        <v>431</v>
      </c>
      <c r="S5" s="320">
        <v>2843</v>
      </c>
      <c r="T5" s="348">
        <v>2593</v>
      </c>
      <c r="U5" s="290" t="s">
        <v>928</v>
      </c>
      <c r="V5" s="292" t="s">
        <v>1242</v>
      </c>
      <c r="W5" s="292" t="s">
        <v>1171</v>
      </c>
      <c r="X5" s="292"/>
      <c r="Y5" s="292"/>
    </row>
    <row r="6" spans="1:25" s="19" customFormat="1" ht="183" customHeight="1">
      <c r="A6" s="122"/>
      <c r="B6" s="122"/>
      <c r="C6" s="344"/>
      <c r="D6" s="357"/>
      <c r="E6" s="344"/>
      <c r="F6" s="181" t="s">
        <v>121</v>
      </c>
      <c r="G6" s="277" t="s">
        <v>14</v>
      </c>
      <c r="H6" s="181" t="s">
        <v>122</v>
      </c>
      <c r="I6" s="181" t="s">
        <v>610</v>
      </c>
      <c r="J6" s="181" t="s">
        <v>611</v>
      </c>
      <c r="K6" s="181" t="s">
        <v>1130</v>
      </c>
      <c r="L6" s="342"/>
      <c r="M6" s="342"/>
      <c r="N6" s="342"/>
      <c r="O6" s="277" t="s">
        <v>764</v>
      </c>
      <c r="P6" s="181" t="s">
        <v>1131</v>
      </c>
      <c r="Q6" s="343"/>
      <c r="R6" s="344"/>
      <c r="S6" s="342"/>
      <c r="T6" s="349"/>
      <c r="U6" s="181" t="s">
        <v>928</v>
      </c>
      <c r="V6" s="262" t="s">
        <v>1243</v>
      </c>
      <c r="W6" s="264" t="s">
        <v>1132</v>
      </c>
      <c r="X6" s="262"/>
      <c r="Y6" s="262"/>
    </row>
    <row r="7" spans="1:25" s="19" customFormat="1" ht="93" customHeight="1">
      <c r="A7" s="122"/>
      <c r="B7" s="122"/>
      <c r="C7" s="251">
        <v>2</v>
      </c>
      <c r="D7" s="250" t="s">
        <v>146</v>
      </c>
      <c r="E7" s="290">
        <v>61</v>
      </c>
      <c r="F7" s="290" t="s">
        <v>121</v>
      </c>
      <c r="G7" s="59" t="s">
        <v>15</v>
      </c>
      <c r="H7" s="180">
        <v>0.97499999999999998</v>
      </c>
      <c r="I7" s="280">
        <v>0.96899999999999997</v>
      </c>
      <c r="J7" s="280">
        <v>0.98399999999999999</v>
      </c>
      <c r="K7" s="280">
        <v>0.96199999999999997</v>
      </c>
      <c r="L7" s="286">
        <f>ROUND(2013435,-3)/1000</f>
        <v>2013</v>
      </c>
      <c r="M7" s="286">
        <f>ROUND(2420534,-3)/1000</f>
        <v>2421</v>
      </c>
      <c r="N7" s="286">
        <v>4632</v>
      </c>
      <c r="O7" s="280" t="s">
        <v>607</v>
      </c>
      <c r="P7" s="280">
        <v>0.96099999999999997</v>
      </c>
      <c r="Q7" s="290" t="s">
        <v>470</v>
      </c>
      <c r="R7" s="290" t="s">
        <v>1133</v>
      </c>
      <c r="S7" s="286">
        <v>3664</v>
      </c>
      <c r="T7" s="297">
        <v>2671</v>
      </c>
      <c r="U7" s="290" t="s">
        <v>928</v>
      </c>
      <c r="V7" s="245" t="s">
        <v>1134</v>
      </c>
      <c r="W7" s="245" t="s">
        <v>1135</v>
      </c>
      <c r="X7" s="292"/>
      <c r="Y7" s="292"/>
    </row>
    <row r="8" spans="1:25" s="19" customFormat="1" ht="33.75">
      <c r="A8" s="122"/>
      <c r="B8" s="122"/>
      <c r="C8" s="251">
        <v>3</v>
      </c>
      <c r="D8" s="250" t="s">
        <v>147</v>
      </c>
      <c r="E8" s="290">
        <v>62</v>
      </c>
      <c r="F8" s="182" t="s">
        <v>121</v>
      </c>
      <c r="G8" s="154" t="s">
        <v>16</v>
      </c>
      <c r="H8" s="183">
        <v>0.92</v>
      </c>
      <c r="I8" s="183">
        <v>0.92300000000000004</v>
      </c>
      <c r="J8" s="183">
        <v>0.88700000000000001</v>
      </c>
      <c r="K8" s="183">
        <v>0.96499999999999997</v>
      </c>
      <c r="L8" s="286">
        <f>ROUND(10183000,-3)/1000</f>
        <v>10183</v>
      </c>
      <c r="M8" s="286">
        <f>ROUND(10391000,-3)/1000</f>
        <v>10391</v>
      </c>
      <c r="N8" s="286">
        <v>10309</v>
      </c>
      <c r="O8" s="183" t="s">
        <v>608</v>
      </c>
      <c r="P8" s="183">
        <v>0.97599999999999998</v>
      </c>
      <c r="Q8" s="294" t="s">
        <v>301</v>
      </c>
      <c r="R8" s="246" t="s">
        <v>1136</v>
      </c>
      <c r="S8" s="286">
        <v>10309</v>
      </c>
      <c r="T8" s="297">
        <v>8800</v>
      </c>
      <c r="U8" s="182" t="s">
        <v>121</v>
      </c>
      <c r="V8" s="263"/>
      <c r="W8" s="263"/>
      <c r="X8" s="263"/>
      <c r="Y8" s="263"/>
    </row>
    <row r="9" spans="1:25" s="19" customFormat="1" ht="67.5">
      <c r="A9" s="122"/>
      <c r="B9" s="122"/>
      <c r="C9" s="251">
        <v>4</v>
      </c>
      <c r="D9" s="209" t="s">
        <v>148</v>
      </c>
      <c r="E9" s="290">
        <v>62</v>
      </c>
      <c r="F9" s="290" t="s">
        <v>121</v>
      </c>
      <c r="G9" s="59" t="s">
        <v>17</v>
      </c>
      <c r="H9" s="183">
        <v>0.97199999999999998</v>
      </c>
      <c r="I9" s="183">
        <v>0.95499999999999996</v>
      </c>
      <c r="J9" s="183">
        <v>0.99299999999999999</v>
      </c>
      <c r="K9" s="183">
        <v>0.99</v>
      </c>
      <c r="L9" s="286">
        <v>298</v>
      </c>
      <c r="M9" s="286">
        <f>ROUND(302493,-3)/1000</f>
        <v>302</v>
      </c>
      <c r="N9" s="286">
        <v>677</v>
      </c>
      <c r="O9" s="280" t="s">
        <v>609</v>
      </c>
      <c r="P9" s="280">
        <v>0.98899999999999999</v>
      </c>
      <c r="Q9" s="290" t="s">
        <v>765</v>
      </c>
      <c r="R9" s="290" t="s">
        <v>1137</v>
      </c>
      <c r="S9" s="286">
        <v>623</v>
      </c>
      <c r="T9" s="297">
        <v>444</v>
      </c>
      <c r="U9" s="290" t="s">
        <v>121</v>
      </c>
      <c r="V9" s="292"/>
      <c r="W9" s="292"/>
      <c r="X9" s="292"/>
      <c r="Y9" s="292"/>
    </row>
    <row r="10" spans="1:25" s="19" customFormat="1" ht="57.75" customHeight="1">
      <c r="A10" s="122"/>
      <c r="B10" s="122"/>
      <c r="C10" s="253">
        <v>6</v>
      </c>
      <c r="D10" s="56" t="s">
        <v>4</v>
      </c>
      <c r="E10" s="298">
        <v>63</v>
      </c>
      <c r="F10" s="298"/>
      <c r="G10" s="57" t="s">
        <v>144</v>
      </c>
      <c r="H10" s="184">
        <v>327</v>
      </c>
      <c r="I10" s="185">
        <v>294</v>
      </c>
      <c r="J10" s="185">
        <v>245</v>
      </c>
      <c r="K10" s="298" t="s">
        <v>1070</v>
      </c>
      <c r="L10" s="15">
        <v>74244</v>
      </c>
      <c r="M10" s="15">
        <v>69278</v>
      </c>
      <c r="N10" s="15">
        <v>134091</v>
      </c>
      <c r="O10" s="298" t="s">
        <v>719</v>
      </c>
      <c r="P10" s="298" t="s">
        <v>1071</v>
      </c>
      <c r="Q10" s="298" t="s">
        <v>426</v>
      </c>
      <c r="R10" s="298" t="s">
        <v>1072</v>
      </c>
      <c r="S10" s="237">
        <v>99699</v>
      </c>
      <c r="T10" s="255">
        <v>48785</v>
      </c>
      <c r="U10" s="298" t="s">
        <v>914</v>
      </c>
      <c r="V10" s="245" t="s">
        <v>1283</v>
      </c>
      <c r="W10" s="245" t="s">
        <v>1073</v>
      </c>
      <c r="X10" s="245"/>
      <c r="Y10" s="245"/>
    </row>
    <row r="11" spans="1:25" s="19" customFormat="1" ht="45">
      <c r="A11" s="122"/>
      <c r="B11" s="122"/>
      <c r="C11" s="253">
        <v>7</v>
      </c>
      <c r="D11" s="56" t="s">
        <v>5</v>
      </c>
      <c r="E11" s="298">
        <v>63</v>
      </c>
      <c r="F11" s="298"/>
      <c r="G11" s="57" t="s">
        <v>410</v>
      </c>
      <c r="H11" s="186" t="s">
        <v>555</v>
      </c>
      <c r="I11" s="187" t="s">
        <v>556</v>
      </c>
      <c r="J11" s="187" t="s">
        <v>557</v>
      </c>
      <c r="K11" s="298" t="s">
        <v>1074</v>
      </c>
      <c r="L11" s="247" t="s">
        <v>311</v>
      </c>
      <c r="M11" s="247" t="s">
        <v>311</v>
      </c>
      <c r="N11" s="247" t="s">
        <v>224</v>
      </c>
      <c r="O11" s="187" t="s">
        <v>1244</v>
      </c>
      <c r="P11" s="56" t="s">
        <v>1075</v>
      </c>
      <c r="Q11" s="247" t="s">
        <v>311</v>
      </c>
      <c r="R11" s="298" t="s">
        <v>311</v>
      </c>
      <c r="S11" s="188" t="s">
        <v>224</v>
      </c>
      <c r="T11" s="312" t="s">
        <v>311</v>
      </c>
      <c r="U11" s="298" t="s">
        <v>877</v>
      </c>
      <c r="V11" s="245"/>
      <c r="W11" s="245"/>
      <c r="X11" s="245"/>
      <c r="Y11" s="245"/>
    </row>
    <row r="12" spans="1:25" s="19" customFormat="1" ht="150.75" customHeight="1">
      <c r="A12" s="156"/>
      <c r="B12" s="156"/>
      <c r="C12" s="253">
        <v>237</v>
      </c>
      <c r="D12" s="56" t="s">
        <v>471</v>
      </c>
      <c r="E12" s="298"/>
      <c r="F12" s="298"/>
      <c r="G12" s="57" t="s">
        <v>766</v>
      </c>
      <c r="H12" s="183">
        <v>0.93600000000000005</v>
      </c>
      <c r="I12" s="183">
        <v>0.91200000000000003</v>
      </c>
      <c r="J12" s="183">
        <v>0.94</v>
      </c>
      <c r="K12" s="16">
        <v>0.94599999999999995</v>
      </c>
      <c r="L12" s="14">
        <f>ROUND(89393244,-3)/1000</f>
        <v>89393</v>
      </c>
      <c r="M12" s="14">
        <f>ROUND(91915873,-3)/1000</f>
        <v>91916</v>
      </c>
      <c r="N12" s="14">
        <v>101042</v>
      </c>
      <c r="O12" s="16" t="s">
        <v>613</v>
      </c>
      <c r="P12" s="159">
        <v>0.94299999999999995</v>
      </c>
      <c r="Q12" s="245" t="s">
        <v>768</v>
      </c>
      <c r="R12" s="245" t="s">
        <v>1168</v>
      </c>
      <c r="S12" s="155">
        <v>102823</v>
      </c>
      <c r="T12" s="237">
        <v>91681</v>
      </c>
      <c r="U12" s="298" t="s">
        <v>121</v>
      </c>
      <c r="V12" s="245"/>
      <c r="W12" s="245"/>
      <c r="X12" s="245"/>
      <c r="Y12" s="245"/>
    </row>
    <row r="13" spans="1:25" s="19" customFormat="1" ht="56.25">
      <c r="A13" s="156"/>
      <c r="B13" s="156"/>
      <c r="C13" s="253">
        <v>238</v>
      </c>
      <c r="D13" s="56" t="s">
        <v>472</v>
      </c>
      <c r="E13" s="298"/>
      <c r="F13" s="298"/>
      <c r="G13" s="57" t="s">
        <v>767</v>
      </c>
      <c r="H13" s="16">
        <v>0.91800000000000004</v>
      </c>
      <c r="I13" s="16">
        <v>0.60599999999999998</v>
      </c>
      <c r="J13" s="16">
        <v>0.54400000000000004</v>
      </c>
      <c r="K13" s="16">
        <v>0.54200000000000004</v>
      </c>
      <c r="L13" s="14">
        <f>ROUND(23428000,-3)/1000</f>
        <v>23428</v>
      </c>
      <c r="M13" s="14">
        <f>ROUND(24806000,-3)/1000</f>
        <v>24806</v>
      </c>
      <c r="N13" s="14">
        <v>24720</v>
      </c>
      <c r="O13" s="16" t="s">
        <v>614</v>
      </c>
      <c r="P13" s="159">
        <v>0.61899999999999999</v>
      </c>
      <c r="Q13" s="7" t="s">
        <v>769</v>
      </c>
      <c r="R13" s="245" t="s">
        <v>1167</v>
      </c>
      <c r="S13" s="155">
        <v>24720</v>
      </c>
      <c r="T13" s="237">
        <v>24164</v>
      </c>
      <c r="U13" s="298" t="s">
        <v>121</v>
      </c>
      <c r="V13" s="245"/>
      <c r="W13" s="245"/>
      <c r="X13" s="245"/>
      <c r="Y13" s="245"/>
    </row>
    <row r="14" spans="1:25" s="19" customFormat="1" ht="171.75" customHeight="1">
      <c r="A14" s="122"/>
      <c r="B14" s="122"/>
      <c r="C14" s="253">
        <v>27</v>
      </c>
      <c r="D14" s="56" t="s">
        <v>1274</v>
      </c>
      <c r="E14" s="298">
        <v>75</v>
      </c>
      <c r="F14" s="298"/>
      <c r="G14" s="57" t="s">
        <v>6</v>
      </c>
      <c r="H14" s="184">
        <v>67343</v>
      </c>
      <c r="I14" s="185">
        <v>26168</v>
      </c>
      <c r="J14" s="185">
        <v>33245</v>
      </c>
      <c r="K14" s="185">
        <v>60922</v>
      </c>
      <c r="L14" s="8">
        <v>66495</v>
      </c>
      <c r="M14" s="8">
        <v>66431</v>
      </c>
      <c r="N14" s="8">
        <v>69580</v>
      </c>
      <c r="O14" s="56" t="s">
        <v>1152</v>
      </c>
      <c r="P14" s="298" t="s">
        <v>1153</v>
      </c>
      <c r="Q14" s="245" t="s">
        <v>442</v>
      </c>
      <c r="R14" s="245" t="s">
        <v>442</v>
      </c>
      <c r="S14" s="206">
        <v>70872</v>
      </c>
      <c r="T14" s="206">
        <v>60754</v>
      </c>
      <c r="U14" s="298" t="s">
        <v>928</v>
      </c>
      <c r="V14" s="245" t="s">
        <v>1154</v>
      </c>
      <c r="W14" s="245"/>
      <c r="X14" s="245"/>
      <c r="Y14" s="245"/>
    </row>
    <row r="15" spans="1:25" s="19" customFormat="1" ht="126" customHeight="1">
      <c r="A15" s="122"/>
      <c r="B15" s="122"/>
      <c r="C15" s="253">
        <v>30</v>
      </c>
      <c r="D15" s="56" t="s">
        <v>7</v>
      </c>
      <c r="E15" s="298">
        <v>76</v>
      </c>
      <c r="F15" s="298"/>
      <c r="G15" s="57" t="s">
        <v>307</v>
      </c>
      <c r="H15" s="49" t="s">
        <v>308</v>
      </c>
      <c r="I15" s="298" t="s">
        <v>309</v>
      </c>
      <c r="J15" s="298" t="s">
        <v>310</v>
      </c>
      <c r="K15" s="298" t="s">
        <v>1278</v>
      </c>
      <c r="L15" s="298" t="s">
        <v>311</v>
      </c>
      <c r="M15" s="298" t="s">
        <v>311</v>
      </c>
      <c r="N15" s="298" t="s">
        <v>311</v>
      </c>
      <c r="O15" s="298" t="s">
        <v>312</v>
      </c>
      <c r="P15" s="298" t="s">
        <v>1146</v>
      </c>
      <c r="Q15" s="245" t="s">
        <v>1279</v>
      </c>
      <c r="R15" s="298" t="s">
        <v>1146</v>
      </c>
      <c r="S15" s="312" t="s">
        <v>311</v>
      </c>
      <c r="T15" s="312" t="s">
        <v>1231</v>
      </c>
      <c r="U15" s="298" t="s">
        <v>867</v>
      </c>
      <c r="V15" s="245"/>
      <c r="W15" s="245"/>
      <c r="X15" s="245"/>
      <c r="Y15" s="245"/>
    </row>
    <row r="16" spans="1:25" s="19" customFormat="1" ht="168.75">
      <c r="A16" s="122"/>
      <c r="B16" s="122"/>
      <c r="C16" s="253">
        <v>47</v>
      </c>
      <c r="D16" s="56" t="s">
        <v>8</v>
      </c>
      <c r="E16" s="298">
        <v>82</v>
      </c>
      <c r="F16" s="298"/>
      <c r="G16" s="158" t="s">
        <v>408</v>
      </c>
      <c r="H16" s="57" t="s">
        <v>407</v>
      </c>
      <c r="I16" s="56" t="s">
        <v>406</v>
      </c>
      <c r="J16" s="56" t="s">
        <v>205</v>
      </c>
      <c r="K16" s="7" t="s">
        <v>1148</v>
      </c>
      <c r="L16" s="298" t="s">
        <v>311</v>
      </c>
      <c r="M16" s="298" t="s">
        <v>311</v>
      </c>
      <c r="N16" s="298" t="s">
        <v>311</v>
      </c>
      <c r="O16" s="7" t="s">
        <v>1232</v>
      </c>
      <c r="P16" s="298" t="s">
        <v>1076</v>
      </c>
      <c r="Q16" s="7" t="s">
        <v>660</v>
      </c>
      <c r="R16" s="7" t="s">
        <v>1149</v>
      </c>
      <c r="S16" s="312" t="s">
        <v>311</v>
      </c>
      <c r="T16" s="312" t="s">
        <v>224</v>
      </c>
      <c r="U16" s="298" t="s">
        <v>867</v>
      </c>
      <c r="V16" s="245"/>
      <c r="W16" s="245"/>
      <c r="X16" s="245"/>
      <c r="Y16" s="245"/>
    </row>
    <row r="17" spans="1:25" s="19" customFormat="1" ht="67.5">
      <c r="A17" s="122"/>
      <c r="B17" s="122"/>
      <c r="C17" s="253">
        <v>48</v>
      </c>
      <c r="D17" s="56" t="s">
        <v>9</v>
      </c>
      <c r="E17" s="298">
        <v>82</v>
      </c>
      <c r="F17" s="298"/>
      <c r="G17" s="158" t="s">
        <v>1280</v>
      </c>
      <c r="H17" s="57" t="s">
        <v>859</v>
      </c>
      <c r="I17" s="57" t="s">
        <v>860</v>
      </c>
      <c r="J17" s="57" t="s">
        <v>861</v>
      </c>
      <c r="K17" s="9" t="s">
        <v>1147</v>
      </c>
      <c r="L17" s="298" t="s">
        <v>311</v>
      </c>
      <c r="M17" s="298" t="s">
        <v>311</v>
      </c>
      <c r="N17" s="298" t="s">
        <v>311</v>
      </c>
      <c r="O17" s="298" t="s">
        <v>311</v>
      </c>
      <c r="P17" s="298" t="s">
        <v>1231</v>
      </c>
      <c r="Q17" s="298" t="s">
        <v>1144</v>
      </c>
      <c r="R17" s="9" t="s">
        <v>1262</v>
      </c>
      <c r="S17" s="312" t="s">
        <v>224</v>
      </c>
      <c r="T17" s="312" t="s">
        <v>1231</v>
      </c>
      <c r="U17" s="298" t="s">
        <v>121</v>
      </c>
      <c r="V17" s="245"/>
      <c r="W17" s="245"/>
      <c r="X17" s="245"/>
      <c r="Y17" s="245"/>
    </row>
    <row r="18" spans="1:25" s="19" customFormat="1" ht="78.75">
      <c r="A18" s="122"/>
      <c r="B18" s="122"/>
      <c r="C18" s="253">
        <v>55</v>
      </c>
      <c r="D18" s="56" t="s">
        <v>149</v>
      </c>
      <c r="E18" s="298">
        <v>84</v>
      </c>
      <c r="F18" s="298" t="s">
        <v>121</v>
      </c>
      <c r="G18" s="57" t="s">
        <v>18</v>
      </c>
      <c r="H18" s="173">
        <v>0.96</v>
      </c>
      <c r="I18" s="173">
        <v>1</v>
      </c>
      <c r="J18" s="173">
        <v>0.97299999999999998</v>
      </c>
      <c r="K18" s="284" t="s">
        <v>927</v>
      </c>
      <c r="L18" s="155">
        <v>3778</v>
      </c>
      <c r="M18" s="155">
        <v>4809</v>
      </c>
      <c r="N18" s="155">
        <v>6000</v>
      </c>
      <c r="O18" s="16" t="s">
        <v>615</v>
      </c>
      <c r="P18" s="218">
        <v>0.95299999999999996</v>
      </c>
      <c r="Q18" s="7" t="s">
        <v>1170</v>
      </c>
      <c r="R18" s="7" t="s">
        <v>1169</v>
      </c>
      <c r="S18" s="155">
        <v>6000</v>
      </c>
      <c r="T18" s="155">
        <v>5328</v>
      </c>
      <c r="U18" s="298" t="s">
        <v>928</v>
      </c>
      <c r="V18" s="245" t="s">
        <v>929</v>
      </c>
      <c r="W18" s="245"/>
      <c r="X18" s="245" t="s">
        <v>930</v>
      </c>
      <c r="Y18" s="245"/>
    </row>
    <row r="19" spans="1:25" s="19" customFormat="1" ht="33.75">
      <c r="A19" s="122"/>
      <c r="B19" s="122"/>
      <c r="C19" s="324">
        <v>56</v>
      </c>
      <c r="D19" s="322" t="s">
        <v>150</v>
      </c>
      <c r="E19" s="324">
        <v>85</v>
      </c>
      <c r="F19" s="290" t="s">
        <v>121</v>
      </c>
      <c r="G19" s="59" t="s">
        <v>19</v>
      </c>
      <c r="H19" s="180">
        <v>0.98</v>
      </c>
      <c r="I19" s="280">
        <v>0.96</v>
      </c>
      <c r="J19" s="280">
        <v>0.91400000000000003</v>
      </c>
      <c r="K19" s="217">
        <v>0.93899999999999995</v>
      </c>
      <c r="L19" s="320">
        <v>12171</v>
      </c>
      <c r="M19" s="320">
        <v>14184</v>
      </c>
      <c r="N19" s="320">
        <v>15805</v>
      </c>
      <c r="O19" s="280" t="s">
        <v>592</v>
      </c>
      <c r="P19" s="217">
        <v>0.94199999999999995</v>
      </c>
      <c r="Q19" s="328" t="s">
        <v>684</v>
      </c>
      <c r="R19" s="328" t="s">
        <v>931</v>
      </c>
      <c r="S19" s="320">
        <v>15329</v>
      </c>
      <c r="T19" s="320">
        <v>15211</v>
      </c>
      <c r="U19" s="290" t="s">
        <v>867</v>
      </c>
      <c r="V19" s="292"/>
      <c r="W19" s="292"/>
      <c r="X19" s="292"/>
      <c r="Y19" s="292"/>
    </row>
    <row r="20" spans="1:25" s="19" customFormat="1" ht="45">
      <c r="A20" s="122"/>
      <c r="B20" s="122"/>
      <c r="C20" s="325"/>
      <c r="D20" s="323"/>
      <c r="E20" s="325"/>
      <c r="F20" s="162" t="s">
        <v>121</v>
      </c>
      <c r="G20" s="161" t="s">
        <v>20</v>
      </c>
      <c r="H20" s="149">
        <v>1</v>
      </c>
      <c r="I20" s="149">
        <v>1</v>
      </c>
      <c r="J20" s="149">
        <v>0.91400000000000003</v>
      </c>
      <c r="K20" s="285">
        <v>0.95299999999999996</v>
      </c>
      <c r="L20" s="321"/>
      <c r="M20" s="321"/>
      <c r="N20" s="321"/>
      <c r="O20" s="149" t="s">
        <v>592</v>
      </c>
      <c r="P20" s="149">
        <v>0.94199999999999995</v>
      </c>
      <c r="Q20" s="329"/>
      <c r="R20" s="329"/>
      <c r="S20" s="321"/>
      <c r="T20" s="321"/>
      <c r="U20" s="162" t="s">
        <v>867</v>
      </c>
      <c r="V20" s="264"/>
      <c r="W20" s="264"/>
      <c r="X20" s="264"/>
      <c r="Y20" s="264"/>
    </row>
    <row r="21" spans="1:25" s="19" customFormat="1" ht="78.75">
      <c r="A21" s="122"/>
      <c r="B21" s="122"/>
      <c r="C21" s="324">
        <v>57</v>
      </c>
      <c r="D21" s="322" t="s">
        <v>405</v>
      </c>
      <c r="E21" s="324">
        <v>85</v>
      </c>
      <c r="F21" s="182" t="s">
        <v>200</v>
      </c>
      <c r="G21" s="154" t="s">
        <v>329</v>
      </c>
      <c r="H21" s="190" t="s">
        <v>330</v>
      </c>
      <c r="I21" s="182" t="s">
        <v>331</v>
      </c>
      <c r="J21" s="290" t="s">
        <v>332</v>
      </c>
      <c r="K21" s="290" t="s">
        <v>862</v>
      </c>
      <c r="L21" s="326">
        <v>2028760</v>
      </c>
      <c r="M21" s="326">
        <v>2211315</v>
      </c>
      <c r="N21" s="326">
        <v>2366528</v>
      </c>
      <c r="O21" s="290" t="s">
        <v>616</v>
      </c>
      <c r="P21" s="290" t="s">
        <v>864</v>
      </c>
      <c r="Q21" s="330" t="s">
        <v>404</v>
      </c>
      <c r="R21" s="324" t="s">
        <v>866</v>
      </c>
      <c r="S21" s="353">
        <v>3690011</v>
      </c>
      <c r="T21" s="320">
        <v>2961479</v>
      </c>
      <c r="U21" s="290" t="s">
        <v>867</v>
      </c>
      <c r="V21" s="292"/>
      <c r="W21" s="292" t="s">
        <v>868</v>
      </c>
      <c r="X21" s="292"/>
      <c r="Y21" s="292"/>
    </row>
    <row r="22" spans="1:25" s="19" customFormat="1" ht="157.5">
      <c r="A22" s="122"/>
      <c r="B22" s="122"/>
      <c r="C22" s="325"/>
      <c r="D22" s="323"/>
      <c r="E22" s="325"/>
      <c r="F22" s="291" t="s">
        <v>200</v>
      </c>
      <c r="G22" s="58" t="s">
        <v>333</v>
      </c>
      <c r="H22" s="210" t="s">
        <v>685</v>
      </c>
      <c r="I22" s="276" t="s">
        <v>686</v>
      </c>
      <c r="J22" s="149" t="s">
        <v>687</v>
      </c>
      <c r="K22" s="149" t="s">
        <v>863</v>
      </c>
      <c r="L22" s="327"/>
      <c r="M22" s="327"/>
      <c r="N22" s="327"/>
      <c r="O22" s="149" t="s">
        <v>617</v>
      </c>
      <c r="P22" s="248" t="s">
        <v>865</v>
      </c>
      <c r="Q22" s="331"/>
      <c r="R22" s="325"/>
      <c r="S22" s="354"/>
      <c r="T22" s="321"/>
      <c r="U22" s="162" t="s">
        <v>869</v>
      </c>
      <c r="V22" s="264" t="s">
        <v>870</v>
      </c>
      <c r="W22" s="264" t="s">
        <v>866</v>
      </c>
      <c r="X22" s="264"/>
      <c r="Y22" s="264" t="s">
        <v>871</v>
      </c>
    </row>
    <row r="23" spans="1:25" s="19" customFormat="1" ht="95.25" customHeight="1">
      <c r="A23" s="122"/>
      <c r="B23" s="122"/>
      <c r="C23" s="275">
        <v>58</v>
      </c>
      <c r="D23" s="56" t="s">
        <v>151</v>
      </c>
      <c r="E23" s="298">
        <v>85</v>
      </c>
      <c r="F23" s="298" t="s">
        <v>121</v>
      </c>
      <c r="G23" s="56" t="s">
        <v>21</v>
      </c>
      <c r="H23" s="16">
        <v>0.93600000000000005</v>
      </c>
      <c r="I23" s="16">
        <v>0.98199999999999998</v>
      </c>
      <c r="J23" s="298" t="s">
        <v>409</v>
      </c>
      <c r="K23" s="16">
        <v>0.85899999999999999</v>
      </c>
      <c r="L23" s="206">
        <v>1265</v>
      </c>
      <c r="M23" s="206">
        <v>2936</v>
      </c>
      <c r="N23" s="206">
        <v>2079</v>
      </c>
      <c r="O23" s="16" t="s">
        <v>1225</v>
      </c>
      <c r="P23" s="16">
        <v>0.92900000000000005</v>
      </c>
      <c r="Q23" s="245" t="s">
        <v>1226</v>
      </c>
      <c r="R23" s="245" t="s">
        <v>1227</v>
      </c>
      <c r="S23" s="206">
        <v>4644</v>
      </c>
      <c r="T23" s="155">
        <v>4091</v>
      </c>
      <c r="U23" s="298" t="s">
        <v>882</v>
      </c>
      <c r="V23" s="245" t="s">
        <v>1228</v>
      </c>
      <c r="W23" s="245"/>
      <c r="X23" s="245"/>
      <c r="Y23" s="245"/>
    </row>
    <row r="24" spans="1:25" s="19" customFormat="1" ht="156" customHeight="1">
      <c r="A24" s="122"/>
      <c r="B24" s="122"/>
      <c r="C24" s="251">
        <v>59</v>
      </c>
      <c r="D24" s="250" t="s">
        <v>152</v>
      </c>
      <c r="E24" s="290">
        <v>86</v>
      </c>
      <c r="F24" s="290" t="s">
        <v>121</v>
      </c>
      <c r="G24" s="59" t="s">
        <v>22</v>
      </c>
      <c r="H24" s="191">
        <v>1</v>
      </c>
      <c r="I24" s="282" t="s">
        <v>409</v>
      </c>
      <c r="J24" s="169">
        <v>1</v>
      </c>
      <c r="K24" s="280">
        <v>0.97399999999999998</v>
      </c>
      <c r="L24" s="296">
        <v>3614</v>
      </c>
      <c r="M24" s="296">
        <v>3829</v>
      </c>
      <c r="N24" s="296">
        <v>8625</v>
      </c>
      <c r="O24" s="182" t="s">
        <v>612</v>
      </c>
      <c r="P24" s="280">
        <v>0.93799999999999994</v>
      </c>
      <c r="Q24" s="292" t="s">
        <v>560</v>
      </c>
      <c r="R24" s="292" t="s">
        <v>1184</v>
      </c>
      <c r="S24" s="296">
        <v>8997</v>
      </c>
      <c r="T24" s="249">
        <v>9353</v>
      </c>
      <c r="U24" s="290" t="s">
        <v>882</v>
      </c>
      <c r="V24" s="292" t="s">
        <v>1229</v>
      </c>
      <c r="W24" s="292"/>
      <c r="X24" s="292"/>
      <c r="Y24" s="292"/>
    </row>
    <row r="25" spans="1:25" s="19" customFormat="1" ht="56.25">
      <c r="A25" s="122"/>
      <c r="B25" s="122"/>
      <c r="C25" s="324">
        <v>60</v>
      </c>
      <c r="D25" s="322" t="s">
        <v>153</v>
      </c>
      <c r="E25" s="324">
        <v>86</v>
      </c>
      <c r="F25" s="182" t="s">
        <v>121</v>
      </c>
      <c r="G25" s="63" t="s">
        <v>126</v>
      </c>
      <c r="H25" s="174" t="s">
        <v>302</v>
      </c>
      <c r="I25" s="290" t="s">
        <v>303</v>
      </c>
      <c r="J25" s="290" t="s">
        <v>304</v>
      </c>
      <c r="K25" s="302" t="s">
        <v>932</v>
      </c>
      <c r="L25" s="326">
        <v>3606568</v>
      </c>
      <c r="M25" s="326">
        <v>3834116</v>
      </c>
      <c r="N25" s="326">
        <v>4173276</v>
      </c>
      <c r="O25" s="290" t="s">
        <v>573</v>
      </c>
      <c r="P25" s="290" t="s">
        <v>934</v>
      </c>
      <c r="Q25" s="328" t="s">
        <v>473</v>
      </c>
      <c r="R25" s="328" t="s">
        <v>473</v>
      </c>
      <c r="S25" s="326">
        <v>4198525</v>
      </c>
      <c r="T25" s="320">
        <v>4130027</v>
      </c>
      <c r="U25" s="290" t="s">
        <v>928</v>
      </c>
      <c r="V25" s="292" t="s">
        <v>935</v>
      </c>
      <c r="W25" s="292"/>
      <c r="X25" s="292" t="s">
        <v>936</v>
      </c>
      <c r="Y25" s="292"/>
    </row>
    <row r="26" spans="1:25" s="19" customFormat="1" ht="22.5">
      <c r="A26" s="122"/>
      <c r="B26" s="122"/>
      <c r="C26" s="325"/>
      <c r="D26" s="323"/>
      <c r="E26" s="325"/>
      <c r="F26" s="162"/>
      <c r="G26" s="161" t="s">
        <v>770</v>
      </c>
      <c r="H26" s="162" t="s">
        <v>561</v>
      </c>
      <c r="I26" s="162" t="s">
        <v>562</v>
      </c>
      <c r="J26" s="162" t="s">
        <v>563</v>
      </c>
      <c r="K26" s="162" t="s">
        <v>933</v>
      </c>
      <c r="L26" s="327"/>
      <c r="M26" s="327"/>
      <c r="N26" s="327"/>
      <c r="O26" s="162" t="s">
        <v>572</v>
      </c>
      <c r="P26" s="162" t="s">
        <v>224</v>
      </c>
      <c r="Q26" s="329"/>
      <c r="R26" s="329"/>
      <c r="S26" s="327"/>
      <c r="T26" s="321"/>
      <c r="U26" s="162"/>
      <c r="V26" s="264"/>
      <c r="W26" s="264"/>
      <c r="X26" s="264"/>
      <c r="Y26" s="264"/>
    </row>
    <row r="27" spans="1:25" s="19" customFormat="1" ht="33.75" customHeight="1">
      <c r="A27" s="122"/>
      <c r="B27" s="122"/>
      <c r="C27" s="324">
        <v>61</v>
      </c>
      <c r="D27" s="322" t="s">
        <v>154</v>
      </c>
      <c r="E27" s="324">
        <v>86</v>
      </c>
      <c r="F27" s="182" t="s">
        <v>121</v>
      </c>
      <c r="G27" s="63" t="s">
        <v>126</v>
      </c>
      <c r="H27" s="174" t="s">
        <v>305</v>
      </c>
      <c r="I27" s="290" t="s">
        <v>306</v>
      </c>
      <c r="J27" s="290" t="s">
        <v>306</v>
      </c>
      <c r="K27" s="290" t="s">
        <v>938</v>
      </c>
      <c r="L27" s="320">
        <v>790057</v>
      </c>
      <c r="M27" s="345">
        <v>777810</v>
      </c>
      <c r="N27" s="326">
        <v>1057041</v>
      </c>
      <c r="O27" s="290" t="s">
        <v>305</v>
      </c>
      <c r="P27" s="290" t="s">
        <v>305</v>
      </c>
      <c r="Q27" s="328" t="s">
        <v>474</v>
      </c>
      <c r="R27" s="328" t="s">
        <v>937</v>
      </c>
      <c r="S27" s="326">
        <v>1059921</v>
      </c>
      <c r="T27" s="345">
        <v>786592</v>
      </c>
      <c r="U27" s="290" t="s">
        <v>928</v>
      </c>
      <c r="V27" s="294" t="s">
        <v>306</v>
      </c>
      <c r="W27" s="294"/>
      <c r="X27" s="294" t="s">
        <v>306</v>
      </c>
      <c r="Y27" s="292"/>
    </row>
    <row r="28" spans="1:25" s="19" customFormat="1" ht="33.75" customHeight="1">
      <c r="A28" s="122"/>
      <c r="B28" s="122"/>
      <c r="C28" s="325"/>
      <c r="D28" s="323"/>
      <c r="E28" s="325"/>
      <c r="F28" s="162"/>
      <c r="G28" s="161" t="s">
        <v>770</v>
      </c>
      <c r="H28" s="162" t="s">
        <v>564</v>
      </c>
      <c r="I28" s="162" t="s">
        <v>565</v>
      </c>
      <c r="J28" s="162" t="s">
        <v>566</v>
      </c>
      <c r="K28" s="162" t="s">
        <v>939</v>
      </c>
      <c r="L28" s="321"/>
      <c r="M28" s="346"/>
      <c r="N28" s="327"/>
      <c r="O28" s="162" t="s">
        <v>572</v>
      </c>
      <c r="P28" s="162"/>
      <c r="Q28" s="329"/>
      <c r="R28" s="329"/>
      <c r="S28" s="327"/>
      <c r="T28" s="346"/>
      <c r="U28" s="162"/>
      <c r="V28" s="264"/>
      <c r="W28" s="264"/>
      <c r="X28" s="264"/>
      <c r="Y28" s="264"/>
    </row>
    <row r="29" spans="1:25" s="19" customFormat="1" ht="51.75" customHeight="1">
      <c r="A29" s="122"/>
      <c r="B29" s="122"/>
      <c r="C29" s="253">
        <v>69</v>
      </c>
      <c r="D29" s="56" t="s">
        <v>10</v>
      </c>
      <c r="E29" s="298">
        <v>88</v>
      </c>
      <c r="F29" s="298"/>
      <c r="G29" s="57" t="s">
        <v>139</v>
      </c>
      <c r="H29" s="184">
        <v>18242</v>
      </c>
      <c r="I29" s="185">
        <v>1577</v>
      </c>
      <c r="J29" s="185">
        <v>6353</v>
      </c>
      <c r="K29" s="185">
        <v>12332</v>
      </c>
      <c r="L29" s="8">
        <v>72630</v>
      </c>
      <c r="M29" s="8">
        <v>77796</v>
      </c>
      <c r="N29" s="8">
        <v>78530</v>
      </c>
      <c r="O29" s="298" t="s">
        <v>1185</v>
      </c>
      <c r="P29" s="298" t="s">
        <v>1155</v>
      </c>
      <c r="Q29" s="7" t="s">
        <v>574</v>
      </c>
      <c r="R29" s="7" t="s">
        <v>1156</v>
      </c>
      <c r="S29" s="8">
        <v>80170</v>
      </c>
      <c r="T29" s="8">
        <v>77807</v>
      </c>
      <c r="U29" s="290" t="s">
        <v>867</v>
      </c>
      <c r="V29" s="298"/>
      <c r="W29" s="298"/>
      <c r="X29" s="298"/>
      <c r="Y29" s="294"/>
    </row>
    <row r="30" spans="1:25" s="19" customFormat="1" ht="108" customHeight="1">
      <c r="A30" s="122"/>
      <c r="B30" s="122"/>
      <c r="C30" s="253">
        <v>70</v>
      </c>
      <c r="D30" s="56" t="s">
        <v>11</v>
      </c>
      <c r="E30" s="298">
        <v>89</v>
      </c>
      <c r="F30" s="298"/>
      <c r="G30" s="57" t="s">
        <v>211</v>
      </c>
      <c r="H30" s="57" t="s">
        <v>771</v>
      </c>
      <c r="I30" s="57" t="s">
        <v>772</v>
      </c>
      <c r="J30" s="57" t="s">
        <v>773</v>
      </c>
      <c r="K30" s="57" t="s">
        <v>1157</v>
      </c>
      <c r="L30" s="8">
        <v>52132</v>
      </c>
      <c r="M30" s="8">
        <v>23986</v>
      </c>
      <c r="N30" s="8">
        <v>83446</v>
      </c>
      <c r="O30" s="56" t="s">
        <v>1186</v>
      </c>
      <c r="P30" s="56" t="s">
        <v>1158</v>
      </c>
      <c r="Q30" s="7" t="s">
        <v>745</v>
      </c>
      <c r="R30" s="7" t="s">
        <v>745</v>
      </c>
      <c r="S30" s="8">
        <v>51288</v>
      </c>
      <c r="T30" s="8">
        <v>0</v>
      </c>
      <c r="U30" s="298" t="s">
        <v>867</v>
      </c>
      <c r="V30" s="298"/>
      <c r="W30" s="7" t="s">
        <v>1187</v>
      </c>
      <c r="X30" s="298"/>
      <c r="Y30" s="298"/>
    </row>
    <row r="31" spans="1:25" s="19" customFormat="1" ht="210">
      <c r="A31" s="122"/>
      <c r="B31" s="122"/>
      <c r="C31" s="253">
        <v>90</v>
      </c>
      <c r="D31" s="56" t="s">
        <v>12</v>
      </c>
      <c r="E31" s="298">
        <v>97</v>
      </c>
      <c r="F31" s="298"/>
      <c r="G31" s="49" t="s">
        <v>224</v>
      </c>
      <c r="H31" s="49" t="s">
        <v>572</v>
      </c>
      <c r="I31" s="298" t="s">
        <v>572</v>
      </c>
      <c r="J31" s="298" t="s">
        <v>572</v>
      </c>
      <c r="K31" s="298" t="s">
        <v>224</v>
      </c>
      <c r="L31" s="155">
        <v>120245</v>
      </c>
      <c r="M31" s="155">
        <v>119604</v>
      </c>
      <c r="N31" s="155">
        <v>127034</v>
      </c>
      <c r="O31" s="298" t="s">
        <v>224</v>
      </c>
      <c r="P31" s="306" t="s">
        <v>224</v>
      </c>
      <c r="Q31" s="7" t="s">
        <v>661</v>
      </c>
      <c r="R31" s="298" t="s">
        <v>661</v>
      </c>
      <c r="S31" s="155">
        <v>126183</v>
      </c>
      <c r="T31" s="206">
        <v>118601</v>
      </c>
      <c r="U31" s="298" t="s">
        <v>867</v>
      </c>
      <c r="V31" s="245"/>
      <c r="W31" s="245"/>
      <c r="X31" s="268" t="s">
        <v>1004</v>
      </c>
      <c r="Y31" s="245"/>
    </row>
  </sheetData>
  <autoFilter ref="A1:Y31" xr:uid="{00000000-0001-0000-0000-000000000000}"/>
  <mergeCells count="76">
    <mergeCell ref="Q27:Q28"/>
    <mergeCell ref="R27:R28"/>
    <mergeCell ref="A2:A4"/>
    <mergeCell ref="B2:B4"/>
    <mergeCell ref="L19:L20"/>
    <mergeCell ref="M19:M20"/>
    <mergeCell ref="N19:N20"/>
    <mergeCell ref="C5:C6"/>
    <mergeCell ref="D5:D6"/>
    <mergeCell ref="E5:E6"/>
    <mergeCell ref="C2:C4"/>
    <mergeCell ref="C19:C20"/>
    <mergeCell ref="D2:D4"/>
    <mergeCell ref="E2:E4"/>
    <mergeCell ref="C21:C22"/>
    <mergeCell ref="Q19:Q20"/>
    <mergeCell ref="S27:S28"/>
    <mergeCell ref="T27:T28"/>
    <mergeCell ref="I3:I4"/>
    <mergeCell ref="F2:F4"/>
    <mergeCell ref="H2:K2"/>
    <mergeCell ref="L2:N2"/>
    <mergeCell ref="L3:L4"/>
    <mergeCell ref="T5:T6"/>
    <mergeCell ref="T19:T20"/>
    <mergeCell ref="G2:G4"/>
    <mergeCell ref="R21:R22"/>
    <mergeCell ref="S21:S22"/>
    <mergeCell ref="M25:M26"/>
    <mergeCell ref="L27:L28"/>
    <mergeCell ref="M27:M28"/>
    <mergeCell ref="N27:N28"/>
    <mergeCell ref="Q5:Q6"/>
    <mergeCell ref="R5:R6"/>
    <mergeCell ref="S5:S6"/>
    <mergeCell ref="R19:R20"/>
    <mergeCell ref="S19:S20"/>
    <mergeCell ref="C27:C28"/>
    <mergeCell ref="E27:E28"/>
    <mergeCell ref="D25:D26"/>
    <mergeCell ref="E25:E26"/>
    <mergeCell ref="O3:P3"/>
    <mergeCell ref="L5:L6"/>
    <mergeCell ref="M5:M6"/>
    <mergeCell ref="N5:N6"/>
    <mergeCell ref="C25:C26"/>
    <mergeCell ref="D27:D28"/>
    <mergeCell ref="Y2:Y4"/>
    <mergeCell ref="X2:X4"/>
    <mergeCell ref="Q3:R3"/>
    <mergeCell ref="O2:T2"/>
    <mergeCell ref="H3:H4"/>
    <mergeCell ref="W2:W4"/>
    <mergeCell ref="M3:M4"/>
    <mergeCell ref="N3:N4"/>
    <mergeCell ref="J3:J4"/>
    <mergeCell ref="K3:K4"/>
    <mergeCell ref="U2:V2"/>
    <mergeCell ref="U3:V3"/>
    <mergeCell ref="U4:V4"/>
    <mergeCell ref="S3:T3"/>
    <mergeCell ref="T21:T22"/>
    <mergeCell ref="D21:D22"/>
    <mergeCell ref="D19:D20"/>
    <mergeCell ref="E19:E20"/>
    <mergeCell ref="S25:S26"/>
    <mergeCell ref="T25:T26"/>
    <mergeCell ref="N25:N26"/>
    <mergeCell ref="Q25:Q26"/>
    <mergeCell ref="R25:R26"/>
    <mergeCell ref="E21:E22"/>
    <mergeCell ref="L21:L22"/>
    <mergeCell ref="M21:M22"/>
    <mergeCell ref="N21:N22"/>
    <mergeCell ref="Q21:Q22"/>
    <mergeCell ref="L25:L26"/>
  </mergeCells>
  <phoneticPr fontId="16"/>
  <printOptions horizontalCentered="1"/>
  <pageMargins left="0.11811023622047245" right="0.11811023622047245" top="0.31496062992125984" bottom="0.31496062992125984" header="0.31496062992125984" footer="0.23622047244094491"/>
  <pageSetup paperSize="8" scale="88" fitToHeight="0" orientation="landscape" useFirstPageNumber="1" r:id="rId1"/>
  <headerFooter differentOddEven="1">
    <oddHeader>&amp;R&amp;"ＭＳ Ｐゴシック,太字"&amp;12こども青少年局運営方針　具体的な取組一覧</oddHeader>
  </headerFooter>
  <rowBreaks count="2" manualBreakCount="2">
    <brk id="13" min="2" max="24" man="1"/>
    <brk id="20" min="2"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3"/>
  <sheetViews>
    <sheetView tabSelected="1" view="pageBreakPreview" zoomScaleNormal="75" zoomScaleSheetLayoutView="100" workbookViewId="0">
      <pane xSplit="4" ySplit="4" topLeftCell="E5" activePane="bottomRight" state="frozen"/>
      <selection activeCell="C1" sqref="C1"/>
      <selection pane="topRight" activeCell="C1" sqref="C1"/>
      <selection pane="bottomLeft" activeCell="C1" sqref="C1"/>
      <selection pane="bottomRight" activeCell="C1" sqref="C1"/>
    </sheetView>
  </sheetViews>
  <sheetFormatPr defaultColWidth="9" defaultRowHeight="17.25"/>
  <cols>
    <col min="1" max="1" width="4" style="21" hidden="1" customWidth="1"/>
    <col min="2" max="2" width="22.375" style="21" hidden="1" customWidth="1"/>
    <col min="3" max="3" width="4.375" style="20" customWidth="1"/>
    <col min="4" max="4" width="11.25" style="21" customWidth="1"/>
    <col min="5" max="6" width="4.375" style="20" customWidth="1"/>
    <col min="7" max="7" width="17.125" style="21" customWidth="1"/>
    <col min="8" max="11" width="10.625" style="20" customWidth="1"/>
    <col min="12" max="14" width="7.625" style="21" customWidth="1"/>
    <col min="15" max="15" width="11.875" style="20" customWidth="1"/>
    <col min="16" max="16" width="8.25" style="20" customWidth="1"/>
    <col min="17" max="17" width="16.375" style="21" customWidth="1"/>
    <col min="18" max="18" width="11.875" style="20" customWidth="1"/>
    <col min="19" max="20" width="9.625" style="175" customWidth="1"/>
    <col min="21" max="21" width="3.75" style="20" customWidth="1"/>
    <col min="22" max="22" width="18.75" style="267" customWidth="1"/>
    <col min="23" max="23" width="16.25" style="267" customWidth="1"/>
    <col min="24" max="24" width="12.5" style="267" customWidth="1"/>
    <col min="25" max="25" width="13.875" style="267" customWidth="1"/>
    <col min="26" max="16384" width="9" style="21"/>
  </cols>
  <sheetData>
    <row r="1" spans="1:25" s="17" customFormat="1" ht="27" customHeight="1">
      <c r="C1" s="11" t="s">
        <v>689</v>
      </c>
      <c r="D1" s="12"/>
      <c r="E1" s="13"/>
      <c r="F1" s="11"/>
      <c r="G1" s="12"/>
      <c r="H1" s="13"/>
      <c r="I1" s="13"/>
      <c r="J1" s="13"/>
      <c r="K1" s="13"/>
      <c r="L1" s="12"/>
      <c r="M1" s="12"/>
      <c r="N1" s="12"/>
      <c r="O1" s="13"/>
      <c r="P1" s="13"/>
      <c r="Q1" s="12"/>
      <c r="R1" s="13"/>
      <c r="S1" s="165"/>
      <c r="T1" s="165"/>
      <c r="U1" s="13"/>
      <c r="V1" s="266"/>
      <c r="W1" s="266"/>
      <c r="X1" s="266"/>
      <c r="Y1" s="266"/>
    </row>
    <row r="2" spans="1:25" s="18" customFormat="1" ht="18" customHeight="1">
      <c r="A2" s="355" t="s">
        <v>402</v>
      </c>
      <c r="B2" s="356" t="s">
        <v>401</v>
      </c>
      <c r="C2" s="332" t="s">
        <v>3</v>
      </c>
      <c r="D2" s="332" t="s">
        <v>197</v>
      </c>
      <c r="E2" s="332" t="s">
        <v>195</v>
      </c>
      <c r="F2" s="332" t="s">
        <v>189</v>
      </c>
      <c r="G2" s="332" t="s">
        <v>123</v>
      </c>
      <c r="H2" s="340" t="s">
        <v>243</v>
      </c>
      <c r="I2" s="347"/>
      <c r="J2" s="347"/>
      <c r="K2" s="341"/>
      <c r="L2" s="340" t="s">
        <v>245</v>
      </c>
      <c r="M2" s="347"/>
      <c r="N2" s="341"/>
      <c r="O2" s="335" t="s">
        <v>226</v>
      </c>
      <c r="P2" s="335"/>
      <c r="Q2" s="335"/>
      <c r="R2" s="335"/>
      <c r="S2" s="335"/>
      <c r="T2" s="335"/>
      <c r="U2" s="335" t="s">
        <v>237</v>
      </c>
      <c r="V2" s="335"/>
      <c r="W2" s="335" t="s">
        <v>570</v>
      </c>
      <c r="X2" s="335" t="s">
        <v>236</v>
      </c>
      <c r="Y2" s="332" t="s">
        <v>235</v>
      </c>
    </row>
    <row r="3" spans="1:25" s="18" customFormat="1" ht="18" customHeight="1">
      <c r="A3" s="355"/>
      <c r="B3" s="356"/>
      <c r="C3" s="333"/>
      <c r="D3" s="333"/>
      <c r="E3" s="333"/>
      <c r="F3" s="333"/>
      <c r="G3" s="333"/>
      <c r="H3" s="332" t="s">
        <v>297</v>
      </c>
      <c r="I3" s="334" t="s">
        <v>737</v>
      </c>
      <c r="J3" s="334" t="s">
        <v>738</v>
      </c>
      <c r="K3" s="334" t="s">
        <v>739</v>
      </c>
      <c r="L3" s="335" t="s">
        <v>740</v>
      </c>
      <c r="M3" s="335" t="s">
        <v>741</v>
      </c>
      <c r="N3" s="335" t="s">
        <v>742</v>
      </c>
      <c r="O3" s="340" t="s">
        <v>231</v>
      </c>
      <c r="P3" s="341"/>
      <c r="Q3" s="335" t="s">
        <v>227</v>
      </c>
      <c r="R3" s="335"/>
      <c r="S3" s="335" t="s">
        <v>245</v>
      </c>
      <c r="T3" s="335"/>
      <c r="U3" s="336" t="s">
        <v>734</v>
      </c>
      <c r="V3" s="337"/>
      <c r="W3" s="335"/>
      <c r="X3" s="335"/>
      <c r="Y3" s="333"/>
    </row>
    <row r="4" spans="1:25" s="18" customFormat="1" ht="25.5" customHeight="1">
      <c r="A4" s="355"/>
      <c r="B4" s="356"/>
      <c r="C4" s="334"/>
      <c r="D4" s="334"/>
      <c r="E4" s="334"/>
      <c r="F4" s="334"/>
      <c r="G4" s="334"/>
      <c r="H4" s="334"/>
      <c r="I4" s="335"/>
      <c r="J4" s="335"/>
      <c r="K4" s="335"/>
      <c r="L4" s="335"/>
      <c r="M4" s="335"/>
      <c r="N4" s="335"/>
      <c r="O4" s="153" t="s">
        <v>244</v>
      </c>
      <c r="P4" s="153" t="s">
        <v>225</v>
      </c>
      <c r="Q4" s="153" t="s">
        <v>228</v>
      </c>
      <c r="R4" s="252" t="s">
        <v>225</v>
      </c>
      <c r="S4" s="252" t="s">
        <v>229</v>
      </c>
      <c r="T4" s="252" t="s">
        <v>230</v>
      </c>
      <c r="U4" s="338" t="s">
        <v>199</v>
      </c>
      <c r="V4" s="339"/>
      <c r="W4" s="335"/>
      <c r="X4" s="335"/>
      <c r="Y4" s="334"/>
    </row>
    <row r="5" spans="1:25" s="19" customFormat="1" ht="33.75">
      <c r="A5" s="123"/>
      <c r="B5" s="122"/>
      <c r="C5" s="324">
        <v>92</v>
      </c>
      <c r="D5" s="322" t="s">
        <v>155</v>
      </c>
      <c r="E5" s="324">
        <v>101</v>
      </c>
      <c r="F5" s="174" t="s">
        <v>121</v>
      </c>
      <c r="G5" s="59" t="s">
        <v>477</v>
      </c>
      <c r="H5" s="174" t="s">
        <v>190</v>
      </c>
      <c r="I5" s="290" t="s">
        <v>142</v>
      </c>
      <c r="J5" s="290" t="s">
        <v>334</v>
      </c>
      <c r="K5" s="290" t="s">
        <v>1005</v>
      </c>
      <c r="L5" s="371">
        <v>2533052</v>
      </c>
      <c r="M5" s="371">
        <v>2476851</v>
      </c>
      <c r="N5" s="371">
        <v>2630562</v>
      </c>
      <c r="O5" s="288" t="s">
        <v>478</v>
      </c>
      <c r="P5" s="288" t="s">
        <v>1006</v>
      </c>
      <c r="Q5" s="330" t="s">
        <v>479</v>
      </c>
      <c r="R5" s="330" t="s">
        <v>1007</v>
      </c>
      <c r="S5" s="326">
        <v>2604754</v>
      </c>
      <c r="T5" s="320">
        <v>2360783</v>
      </c>
      <c r="U5" s="290" t="s">
        <v>928</v>
      </c>
      <c r="V5" s="292" t="s">
        <v>1008</v>
      </c>
      <c r="W5" s="292"/>
      <c r="X5" s="292"/>
      <c r="Y5" s="292"/>
    </row>
    <row r="6" spans="1:25" s="19" customFormat="1" ht="168.75" customHeight="1">
      <c r="A6" s="123"/>
      <c r="B6" s="122"/>
      <c r="C6" s="325"/>
      <c r="D6" s="323"/>
      <c r="E6" s="325"/>
      <c r="F6" s="192"/>
      <c r="G6" s="161" t="s">
        <v>191</v>
      </c>
      <c r="H6" s="270" t="s">
        <v>1294</v>
      </c>
      <c r="I6" s="270" t="s">
        <v>641</v>
      </c>
      <c r="J6" s="270" t="s">
        <v>642</v>
      </c>
      <c r="K6" s="270" t="s">
        <v>1009</v>
      </c>
      <c r="L6" s="372"/>
      <c r="M6" s="372"/>
      <c r="N6" s="372"/>
      <c r="O6" s="161" t="s">
        <v>643</v>
      </c>
      <c r="P6" s="161" t="s">
        <v>1010</v>
      </c>
      <c r="Q6" s="331"/>
      <c r="R6" s="331"/>
      <c r="S6" s="376"/>
      <c r="T6" s="321"/>
      <c r="U6" s="162" t="s">
        <v>928</v>
      </c>
      <c r="V6" s="264" t="s">
        <v>1011</v>
      </c>
      <c r="W6" s="264"/>
      <c r="X6" s="264"/>
      <c r="Y6" s="264"/>
    </row>
    <row r="7" spans="1:25" s="22" customFormat="1" ht="33.75">
      <c r="A7" s="146"/>
      <c r="B7" s="147"/>
      <c r="C7" s="324">
        <v>93</v>
      </c>
      <c r="D7" s="322" t="s">
        <v>156</v>
      </c>
      <c r="E7" s="324">
        <v>102</v>
      </c>
      <c r="F7" s="182" t="s">
        <v>121</v>
      </c>
      <c r="G7" s="193" t="s">
        <v>23</v>
      </c>
      <c r="H7" s="194">
        <v>0.98699999999999999</v>
      </c>
      <c r="I7" s="280">
        <v>0.995</v>
      </c>
      <c r="J7" s="280">
        <v>0.999</v>
      </c>
      <c r="K7" s="280">
        <v>0.99399999999999999</v>
      </c>
      <c r="L7" s="374">
        <v>79554</v>
      </c>
      <c r="M7" s="374">
        <v>91568</v>
      </c>
      <c r="N7" s="374">
        <v>192248</v>
      </c>
      <c r="O7" s="280" t="s">
        <v>618</v>
      </c>
      <c r="P7" s="282">
        <v>0.997</v>
      </c>
      <c r="Q7" s="324" t="s">
        <v>196</v>
      </c>
      <c r="R7" s="324" t="s">
        <v>196</v>
      </c>
      <c r="S7" s="345">
        <v>212424</v>
      </c>
      <c r="T7" s="320">
        <v>263722</v>
      </c>
      <c r="U7" s="290" t="s">
        <v>121</v>
      </c>
      <c r="V7" s="292"/>
      <c r="W7" s="292"/>
      <c r="X7" s="292"/>
      <c r="Y7" s="292"/>
    </row>
    <row r="8" spans="1:25" s="22" customFormat="1" ht="67.5">
      <c r="A8" s="146"/>
      <c r="B8" s="147"/>
      <c r="C8" s="325"/>
      <c r="D8" s="323"/>
      <c r="E8" s="325"/>
      <c r="F8" s="291"/>
      <c r="G8" s="58" t="s">
        <v>335</v>
      </c>
      <c r="H8" s="192" t="s">
        <v>336</v>
      </c>
      <c r="I8" s="162" t="s">
        <v>337</v>
      </c>
      <c r="J8" s="162" t="s">
        <v>1172</v>
      </c>
      <c r="K8" s="162" t="s">
        <v>1173</v>
      </c>
      <c r="L8" s="375"/>
      <c r="M8" s="375"/>
      <c r="N8" s="375"/>
      <c r="O8" s="222" t="s">
        <v>1174</v>
      </c>
      <c r="P8" s="162" t="s">
        <v>1285</v>
      </c>
      <c r="Q8" s="325"/>
      <c r="R8" s="325"/>
      <c r="S8" s="373"/>
      <c r="T8" s="321"/>
      <c r="U8" s="162" t="s">
        <v>121</v>
      </c>
      <c r="V8" s="264"/>
      <c r="W8" s="264" t="s">
        <v>1012</v>
      </c>
      <c r="X8" s="264"/>
      <c r="Y8" s="264"/>
    </row>
    <row r="9" spans="1:25" s="19" customFormat="1" ht="78" customHeight="1">
      <c r="A9" s="123"/>
      <c r="B9" s="122"/>
      <c r="C9" s="253">
        <v>94</v>
      </c>
      <c r="D9" s="56" t="s">
        <v>157</v>
      </c>
      <c r="E9" s="253">
        <v>102</v>
      </c>
      <c r="F9" s="298" t="s">
        <v>121</v>
      </c>
      <c r="G9" s="59" t="s">
        <v>429</v>
      </c>
      <c r="H9" s="180">
        <v>0.997</v>
      </c>
      <c r="I9" s="16">
        <v>0.997</v>
      </c>
      <c r="J9" s="16">
        <v>0.998</v>
      </c>
      <c r="K9" s="16">
        <v>0.998</v>
      </c>
      <c r="L9" s="8">
        <v>9871</v>
      </c>
      <c r="M9" s="8">
        <v>9845</v>
      </c>
      <c r="N9" s="8">
        <v>11598</v>
      </c>
      <c r="O9" s="16" t="s">
        <v>619</v>
      </c>
      <c r="P9" s="16">
        <v>0.999</v>
      </c>
      <c r="Q9" s="7" t="s">
        <v>480</v>
      </c>
      <c r="R9" s="298" t="s">
        <v>1013</v>
      </c>
      <c r="S9" s="206">
        <v>11328</v>
      </c>
      <c r="T9" s="155">
        <v>10239</v>
      </c>
      <c r="U9" s="298" t="s">
        <v>867</v>
      </c>
      <c r="V9" s="245"/>
      <c r="W9" s="245"/>
      <c r="X9" s="245"/>
      <c r="Y9" s="245"/>
    </row>
    <row r="10" spans="1:25" s="19" customFormat="1" ht="67.5">
      <c r="A10" s="123"/>
      <c r="B10" s="122"/>
      <c r="C10" s="253">
        <v>95</v>
      </c>
      <c r="D10" s="56" t="s">
        <v>158</v>
      </c>
      <c r="E10" s="253">
        <v>102</v>
      </c>
      <c r="F10" s="49" t="s">
        <v>121</v>
      </c>
      <c r="G10" s="57" t="s">
        <v>143</v>
      </c>
      <c r="H10" s="223" t="s">
        <v>774</v>
      </c>
      <c r="I10" s="223" t="s">
        <v>775</v>
      </c>
      <c r="J10" s="223" t="s">
        <v>776</v>
      </c>
      <c r="K10" s="49" t="s">
        <v>1014</v>
      </c>
      <c r="L10" s="8">
        <v>11264</v>
      </c>
      <c r="M10" s="8">
        <v>11290</v>
      </c>
      <c r="N10" s="8">
        <v>14519</v>
      </c>
      <c r="O10" s="298" t="s">
        <v>208</v>
      </c>
      <c r="P10" s="298" t="s">
        <v>1015</v>
      </c>
      <c r="Q10" s="298" t="s">
        <v>196</v>
      </c>
      <c r="R10" s="298" t="s">
        <v>1016</v>
      </c>
      <c r="S10" s="206">
        <v>14337</v>
      </c>
      <c r="T10" s="155">
        <v>13310</v>
      </c>
      <c r="U10" s="298" t="s">
        <v>867</v>
      </c>
      <c r="V10" s="245"/>
      <c r="W10" s="245"/>
      <c r="X10" s="245"/>
      <c r="Y10" s="245"/>
    </row>
    <row r="11" spans="1:25" s="22" customFormat="1" ht="12">
      <c r="A11" s="146"/>
      <c r="B11" s="147"/>
      <c r="C11" s="324">
        <v>96</v>
      </c>
      <c r="D11" s="322" t="s">
        <v>159</v>
      </c>
      <c r="E11" s="324">
        <v>102</v>
      </c>
      <c r="F11" s="290" t="s">
        <v>121</v>
      </c>
      <c r="G11" s="299" t="s">
        <v>127</v>
      </c>
      <c r="H11" s="279" t="s">
        <v>338</v>
      </c>
      <c r="I11" s="290" t="s">
        <v>131</v>
      </c>
      <c r="J11" s="290" t="s">
        <v>213</v>
      </c>
      <c r="K11" s="290" t="s">
        <v>1017</v>
      </c>
      <c r="L11" s="374">
        <v>56562</v>
      </c>
      <c r="M11" s="374">
        <v>56823</v>
      </c>
      <c r="N11" s="374">
        <v>63502</v>
      </c>
      <c r="O11" s="290" t="s">
        <v>481</v>
      </c>
      <c r="P11" s="290" t="s">
        <v>1215</v>
      </c>
      <c r="Q11" s="330" t="s">
        <v>747</v>
      </c>
      <c r="R11" s="324" t="s">
        <v>1216</v>
      </c>
      <c r="S11" s="345">
        <v>63067</v>
      </c>
      <c r="T11" s="320">
        <v>60619</v>
      </c>
      <c r="U11" s="290" t="s">
        <v>867</v>
      </c>
      <c r="V11" s="292"/>
      <c r="W11" s="292"/>
      <c r="X11" s="292"/>
      <c r="Y11" s="292"/>
    </row>
    <row r="12" spans="1:25" s="22" customFormat="1" ht="12">
      <c r="A12" s="146"/>
      <c r="B12" s="147"/>
      <c r="C12" s="325"/>
      <c r="D12" s="323"/>
      <c r="E12" s="325"/>
      <c r="F12" s="162"/>
      <c r="G12" s="161" t="s">
        <v>141</v>
      </c>
      <c r="H12" s="149">
        <v>0.92100000000000004</v>
      </c>
      <c r="I12" s="149">
        <v>0.88</v>
      </c>
      <c r="J12" s="149">
        <v>0.86899999999999999</v>
      </c>
      <c r="K12" s="149">
        <v>0.92800000000000005</v>
      </c>
      <c r="L12" s="375"/>
      <c r="M12" s="375"/>
      <c r="N12" s="375"/>
      <c r="O12" s="149" t="s">
        <v>620</v>
      </c>
      <c r="P12" s="149">
        <v>0.96799999999999997</v>
      </c>
      <c r="Q12" s="331"/>
      <c r="R12" s="325"/>
      <c r="S12" s="373"/>
      <c r="T12" s="321"/>
      <c r="U12" s="162" t="s">
        <v>867</v>
      </c>
      <c r="V12" s="264"/>
      <c r="W12" s="264"/>
      <c r="X12" s="264"/>
      <c r="Y12" s="264"/>
    </row>
    <row r="13" spans="1:25" s="22" customFormat="1" ht="60.75" customHeight="1">
      <c r="A13" s="146"/>
      <c r="B13" s="147"/>
      <c r="C13" s="251">
        <v>97</v>
      </c>
      <c r="D13" s="250" t="s">
        <v>160</v>
      </c>
      <c r="E13" s="251">
        <v>102</v>
      </c>
      <c r="F13" s="182" t="s">
        <v>121</v>
      </c>
      <c r="G13" s="63" t="s">
        <v>124</v>
      </c>
      <c r="H13" s="280">
        <v>0.96699999999999997</v>
      </c>
      <c r="I13" s="280">
        <v>1</v>
      </c>
      <c r="J13" s="280">
        <v>1</v>
      </c>
      <c r="K13" s="280">
        <v>1</v>
      </c>
      <c r="L13" s="304">
        <v>2218</v>
      </c>
      <c r="M13" s="304">
        <v>5412</v>
      </c>
      <c r="N13" s="304">
        <v>6504</v>
      </c>
      <c r="O13" s="280" t="s">
        <v>621</v>
      </c>
      <c r="P13" s="169">
        <v>1</v>
      </c>
      <c r="Q13" s="294" t="s">
        <v>1175</v>
      </c>
      <c r="R13" s="294" t="s">
        <v>1176</v>
      </c>
      <c r="S13" s="296">
        <v>6504</v>
      </c>
      <c r="T13" s="286">
        <v>5944</v>
      </c>
      <c r="U13" s="290" t="s">
        <v>121</v>
      </c>
      <c r="V13" s="292"/>
      <c r="W13" s="292"/>
      <c r="X13" s="292"/>
      <c r="Y13" s="292"/>
    </row>
    <row r="14" spans="1:25" s="22" customFormat="1" ht="33.75">
      <c r="A14" s="146"/>
      <c r="B14" s="147"/>
      <c r="C14" s="253">
        <v>98</v>
      </c>
      <c r="D14" s="56" t="s">
        <v>482</v>
      </c>
      <c r="E14" s="253">
        <v>103</v>
      </c>
      <c r="F14" s="298" t="s">
        <v>121</v>
      </c>
      <c r="G14" s="57" t="s">
        <v>214</v>
      </c>
      <c r="H14" s="298" t="s">
        <v>568</v>
      </c>
      <c r="I14" s="16" t="s">
        <v>778</v>
      </c>
      <c r="J14" s="16" t="s">
        <v>777</v>
      </c>
      <c r="K14" s="16" t="s">
        <v>1018</v>
      </c>
      <c r="L14" s="14">
        <v>677</v>
      </c>
      <c r="M14" s="14">
        <v>931</v>
      </c>
      <c r="N14" s="14">
        <v>10627</v>
      </c>
      <c r="O14" s="16" t="s">
        <v>622</v>
      </c>
      <c r="P14" s="167">
        <v>0.63</v>
      </c>
      <c r="Q14" s="7" t="s">
        <v>339</v>
      </c>
      <c r="R14" s="298" t="s">
        <v>1236</v>
      </c>
      <c r="S14" s="155">
        <v>10242</v>
      </c>
      <c r="T14" s="155">
        <v>8228</v>
      </c>
      <c r="U14" s="298" t="s">
        <v>867</v>
      </c>
      <c r="V14" s="245"/>
      <c r="W14" s="245" t="s">
        <v>1019</v>
      </c>
      <c r="X14" s="245"/>
      <c r="Y14" s="245"/>
    </row>
    <row r="15" spans="1:25" s="22" customFormat="1" ht="45">
      <c r="A15" s="146"/>
      <c r="B15" s="147"/>
      <c r="C15" s="253">
        <v>102</v>
      </c>
      <c r="D15" s="56" t="s">
        <v>24</v>
      </c>
      <c r="E15" s="253">
        <v>104</v>
      </c>
      <c r="F15" s="298"/>
      <c r="G15" s="57" t="s">
        <v>340</v>
      </c>
      <c r="H15" s="49" t="s">
        <v>341</v>
      </c>
      <c r="I15" s="298" t="s">
        <v>342</v>
      </c>
      <c r="J15" s="298" t="s">
        <v>343</v>
      </c>
      <c r="K15" s="298" t="s">
        <v>1020</v>
      </c>
      <c r="L15" s="8">
        <v>1417</v>
      </c>
      <c r="M15" s="8">
        <v>1358</v>
      </c>
      <c r="N15" s="8">
        <v>1906</v>
      </c>
      <c r="O15" s="298" t="s">
        <v>344</v>
      </c>
      <c r="P15" s="298" t="s">
        <v>1021</v>
      </c>
      <c r="Q15" s="7" t="s">
        <v>345</v>
      </c>
      <c r="R15" s="298" t="s">
        <v>1022</v>
      </c>
      <c r="S15" s="206">
        <v>1844</v>
      </c>
      <c r="T15" s="155">
        <v>1483</v>
      </c>
      <c r="U15" s="298" t="s">
        <v>121</v>
      </c>
      <c r="V15" s="245"/>
      <c r="W15" s="245" t="s">
        <v>1023</v>
      </c>
      <c r="X15" s="245"/>
      <c r="Y15" s="245"/>
    </row>
    <row r="16" spans="1:25" s="22" customFormat="1" ht="22.5">
      <c r="A16" s="146"/>
      <c r="B16" s="147"/>
      <c r="C16" s="253">
        <v>103</v>
      </c>
      <c r="D16" s="56" t="s">
        <v>25</v>
      </c>
      <c r="E16" s="253">
        <v>104</v>
      </c>
      <c r="F16" s="49"/>
      <c r="G16" s="57" t="s">
        <v>483</v>
      </c>
      <c r="H16" s="49" t="s">
        <v>1217</v>
      </c>
      <c r="I16" s="195" t="s">
        <v>196</v>
      </c>
      <c r="J16" s="298" t="s">
        <v>1218</v>
      </c>
      <c r="K16" s="298" t="s">
        <v>1024</v>
      </c>
      <c r="L16" s="56">
        <v>171</v>
      </c>
      <c r="M16" s="8">
        <v>3778</v>
      </c>
      <c r="N16" s="8">
        <v>7098</v>
      </c>
      <c r="O16" s="298" t="s">
        <v>623</v>
      </c>
      <c r="P16" s="298" t="s">
        <v>1025</v>
      </c>
      <c r="Q16" s="7" t="s">
        <v>569</v>
      </c>
      <c r="R16" s="298" t="s">
        <v>1026</v>
      </c>
      <c r="S16" s="206">
        <v>6354</v>
      </c>
      <c r="T16" s="155">
        <v>6339</v>
      </c>
      <c r="U16" s="298" t="s">
        <v>867</v>
      </c>
      <c r="V16" s="245"/>
      <c r="W16" s="245"/>
      <c r="X16" s="245"/>
      <c r="Y16" s="245"/>
    </row>
    <row r="17" spans="1:25" s="22" customFormat="1" ht="45">
      <c r="A17" s="146"/>
      <c r="B17" s="147"/>
      <c r="C17" s="253">
        <v>104</v>
      </c>
      <c r="D17" s="56" t="s">
        <v>26</v>
      </c>
      <c r="E17" s="253">
        <v>104</v>
      </c>
      <c r="F17" s="298"/>
      <c r="G17" s="58" t="s">
        <v>484</v>
      </c>
      <c r="H17" s="172" t="s">
        <v>346</v>
      </c>
      <c r="I17" s="298" t="s">
        <v>347</v>
      </c>
      <c r="J17" s="298" t="s">
        <v>348</v>
      </c>
      <c r="K17" s="298" t="s">
        <v>1027</v>
      </c>
      <c r="L17" s="56">
        <v>500</v>
      </c>
      <c r="M17" s="56">
        <v>505</v>
      </c>
      <c r="N17" s="56">
        <v>736</v>
      </c>
      <c r="O17" s="298" t="s">
        <v>624</v>
      </c>
      <c r="P17" s="298" t="s">
        <v>1028</v>
      </c>
      <c r="Q17" s="7" t="s">
        <v>349</v>
      </c>
      <c r="R17" s="298" t="s">
        <v>1029</v>
      </c>
      <c r="S17" s="208">
        <v>702</v>
      </c>
      <c r="T17" s="155">
        <v>394</v>
      </c>
      <c r="U17" s="298" t="s">
        <v>121</v>
      </c>
      <c r="V17" s="245"/>
      <c r="W17" s="245" t="s">
        <v>1030</v>
      </c>
      <c r="X17" s="245"/>
      <c r="Y17" s="245"/>
    </row>
    <row r="18" spans="1:25" s="22" customFormat="1" ht="82.5" customHeight="1">
      <c r="A18" s="146"/>
      <c r="B18" s="147"/>
      <c r="C18" s="253">
        <v>239</v>
      </c>
      <c r="D18" s="56" t="s">
        <v>485</v>
      </c>
      <c r="E18" s="253"/>
      <c r="F18" s="298"/>
      <c r="G18" s="58" t="s">
        <v>486</v>
      </c>
      <c r="H18" s="49" t="s">
        <v>568</v>
      </c>
      <c r="I18" s="298" t="s">
        <v>568</v>
      </c>
      <c r="J18" s="216">
        <v>31</v>
      </c>
      <c r="K18" s="216">
        <v>13</v>
      </c>
      <c r="L18" s="298" t="s">
        <v>224</v>
      </c>
      <c r="M18" s="14">
        <v>1296</v>
      </c>
      <c r="N18" s="14">
        <v>2393</v>
      </c>
      <c r="O18" s="298" t="s">
        <v>720</v>
      </c>
      <c r="P18" s="298" t="s">
        <v>1031</v>
      </c>
      <c r="Q18" s="245" t="s">
        <v>487</v>
      </c>
      <c r="R18" s="245" t="s">
        <v>1032</v>
      </c>
      <c r="S18" s="155">
        <v>1603</v>
      </c>
      <c r="T18" s="155">
        <v>235</v>
      </c>
      <c r="U18" s="298" t="s">
        <v>928</v>
      </c>
      <c r="V18" s="245" t="s">
        <v>1033</v>
      </c>
      <c r="W18" s="245" t="s">
        <v>1034</v>
      </c>
      <c r="X18" s="245" t="s">
        <v>1035</v>
      </c>
      <c r="Y18" s="245"/>
    </row>
    <row r="19" spans="1:25" s="22" customFormat="1" ht="191.25">
      <c r="A19" s="146"/>
      <c r="B19" s="147"/>
      <c r="C19" s="253">
        <v>240</v>
      </c>
      <c r="D19" s="56" t="s">
        <v>488</v>
      </c>
      <c r="E19" s="253"/>
      <c r="F19" s="298"/>
      <c r="G19" s="57" t="s">
        <v>489</v>
      </c>
      <c r="H19" s="49" t="s">
        <v>568</v>
      </c>
      <c r="I19" s="298" t="s">
        <v>568</v>
      </c>
      <c r="J19" s="298" t="s">
        <v>568</v>
      </c>
      <c r="K19" s="298" t="s">
        <v>311</v>
      </c>
      <c r="L19" s="298" t="s">
        <v>224</v>
      </c>
      <c r="M19" s="298" t="s">
        <v>224</v>
      </c>
      <c r="N19" s="298" t="s">
        <v>224</v>
      </c>
      <c r="O19" s="56" t="s">
        <v>706</v>
      </c>
      <c r="P19" s="56" t="s">
        <v>1036</v>
      </c>
      <c r="Q19" s="7" t="s">
        <v>490</v>
      </c>
      <c r="R19" s="298" t="s">
        <v>1037</v>
      </c>
      <c r="S19" s="206">
        <v>477515</v>
      </c>
      <c r="T19" s="155">
        <v>120775</v>
      </c>
      <c r="U19" s="298" t="s">
        <v>928</v>
      </c>
      <c r="V19" s="245" t="s">
        <v>1237</v>
      </c>
      <c r="W19" s="245" t="s">
        <v>196</v>
      </c>
      <c r="X19" s="245" t="s">
        <v>1038</v>
      </c>
      <c r="Y19" s="245"/>
    </row>
    <row r="20" spans="1:25" s="22" customFormat="1" ht="78.75">
      <c r="A20" s="146"/>
      <c r="B20" s="147"/>
      <c r="C20" s="253">
        <v>241</v>
      </c>
      <c r="D20" s="56" t="s">
        <v>491</v>
      </c>
      <c r="E20" s="253"/>
      <c r="F20" s="298"/>
      <c r="G20" s="56" t="s">
        <v>492</v>
      </c>
      <c r="H20" s="49" t="s">
        <v>568</v>
      </c>
      <c r="I20" s="298" t="s">
        <v>568</v>
      </c>
      <c r="J20" s="298" t="s">
        <v>568</v>
      </c>
      <c r="K20" s="298" t="s">
        <v>1039</v>
      </c>
      <c r="L20" s="298" t="s">
        <v>224</v>
      </c>
      <c r="M20" s="298" t="s">
        <v>224</v>
      </c>
      <c r="N20" s="298" t="s">
        <v>224</v>
      </c>
      <c r="O20" s="298" t="s">
        <v>224</v>
      </c>
      <c r="P20" s="56" t="s">
        <v>1142</v>
      </c>
      <c r="Q20" s="7" t="s">
        <v>1143</v>
      </c>
      <c r="R20" s="7" t="s">
        <v>1142</v>
      </c>
      <c r="S20" s="259">
        <f>2424122+2304774</f>
        <v>4728896</v>
      </c>
      <c r="T20" s="14">
        <v>4030729</v>
      </c>
      <c r="U20" s="298" t="s">
        <v>928</v>
      </c>
      <c r="V20" s="245" t="s">
        <v>1040</v>
      </c>
      <c r="W20" s="245" t="s">
        <v>1041</v>
      </c>
      <c r="X20" s="245"/>
      <c r="Y20" s="245"/>
    </row>
    <row r="21" spans="1:25" s="22" customFormat="1" ht="22.5">
      <c r="A21" s="146"/>
      <c r="B21" s="147"/>
      <c r="C21" s="253">
        <v>105</v>
      </c>
      <c r="D21" s="56" t="s">
        <v>27</v>
      </c>
      <c r="E21" s="253">
        <v>105</v>
      </c>
      <c r="F21" s="298"/>
      <c r="G21" s="57" t="s">
        <v>493</v>
      </c>
      <c r="H21" s="49" t="s">
        <v>118</v>
      </c>
      <c r="I21" s="298" t="s">
        <v>128</v>
      </c>
      <c r="J21" s="298" t="s">
        <v>206</v>
      </c>
      <c r="K21" s="298" t="s">
        <v>1042</v>
      </c>
      <c r="L21" s="8">
        <v>2179</v>
      </c>
      <c r="M21" s="8">
        <v>2178</v>
      </c>
      <c r="N21" s="8">
        <v>2189</v>
      </c>
      <c r="O21" s="298" t="s">
        <v>350</v>
      </c>
      <c r="P21" s="298" t="s">
        <v>118</v>
      </c>
      <c r="Q21" s="7" t="s">
        <v>351</v>
      </c>
      <c r="R21" s="298" t="s">
        <v>1043</v>
      </c>
      <c r="S21" s="206">
        <v>2189</v>
      </c>
      <c r="T21" s="155">
        <v>2189</v>
      </c>
      <c r="U21" s="298" t="s">
        <v>867</v>
      </c>
      <c r="V21" s="245"/>
      <c r="W21" s="245"/>
      <c r="X21" s="245"/>
      <c r="Y21" s="245"/>
    </row>
    <row r="22" spans="1:25" s="19" customFormat="1" ht="22.5">
      <c r="A22" s="123"/>
      <c r="B22" s="122"/>
      <c r="C22" s="253">
        <v>106</v>
      </c>
      <c r="D22" s="56" t="s">
        <v>28</v>
      </c>
      <c r="E22" s="253">
        <v>107</v>
      </c>
      <c r="F22" s="298"/>
      <c r="G22" s="57" t="s">
        <v>494</v>
      </c>
      <c r="H22" s="49" t="s">
        <v>644</v>
      </c>
      <c r="I22" s="298" t="s">
        <v>352</v>
      </c>
      <c r="J22" s="298" t="s">
        <v>353</v>
      </c>
      <c r="K22" s="298" t="s">
        <v>1044</v>
      </c>
      <c r="L22" s="8">
        <v>58921</v>
      </c>
      <c r="M22" s="8">
        <v>62857</v>
      </c>
      <c r="N22" s="8">
        <v>65272</v>
      </c>
      <c r="O22" s="298" t="s">
        <v>645</v>
      </c>
      <c r="P22" s="298" t="s">
        <v>1214</v>
      </c>
      <c r="Q22" s="7" t="s">
        <v>495</v>
      </c>
      <c r="R22" s="298" t="s">
        <v>1214</v>
      </c>
      <c r="S22" s="206">
        <v>66160</v>
      </c>
      <c r="T22" s="155">
        <v>64969</v>
      </c>
      <c r="U22" s="298" t="s">
        <v>867</v>
      </c>
      <c r="V22" s="245"/>
      <c r="W22" s="245"/>
      <c r="X22" s="245"/>
      <c r="Y22" s="245"/>
    </row>
    <row r="23" spans="1:25" s="19" customFormat="1" ht="112.5">
      <c r="A23" s="123"/>
      <c r="B23" s="122"/>
      <c r="C23" s="253">
        <v>107</v>
      </c>
      <c r="D23" s="56" t="s">
        <v>29</v>
      </c>
      <c r="E23" s="253">
        <v>108</v>
      </c>
      <c r="F23" s="298"/>
      <c r="G23" s="57" t="s">
        <v>32</v>
      </c>
      <c r="H23" s="49" t="s">
        <v>646</v>
      </c>
      <c r="I23" s="298" t="s">
        <v>647</v>
      </c>
      <c r="J23" s="298" t="s">
        <v>648</v>
      </c>
      <c r="K23" s="298" t="s">
        <v>1045</v>
      </c>
      <c r="L23" s="8">
        <v>234034</v>
      </c>
      <c r="M23" s="8">
        <v>229012</v>
      </c>
      <c r="N23" s="8">
        <v>255937</v>
      </c>
      <c r="O23" s="298" t="s">
        <v>649</v>
      </c>
      <c r="P23" s="298" t="s">
        <v>1219</v>
      </c>
      <c r="Q23" s="7" t="s">
        <v>748</v>
      </c>
      <c r="R23" s="298" t="s">
        <v>1219</v>
      </c>
      <c r="S23" s="206">
        <v>241078</v>
      </c>
      <c r="T23" s="155">
        <v>225685</v>
      </c>
      <c r="U23" s="298" t="s">
        <v>867</v>
      </c>
      <c r="V23" s="245"/>
      <c r="W23" s="245"/>
      <c r="X23" s="245"/>
      <c r="Y23" s="245"/>
    </row>
    <row r="24" spans="1:25" s="19" customFormat="1" ht="103.5" customHeight="1">
      <c r="A24" s="123"/>
      <c r="B24" s="122"/>
      <c r="C24" s="253">
        <v>108</v>
      </c>
      <c r="D24" s="56" t="s">
        <v>30</v>
      </c>
      <c r="E24" s="253">
        <v>108</v>
      </c>
      <c r="F24" s="298"/>
      <c r="G24" s="57" t="s">
        <v>496</v>
      </c>
      <c r="H24" s="49" t="s">
        <v>650</v>
      </c>
      <c r="I24" s="298" t="s">
        <v>651</v>
      </c>
      <c r="J24" s="298" t="s">
        <v>652</v>
      </c>
      <c r="K24" s="298" t="s">
        <v>1046</v>
      </c>
      <c r="L24" s="8">
        <v>202014</v>
      </c>
      <c r="M24" s="8">
        <v>254527</v>
      </c>
      <c r="N24" s="8">
        <v>238079</v>
      </c>
      <c r="O24" s="298" t="s">
        <v>653</v>
      </c>
      <c r="P24" s="298" t="s">
        <v>1220</v>
      </c>
      <c r="Q24" s="7" t="s">
        <v>497</v>
      </c>
      <c r="R24" s="56" t="s">
        <v>1221</v>
      </c>
      <c r="S24" s="206">
        <v>161299</v>
      </c>
      <c r="T24" s="155">
        <v>158807</v>
      </c>
      <c r="U24" s="298" t="s">
        <v>867</v>
      </c>
      <c r="V24" s="245"/>
      <c r="W24" s="245"/>
      <c r="X24" s="245"/>
      <c r="Y24" s="245"/>
    </row>
    <row r="25" spans="1:25" s="19" customFormat="1" ht="33.75">
      <c r="A25" s="123"/>
      <c r="B25" s="122"/>
      <c r="C25" s="253">
        <v>109</v>
      </c>
      <c r="D25" s="56" t="s">
        <v>31</v>
      </c>
      <c r="E25" s="253">
        <v>108</v>
      </c>
      <c r="F25" s="298"/>
      <c r="G25" s="161" t="s">
        <v>498</v>
      </c>
      <c r="H25" s="149">
        <v>0.93500000000000005</v>
      </c>
      <c r="I25" s="149">
        <v>0.93600000000000005</v>
      </c>
      <c r="J25" s="149">
        <v>0.93700000000000006</v>
      </c>
      <c r="K25" s="149">
        <v>0.93100000000000005</v>
      </c>
      <c r="L25" s="202">
        <v>7326235</v>
      </c>
      <c r="M25" s="202">
        <v>8654250</v>
      </c>
      <c r="N25" s="202">
        <v>9590469</v>
      </c>
      <c r="O25" s="176" t="s">
        <v>625</v>
      </c>
      <c r="P25" s="23">
        <v>0.92700000000000005</v>
      </c>
      <c r="Q25" s="7" t="s">
        <v>746</v>
      </c>
      <c r="R25" s="298" t="s">
        <v>961</v>
      </c>
      <c r="S25" s="259">
        <v>9540933</v>
      </c>
      <c r="T25" s="271">
        <v>1083508790</v>
      </c>
      <c r="U25" s="298" t="s">
        <v>914</v>
      </c>
      <c r="V25" s="245" t="s">
        <v>962</v>
      </c>
      <c r="W25" s="245"/>
      <c r="X25" s="245"/>
      <c r="Y25" s="245" t="s">
        <v>963</v>
      </c>
    </row>
    <row r="26" spans="1:25" s="19" customFormat="1" ht="83.25" customHeight="1">
      <c r="A26" s="123"/>
      <c r="B26" s="122"/>
      <c r="C26" s="253">
        <v>112</v>
      </c>
      <c r="D26" s="56" t="s">
        <v>33</v>
      </c>
      <c r="E26" s="253">
        <v>111</v>
      </c>
      <c r="F26" s="298"/>
      <c r="G26" s="57" t="s">
        <v>49</v>
      </c>
      <c r="H26" s="177">
        <v>11887</v>
      </c>
      <c r="I26" s="178">
        <v>13596</v>
      </c>
      <c r="J26" s="178">
        <v>16886</v>
      </c>
      <c r="K26" s="298" t="s">
        <v>940</v>
      </c>
      <c r="L26" s="8">
        <v>198066</v>
      </c>
      <c r="M26" s="8">
        <v>220843</v>
      </c>
      <c r="N26" s="8">
        <v>243457</v>
      </c>
      <c r="O26" s="298" t="s">
        <v>196</v>
      </c>
      <c r="P26" s="298" t="s">
        <v>1251</v>
      </c>
      <c r="Q26" s="7" t="s">
        <v>354</v>
      </c>
      <c r="R26" s="298" t="s">
        <v>941</v>
      </c>
      <c r="S26" s="206">
        <v>254442</v>
      </c>
      <c r="T26" s="155">
        <v>242937</v>
      </c>
      <c r="U26" s="298" t="s">
        <v>121</v>
      </c>
      <c r="V26" s="245"/>
      <c r="W26" s="245"/>
      <c r="X26" s="245"/>
      <c r="Y26" s="245"/>
    </row>
    <row r="27" spans="1:25" s="19" customFormat="1" ht="82.5" customHeight="1">
      <c r="A27" s="123"/>
      <c r="B27" s="122"/>
      <c r="C27" s="253">
        <v>113</v>
      </c>
      <c r="D27" s="56" t="s">
        <v>34</v>
      </c>
      <c r="E27" s="253">
        <v>111</v>
      </c>
      <c r="F27" s="298"/>
      <c r="G27" s="57" t="s">
        <v>48</v>
      </c>
      <c r="H27" s="170" t="s">
        <v>316</v>
      </c>
      <c r="I27" s="170" t="s">
        <v>133</v>
      </c>
      <c r="J27" s="170" t="s">
        <v>317</v>
      </c>
      <c r="K27" s="298" t="s">
        <v>917</v>
      </c>
      <c r="L27" s="298" t="s">
        <v>311</v>
      </c>
      <c r="M27" s="298" t="s">
        <v>311</v>
      </c>
      <c r="N27" s="298" t="s">
        <v>311</v>
      </c>
      <c r="O27" s="298" t="s">
        <v>311</v>
      </c>
      <c r="P27" s="298" t="s">
        <v>311</v>
      </c>
      <c r="Q27" s="7" t="s">
        <v>499</v>
      </c>
      <c r="R27" s="298" t="s">
        <v>918</v>
      </c>
      <c r="S27" s="312" t="s">
        <v>311</v>
      </c>
      <c r="T27" s="312" t="s">
        <v>311</v>
      </c>
      <c r="U27" s="298" t="s">
        <v>877</v>
      </c>
      <c r="V27" s="245"/>
      <c r="W27" s="245" t="s">
        <v>919</v>
      </c>
      <c r="X27" s="245" t="s">
        <v>920</v>
      </c>
      <c r="Y27" s="245"/>
    </row>
    <row r="28" spans="1:25" s="19" customFormat="1" ht="133.5" customHeight="1">
      <c r="A28" s="123"/>
      <c r="B28" s="122"/>
      <c r="C28" s="253">
        <v>114</v>
      </c>
      <c r="D28" s="56" t="s">
        <v>35</v>
      </c>
      <c r="E28" s="253">
        <v>111</v>
      </c>
      <c r="F28" s="298"/>
      <c r="G28" s="57" t="s">
        <v>355</v>
      </c>
      <c r="H28" s="57" t="s">
        <v>779</v>
      </c>
      <c r="I28" s="57" t="s">
        <v>780</v>
      </c>
      <c r="J28" s="57" t="s">
        <v>781</v>
      </c>
      <c r="K28" s="9" t="s">
        <v>1047</v>
      </c>
      <c r="L28" s="14">
        <v>61552</v>
      </c>
      <c r="M28" s="14">
        <v>61072</v>
      </c>
      <c r="N28" s="14">
        <v>67254</v>
      </c>
      <c r="O28" s="298" t="s">
        <v>224</v>
      </c>
      <c r="P28" s="7" t="s">
        <v>1048</v>
      </c>
      <c r="Q28" s="49" t="s">
        <v>500</v>
      </c>
      <c r="R28" s="298" t="s">
        <v>500</v>
      </c>
      <c r="S28" s="155">
        <v>67255</v>
      </c>
      <c r="T28" s="155">
        <v>61287</v>
      </c>
      <c r="U28" s="298" t="s">
        <v>867</v>
      </c>
      <c r="V28" s="245"/>
      <c r="W28" s="56" t="s">
        <v>1030</v>
      </c>
      <c r="X28" s="245"/>
      <c r="Y28" s="245"/>
    </row>
    <row r="29" spans="1:25" s="22" customFormat="1" ht="45">
      <c r="A29" s="146"/>
      <c r="B29" s="147"/>
      <c r="C29" s="253">
        <v>115</v>
      </c>
      <c r="D29" s="56" t="s">
        <v>36</v>
      </c>
      <c r="E29" s="253">
        <v>112</v>
      </c>
      <c r="F29" s="298"/>
      <c r="G29" s="57" t="s">
        <v>356</v>
      </c>
      <c r="H29" s="56" t="s">
        <v>357</v>
      </c>
      <c r="I29" s="56" t="s">
        <v>129</v>
      </c>
      <c r="J29" s="56" t="s">
        <v>207</v>
      </c>
      <c r="K29" s="7" t="s">
        <v>1049</v>
      </c>
      <c r="L29" s="14">
        <v>730449</v>
      </c>
      <c r="M29" s="14">
        <v>769397</v>
      </c>
      <c r="N29" s="14">
        <v>776677</v>
      </c>
      <c r="O29" s="7" t="s">
        <v>358</v>
      </c>
      <c r="P29" s="7" t="s">
        <v>1050</v>
      </c>
      <c r="Q29" s="298" t="s">
        <v>359</v>
      </c>
      <c r="R29" s="298" t="s">
        <v>359</v>
      </c>
      <c r="S29" s="155">
        <v>761248</v>
      </c>
      <c r="T29" s="155">
        <v>718753</v>
      </c>
      <c r="U29" s="298" t="s">
        <v>867</v>
      </c>
      <c r="V29" s="245"/>
      <c r="W29" s="56" t="s">
        <v>1030</v>
      </c>
      <c r="X29" s="245"/>
      <c r="Y29" s="245"/>
    </row>
    <row r="30" spans="1:25" s="22" customFormat="1" ht="22.5">
      <c r="A30" s="146"/>
      <c r="B30" s="147"/>
      <c r="C30" s="253">
        <v>116</v>
      </c>
      <c r="D30" s="56" t="s">
        <v>37</v>
      </c>
      <c r="E30" s="253">
        <v>112</v>
      </c>
      <c r="F30" s="298"/>
      <c r="G30" s="57" t="s">
        <v>360</v>
      </c>
      <c r="H30" s="196">
        <v>41830</v>
      </c>
      <c r="I30" s="196">
        <v>36166</v>
      </c>
      <c r="J30" s="196">
        <v>42395</v>
      </c>
      <c r="K30" s="196" t="s">
        <v>1051</v>
      </c>
      <c r="L30" s="14">
        <v>611026</v>
      </c>
      <c r="M30" s="14">
        <v>700176</v>
      </c>
      <c r="N30" s="14">
        <v>796965</v>
      </c>
      <c r="O30" s="197">
        <v>43000</v>
      </c>
      <c r="P30" s="298" t="s">
        <v>1052</v>
      </c>
      <c r="Q30" s="298" t="s">
        <v>361</v>
      </c>
      <c r="R30" s="298" t="s">
        <v>1053</v>
      </c>
      <c r="S30" s="155">
        <v>787482</v>
      </c>
      <c r="T30" s="155">
        <v>753833</v>
      </c>
      <c r="U30" s="298" t="s">
        <v>121</v>
      </c>
      <c r="V30" s="245"/>
      <c r="W30" s="245"/>
      <c r="X30" s="245"/>
      <c r="Y30" s="245"/>
    </row>
    <row r="31" spans="1:25" s="19" customFormat="1" ht="58.5" customHeight="1">
      <c r="A31" s="123"/>
      <c r="B31" s="122"/>
      <c r="C31" s="272">
        <v>117</v>
      </c>
      <c r="D31" s="56" t="s">
        <v>38</v>
      </c>
      <c r="E31" s="272">
        <v>112</v>
      </c>
      <c r="F31" s="298"/>
      <c r="G31" s="57" t="s">
        <v>743</v>
      </c>
      <c r="H31" s="49" t="s">
        <v>1288</v>
      </c>
      <c r="I31" s="49" t="s">
        <v>1289</v>
      </c>
      <c r="J31" s="49" t="s">
        <v>1290</v>
      </c>
      <c r="K31" s="298" t="s">
        <v>1291</v>
      </c>
      <c r="L31" s="298" t="s">
        <v>224</v>
      </c>
      <c r="M31" s="298" t="s">
        <v>224</v>
      </c>
      <c r="N31" s="298" t="s">
        <v>224</v>
      </c>
      <c r="O31" s="298" t="s">
        <v>782</v>
      </c>
      <c r="P31" s="167">
        <v>1</v>
      </c>
      <c r="Q31" s="7" t="s">
        <v>575</v>
      </c>
      <c r="R31" s="298" t="s">
        <v>1188</v>
      </c>
      <c r="S31" s="312" t="s">
        <v>224</v>
      </c>
      <c r="T31" s="312" t="s">
        <v>224</v>
      </c>
      <c r="U31" s="298" t="s">
        <v>121</v>
      </c>
      <c r="V31" s="56"/>
      <c r="W31" s="56"/>
      <c r="X31" s="56"/>
      <c r="Y31" s="56"/>
    </row>
    <row r="32" spans="1:25" s="19" customFormat="1" ht="22.5">
      <c r="A32" s="123"/>
      <c r="B32" s="122"/>
      <c r="C32" s="253">
        <v>118</v>
      </c>
      <c r="D32" s="56" t="s">
        <v>39</v>
      </c>
      <c r="E32" s="253">
        <v>112</v>
      </c>
      <c r="F32" s="298"/>
      <c r="G32" s="57" t="s">
        <v>360</v>
      </c>
      <c r="H32" s="177">
        <v>23544</v>
      </c>
      <c r="I32" s="177">
        <v>21573</v>
      </c>
      <c r="J32" s="177">
        <v>25707</v>
      </c>
      <c r="K32" s="177">
        <v>27033</v>
      </c>
      <c r="L32" s="14">
        <v>112320</v>
      </c>
      <c r="M32" s="14">
        <v>122457</v>
      </c>
      <c r="N32" s="14">
        <v>140655</v>
      </c>
      <c r="O32" s="312" t="s">
        <v>224</v>
      </c>
      <c r="P32" s="312" t="s">
        <v>224</v>
      </c>
      <c r="Q32" s="7" t="s">
        <v>362</v>
      </c>
      <c r="R32" s="298" t="s">
        <v>1054</v>
      </c>
      <c r="S32" s="155">
        <v>147638</v>
      </c>
      <c r="T32" s="155">
        <v>140723</v>
      </c>
      <c r="U32" s="298" t="s">
        <v>867</v>
      </c>
      <c r="V32" s="245"/>
      <c r="W32" s="245"/>
      <c r="X32" s="245"/>
      <c r="Y32" s="245"/>
    </row>
    <row r="33" spans="1:25" s="19" customFormat="1" ht="75" customHeight="1">
      <c r="A33" s="123"/>
      <c r="B33" s="122"/>
      <c r="C33" s="253">
        <v>119</v>
      </c>
      <c r="D33" s="56" t="s">
        <v>40</v>
      </c>
      <c r="E33" s="253">
        <v>112</v>
      </c>
      <c r="F33" s="298"/>
      <c r="G33" s="57" t="s">
        <v>501</v>
      </c>
      <c r="H33" s="173" t="s">
        <v>662</v>
      </c>
      <c r="I33" s="16" t="s">
        <v>663</v>
      </c>
      <c r="J33" s="16" t="s">
        <v>664</v>
      </c>
      <c r="K33" s="16" t="s">
        <v>1055</v>
      </c>
      <c r="L33" s="14">
        <v>7311</v>
      </c>
      <c r="M33" s="14">
        <v>4841</v>
      </c>
      <c r="N33" s="14">
        <v>7024</v>
      </c>
      <c r="O33" s="167" t="s">
        <v>601</v>
      </c>
      <c r="P33" s="16" t="s">
        <v>1222</v>
      </c>
      <c r="Q33" s="10" t="s">
        <v>502</v>
      </c>
      <c r="R33" s="298" t="s">
        <v>1238</v>
      </c>
      <c r="S33" s="155">
        <v>7029</v>
      </c>
      <c r="T33" s="155">
        <v>5541</v>
      </c>
      <c r="U33" s="298" t="s">
        <v>928</v>
      </c>
      <c r="V33" s="56" t="s">
        <v>1223</v>
      </c>
      <c r="W33" s="245"/>
      <c r="X33" s="245"/>
      <c r="Y33" s="245"/>
    </row>
    <row r="34" spans="1:25" s="19" customFormat="1" ht="33.75">
      <c r="A34" s="123"/>
      <c r="B34" s="122"/>
      <c r="C34" s="253">
        <v>120</v>
      </c>
      <c r="D34" s="56" t="s">
        <v>41</v>
      </c>
      <c r="E34" s="253">
        <v>112</v>
      </c>
      <c r="F34" s="298"/>
      <c r="G34" s="161" t="s">
        <v>503</v>
      </c>
      <c r="H34" s="173">
        <v>0.57799999999999996</v>
      </c>
      <c r="I34" s="173">
        <v>0.69499999999999995</v>
      </c>
      <c r="J34" s="173">
        <v>0.70899999999999996</v>
      </c>
      <c r="K34" s="173">
        <v>0.71</v>
      </c>
      <c r="L34" s="8">
        <v>2873</v>
      </c>
      <c r="M34" s="8">
        <v>2903</v>
      </c>
      <c r="N34" s="8">
        <v>4362</v>
      </c>
      <c r="O34" s="188" t="s">
        <v>654</v>
      </c>
      <c r="P34" s="167">
        <v>0.66</v>
      </c>
      <c r="Q34" s="238" t="s">
        <v>363</v>
      </c>
      <c r="R34" s="298" t="s">
        <v>1056</v>
      </c>
      <c r="S34" s="206">
        <v>4362</v>
      </c>
      <c r="T34" s="155">
        <v>3616</v>
      </c>
      <c r="U34" s="298" t="s">
        <v>867</v>
      </c>
      <c r="V34" s="245"/>
      <c r="W34" s="245"/>
      <c r="X34" s="245"/>
      <c r="Y34" s="245"/>
    </row>
    <row r="35" spans="1:25" s="22" customFormat="1" ht="79.5" customHeight="1">
      <c r="A35" s="146"/>
      <c r="B35" s="147"/>
      <c r="C35" s="253">
        <v>121</v>
      </c>
      <c r="D35" s="56" t="s">
        <v>42</v>
      </c>
      <c r="E35" s="253">
        <v>113</v>
      </c>
      <c r="F35" s="298"/>
      <c r="G35" s="57" t="s">
        <v>504</v>
      </c>
      <c r="H35" s="298" t="s">
        <v>785</v>
      </c>
      <c r="I35" s="298" t="s">
        <v>786</v>
      </c>
      <c r="J35" s="298" t="s">
        <v>787</v>
      </c>
      <c r="K35" s="298" t="s">
        <v>1057</v>
      </c>
      <c r="L35" s="56">
        <v>106</v>
      </c>
      <c r="M35" s="56">
        <v>121</v>
      </c>
      <c r="N35" s="56">
        <v>124</v>
      </c>
      <c r="O35" s="298" t="s">
        <v>783</v>
      </c>
      <c r="P35" s="298" t="s">
        <v>1058</v>
      </c>
      <c r="Q35" s="7" t="s">
        <v>505</v>
      </c>
      <c r="R35" s="245" t="s">
        <v>1059</v>
      </c>
      <c r="S35" s="208">
        <v>119</v>
      </c>
      <c r="T35" s="14">
        <v>48</v>
      </c>
      <c r="U35" s="298" t="s">
        <v>928</v>
      </c>
      <c r="V35" s="245" t="s">
        <v>1060</v>
      </c>
      <c r="W35" s="245"/>
      <c r="X35" s="245"/>
      <c r="Y35" s="268"/>
    </row>
    <row r="36" spans="1:25" s="19" customFormat="1" ht="81" customHeight="1">
      <c r="A36" s="123"/>
      <c r="B36" s="122"/>
      <c r="C36" s="253">
        <v>122</v>
      </c>
      <c r="D36" s="56" t="s">
        <v>43</v>
      </c>
      <c r="E36" s="253">
        <v>113</v>
      </c>
      <c r="F36" s="298"/>
      <c r="G36" s="57" t="s">
        <v>210</v>
      </c>
      <c r="H36" s="198">
        <v>65003</v>
      </c>
      <c r="I36" s="199">
        <v>43360</v>
      </c>
      <c r="J36" s="199">
        <v>39131</v>
      </c>
      <c r="K36" s="199">
        <v>47947</v>
      </c>
      <c r="L36" s="14">
        <v>213936</v>
      </c>
      <c r="M36" s="14">
        <v>207352</v>
      </c>
      <c r="N36" s="14">
        <v>351759</v>
      </c>
      <c r="O36" s="179">
        <v>89800</v>
      </c>
      <c r="P36" s="199">
        <v>51236</v>
      </c>
      <c r="Q36" s="7" t="s">
        <v>784</v>
      </c>
      <c r="R36" s="298" t="s">
        <v>1061</v>
      </c>
      <c r="S36" s="155">
        <v>337115</v>
      </c>
      <c r="T36" s="14">
        <v>238163</v>
      </c>
      <c r="U36" s="298" t="s">
        <v>928</v>
      </c>
      <c r="V36" s="56" t="s">
        <v>1062</v>
      </c>
      <c r="W36" s="56"/>
      <c r="X36" s="56"/>
      <c r="Y36" s="56"/>
    </row>
    <row r="37" spans="1:25" s="19" customFormat="1" ht="56.25">
      <c r="A37" s="123"/>
      <c r="B37" s="122"/>
      <c r="C37" s="253">
        <v>123</v>
      </c>
      <c r="D37" s="56" t="s">
        <v>1275</v>
      </c>
      <c r="E37" s="253">
        <v>113</v>
      </c>
      <c r="F37" s="298"/>
      <c r="G37" s="57" t="s">
        <v>210</v>
      </c>
      <c r="H37" s="198">
        <v>13720</v>
      </c>
      <c r="I37" s="199">
        <v>4743</v>
      </c>
      <c r="J37" s="199">
        <v>8961</v>
      </c>
      <c r="K37" s="199">
        <v>9375</v>
      </c>
      <c r="L37" s="14">
        <v>306116</v>
      </c>
      <c r="M37" s="14">
        <v>231592</v>
      </c>
      <c r="N37" s="14">
        <v>346319</v>
      </c>
      <c r="O37" s="179">
        <v>12530</v>
      </c>
      <c r="P37" s="298" t="s">
        <v>1284</v>
      </c>
      <c r="Q37" s="7" t="s">
        <v>788</v>
      </c>
      <c r="R37" s="298" t="s">
        <v>1063</v>
      </c>
      <c r="S37" s="155">
        <v>355228</v>
      </c>
      <c r="T37" s="14">
        <v>346008</v>
      </c>
      <c r="U37" s="298" t="s">
        <v>928</v>
      </c>
      <c r="V37" s="56" t="s">
        <v>1239</v>
      </c>
      <c r="W37" s="56"/>
      <c r="X37" s="56"/>
      <c r="Y37" s="56"/>
    </row>
    <row r="38" spans="1:25" s="19" customFormat="1" ht="61.5" customHeight="1">
      <c r="A38" s="123"/>
      <c r="B38" s="122"/>
      <c r="C38" s="253">
        <v>124</v>
      </c>
      <c r="D38" s="56" t="s">
        <v>44</v>
      </c>
      <c r="E38" s="253">
        <v>113</v>
      </c>
      <c r="F38" s="298"/>
      <c r="G38" s="57" t="s">
        <v>210</v>
      </c>
      <c r="H38" s="200">
        <v>958</v>
      </c>
      <c r="I38" s="201">
        <v>352</v>
      </c>
      <c r="J38" s="201">
        <v>334</v>
      </c>
      <c r="K38" s="201">
        <v>409</v>
      </c>
      <c r="L38" s="14">
        <v>2235</v>
      </c>
      <c r="M38" s="14">
        <v>2025</v>
      </c>
      <c r="N38" s="14">
        <v>6453</v>
      </c>
      <c r="O38" s="179">
        <v>1227</v>
      </c>
      <c r="P38" s="298" t="s">
        <v>1224</v>
      </c>
      <c r="Q38" s="7" t="s">
        <v>789</v>
      </c>
      <c r="R38" s="298" t="s">
        <v>1064</v>
      </c>
      <c r="S38" s="155">
        <v>6422</v>
      </c>
      <c r="T38" s="14">
        <v>2812</v>
      </c>
      <c r="U38" s="298" t="s">
        <v>867</v>
      </c>
      <c r="V38" s="56"/>
      <c r="W38" s="56"/>
      <c r="X38" s="56"/>
      <c r="Y38" s="56"/>
    </row>
    <row r="39" spans="1:25" s="22" customFormat="1" ht="103.5" customHeight="1">
      <c r="A39" s="146"/>
      <c r="B39" s="147"/>
      <c r="C39" s="253">
        <v>125</v>
      </c>
      <c r="D39" s="56" t="s">
        <v>45</v>
      </c>
      <c r="E39" s="253">
        <v>113</v>
      </c>
      <c r="F39" s="298"/>
      <c r="G39" s="57" t="s">
        <v>47</v>
      </c>
      <c r="H39" s="57" t="s">
        <v>364</v>
      </c>
      <c r="I39" s="57" t="s">
        <v>365</v>
      </c>
      <c r="J39" s="57" t="s">
        <v>366</v>
      </c>
      <c r="K39" s="49" t="s">
        <v>1065</v>
      </c>
      <c r="L39" s="298" t="s">
        <v>224</v>
      </c>
      <c r="M39" s="298" t="s">
        <v>224</v>
      </c>
      <c r="N39" s="298" t="s">
        <v>224</v>
      </c>
      <c r="O39" s="56" t="s">
        <v>367</v>
      </c>
      <c r="P39" s="7" t="s">
        <v>1213</v>
      </c>
      <c r="Q39" s="7" t="s">
        <v>790</v>
      </c>
      <c r="R39" s="7" t="s">
        <v>1066</v>
      </c>
      <c r="S39" s="312" t="s">
        <v>224</v>
      </c>
      <c r="T39" s="312" t="s">
        <v>224</v>
      </c>
      <c r="U39" s="298" t="s">
        <v>928</v>
      </c>
      <c r="V39" s="56" t="s">
        <v>1240</v>
      </c>
      <c r="W39" s="56"/>
      <c r="X39" s="245"/>
      <c r="Y39" s="245"/>
    </row>
    <row r="40" spans="1:25" s="22" customFormat="1" ht="22.5">
      <c r="A40" s="146"/>
      <c r="B40" s="147"/>
      <c r="C40" s="253">
        <v>126</v>
      </c>
      <c r="D40" s="56" t="s">
        <v>46</v>
      </c>
      <c r="E40" s="253">
        <v>113</v>
      </c>
      <c r="F40" s="298"/>
      <c r="G40" s="49" t="s">
        <v>224</v>
      </c>
      <c r="H40" s="49" t="s">
        <v>224</v>
      </c>
      <c r="I40" s="298" t="s">
        <v>224</v>
      </c>
      <c r="J40" s="298" t="s">
        <v>224</v>
      </c>
      <c r="K40" s="298" t="s">
        <v>311</v>
      </c>
      <c r="L40" s="202">
        <v>37811998</v>
      </c>
      <c r="M40" s="202">
        <v>37199400</v>
      </c>
      <c r="N40" s="202">
        <v>36581430</v>
      </c>
      <c r="O40" s="298" t="s">
        <v>224</v>
      </c>
      <c r="P40" s="298" t="s">
        <v>224</v>
      </c>
      <c r="Q40" s="7" t="s">
        <v>506</v>
      </c>
      <c r="R40" s="170" t="s">
        <v>1241</v>
      </c>
      <c r="S40" s="202">
        <v>35523183</v>
      </c>
      <c r="T40" s="14">
        <v>34556723</v>
      </c>
      <c r="U40" s="298" t="s">
        <v>867</v>
      </c>
      <c r="V40" s="245"/>
      <c r="W40" s="245"/>
      <c r="X40" s="245"/>
      <c r="Y40" s="245"/>
    </row>
    <row r="41" spans="1:25" s="19" customFormat="1" ht="84.75" customHeight="1">
      <c r="A41" s="123"/>
      <c r="B41" s="122"/>
      <c r="C41" s="253">
        <v>127</v>
      </c>
      <c r="D41" s="56" t="s">
        <v>50</v>
      </c>
      <c r="E41" s="253">
        <v>114</v>
      </c>
      <c r="F41" s="298"/>
      <c r="G41" s="57" t="s">
        <v>791</v>
      </c>
      <c r="H41" s="173">
        <v>0.57110000000000005</v>
      </c>
      <c r="I41" s="16">
        <v>0.75719999999999998</v>
      </c>
      <c r="J41" s="16">
        <v>0.75439999999999996</v>
      </c>
      <c r="K41" s="16">
        <v>0.751</v>
      </c>
      <c r="L41" s="298" t="s">
        <v>311</v>
      </c>
      <c r="M41" s="298" t="s">
        <v>311</v>
      </c>
      <c r="N41" s="298" t="s">
        <v>311</v>
      </c>
      <c r="O41" s="298" t="s">
        <v>311</v>
      </c>
      <c r="P41" s="312" t="s">
        <v>224</v>
      </c>
      <c r="Q41" s="245" t="s">
        <v>507</v>
      </c>
      <c r="R41" s="245" t="s">
        <v>1077</v>
      </c>
      <c r="S41" s="312" t="s">
        <v>224</v>
      </c>
      <c r="T41" s="312" t="s">
        <v>224</v>
      </c>
      <c r="U41" s="298" t="s">
        <v>200</v>
      </c>
      <c r="V41" s="245"/>
      <c r="W41" s="245"/>
      <c r="X41" s="245"/>
      <c r="Y41" s="245"/>
    </row>
    <row r="42" spans="1:25" s="19" customFormat="1" ht="75" customHeight="1">
      <c r="A42" s="123"/>
      <c r="B42" s="122"/>
      <c r="C42" s="253">
        <v>128</v>
      </c>
      <c r="D42" s="56" t="s">
        <v>51</v>
      </c>
      <c r="E42" s="253">
        <v>114</v>
      </c>
      <c r="F42" s="298"/>
      <c r="G42" s="57" t="s">
        <v>792</v>
      </c>
      <c r="H42" s="49" t="s">
        <v>655</v>
      </c>
      <c r="I42" s="298" t="s">
        <v>411</v>
      </c>
      <c r="J42" s="298" t="s">
        <v>412</v>
      </c>
      <c r="K42" s="23" t="s">
        <v>1078</v>
      </c>
      <c r="L42" s="15">
        <v>14393</v>
      </c>
      <c r="M42" s="15">
        <v>13501</v>
      </c>
      <c r="N42" s="15">
        <v>14497</v>
      </c>
      <c r="O42" s="23" t="s">
        <v>626</v>
      </c>
      <c r="P42" s="16">
        <v>0.93899999999999995</v>
      </c>
      <c r="Q42" s="245" t="s">
        <v>1079</v>
      </c>
      <c r="R42" s="245" t="s">
        <v>1080</v>
      </c>
      <c r="S42" s="237">
        <v>13070</v>
      </c>
      <c r="T42" s="255">
        <v>13352</v>
      </c>
      <c r="U42" s="298" t="s">
        <v>121</v>
      </c>
      <c r="V42" s="245"/>
      <c r="W42" s="245"/>
      <c r="X42" s="245"/>
      <c r="Y42" s="245"/>
    </row>
    <row r="43" spans="1:25" s="22" customFormat="1" ht="56.25">
      <c r="A43" s="146"/>
      <c r="B43" s="147"/>
      <c r="C43" s="251">
        <v>130</v>
      </c>
      <c r="D43" s="250" t="s">
        <v>161</v>
      </c>
      <c r="E43" s="251">
        <v>115</v>
      </c>
      <c r="F43" s="290" t="s">
        <v>200</v>
      </c>
      <c r="G43" s="59" t="s">
        <v>52</v>
      </c>
      <c r="H43" s="280" t="s">
        <v>794</v>
      </c>
      <c r="I43" s="217" t="s">
        <v>795</v>
      </c>
      <c r="J43" s="217" t="s">
        <v>796</v>
      </c>
      <c r="K43" s="217" t="s">
        <v>964</v>
      </c>
      <c r="L43" s="301">
        <v>40048</v>
      </c>
      <c r="M43" s="301">
        <v>43948</v>
      </c>
      <c r="N43" s="301">
        <v>42369</v>
      </c>
      <c r="O43" s="280" t="s">
        <v>627</v>
      </c>
      <c r="P43" s="280">
        <f>270/566</f>
        <v>0.47703180212014135</v>
      </c>
      <c r="Q43" s="292" t="s">
        <v>797</v>
      </c>
      <c r="R43" s="292" t="s">
        <v>975</v>
      </c>
      <c r="S43" s="286">
        <v>43173</v>
      </c>
      <c r="T43" s="255">
        <v>45029</v>
      </c>
      <c r="U43" s="290" t="s">
        <v>928</v>
      </c>
      <c r="V43" s="292" t="s">
        <v>966</v>
      </c>
      <c r="W43" s="292"/>
      <c r="X43" s="292"/>
      <c r="Y43" s="292"/>
    </row>
    <row r="44" spans="1:25" s="22" customFormat="1" ht="67.5">
      <c r="A44" s="146"/>
      <c r="B44" s="147"/>
      <c r="C44" s="253">
        <v>131</v>
      </c>
      <c r="D44" s="56" t="s">
        <v>162</v>
      </c>
      <c r="E44" s="253">
        <v>116</v>
      </c>
      <c r="F44" s="298" t="s">
        <v>200</v>
      </c>
      <c r="G44" s="57" t="s">
        <v>54</v>
      </c>
      <c r="H44" s="16" t="s">
        <v>707</v>
      </c>
      <c r="I44" s="218" t="s">
        <v>708</v>
      </c>
      <c r="J44" s="218" t="s">
        <v>709</v>
      </c>
      <c r="K44" s="218" t="s">
        <v>1273</v>
      </c>
      <c r="L44" s="14">
        <v>19319</v>
      </c>
      <c r="M44" s="14">
        <v>19406</v>
      </c>
      <c r="N44" s="14">
        <v>23091</v>
      </c>
      <c r="O44" s="16" t="s">
        <v>628</v>
      </c>
      <c r="P44" s="16">
        <f>3519/24189</f>
        <v>0.14547935011782215</v>
      </c>
      <c r="Q44" s="7" t="s">
        <v>508</v>
      </c>
      <c r="R44" s="245" t="s">
        <v>976</v>
      </c>
      <c r="S44" s="155">
        <v>24763</v>
      </c>
      <c r="T44" s="255">
        <v>21565</v>
      </c>
      <c r="U44" s="298" t="s">
        <v>867</v>
      </c>
      <c r="V44" s="245"/>
      <c r="W44" s="245"/>
      <c r="X44" s="245"/>
      <c r="Y44" s="245"/>
    </row>
    <row r="45" spans="1:25" s="22" customFormat="1" ht="27.75" customHeight="1">
      <c r="A45" s="146"/>
      <c r="B45" s="147"/>
      <c r="C45" s="324">
        <v>132</v>
      </c>
      <c r="D45" s="322" t="s">
        <v>163</v>
      </c>
      <c r="E45" s="324">
        <v>116</v>
      </c>
      <c r="F45" s="290" t="s">
        <v>200</v>
      </c>
      <c r="G45" s="59" t="s">
        <v>55</v>
      </c>
      <c r="H45" s="168" t="s">
        <v>117</v>
      </c>
      <c r="I45" s="290" t="s">
        <v>132</v>
      </c>
      <c r="J45" s="290" t="s">
        <v>203</v>
      </c>
      <c r="K45" s="290" t="s">
        <v>1269</v>
      </c>
      <c r="L45" s="365">
        <v>38484</v>
      </c>
      <c r="M45" s="365">
        <v>36783</v>
      </c>
      <c r="N45" s="365">
        <v>46205</v>
      </c>
      <c r="O45" s="290" t="s">
        <v>385</v>
      </c>
      <c r="P45" s="290" t="s">
        <v>1267</v>
      </c>
      <c r="Q45" s="328" t="s">
        <v>977</v>
      </c>
      <c r="R45" s="328" t="s">
        <v>978</v>
      </c>
      <c r="S45" s="320">
        <v>47385</v>
      </c>
      <c r="T45" s="377">
        <v>44974</v>
      </c>
      <c r="U45" s="290" t="s">
        <v>867</v>
      </c>
      <c r="V45" s="292"/>
      <c r="W45" s="292"/>
      <c r="X45" s="292"/>
      <c r="Y45" s="292"/>
    </row>
    <row r="46" spans="1:25" s="22" customFormat="1" ht="27.75" customHeight="1">
      <c r="A46" s="146"/>
      <c r="B46" s="147"/>
      <c r="C46" s="325"/>
      <c r="D46" s="323"/>
      <c r="E46" s="325"/>
      <c r="F46" s="162"/>
      <c r="G46" s="161" t="s">
        <v>509</v>
      </c>
      <c r="H46" s="203">
        <v>1</v>
      </c>
      <c r="I46" s="149">
        <v>0.96</v>
      </c>
      <c r="J46" s="149">
        <v>0.98</v>
      </c>
      <c r="K46" s="149">
        <v>0.97799999999999998</v>
      </c>
      <c r="L46" s="366"/>
      <c r="M46" s="366"/>
      <c r="N46" s="366"/>
      <c r="O46" s="203" t="s">
        <v>710</v>
      </c>
      <c r="P46" s="149">
        <v>0.98</v>
      </c>
      <c r="Q46" s="329"/>
      <c r="R46" s="329"/>
      <c r="S46" s="321"/>
      <c r="T46" s="378"/>
      <c r="U46" s="162" t="s">
        <v>867</v>
      </c>
      <c r="V46" s="264"/>
      <c r="W46" s="264"/>
      <c r="X46" s="264"/>
      <c r="Y46" s="264"/>
    </row>
    <row r="47" spans="1:25" s="22" customFormat="1" ht="123.75">
      <c r="A47" s="146"/>
      <c r="B47" s="147"/>
      <c r="C47" s="253">
        <v>133</v>
      </c>
      <c r="D47" s="56" t="s">
        <v>53</v>
      </c>
      <c r="E47" s="253">
        <v>116</v>
      </c>
      <c r="F47" s="298"/>
      <c r="G47" s="57" t="s">
        <v>793</v>
      </c>
      <c r="H47" s="173">
        <v>0.86399999999999999</v>
      </c>
      <c r="I47" s="219">
        <v>0.92900000000000005</v>
      </c>
      <c r="J47" s="219">
        <v>0.95699999999999996</v>
      </c>
      <c r="K47" s="219">
        <v>0.91700000000000004</v>
      </c>
      <c r="L47" s="14">
        <v>338930</v>
      </c>
      <c r="M47" s="14">
        <v>388214</v>
      </c>
      <c r="N47" s="14">
        <v>478738</v>
      </c>
      <c r="O47" s="298" t="s">
        <v>672</v>
      </c>
      <c r="P47" s="16">
        <v>0.98299999999999998</v>
      </c>
      <c r="Q47" s="244" t="s">
        <v>749</v>
      </c>
      <c r="R47" s="244" t="s">
        <v>1177</v>
      </c>
      <c r="S47" s="155">
        <v>510210</v>
      </c>
      <c r="T47" s="206">
        <v>417497</v>
      </c>
      <c r="U47" s="298" t="s">
        <v>877</v>
      </c>
      <c r="V47" s="245"/>
      <c r="W47" s="245"/>
      <c r="X47" s="245"/>
      <c r="Y47" s="245"/>
    </row>
    <row r="48" spans="1:25" s="22" customFormat="1" ht="76.5" customHeight="1">
      <c r="A48" s="146"/>
      <c r="B48" s="147"/>
      <c r="C48" s="253">
        <v>134</v>
      </c>
      <c r="D48" s="56" t="s">
        <v>510</v>
      </c>
      <c r="E48" s="253">
        <v>117</v>
      </c>
      <c r="F48" s="298"/>
      <c r="G48" s="57" t="s">
        <v>511</v>
      </c>
      <c r="H48" s="46" t="s">
        <v>656</v>
      </c>
      <c r="I48" s="225" t="s">
        <v>798</v>
      </c>
      <c r="J48" s="298" t="s">
        <v>657</v>
      </c>
      <c r="K48" s="298" t="s">
        <v>965</v>
      </c>
      <c r="L48" s="14">
        <v>16648</v>
      </c>
      <c r="M48" s="14">
        <v>20133</v>
      </c>
      <c r="N48" s="14">
        <v>24696</v>
      </c>
      <c r="O48" s="298" t="s">
        <v>711</v>
      </c>
      <c r="P48" s="310" t="s">
        <v>1287</v>
      </c>
      <c r="Q48" s="56" t="s">
        <v>979</v>
      </c>
      <c r="R48" s="56" t="s">
        <v>980</v>
      </c>
      <c r="S48" s="155">
        <v>21893</v>
      </c>
      <c r="T48" s="206">
        <v>15503</v>
      </c>
      <c r="U48" s="298" t="s">
        <v>867</v>
      </c>
      <c r="V48" s="245"/>
      <c r="W48" s="245"/>
      <c r="X48" s="245"/>
      <c r="Y48" s="245"/>
    </row>
    <row r="49" spans="1:25" s="22" customFormat="1" ht="131.25" customHeight="1">
      <c r="A49" s="146"/>
      <c r="B49" s="147"/>
      <c r="C49" s="253">
        <v>135</v>
      </c>
      <c r="D49" s="56" t="s">
        <v>56</v>
      </c>
      <c r="E49" s="253">
        <v>117</v>
      </c>
      <c r="F49" s="298"/>
      <c r="G49" s="57" t="s">
        <v>512</v>
      </c>
      <c r="H49" s="16">
        <v>0.95699999999999996</v>
      </c>
      <c r="I49" s="16">
        <v>0.98599999999999999</v>
      </c>
      <c r="J49" s="16">
        <v>0.97199999999999998</v>
      </c>
      <c r="K49" s="16">
        <v>0.97399999999999998</v>
      </c>
      <c r="L49" s="8">
        <v>10589</v>
      </c>
      <c r="M49" s="8">
        <v>11040</v>
      </c>
      <c r="N49" s="8">
        <v>14418</v>
      </c>
      <c r="O49" s="16" t="s">
        <v>629</v>
      </c>
      <c r="P49" s="16">
        <v>0.94699999999999995</v>
      </c>
      <c r="Q49" s="244" t="s">
        <v>750</v>
      </c>
      <c r="R49" s="244" t="s">
        <v>981</v>
      </c>
      <c r="S49" s="206">
        <v>14413</v>
      </c>
      <c r="T49" s="206">
        <v>11963</v>
      </c>
      <c r="U49" s="298" t="s">
        <v>928</v>
      </c>
      <c r="V49" s="245" t="s">
        <v>967</v>
      </c>
      <c r="W49" s="245"/>
      <c r="X49" s="245"/>
      <c r="Y49" s="245"/>
    </row>
    <row r="50" spans="1:25" s="19" customFormat="1" ht="22.5">
      <c r="A50" s="123"/>
      <c r="B50" s="122"/>
      <c r="C50" s="253">
        <v>136</v>
      </c>
      <c r="D50" s="56" t="s">
        <v>57</v>
      </c>
      <c r="E50" s="253">
        <v>117</v>
      </c>
      <c r="F50" s="298"/>
      <c r="G50" s="49" t="s">
        <v>224</v>
      </c>
      <c r="H50" s="49" t="s">
        <v>224</v>
      </c>
      <c r="I50" s="298" t="s">
        <v>224</v>
      </c>
      <c r="J50" s="298" t="s">
        <v>224</v>
      </c>
      <c r="K50" s="298" t="s">
        <v>311</v>
      </c>
      <c r="L50" s="14">
        <v>693610</v>
      </c>
      <c r="M50" s="14">
        <v>756419</v>
      </c>
      <c r="N50" s="14">
        <v>784821</v>
      </c>
      <c r="O50" s="298" t="s">
        <v>224</v>
      </c>
      <c r="P50" s="298" t="s">
        <v>224</v>
      </c>
      <c r="Q50" s="7" t="s">
        <v>386</v>
      </c>
      <c r="R50" s="298" t="s">
        <v>968</v>
      </c>
      <c r="S50" s="259">
        <v>766471</v>
      </c>
      <c r="T50" s="206">
        <v>803607</v>
      </c>
      <c r="U50" s="298" t="s">
        <v>867</v>
      </c>
      <c r="V50" s="245"/>
      <c r="W50" s="245"/>
      <c r="X50" s="245"/>
      <c r="Y50" s="245"/>
    </row>
    <row r="51" spans="1:25" s="19" customFormat="1" ht="22.5">
      <c r="A51" s="123"/>
      <c r="B51" s="122"/>
      <c r="C51" s="253">
        <v>137</v>
      </c>
      <c r="D51" s="56" t="s">
        <v>58</v>
      </c>
      <c r="E51" s="253">
        <v>117</v>
      </c>
      <c r="F51" s="298"/>
      <c r="G51" s="49" t="s">
        <v>224</v>
      </c>
      <c r="H51" s="49" t="s">
        <v>224</v>
      </c>
      <c r="I51" s="298" t="s">
        <v>224</v>
      </c>
      <c r="J51" s="298" t="s">
        <v>224</v>
      </c>
      <c r="K51" s="298" t="s">
        <v>311</v>
      </c>
      <c r="L51" s="202">
        <v>13758253</v>
      </c>
      <c r="M51" s="202">
        <v>13353079</v>
      </c>
      <c r="N51" s="202">
        <v>13302503</v>
      </c>
      <c r="O51" s="298" t="s">
        <v>224</v>
      </c>
      <c r="P51" s="298" t="s">
        <v>311</v>
      </c>
      <c r="Q51" s="7" t="s">
        <v>387</v>
      </c>
      <c r="R51" s="298" t="s">
        <v>969</v>
      </c>
      <c r="S51" s="259">
        <v>13068091</v>
      </c>
      <c r="T51" s="255">
        <v>12463265</v>
      </c>
      <c r="U51" s="298" t="s">
        <v>877</v>
      </c>
      <c r="V51" s="245"/>
      <c r="W51" s="245"/>
      <c r="X51" s="245"/>
      <c r="Y51" s="245"/>
    </row>
    <row r="52" spans="1:25" s="19" customFormat="1" ht="56.25">
      <c r="A52" s="123"/>
      <c r="B52" s="122"/>
      <c r="C52" s="253">
        <v>138</v>
      </c>
      <c r="D52" s="56" t="s">
        <v>59</v>
      </c>
      <c r="E52" s="253">
        <v>118</v>
      </c>
      <c r="F52" s="298"/>
      <c r="G52" s="49" t="s">
        <v>224</v>
      </c>
      <c r="H52" s="49" t="s">
        <v>224</v>
      </c>
      <c r="I52" s="298" t="s">
        <v>224</v>
      </c>
      <c r="J52" s="298" t="s">
        <v>224</v>
      </c>
      <c r="K52" s="298" t="s">
        <v>224</v>
      </c>
      <c r="L52" s="202">
        <v>1921774</v>
      </c>
      <c r="M52" s="254">
        <v>2054075</v>
      </c>
      <c r="N52" s="254">
        <v>2099902</v>
      </c>
      <c r="O52" s="298" t="s">
        <v>224</v>
      </c>
      <c r="P52" s="298" t="s">
        <v>311</v>
      </c>
      <c r="Q52" s="244" t="s">
        <v>576</v>
      </c>
      <c r="R52" s="244" t="s">
        <v>970</v>
      </c>
      <c r="S52" s="259">
        <v>2103833</v>
      </c>
      <c r="T52" s="255">
        <v>2167576</v>
      </c>
      <c r="U52" s="298" t="s">
        <v>877</v>
      </c>
      <c r="V52" s="245"/>
      <c r="W52" s="245"/>
      <c r="X52" s="245"/>
      <c r="Y52" s="245"/>
    </row>
    <row r="53" spans="1:25" s="19" customFormat="1" ht="56.25" customHeight="1">
      <c r="A53" s="123"/>
      <c r="B53" s="122"/>
      <c r="C53" s="253">
        <v>139</v>
      </c>
      <c r="D53" s="56" t="s">
        <v>60</v>
      </c>
      <c r="E53" s="253">
        <v>118</v>
      </c>
      <c r="F53" s="298"/>
      <c r="G53" s="49" t="s">
        <v>224</v>
      </c>
      <c r="H53" s="49" t="s">
        <v>224</v>
      </c>
      <c r="I53" s="298" t="s">
        <v>224</v>
      </c>
      <c r="J53" s="298" t="s">
        <v>224</v>
      </c>
      <c r="K53" s="298" t="s">
        <v>224</v>
      </c>
      <c r="L53" s="14">
        <v>2178</v>
      </c>
      <c r="M53" s="14">
        <v>2059</v>
      </c>
      <c r="N53" s="14">
        <v>2229</v>
      </c>
      <c r="O53" s="298" t="s">
        <v>721</v>
      </c>
      <c r="P53" s="298" t="s">
        <v>982</v>
      </c>
      <c r="Q53" s="298" t="s">
        <v>1178</v>
      </c>
      <c r="R53" s="298" t="s">
        <v>1179</v>
      </c>
      <c r="S53" s="155">
        <v>2188</v>
      </c>
      <c r="T53" s="255">
        <v>2113</v>
      </c>
      <c r="U53" s="298" t="s">
        <v>928</v>
      </c>
      <c r="V53" s="245" t="s">
        <v>983</v>
      </c>
      <c r="W53" s="245"/>
      <c r="X53" s="245"/>
      <c r="Y53" s="245"/>
    </row>
    <row r="54" spans="1:25" s="19" customFormat="1" ht="56.25">
      <c r="A54" s="123"/>
      <c r="B54" s="122"/>
      <c r="C54" s="253">
        <v>140</v>
      </c>
      <c r="D54" s="56" t="s">
        <v>61</v>
      </c>
      <c r="E54" s="253">
        <v>118</v>
      </c>
      <c r="F54" s="298"/>
      <c r="G54" s="57" t="s">
        <v>513</v>
      </c>
      <c r="H54" s="298" t="s">
        <v>215</v>
      </c>
      <c r="I54" s="298" t="s">
        <v>215</v>
      </c>
      <c r="J54" s="298" t="s">
        <v>204</v>
      </c>
      <c r="K54" s="298" t="s">
        <v>204</v>
      </c>
      <c r="L54" s="298" t="s">
        <v>224</v>
      </c>
      <c r="M54" s="298" t="s">
        <v>224</v>
      </c>
      <c r="N54" s="298" t="s">
        <v>224</v>
      </c>
      <c r="O54" s="298" t="s">
        <v>514</v>
      </c>
      <c r="P54" s="298" t="s">
        <v>204</v>
      </c>
      <c r="Q54" s="245" t="s">
        <v>1161</v>
      </c>
      <c r="R54" s="245" t="s">
        <v>1162</v>
      </c>
      <c r="S54" s="312" t="s">
        <v>224</v>
      </c>
      <c r="T54" s="312" t="s">
        <v>311</v>
      </c>
      <c r="U54" s="298" t="s">
        <v>928</v>
      </c>
      <c r="V54" s="245" t="s">
        <v>971</v>
      </c>
      <c r="W54" s="245"/>
      <c r="X54" s="245"/>
      <c r="Y54" s="245"/>
    </row>
    <row r="55" spans="1:25" s="19" customFormat="1" ht="33.75" customHeight="1">
      <c r="A55" s="123"/>
      <c r="B55" s="122"/>
      <c r="C55" s="324">
        <v>143</v>
      </c>
      <c r="D55" s="322" t="s">
        <v>164</v>
      </c>
      <c r="E55" s="324">
        <v>121</v>
      </c>
      <c r="F55" s="290" t="s">
        <v>121</v>
      </c>
      <c r="G55" s="59" t="s">
        <v>64</v>
      </c>
      <c r="H55" s="180">
        <v>0.69599999999999995</v>
      </c>
      <c r="I55" s="280">
        <v>0.72799999999999998</v>
      </c>
      <c r="J55" s="280">
        <v>0.73399999999999999</v>
      </c>
      <c r="K55" s="280">
        <v>0.76300000000000001</v>
      </c>
      <c r="L55" s="371">
        <v>1552915</v>
      </c>
      <c r="M55" s="371">
        <v>1709657</v>
      </c>
      <c r="N55" s="371">
        <v>1941459</v>
      </c>
      <c r="O55" s="282">
        <v>0.76470000000000005</v>
      </c>
      <c r="P55" s="282">
        <v>0.78</v>
      </c>
      <c r="Q55" s="328" t="s">
        <v>852</v>
      </c>
      <c r="R55" s="328" t="s">
        <v>1263</v>
      </c>
      <c r="S55" s="326">
        <v>2135973</v>
      </c>
      <c r="T55" s="326">
        <v>2126945</v>
      </c>
      <c r="U55" s="290" t="s">
        <v>867</v>
      </c>
      <c r="V55" s="292"/>
      <c r="W55" s="292"/>
      <c r="X55" s="292"/>
      <c r="Y55" s="292"/>
    </row>
    <row r="56" spans="1:25" s="19" customFormat="1" ht="22.5">
      <c r="A56" s="123"/>
      <c r="B56" s="122"/>
      <c r="C56" s="325"/>
      <c r="D56" s="323"/>
      <c r="E56" s="325"/>
      <c r="F56" s="291"/>
      <c r="G56" s="289" t="s">
        <v>744</v>
      </c>
      <c r="H56" s="291" t="s">
        <v>666</v>
      </c>
      <c r="I56" s="291" t="s">
        <v>667</v>
      </c>
      <c r="J56" s="291" t="s">
        <v>712</v>
      </c>
      <c r="K56" s="291" t="s">
        <v>1277</v>
      </c>
      <c r="L56" s="372"/>
      <c r="M56" s="372"/>
      <c r="N56" s="372"/>
      <c r="O56" s="291" t="s">
        <v>1264</v>
      </c>
      <c r="P56" s="291" t="s">
        <v>1265</v>
      </c>
      <c r="Q56" s="329"/>
      <c r="R56" s="329"/>
      <c r="S56" s="376"/>
      <c r="T56" s="376"/>
      <c r="U56" s="162" t="s">
        <v>867</v>
      </c>
      <c r="V56" s="264"/>
      <c r="W56" s="264"/>
      <c r="X56" s="264"/>
      <c r="Y56" s="264"/>
    </row>
    <row r="57" spans="1:25" s="19" customFormat="1" ht="54.75" customHeight="1">
      <c r="A57" s="123"/>
      <c r="B57" s="122"/>
      <c r="C57" s="324">
        <v>144</v>
      </c>
      <c r="D57" s="322" t="s">
        <v>165</v>
      </c>
      <c r="E57" s="324">
        <v>121</v>
      </c>
      <c r="F57" s="174" t="s">
        <v>121</v>
      </c>
      <c r="G57" s="288" t="s">
        <v>65</v>
      </c>
      <c r="H57" s="290" t="s">
        <v>577</v>
      </c>
      <c r="I57" s="290" t="s">
        <v>578</v>
      </c>
      <c r="J57" s="290" t="s">
        <v>579</v>
      </c>
      <c r="K57" s="290" t="s">
        <v>1189</v>
      </c>
      <c r="L57" s="365">
        <v>157316</v>
      </c>
      <c r="M57" s="365">
        <v>162914</v>
      </c>
      <c r="N57" s="365">
        <v>174758</v>
      </c>
      <c r="O57" s="290" t="s">
        <v>437</v>
      </c>
      <c r="P57" s="290" t="s">
        <v>1190</v>
      </c>
      <c r="Q57" s="330" t="s">
        <v>438</v>
      </c>
      <c r="R57" s="330" t="s">
        <v>1191</v>
      </c>
      <c r="S57" s="367">
        <v>208763</v>
      </c>
      <c r="T57" s="369">
        <v>198474</v>
      </c>
      <c r="U57" s="324" t="s">
        <v>928</v>
      </c>
      <c r="V57" s="322" t="s">
        <v>1192</v>
      </c>
      <c r="W57" s="324"/>
      <c r="X57" s="324"/>
      <c r="Y57" s="322" t="s">
        <v>1249</v>
      </c>
    </row>
    <row r="58" spans="1:25" s="19" customFormat="1" ht="54.75" customHeight="1">
      <c r="A58" s="123"/>
      <c r="B58" s="122"/>
      <c r="C58" s="325"/>
      <c r="D58" s="323"/>
      <c r="E58" s="325"/>
      <c r="F58" s="172"/>
      <c r="G58" s="58" t="s">
        <v>799</v>
      </c>
      <c r="H58" s="291" t="s">
        <v>439</v>
      </c>
      <c r="I58" s="291" t="s">
        <v>440</v>
      </c>
      <c r="J58" s="291" t="s">
        <v>1202</v>
      </c>
      <c r="K58" s="291" t="s">
        <v>1281</v>
      </c>
      <c r="L58" s="366"/>
      <c r="M58" s="366"/>
      <c r="N58" s="366"/>
      <c r="O58" s="291" t="s">
        <v>515</v>
      </c>
      <c r="P58" s="291" t="s">
        <v>1245</v>
      </c>
      <c r="Q58" s="331"/>
      <c r="R58" s="331"/>
      <c r="S58" s="368"/>
      <c r="T58" s="370"/>
      <c r="U58" s="325"/>
      <c r="V58" s="323"/>
      <c r="W58" s="325"/>
      <c r="X58" s="325"/>
      <c r="Y58" s="323"/>
    </row>
    <row r="59" spans="1:25" s="19" customFormat="1" ht="45">
      <c r="A59" s="123"/>
      <c r="B59" s="122"/>
      <c r="C59" s="253">
        <v>145</v>
      </c>
      <c r="D59" s="56" t="s">
        <v>63</v>
      </c>
      <c r="E59" s="253">
        <v>121</v>
      </c>
      <c r="F59" s="298"/>
      <c r="G59" s="58" t="s">
        <v>800</v>
      </c>
      <c r="H59" s="16">
        <v>0.89900000000000002</v>
      </c>
      <c r="I59" s="16">
        <v>0.91700000000000004</v>
      </c>
      <c r="J59" s="16">
        <v>0.97</v>
      </c>
      <c r="K59" s="16">
        <v>0.90400000000000003</v>
      </c>
      <c r="L59" s="15">
        <v>23627</v>
      </c>
      <c r="M59" s="15">
        <v>24073</v>
      </c>
      <c r="N59" s="15">
        <v>26185</v>
      </c>
      <c r="O59" s="16" t="s">
        <v>592</v>
      </c>
      <c r="P59" s="16">
        <v>0.91200000000000003</v>
      </c>
      <c r="Q59" s="298" t="s">
        <v>318</v>
      </c>
      <c r="R59" s="298" t="s">
        <v>1180</v>
      </c>
      <c r="S59" s="237">
        <v>25954</v>
      </c>
      <c r="T59" s="155">
        <v>22592</v>
      </c>
      <c r="U59" s="298" t="s">
        <v>877</v>
      </c>
      <c r="V59" s="245"/>
      <c r="W59" s="245"/>
      <c r="X59" s="245"/>
      <c r="Y59" s="245"/>
    </row>
    <row r="60" spans="1:25" s="19" customFormat="1" ht="22.5">
      <c r="A60" s="123"/>
      <c r="B60" s="122"/>
      <c r="C60" s="253">
        <v>150</v>
      </c>
      <c r="D60" s="56" t="s">
        <v>66</v>
      </c>
      <c r="E60" s="253">
        <v>123</v>
      </c>
      <c r="F60" s="298"/>
      <c r="G60" s="57" t="s">
        <v>62</v>
      </c>
      <c r="H60" s="49" t="s">
        <v>140</v>
      </c>
      <c r="I60" s="298" t="s">
        <v>130</v>
      </c>
      <c r="J60" s="298" t="s">
        <v>516</v>
      </c>
      <c r="K60" s="298" t="s">
        <v>1067</v>
      </c>
      <c r="L60" s="56">
        <v>152</v>
      </c>
      <c r="M60" s="56">
        <v>165</v>
      </c>
      <c r="N60" s="56">
        <v>246</v>
      </c>
      <c r="O60" s="298" t="s">
        <v>368</v>
      </c>
      <c r="P60" s="298" t="s">
        <v>1068</v>
      </c>
      <c r="Q60" s="298" t="s">
        <v>751</v>
      </c>
      <c r="R60" s="298" t="s">
        <v>1069</v>
      </c>
      <c r="S60" s="208">
        <v>244</v>
      </c>
      <c r="T60" s="155">
        <v>180</v>
      </c>
      <c r="U60" s="298" t="s">
        <v>121</v>
      </c>
      <c r="V60" s="245"/>
      <c r="W60" s="245"/>
      <c r="X60" s="245"/>
      <c r="Y60" s="245"/>
    </row>
    <row r="61" spans="1:25" s="19" customFormat="1" ht="86.25" customHeight="1">
      <c r="A61" s="123"/>
      <c r="B61" s="122"/>
      <c r="C61" s="253">
        <v>151</v>
      </c>
      <c r="D61" s="56" t="s">
        <v>1250</v>
      </c>
      <c r="E61" s="253">
        <v>123</v>
      </c>
      <c r="F61" s="298"/>
      <c r="G61" s="57" t="s">
        <v>804</v>
      </c>
      <c r="H61" s="205" t="s">
        <v>801</v>
      </c>
      <c r="I61" s="23" t="s">
        <v>802</v>
      </c>
      <c r="J61" s="23" t="s">
        <v>803</v>
      </c>
      <c r="K61" s="23" t="s">
        <v>921</v>
      </c>
      <c r="L61" s="204">
        <v>1101</v>
      </c>
      <c r="M61" s="204">
        <v>388</v>
      </c>
      <c r="N61" s="204">
        <v>2791</v>
      </c>
      <c r="O61" s="16" t="s">
        <v>601</v>
      </c>
      <c r="P61" s="298" t="s">
        <v>922</v>
      </c>
      <c r="Q61" s="298" t="s">
        <v>752</v>
      </c>
      <c r="R61" s="298" t="s">
        <v>923</v>
      </c>
      <c r="S61" s="155">
        <v>2840</v>
      </c>
      <c r="T61" s="155">
        <v>2913</v>
      </c>
      <c r="U61" s="298" t="s">
        <v>882</v>
      </c>
      <c r="V61" s="245" t="s">
        <v>924</v>
      </c>
      <c r="W61" s="245" t="s">
        <v>925</v>
      </c>
      <c r="X61" s="245" t="s">
        <v>926</v>
      </c>
      <c r="Y61" s="245"/>
    </row>
    <row r="62" spans="1:25" s="19" customFormat="1" ht="90.75" customHeight="1">
      <c r="A62" s="123"/>
      <c r="B62" s="122"/>
      <c r="C62" s="253">
        <v>152</v>
      </c>
      <c r="D62" s="56" t="s">
        <v>67</v>
      </c>
      <c r="E62" s="253">
        <v>123</v>
      </c>
      <c r="F62" s="298"/>
      <c r="G62" s="57" t="s">
        <v>70</v>
      </c>
      <c r="H62" s="49" t="s">
        <v>517</v>
      </c>
      <c r="I62" s="298" t="s">
        <v>518</v>
      </c>
      <c r="J62" s="298" t="s">
        <v>519</v>
      </c>
      <c r="K62" s="298" t="s">
        <v>519</v>
      </c>
      <c r="L62" s="56">
        <v>0</v>
      </c>
      <c r="M62" s="56">
        <v>51</v>
      </c>
      <c r="N62" s="56">
        <v>261</v>
      </c>
      <c r="O62" s="298" t="s">
        <v>722</v>
      </c>
      <c r="P62" s="298" t="s">
        <v>1266</v>
      </c>
      <c r="Q62" s="244" t="s">
        <v>313</v>
      </c>
      <c r="R62" s="244" t="s">
        <v>1150</v>
      </c>
      <c r="S62" s="208">
        <v>261</v>
      </c>
      <c r="T62" s="208">
        <v>0</v>
      </c>
      <c r="U62" s="298" t="s">
        <v>928</v>
      </c>
      <c r="V62" s="245" t="s">
        <v>1151</v>
      </c>
      <c r="W62" s="245"/>
      <c r="X62" s="245"/>
      <c r="Y62" s="245"/>
    </row>
    <row r="63" spans="1:25" s="19" customFormat="1" ht="63.75" customHeight="1">
      <c r="A63" s="123"/>
      <c r="B63" s="122"/>
      <c r="C63" s="319">
        <v>153</v>
      </c>
      <c r="D63" s="56" t="s">
        <v>520</v>
      </c>
      <c r="E63" s="319">
        <v>123</v>
      </c>
      <c r="F63" s="319"/>
      <c r="G63" s="57" t="s">
        <v>69</v>
      </c>
      <c r="H63" s="49" t="s">
        <v>521</v>
      </c>
      <c r="I63" s="319" t="s">
        <v>522</v>
      </c>
      <c r="J63" s="319" t="s">
        <v>523</v>
      </c>
      <c r="K63" s="319" t="s">
        <v>1138</v>
      </c>
      <c r="L63" s="319" t="s">
        <v>224</v>
      </c>
      <c r="M63" s="319" t="s">
        <v>224</v>
      </c>
      <c r="N63" s="319" t="s">
        <v>224</v>
      </c>
      <c r="O63" s="319" t="s">
        <v>209</v>
      </c>
      <c r="P63" s="319" t="s">
        <v>1139</v>
      </c>
      <c r="Q63" s="319" t="s">
        <v>580</v>
      </c>
      <c r="R63" s="319" t="s">
        <v>311</v>
      </c>
      <c r="S63" s="319" t="s">
        <v>580</v>
      </c>
      <c r="T63" s="319" t="s">
        <v>311</v>
      </c>
      <c r="U63" s="319" t="s">
        <v>928</v>
      </c>
      <c r="V63" s="245" t="s">
        <v>1140</v>
      </c>
      <c r="W63" s="245" t="s">
        <v>1140</v>
      </c>
      <c r="X63" s="245"/>
      <c r="Y63" s="245"/>
    </row>
    <row r="64" spans="1:25" s="22" customFormat="1" ht="72.75" customHeight="1">
      <c r="A64" s="146"/>
      <c r="B64" s="147"/>
      <c r="C64" s="319">
        <v>154</v>
      </c>
      <c r="D64" s="56" t="s">
        <v>71</v>
      </c>
      <c r="E64" s="319">
        <v>124</v>
      </c>
      <c r="F64" s="319"/>
      <c r="G64" s="57" t="s">
        <v>524</v>
      </c>
      <c r="H64" s="16">
        <v>0.98399999999999999</v>
      </c>
      <c r="I64" s="16">
        <v>0.95899999999999996</v>
      </c>
      <c r="J64" s="167">
        <v>1</v>
      </c>
      <c r="K64" s="16">
        <v>0.99</v>
      </c>
      <c r="L64" s="14">
        <v>13325</v>
      </c>
      <c r="M64" s="14">
        <v>13325</v>
      </c>
      <c r="N64" s="14">
        <v>13325</v>
      </c>
      <c r="O64" s="16" t="s">
        <v>630</v>
      </c>
      <c r="P64" s="16">
        <v>0.98499999999999999</v>
      </c>
      <c r="Q64" s="244" t="s">
        <v>525</v>
      </c>
      <c r="R64" s="244" t="s">
        <v>1141</v>
      </c>
      <c r="S64" s="155">
        <v>13933</v>
      </c>
      <c r="T64" s="237">
        <v>13933</v>
      </c>
      <c r="U64" s="319" t="s">
        <v>121</v>
      </c>
      <c r="V64" s="245"/>
      <c r="W64" s="245"/>
      <c r="X64" s="245"/>
      <c r="Y64" s="245"/>
    </row>
    <row r="65" spans="1:25" s="19" customFormat="1" ht="51.75" customHeight="1">
      <c r="A65" s="123"/>
      <c r="B65" s="122"/>
      <c r="C65" s="319">
        <v>158</v>
      </c>
      <c r="D65" s="56" t="s">
        <v>72</v>
      </c>
      <c r="E65" s="319">
        <v>126</v>
      </c>
      <c r="F65" s="319"/>
      <c r="G65" s="57" t="s">
        <v>805</v>
      </c>
      <c r="H65" s="49" t="s">
        <v>224</v>
      </c>
      <c r="I65" s="319" t="s">
        <v>224</v>
      </c>
      <c r="J65" s="319" t="s">
        <v>224</v>
      </c>
      <c r="K65" s="319" t="s">
        <v>224</v>
      </c>
      <c r="L65" s="319" t="s">
        <v>224</v>
      </c>
      <c r="M65" s="319" t="s">
        <v>224</v>
      </c>
      <c r="N65" s="319" t="s">
        <v>224</v>
      </c>
      <c r="O65" s="319" t="s">
        <v>224</v>
      </c>
      <c r="P65" s="319" t="s">
        <v>224</v>
      </c>
      <c r="Q65" s="7" t="s">
        <v>582</v>
      </c>
      <c r="R65" s="319" t="s">
        <v>224</v>
      </c>
      <c r="S65" s="319" t="s">
        <v>580</v>
      </c>
      <c r="T65" s="319" t="s">
        <v>311</v>
      </c>
      <c r="U65" s="319"/>
      <c r="V65" s="245"/>
      <c r="W65" s="245"/>
      <c r="X65" s="245"/>
      <c r="Y65" s="245"/>
    </row>
    <row r="66" spans="1:25" s="19" customFormat="1" ht="213.75" customHeight="1">
      <c r="A66" s="123"/>
      <c r="B66" s="122"/>
      <c r="C66" s="324">
        <v>159</v>
      </c>
      <c r="D66" s="322" t="s">
        <v>166</v>
      </c>
      <c r="E66" s="324">
        <v>128</v>
      </c>
      <c r="F66" s="290" t="s">
        <v>121</v>
      </c>
      <c r="G66" s="59" t="s">
        <v>806</v>
      </c>
      <c r="H66" s="290" t="s">
        <v>807</v>
      </c>
      <c r="I66" s="290" t="s">
        <v>808</v>
      </c>
      <c r="J66" s="290" t="s">
        <v>809</v>
      </c>
      <c r="K66" s="290" t="s">
        <v>1081</v>
      </c>
      <c r="L66" s="363">
        <v>3144942</v>
      </c>
      <c r="M66" s="363">
        <v>2782793</v>
      </c>
      <c r="N66" s="363">
        <v>4692142</v>
      </c>
      <c r="O66" s="290" t="s">
        <v>581</v>
      </c>
      <c r="P66" s="290" t="s">
        <v>1082</v>
      </c>
      <c r="Q66" s="324" t="s">
        <v>735</v>
      </c>
      <c r="R66" s="311" t="s">
        <v>1083</v>
      </c>
      <c r="S66" s="361">
        <v>3220615</v>
      </c>
      <c r="T66" s="314">
        <v>1629452</v>
      </c>
      <c r="U66" s="290" t="s">
        <v>914</v>
      </c>
      <c r="V66" s="292" t="s">
        <v>1084</v>
      </c>
      <c r="W66" s="292"/>
      <c r="X66" s="292"/>
      <c r="Y66" s="328" t="s">
        <v>1292</v>
      </c>
    </row>
    <row r="67" spans="1:25" s="19" customFormat="1" ht="90.75" customHeight="1">
      <c r="A67" s="123"/>
      <c r="B67" s="122"/>
      <c r="C67" s="325"/>
      <c r="D67" s="323"/>
      <c r="E67" s="325"/>
      <c r="F67" s="162"/>
      <c r="G67" s="161" t="s">
        <v>810</v>
      </c>
      <c r="H67" s="226" t="s">
        <v>526</v>
      </c>
      <c r="I67" s="226" t="s">
        <v>527</v>
      </c>
      <c r="J67" s="226" t="s">
        <v>528</v>
      </c>
      <c r="K67" s="162" t="s">
        <v>1270</v>
      </c>
      <c r="L67" s="364"/>
      <c r="M67" s="364"/>
      <c r="N67" s="364"/>
      <c r="O67" s="161" t="s">
        <v>713</v>
      </c>
      <c r="P67" s="161" t="s">
        <v>1286</v>
      </c>
      <c r="Q67" s="325"/>
      <c r="R67" s="307"/>
      <c r="S67" s="362"/>
      <c r="T67" s="317"/>
      <c r="U67" s="162" t="s">
        <v>914</v>
      </c>
      <c r="V67" s="264" t="s">
        <v>1085</v>
      </c>
      <c r="W67" s="264"/>
      <c r="X67" s="264"/>
      <c r="Y67" s="329"/>
    </row>
    <row r="68" spans="1:25" s="19" customFormat="1" ht="260.25" customHeight="1">
      <c r="A68" s="123"/>
      <c r="B68" s="122"/>
      <c r="C68" s="253">
        <v>160</v>
      </c>
      <c r="D68" s="56" t="s">
        <v>167</v>
      </c>
      <c r="E68" s="253">
        <v>129</v>
      </c>
      <c r="F68" s="298" t="s">
        <v>121</v>
      </c>
      <c r="G68" s="57" t="s">
        <v>73</v>
      </c>
      <c r="H68" s="215" t="s">
        <v>413</v>
      </c>
      <c r="I68" s="170" t="s">
        <v>414</v>
      </c>
      <c r="J68" s="170" t="s">
        <v>415</v>
      </c>
      <c r="K68" s="298" t="s">
        <v>1086</v>
      </c>
      <c r="L68" s="202">
        <v>2045548</v>
      </c>
      <c r="M68" s="202">
        <v>2687063</v>
      </c>
      <c r="N68" s="202">
        <v>4709727</v>
      </c>
      <c r="O68" s="298" t="s">
        <v>631</v>
      </c>
      <c r="P68" s="56" t="s">
        <v>1246</v>
      </c>
      <c r="Q68" s="7" t="s">
        <v>1181</v>
      </c>
      <c r="R68" s="7" t="s">
        <v>1087</v>
      </c>
      <c r="S68" s="259">
        <v>5222070</v>
      </c>
      <c r="T68" s="255">
        <v>4027151</v>
      </c>
      <c r="U68" s="312" t="s">
        <v>877</v>
      </c>
      <c r="V68" s="245"/>
      <c r="W68" s="245"/>
      <c r="X68" s="245"/>
      <c r="Y68" s="245"/>
    </row>
    <row r="69" spans="1:25" s="19" customFormat="1" ht="56.25">
      <c r="A69" s="123"/>
      <c r="B69" s="122"/>
      <c r="C69" s="253">
        <v>161</v>
      </c>
      <c r="D69" s="56" t="s">
        <v>168</v>
      </c>
      <c r="E69" s="253">
        <v>129</v>
      </c>
      <c r="F69" s="298" t="s">
        <v>121</v>
      </c>
      <c r="G69" s="57" t="s">
        <v>74</v>
      </c>
      <c r="H69" s="49" t="s">
        <v>529</v>
      </c>
      <c r="I69" s="298" t="s">
        <v>530</v>
      </c>
      <c r="J69" s="298" t="s">
        <v>531</v>
      </c>
      <c r="K69" s="298" t="s">
        <v>1088</v>
      </c>
      <c r="L69" s="14">
        <v>21399</v>
      </c>
      <c r="M69" s="14">
        <v>22048</v>
      </c>
      <c r="N69" s="14">
        <v>24624</v>
      </c>
      <c r="O69" s="298" t="s">
        <v>811</v>
      </c>
      <c r="P69" s="298" t="s">
        <v>1089</v>
      </c>
      <c r="Q69" s="7" t="s">
        <v>532</v>
      </c>
      <c r="R69" s="7" t="s">
        <v>1090</v>
      </c>
      <c r="S69" s="237">
        <v>27274</v>
      </c>
      <c r="T69" s="206">
        <v>23431</v>
      </c>
      <c r="U69" s="298" t="s">
        <v>121</v>
      </c>
      <c r="V69" s="245"/>
      <c r="W69" s="245"/>
      <c r="X69" s="245"/>
      <c r="Y69" s="245"/>
    </row>
    <row r="70" spans="1:25" s="19" customFormat="1" ht="62.25" customHeight="1">
      <c r="A70" s="123"/>
      <c r="B70" s="122"/>
      <c r="C70" s="251">
        <v>162</v>
      </c>
      <c r="D70" s="250" t="s">
        <v>169</v>
      </c>
      <c r="E70" s="251">
        <v>130</v>
      </c>
      <c r="F70" s="182" t="s">
        <v>121</v>
      </c>
      <c r="G70" s="63" t="s">
        <v>75</v>
      </c>
      <c r="H70" s="182" t="s">
        <v>571</v>
      </c>
      <c r="I70" s="290" t="s">
        <v>533</v>
      </c>
      <c r="J70" s="290" t="s">
        <v>534</v>
      </c>
      <c r="K70" s="290" t="s">
        <v>1091</v>
      </c>
      <c r="L70" s="301">
        <v>12828</v>
      </c>
      <c r="M70" s="301">
        <v>12892</v>
      </c>
      <c r="N70" s="301">
        <v>13500</v>
      </c>
      <c r="O70" s="169">
        <v>1</v>
      </c>
      <c r="P70" s="288" t="s">
        <v>1092</v>
      </c>
      <c r="Q70" s="294" t="s">
        <v>583</v>
      </c>
      <c r="R70" s="308" t="s">
        <v>1093</v>
      </c>
      <c r="S70" s="297">
        <v>13543</v>
      </c>
      <c r="T70" s="296">
        <v>13090</v>
      </c>
      <c r="U70" s="290" t="s">
        <v>121</v>
      </c>
      <c r="V70" s="292"/>
      <c r="W70" s="292"/>
      <c r="X70" s="292"/>
      <c r="Y70" s="292"/>
    </row>
    <row r="71" spans="1:25" s="19" customFormat="1" ht="45">
      <c r="A71" s="123"/>
      <c r="B71" s="122"/>
      <c r="C71" s="253">
        <v>163</v>
      </c>
      <c r="D71" s="56" t="s">
        <v>76</v>
      </c>
      <c r="E71" s="253">
        <v>130</v>
      </c>
      <c r="F71" s="298"/>
      <c r="G71" s="57" t="s">
        <v>125</v>
      </c>
      <c r="H71" s="49" t="s">
        <v>535</v>
      </c>
      <c r="I71" s="298" t="s">
        <v>536</v>
      </c>
      <c r="J71" s="298" t="s">
        <v>537</v>
      </c>
      <c r="K71" s="298" t="s">
        <v>1094</v>
      </c>
      <c r="L71" s="14">
        <v>596863</v>
      </c>
      <c r="M71" s="14">
        <v>594407</v>
      </c>
      <c r="N71" s="14">
        <v>759514</v>
      </c>
      <c r="O71" s="7" t="s">
        <v>1095</v>
      </c>
      <c r="P71" s="298" t="s">
        <v>1247</v>
      </c>
      <c r="Q71" s="7" t="s">
        <v>1096</v>
      </c>
      <c r="R71" s="224" t="s">
        <v>1248</v>
      </c>
      <c r="S71" s="155">
        <v>689590</v>
      </c>
      <c r="T71" s="204">
        <v>566280</v>
      </c>
      <c r="U71" s="290" t="s">
        <v>121</v>
      </c>
      <c r="V71" s="245"/>
      <c r="W71" s="245"/>
      <c r="X71" s="245"/>
      <c r="Y71" s="245"/>
    </row>
    <row r="72" spans="1:25" s="19" customFormat="1" ht="112.5">
      <c r="A72" s="123"/>
      <c r="B72" s="122"/>
      <c r="C72" s="272">
        <v>164</v>
      </c>
      <c r="D72" s="56" t="s">
        <v>441</v>
      </c>
      <c r="E72" s="272">
        <v>130</v>
      </c>
      <c r="F72" s="298"/>
      <c r="G72" s="57" t="s">
        <v>538</v>
      </c>
      <c r="H72" s="49" t="s">
        <v>539</v>
      </c>
      <c r="I72" s="298" t="s">
        <v>540</v>
      </c>
      <c r="J72" s="298" t="s">
        <v>541</v>
      </c>
      <c r="K72" s="298" t="s">
        <v>1193</v>
      </c>
      <c r="L72" s="56" t="s">
        <v>1194</v>
      </c>
      <c r="M72" s="56" t="s">
        <v>1195</v>
      </c>
      <c r="N72" s="56" t="s">
        <v>1196</v>
      </c>
      <c r="O72" s="56" t="s">
        <v>714</v>
      </c>
      <c r="P72" s="56" t="s">
        <v>1197</v>
      </c>
      <c r="Q72" s="7" t="s">
        <v>723</v>
      </c>
      <c r="R72" s="56" t="s">
        <v>1198</v>
      </c>
      <c r="S72" s="56" t="s">
        <v>853</v>
      </c>
      <c r="T72" s="56" t="s">
        <v>1199</v>
      </c>
      <c r="U72" s="298" t="s">
        <v>869</v>
      </c>
      <c r="V72" s="56" t="s">
        <v>1200</v>
      </c>
      <c r="W72" s="56"/>
      <c r="X72" s="56"/>
      <c r="Y72" s="56" t="s">
        <v>1201</v>
      </c>
    </row>
    <row r="73" spans="1:25" s="19" customFormat="1" ht="82.5" customHeight="1">
      <c r="A73" s="123"/>
      <c r="B73" s="122"/>
      <c r="C73" s="253">
        <v>165</v>
      </c>
      <c r="D73" s="56" t="s">
        <v>77</v>
      </c>
      <c r="E73" s="253">
        <v>130</v>
      </c>
      <c r="F73" s="298"/>
      <c r="G73" s="57" t="s">
        <v>83</v>
      </c>
      <c r="H73" s="49" t="s">
        <v>416</v>
      </c>
      <c r="I73" s="298" t="s">
        <v>417</v>
      </c>
      <c r="J73" s="298" t="s">
        <v>417</v>
      </c>
      <c r="K73" s="298" t="s">
        <v>1097</v>
      </c>
      <c r="L73" s="14">
        <v>0</v>
      </c>
      <c r="M73" s="14">
        <v>0</v>
      </c>
      <c r="N73" s="14">
        <v>15644</v>
      </c>
      <c r="O73" s="298" t="s">
        <v>542</v>
      </c>
      <c r="P73" s="298" t="s">
        <v>1098</v>
      </c>
      <c r="Q73" s="7" t="s">
        <v>543</v>
      </c>
      <c r="R73" s="298" t="s">
        <v>1099</v>
      </c>
      <c r="S73" s="155">
        <v>15551</v>
      </c>
      <c r="T73" s="255">
        <v>14884</v>
      </c>
      <c r="U73" s="298" t="s">
        <v>200</v>
      </c>
      <c r="V73" s="245"/>
      <c r="W73" s="245"/>
      <c r="X73" s="245"/>
      <c r="Y73" s="245"/>
    </row>
    <row r="74" spans="1:25" s="19" customFormat="1" ht="90.75" customHeight="1">
      <c r="A74" s="123"/>
      <c r="B74" s="122"/>
      <c r="C74" s="251">
        <v>168</v>
      </c>
      <c r="D74" s="250" t="s">
        <v>170</v>
      </c>
      <c r="E74" s="251">
        <v>132</v>
      </c>
      <c r="F74" s="182" t="s">
        <v>121</v>
      </c>
      <c r="G74" s="63" t="s">
        <v>75</v>
      </c>
      <c r="H74" s="280" t="s">
        <v>544</v>
      </c>
      <c r="I74" s="280" t="s">
        <v>812</v>
      </c>
      <c r="J74" s="280" t="s">
        <v>813</v>
      </c>
      <c r="K74" s="290" t="s">
        <v>1100</v>
      </c>
      <c r="L74" s="239">
        <v>22644</v>
      </c>
      <c r="M74" s="239">
        <v>25101</v>
      </c>
      <c r="N74" s="239">
        <v>35924</v>
      </c>
      <c r="O74" s="169">
        <v>1</v>
      </c>
      <c r="P74" s="290" t="s">
        <v>1100</v>
      </c>
      <c r="Q74" s="292" t="s">
        <v>715</v>
      </c>
      <c r="R74" s="292" t="s">
        <v>1101</v>
      </c>
      <c r="S74" s="297">
        <v>35443</v>
      </c>
      <c r="T74" s="296">
        <v>34170</v>
      </c>
      <c r="U74" s="298" t="s">
        <v>200</v>
      </c>
      <c r="V74" s="292"/>
      <c r="W74" s="292"/>
      <c r="X74" s="292"/>
      <c r="Y74" s="292"/>
    </row>
    <row r="75" spans="1:25" s="19" customFormat="1" ht="104.25" customHeight="1">
      <c r="A75" s="123"/>
      <c r="B75" s="122"/>
      <c r="C75" s="253">
        <v>169</v>
      </c>
      <c r="D75" s="56" t="s">
        <v>171</v>
      </c>
      <c r="E75" s="253">
        <v>133</v>
      </c>
      <c r="F75" s="298" t="s">
        <v>121</v>
      </c>
      <c r="G75" s="57" t="s">
        <v>78</v>
      </c>
      <c r="H75" s="57" t="s">
        <v>545</v>
      </c>
      <c r="I75" s="56" t="s">
        <v>546</v>
      </c>
      <c r="J75" s="56" t="s">
        <v>547</v>
      </c>
      <c r="K75" s="298" t="s">
        <v>1102</v>
      </c>
      <c r="L75" s="15">
        <v>361</v>
      </c>
      <c r="M75" s="15">
        <v>1422</v>
      </c>
      <c r="N75" s="15">
        <v>7950</v>
      </c>
      <c r="O75" s="56" t="s">
        <v>548</v>
      </c>
      <c r="P75" s="56" t="s">
        <v>1103</v>
      </c>
      <c r="Q75" s="245" t="s">
        <v>584</v>
      </c>
      <c r="R75" s="245" t="s">
        <v>1104</v>
      </c>
      <c r="S75" s="237">
        <v>18000</v>
      </c>
      <c r="T75" s="255">
        <v>4622</v>
      </c>
      <c r="U75" s="298" t="s">
        <v>928</v>
      </c>
      <c r="V75" s="245" t="s">
        <v>1105</v>
      </c>
      <c r="W75" s="245"/>
      <c r="X75" s="245"/>
      <c r="Y75" s="245"/>
    </row>
    <row r="76" spans="1:25" s="19" customFormat="1" ht="93.75" customHeight="1">
      <c r="A76" s="123"/>
      <c r="B76" s="122"/>
      <c r="C76" s="251">
        <v>170</v>
      </c>
      <c r="D76" s="250" t="s">
        <v>172</v>
      </c>
      <c r="E76" s="251">
        <v>133</v>
      </c>
      <c r="F76" s="290" t="s">
        <v>121</v>
      </c>
      <c r="G76" s="59" t="s">
        <v>79</v>
      </c>
      <c r="H76" s="148" t="s">
        <v>814</v>
      </c>
      <c r="I76" s="159" t="s">
        <v>815</v>
      </c>
      <c r="J76" s="159" t="s">
        <v>816</v>
      </c>
      <c r="K76" s="282" t="s">
        <v>1106</v>
      </c>
      <c r="L76" s="301">
        <v>12874</v>
      </c>
      <c r="M76" s="301">
        <v>13088</v>
      </c>
      <c r="N76" s="301">
        <v>16788</v>
      </c>
      <c r="O76" s="280" t="s">
        <v>632</v>
      </c>
      <c r="P76" s="243" t="s">
        <v>1107</v>
      </c>
      <c r="Q76" s="269" t="s">
        <v>585</v>
      </c>
      <c r="R76" s="269" t="s">
        <v>1108</v>
      </c>
      <c r="S76" s="286">
        <v>16969</v>
      </c>
      <c r="T76" s="296">
        <v>17419</v>
      </c>
      <c r="U76" s="290" t="s">
        <v>867</v>
      </c>
      <c r="V76" s="292"/>
      <c r="W76" s="292"/>
      <c r="X76" s="292"/>
      <c r="Y76" s="292"/>
    </row>
    <row r="77" spans="1:25" s="22" customFormat="1" ht="67.5">
      <c r="A77" s="146"/>
      <c r="B77" s="147"/>
      <c r="C77" s="251">
        <v>172</v>
      </c>
      <c r="D77" s="250" t="s">
        <v>173</v>
      </c>
      <c r="E77" s="251">
        <v>134</v>
      </c>
      <c r="F77" s="182" t="s">
        <v>121</v>
      </c>
      <c r="G77" s="63" t="s">
        <v>80</v>
      </c>
      <c r="H77" s="191" t="s">
        <v>817</v>
      </c>
      <c r="I77" s="169" t="s">
        <v>818</v>
      </c>
      <c r="J77" s="169" t="s">
        <v>819</v>
      </c>
      <c r="K77" s="182" t="s">
        <v>1109</v>
      </c>
      <c r="L77" s="301">
        <v>189210</v>
      </c>
      <c r="M77" s="301">
        <v>212974</v>
      </c>
      <c r="N77" s="301">
        <v>234357</v>
      </c>
      <c r="O77" s="290" t="s">
        <v>665</v>
      </c>
      <c r="P77" s="290" t="s">
        <v>1110</v>
      </c>
      <c r="Q77" s="269" t="s">
        <v>586</v>
      </c>
      <c r="R77" s="269" t="s">
        <v>1111</v>
      </c>
      <c r="S77" s="286">
        <v>261570</v>
      </c>
      <c r="T77" s="305">
        <v>237240</v>
      </c>
      <c r="U77" s="290" t="s">
        <v>121</v>
      </c>
      <c r="V77" s="292"/>
      <c r="W77" s="292"/>
      <c r="X77" s="292"/>
      <c r="Y77" s="292"/>
    </row>
    <row r="78" spans="1:25" s="22" customFormat="1" ht="94.5" customHeight="1">
      <c r="A78" s="146"/>
      <c r="B78" s="147"/>
      <c r="C78" s="253">
        <v>173</v>
      </c>
      <c r="D78" s="56" t="s">
        <v>174</v>
      </c>
      <c r="E78" s="253">
        <v>134</v>
      </c>
      <c r="F78" s="298" t="s">
        <v>121</v>
      </c>
      <c r="G78" s="57" t="s">
        <v>81</v>
      </c>
      <c r="H78" s="173">
        <v>0.67200000000000004</v>
      </c>
      <c r="I78" s="16">
        <v>0.68500000000000005</v>
      </c>
      <c r="J78" s="16">
        <v>0.70399999999999996</v>
      </c>
      <c r="K78" s="167" t="s">
        <v>1112</v>
      </c>
      <c r="L78" s="56">
        <v>470</v>
      </c>
      <c r="M78" s="8">
        <v>3276</v>
      </c>
      <c r="N78" s="8">
        <v>7196</v>
      </c>
      <c r="O78" s="16" t="s">
        <v>633</v>
      </c>
      <c r="P78" s="159">
        <v>0.83099999999999996</v>
      </c>
      <c r="Q78" s="7" t="s">
        <v>1113</v>
      </c>
      <c r="R78" s="7" t="s">
        <v>1114</v>
      </c>
      <c r="S78" s="206">
        <v>6840</v>
      </c>
      <c r="T78" s="237">
        <v>4720</v>
      </c>
      <c r="U78" s="298" t="s">
        <v>877</v>
      </c>
      <c r="V78" s="147"/>
      <c r="W78" s="245" t="s">
        <v>1115</v>
      </c>
      <c r="X78" s="245"/>
      <c r="Y78" s="245"/>
    </row>
    <row r="79" spans="1:25" s="22" customFormat="1" ht="91.5" customHeight="1">
      <c r="A79" s="146"/>
      <c r="B79" s="147"/>
      <c r="C79" s="253">
        <v>174</v>
      </c>
      <c r="D79" s="56" t="s">
        <v>549</v>
      </c>
      <c r="E79" s="253">
        <v>135</v>
      </c>
      <c r="F79" s="298" t="s">
        <v>121</v>
      </c>
      <c r="G79" s="57" t="s">
        <v>418</v>
      </c>
      <c r="H79" s="49" t="s">
        <v>120</v>
      </c>
      <c r="I79" s="298" t="s">
        <v>120</v>
      </c>
      <c r="J79" s="298" t="s">
        <v>120</v>
      </c>
      <c r="K79" s="298" t="s">
        <v>120</v>
      </c>
      <c r="L79" s="14">
        <v>78514</v>
      </c>
      <c r="M79" s="14">
        <v>110876</v>
      </c>
      <c r="N79" s="14">
        <v>333180</v>
      </c>
      <c r="O79" s="298" t="s">
        <v>120</v>
      </c>
      <c r="P79" s="298" t="s">
        <v>120</v>
      </c>
      <c r="Q79" s="7" t="s">
        <v>550</v>
      </c>
      <c r="R79" s="56" t="s">
        <v>1234</v>
      </c>
      <c r="S79" s="155">
        <v>145800</v>
      </c>
      <c r="T79" s="255">
        <v>121899</v>
      </c>
      <c r="U79" s="298" t="s">
        <v>867</v>
      </c>
      <c r="V79" s="245"/>
      <c r="W79" s="245"/>
      <c r="X79" s="245"/>
      <c r="Y79" s="245"/>
    </row>
    <row r="80" spans="1:25" s="22" customFormat="1" ht="56.25">
      <c r="A80" s="146"/>
      <c r="B80" s="147"/>
      <c r="C80" s="253">
        <v>175</v>
      </c>
      <c r="D80" s="56" t="s">
        <v>82</v>
      </c>
      <c r="E80" s="253">
        <v>135</v>
      </c>
      <c r="F80" s="298"/>
      <c r="G80" s="57" t="s">
        <v>212</v>
      </c>
      <c r="H80" s="23" t="s">
        <v>551</v>
      </c>
      <c r="I80" s="23" t="s">
        <v>552</v>
      </c>
      <c r="J80" s="23" t="s">
        <v>553</v>
      </c>
      <c r="K80" s="298" t="s">
        <v>1116</v>
      </c>
      <c r="L80" s="8">
        <v>18583</v>
      </c>
      <c r="M80" s="8">
        <v>20106</v>
      </c>
      <c r="N80" s="8">
        <v>36161</v>
      </c>
      <c r="O80" s="167">
        <v>1</v>
      </c>
      <c r="P80" s="298" t="s">
        <v>1117</v>
      </c>
      <c r="Q80" s="244" t="s">
        <v>554</v>
      </c>
      <c r="R80" s="244" t="s">
        <v>1118</v>
      </c>
      <c r="S80" s="206">
        <v>39709</v>
      </c>
      <c r="T80" s="206">
        <v>33319</v>
      </c>
      <c r="U80" s="298" t="s">
        <v>121</v>
      </c>
      <c r="V80" s="245"/>
      <c r="W80" s="245"/>
      <c r="X80" s="245"/>
      <c r="Y80" s="245"/>
    </row>
    <row r="81" spans="1:25" s="22" customFormat="1" ht="33.75">
      <c r="A81" s="39"/>
      <c r="B81" s="39"/>
      <c r="C81" s="253">
        <v>242</v>
      </c>
      <c r="D81" s="56" t="s">
        <v>253</v>
      </c>
      <c r="E81" s="253"/>
      <c r="F81" s="298"/>
      <c r="G81" s="57" t="s">
        <v>285</v>
      </c>
      <c r="H81" s="160" t="s">
        <v>820</v>
      </c>
      <c r="I81" s="160" t="s">
        <v>821</v>
      </c>
      <c r="J81" s="160" t="s">
        <v>822</v>
      </c>
      <c r="K81" s="298" t="s">
        <v>1119</v>
      </c>
      <c r="L81" s="15">
        <v>59575</v>
      </c>
      <c r="M81" s="15">
        <v>56959</v>
      </c>
      <c r="N81" s="318">
        <v>157500</v>
      </c>
      <c r="O81" s="159" t="s">
        <v>823</v>
      </c>
      <c r="P81" s="159" t="s">
        <v>1120</v>
      </c>
      <c r="Q81" s="7" t="s">
        <v>716</v>
      </c>
      <c r="R81" s="298" t="s">
        <v>1121</v>
      </c>
      <c r="S81" s="318">
        <v>157500</v>
      </c>
      <c r="T81" s="206">
        <v>93572</v>
      </c>
      <c r="U81" s="298" t="s">
        <v>200</v>
      </c>
      <c r="V81" s="245"/>
      <c r="W81" s="245"/>
      <c r="X81" s="245"/>
      <c r="Y81" s="245"/>
    </row>
    <row r="82" spans="1:25" s="22" customFormat="1" ht="135" customHeight="1">
      <c r="A82" s="39"/>
      <c r="B82" s="39"/>
      <c r="C82" s="253">
        <v>243</v>
      </c>
      <c r="D82" s="56" t="s">
        <v>254</v>
      </c>
      <c r="E82" s="253"/>
      <c r="F82" s="298"/>
      <c r="G82" s="57" t="s">
        <v>736</v>
      </c>
      <c r="H82" s="167" t="s">
        <v>434</v>
      </c>
      <c r="I82" s="298" t="s">
        <v>435</v>
      </c>
      <c r="J82" s="298" t="s">
        <v>435</v>
      </c>
      <c r="K82" s="298" t="s">
        <v>1122</v>
      </c>
      <c r="L82" s="15">
        <v>0</v>
      </c>
      <c r="M82" s="15">
        <v>0</v>
      </c>
      <c r="N82" s="15">
        <v>3000</v>
      </c>
      <c r="O82" s="298" t="s">
        <v>724</v>
      </c>
      <c r="P82" s="298" t="s">
        <v>1123</v>
      </c>
      <c r="Q82" s="7" t="s">
        <v>718</v>
      </c>
      <c r="R82" s="298" t="s">
        <v>1121</v>
      </c>
      <c r="S82" s="237">
        <v>2000</v>
      </c>
      <c r="T82" s="206">
        <v>1000</v>
      </c>
      <c r="U82" s="298" t="s">
        <v>882</v>
      </c>
      <c r="V82" s="245" t="s">
        <v>1124</v>
      </c>
      <c r="W82" s="245"/>
      <c r="X82" s="245"/>
      <c r="Y82" s="245"/>
    </row>
    <row r="83" spans="1:25" s="19" customFormat="1" ht="230.25" customHeight="1">
      <c r="A83" s="37"/>
      <c r="B83" s="37"/>
      <c r="C83" s="253">
        <v>244</v>
      </c>
      <c r="D83" s="56" t="s">
        <v>422</v>
      </c>
      <c r="E83" s="253"/>
      <c r="F83" s="298"/>
      <c r="G83" s="57" t="s">
        <v>423</v>
      </c>
      <c r="H83" s="49" t="s">
        <v>568</v>
      </c>
      <c r="I83" s="298" t="s">
        <v>568</v>
      </c>
      <c r="J83" s="298" t="s">
        <v>568</v>
      </c>
      <c r="K83" s="298" t="s">
        <v>1125</v>
      </c>
      <c r="L83" s="298" t="s">
        <v>224</v>
      </c>
      <c r="M83" s="298" t="s">
        <v>224</v>
      </c>
      <c r="N83" s="240">
        <v>1328560</v>
      </c>
      <c r="O83" s="241" t="s">
        <v>824</v>
      </c>
      <c r="P83" s="298" t="s">
        <v>1126</v>
      </c>
      <c r="Q83" s="242" t="s">
        <v>717</v>
      </c>
      <c r="R83" s="7" t="s">
        <v>1127</v>
      </c>
      <c r="S83" s="260">
        <v>1890517</v>
      </c>
      <c r="T83" s="255">
        <v>681534</v>
      </c>
      <c r="U83" s="298" t="s">
        <v>869</v>
      </c>
      <c r="V83" s="245" t="s">
        <v>1128</v>
      </c>
      <c r="W83" s="245"/>
      <c r="X83" s="245" t="s">
        <v>1293</v>
      </c>
      <c r="Y83" s="245" t="s">
        <v>1129</v>
      </c>
    </row>
  </sheetData>
  <autoFilter ref="A1:Y83" xr:uid="{00000000-0001-0000-0100-000000000000}"/>
  <mergeCells count="100">
    <mergeCell ref="J3:J4"/>
    <mergeCell ref="K3:K4"/>
    <mergeCell ref="L3:L4"/>
    <mergeCell ref="F2:F4"/>
    <mergeCell ref="G2:G4"/>
    <mergeCell ref="A2:A4"/>
    <mergeCell ref="B2:B4"/>
    <mergeCell ref="C2:C4"/>
    <mergeCell ref="D2:D4"/>
    <mergeCell ref="E2:E4"/>
    <mergeCell ref="M3:M4"/>
    <mergeCell ref="W2:W4"/>
    <mergeCell ref="X2:X4"/>
    <mergeCell ref="Y2:Y4"/>
    <mergeCell ref="H2:K2"/>
    <mergeCell ref="L2:N2"/>
    <mergeCell ref="O2:T2"/>
    <mergeCell ref="U2:V2"/>
    <mergeCell ref="N3:N4"/>
    <mergeCell ref="O3:P3"/>
    <mergeCell ref="Q3:R3"/>
    <mergeCell ref="S3:T3"/>
    <mergeCell ref="U3:V3"/>
    <mergeCell ref="U4:V4"/>
    <mergeCell ref="H3:H4"/>
    <mergeCell ref="I3:I4"/>
    <mergeCell ref="T5:T6"/>
    <mergeCell ref="C5:C6"/>
    <mergeCell ref="D5:D6"/>
    <mergeCell ref="E5:E6"/>
    <mergeCell ref="L5:L6"/>
    <mergeCell ref="M5:M6"/>
    <mergeCell ref="N5:N6"/>
    <mergeCell ref="Q5:Q6"/>
    <mergeCell ref="M45:M46"/>
    <mergeCell ref="T7:T8"/>
    <mergeCell ref="L11:L12"/>
    <mergeCell ref="M11:M12"/>
    <mergeCell ref="N11:N12"/>
    <mergeCell ref="Q11:Q12"/>
    <mergeCell ref="Q7:Q8"/>
    <mergeCell ref="R7:R8"/>
    <mergeCell ref="R5:R6"/>
    <mergeCell ref="S5:S6"/>
    <mergeCell ref="S45:S46"/>
    <mergeCell ref="T45:T46"/>
    <mergeCell ref="C11:C12"/>
    <mergeCell ref="D11:D12"/>
    <mergeCell ref="E11:E12"/>
    <mergeCell ref="N45:N46"/>
    <mergeCell ref="Q45:Q46"/>
    <mergeCell ref="R45:R46"/>
    <mergeCell ref="R11:R12"/>
    <mergeCell ref="S11:S12"/>
    <mergeCell ref="C45:C46"/>
    <mergeCell ref="D45:D46"/>
    <mergeCell ref="E45:E46"/>
    <mergeCell ref="L45:L46"/>
    <mergeCell ref="C7:C8"/>
    <mergeCell ref="D7:D8"/>
    <mergeCell ref="E7:E8"/>
    <mergeCell ref="L7:L8"/>
    <mergeCell ref="M7:M8"/>
    <mergeCell ref="S7:S8"/>
    <mergeCell ref="T11:T12"/>
    <mergeCell ref="N7:N8"/>
    <mergeCell ref="T55:T56"/>
    <mergeCell ref="N55:N56"/>
    <mergeCell ref="Q55:Q56"/>
    <mergeCell ref="R55:R56"/>
    <mergeCell ref="S55:S56"/>
    <mergeCell ref="C55:C56"/>
    <mergeCell ref="D55:D56"/>
    <mergeCell ref="E55:E56"/>
    <mergeCell ref="L55:L56"/>
    <mergeCell ref="M55:M56"/>
    <mergeCell ref="S57:S58"/>
    <mergeCell ref="T57:T58"/>
    <mergeCell ref="N57:N58"/>
    <mergeCell ref="Q57:Q58"/>
    <mergeCell ref="R57:R58"/>
    <mergeCell ref="C57:C58"/>
    <mergeCell ref="D57:D58"/>
    <mergeCell ref="E57:E58"/>
    <mergeCell ref="L57:L58"/>
    <mergeCell ref="M57:M58"/>
    <mergeCell ref="S66:S67"/>
    <mergeCell ref="C66:C67"/>
    <mergeCell ref="D66:D67"/>
    <mergeCell ref="E66:E67"/>
    <mergeCell ref="L66:L67"/>
    <mergeCell ref="M66:M67"/>
    <mergeCell ref="N66:N67"/>
    <mergeCell ref="Q66:Q67"/>
    <mergeCell ref="Y66:Y67"/>
    <mergeCell ref="U57:U58"/>
    <mergeCell ref="V57:V58"/>
    <mergeCell ref="W57:W58"/>
    <mergeCell ref="X57:X58"/>
    <mergeCell ref="Y57:Y58"/>
  </mergeCells>
  <phoneticPr fontId="16"/>
  <dataValidations disablePrompts="1" count="1">
    <dataValidation type="list" allowBlank="1" showInputMessage="1" showErrorMessage="1" sqref="U27 U59 U61" xr:uid="{826A194B-4BD2-4361-B90F-4E878F4A14E7}">
      <formula1>"〇,△,□"</formula1>
    </dataValidation>
  </dataValidations>
  <printOptions horizontalCentered="1"/>
  <pageMargins left="0.11811023622047245" right="0.11811023622047245" top="0.31496062992125984" bottom="0.31496062992125984" header="0.31496062992125984" footer="0.23622047244094491"/>
  <pageSetup paperSize="8" scale="88" fitToHeight="0" orientation="landscape" useFirstPageNumber="1" r:id="rId1"/>
  <headerFooter differentOddEven="1">
    <oddHeader>&amp;R&amp;"ＭＳ Ｐゴシック,太字"&amp;12こども青少年局運営方針　具体的な取組一覧</oddHeader>
  </headerFooter>
  <rowBreaks count="6" manualBreakCount="6">
    <brk id="18" max="24" man="1"/>
    <brk id="27" max="24" man="1"/>
    <brk id="40" max="24" man="1"/>
    <brk id="53" max="24" man="1"/>
    <brk id="65" max="24" man="1"/>
    <brk id="72"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61"/>
  <sheetViews>
    <sheetView tabSelected="1" view="pageBreakPreview" topLeftCell="C1" zoomScaleNormal="100" zoomScaleSheetLayoutView="100" workbookViewId="0">
      <pane xSplit="2" ySplit="4" topLeftCell="E5" activePane="bottomRight" state="frozen"/>
      <selection activeCell="C1" sqref="C1"/>
      <selection pane="topRight" activeCell="C1" sqref="C1"/>
      <selection pane="bottomLeft" activeCell="C1" sqref="C1"/>
      <selection pane="bottomRight" activeCell="C1" sqref="C1"/>
    </sheetView>
  </sheetViews>
  <sheetFormatPr defaultColWidth="9" defaultRowHeight="17.25"/>
  <cols>
    <col min="1" max="1" width="3.625" style="21" hidden="1" customWidth="1"/>
    <col min="2" max="2" width="18.625" style="21" hidden="1" customWidth="1"/>
    <col min="3" max="3" width="4.375" style="20" customWidth="1"/>
    <col min="4" max="4" width="11.25" style="21" customWidth="1"/>
    <col min="5" max="6" width="4.375" style="20" customWidth="1"/>
    <col min="7" max="7" width="18.75" style="21" customWidth="1"/>
    <col min="8" max="11" width="10.625" style="20" customWidth="1"/>
    <col min="12" max="14" width="7.875" style="175" customWidth="1"/>
    <col min="15" max="15" width="11.875" style="20" customWidth="1"/>
    <col min="16" max="16" width="8.125" style="21" customWidth="1"/>
    <col min="17" max="17" width="13" style="21" customWidth="1"/>
    <col min="18" max="18" width="8.875" style="20" customWidth="1"/>
    <col min="19" max="19" width="9.625" style="258" customWidth="1"/>
    <col min="20" max="20" width="9.625" style="175" customWidth="1"/>
    <col min="21" max="21" width="3.75" style="20" customWidth="1"/>
    <col min="22" max="22" width="18.75" style="267" customWidth="1"/>
    <col min="23" max="23" width="16.25" style="267" customWidth="1"/>
    <col min="24" max="24" width="12.25" style="267" customWidth="1"/>
    <col min="25" max="25" width="13.75" style="267" customWidth="1"/>
    <col min="26" max="16384" width="9" style="21"/>
  </cols>
  <sheetData>
    <row r="1" spans="1:25" s="17" customFormat="1" ht="27" customHeight="1">
      <c r="C1" s="11" t="s">
        <v>690</v>
      </c>
      <c r="D1" s="12"/>
      <c r="E1" s="13"/>
      <c r="F1" s="11"/>
      <c r="G1" s="12"/>
      <c r="H1" s="13"/>
      <c r="I1" s="13"/>
      <c r="J1" s="13"/>
      <c r="K1" s="13"/>
      <c r="L1" s="165"/>
      <c r="M1" s="165"/>
      <c r="N1" s="165"/>
      <c r="O1" s="13"/>
      <c r="P1" s="12"/>
      <c r="Q1" s="12"/>
      <c r="R1" s="13"/>
      <c r="S1" s="256"/>
      <c r="T1" s="165"/>
      <c r="U1" s="13"/>
      <c r="V1" s="266"/>
      <c r="W1" s="266"/>
      <c r="X1" s="266"/>
      <c r="Y1" s="266"/>
    </row>
    <row r="2" spans="1:25" s="18" customFormat="1" ht="18" customHeight="1">
      <c r="A2" s="355" t="s">
        <v>402</v>
      </c>
      <c r="B2" s="356" t="s">
        <v>401</v>
      </c>
      <c r="C2" s="332" t="s">
        <v>3</v>
      </c>
      <c r="D2" s="332" t="s">
        <v>197</v>
      </c>
      <c r="E2" s="332" t="s">
        <v>195</v>
      </c>
      <c r="F2" s="332" t="s">
        <v>189</v>
      </c>
      <c r="G2" s="332" t="s">
        <v>123</v>
      </c>
      <c r="H2" s="340" t="s">
        <v>243</v>
      </c>
      <c r="I2" s="347"/>
      <c r="J2" s="347"/>
      <c r="K2" s="341"/>
      <c r="L2" s="340" t="s">
        <v>245</v>
      </c>
      <c r="M2" s="347"/>
      <c r="N2" s="341"/>
      <c r="O2" s="335" t="s">
        <v>226</v>
      </c>
      <c r="P2" s="335"/>
      <c r="Q2" s="335"/>
      <c r="R2" s="335"/>
      <c r="S2" s="335"/>
      <c r="T2" s="335"/>
      <c r="U2" s="335" t="s">
        <v>237</v>
      </c>
      <c r="V2" s="335"/>
      <c r="W2" s="335" t="s">
        <v>570</v>
      </c>
      <c r="X2" s="335" t="s">
        <v>236</v>
      </c>
      <c r="Y2" s="332" t="s">
        <v>235</v>
      </c>
    </row>
    <row r="3" spans="1:25" s="18" customFormat="1" ht="18" customHeight="1">
      <c r="A3" s="355"/>
      <c r="B3" s="356"/>
      <c r="C3" s="333"/>
      <c r="D3" s="333"/>
      <c r="E3" s="333"/>
      <c r="F3" s="333"/>
      <c r="G3" s="333"/>
      <c r="H3" s="332" t="s">
        <v>297</v>
      </c>
      <c r="I3" s="334" t="s">
        <v>737</v>
      </c>
      <c r="J3" s="334" t="s">
        <v>738</v>
      </c>
      <c r="K3" s="334" t="s">
        <v>739</v>
      </c>
      <c r="L3" s="335" t="s">
        <v>740</v>
      </c>
      <c r="M3" s="335" t="s">
        <v>741</v>
      </c>
      <c r="N3" s="335" t="s">
        <v>742</v>
      </c>
      <c r="O3" s="340" t="s">
        <v>231</v>
      </c>
      <c r="P3" s="341"/>
      <c r="Q3" s="335" t="s">
        <v>227</v>
      </c>
      <c r="R3" s="335"/>
      <c r="S3" s="335" t="s">
        <v>245</v>
      </c>
      <c r="T3" s="335"/>
      <c r="U3" s="336" t="s">
        <v>734</v>
      </c>
      <c r="V3" s="337"/>
      <c r="W3" s="335"/>
      <c r="X3" s="335"/>
      <c r="Y3" s="333"/>
    </row>
    <row r="4" spans="1:25" s="18" customFormat="1" ht="25.5" customHeight="1">
      <c r="A4" s="355"/>
      <c r="B4" s="356"/>
      <c r="C4" s="334"/>
      <c r="D4" s="334"/>
      <c r="E4" s="334"/>
      <c r="F4" s="334"/>
      <c r="G4" s="334"/>
      <c r="H4" s="334"/>
      <c r="I4" s="335"/>
      <c r="J4" s="335"/>
      <c r="K4" s="335"/>
      <c r="L4" s="335"/>
      <c r="M4" s="335"/>
      <c r="N4" s="335"/>
      <c r="O4" s="153" t="s">
        <v>244</v>
      </c>
      <c r="P4" s="153" t="s">
        <v>225</v>
      </c>
      <c r="Q4" s="153" t="s">
        <v>228</v>
      </c>
      <c r="R4" s="252" t="s">
        <v>225</v>
      </c>
      <c r="S4" s="252" t="s">
        <v>229</v>
      </c>
      <c r="T4" s="252" t="s">
        <v>230</v>
      </c>
      <c r="U4" s="338" t="s">
        <v>199</v>
      </c>
      <c r="V4" s="339"/>
      <c r="W4" s="335"/>
      <c r="X4" s="335"/>
      <c r="Y4" s="334"/>
    </row>
    <row r="5" spans="1:25" s="19" customFormat="1" ht="64.5" customHeight="1">
      <c r="A5" s="122"/>
      <c r="B5" s="122"/>
      <c r="C5" s="324">
        <v>186</v>
      </c>
      <c r="D5" s="322" t="s">
        <v>175</v>
      </c>
      <c r="E5" s="324">
        <v>143</v>
      </c>
      <c r="F5" s="290" t="s">
        <v>121</v>
      </c>
      <c r="G5" s="59" t="s">
        <v>388</v>
      </c>
      <c r="H5" s="174" t="s">
        <v>192</v>
      </c>
      <c r="I5" s="290" t="s">
        <v>668</v>
      </c>
      <c r="J5" s="290" t="s">
        <v>193</v>
      </c>
      <c r="K5" s="290" t="s">
        <v>451</v>
      </c>
      <c r="L5" s="320">
        <v>2742</v>
      </c>
      <c r="M5" s="320">
        <v>2286</v>
      </c>
      <c r="N5" s="320">
        <v>3635</v>
      </c>
      <c r="O5" s="182" t="s">
        <v>451</v>
      </c>
      <c r="P5" s="290" t="s">
        <v>942</v>
      </c>
      <c r="Q5" s="330" t="s">
        <v>469</v>
      </c>
      <c r="R5" s="324" t="s">
        <v>943</v>
      </c>
      <c r="S5" s="320">
        <v>3833</v>
      </c>
      <c r="T5" s="379">
        <v>3570</v>
      </c>
      <c r="U5" s="182" t="s">
        <v>121</v>
      </c>
      <c r="V5" s="263"/>
      <c r="W5" s="263"/>
      <c r="X5" s="263"/>
      <c r="Y5" s="263"/>
    </row>
    <row r="6" spans="1:25" s="19" customFormat="1" ht="64.5" customHeight="1">
      <c r="A6" s="122"/>
      <c r="B6" s="122"/>
      <c r="C6" s="325"/>
      <c r="D6" s="323"/>
      <c r="E6" s="325"/>
      <c r="F6" s="162"/>
      <c r="G6" s="166" t="s">
        <v>452</v>
      </c>
      <c r="H6" s="192" t="s">
        <v>224</v>
      </c>
      <c r="I6" s="162" t="s">
        <v>224</v>
      </c>
      <c r="J6" s="149">
        <v>0.48799999999999999</v>
      </c>
      <c r="K6" s="149">
        <v>0.58599999999999997</v>
      </c>
      <c r="L6" s="321"/>
      <c r="M6" s="321"/>
      <c r="N6" s="321"/>
      <c r="O6" s="221" t="s">
        <v>587</v>
      </c>
      <c r="P6" s="149">
        <v>0.98599999999999999</v>
      </c>
      <c r="Q6" s="331"/>
      <c r="R6" s="325"/>
      <c r="S6" s="321"/>
      <c r="T6" s="380"/>
      <c r="U6" s="291" t="s">
        <v>121</v>
      </c>
      <c r="V6" s="293"/>
      <c r="W6" s="293"/>
      <c r="X6" s="293"/>
      <c r="Y6" s="293"/>
    </row>
    <row r="7" spans="1:25" s="19" customFormat="1" ht="90" customHeight="1">
      <c r="A7" s="122"/>
      <c r="B7" s="122"/>
      <c r="C7" s="236">
        <v>187</v>
      </c>
      <c r="D7" s="56" t="s">
        <v>176</v>
      </c>
      <c r="E7" s="298">
        <v>143</v>
      </c>
      <c r="F7" s="298" t="s">
        <v>121</v>
      </c>
      <c r="G7" s="59" t="s">
        <v>389</v>
      </c>
      <c r="H7" s="211">
        <v>1</v>
      </c>
      <c r="I7" s="167">
        <v>1</v>
      </c>
      <c r="J7" s="167">
        <v>1</v>
      </c>
      <c r="K7" s="167">
        <v>1</v>
      </c>
      <c r="L7" s="206">
        <v>11759</v>
      </c>
      <c r="M7" s="206">
        <v>13945</v>
      </c>
      <c r="N7" s="206">
        <v>17398</v>
      </c>
      <c r="O7" s="167">
        <v>1</v>
      </c>
      <c r="P7" s="167">
        <v>1</v>
      </c>
      <c r="Q7" s="7" t="s">
        <v>591</v>
      </c>
      <c r="R7" s="298" t="s">
        <v>944</v>
      </c>
      <c r="S7" s="155">
        <v>17402</v>
      </c>
      <c r="T7" s="257">
        <v>13599</v>
      </c>
      <c r="U7" s="298" t="s">
        <v>867</v>
      </c>
      <c r="V7" s="245"/>
      <c r="W7" s="245"/>
      <c r="X7" s="245"/>
      <c r="Y7" s="245"/>
    </row>
    <row r="8" spans="1:25" s="19" customFormat="1" ht="105.75" customHeight="1">
      <c r="A8" s="122"/>
      <c r="B8" s="122"/>
      <c r="C8" s="324">
        <v>188</v>
      </c>
      <c r="D8" s="322" t="s">
        <v>177</v>
      </c>
      <c r="E8" s="324">
        <v>144</v>
      </c>
      <c r="F8" s="174" t="s">
        <v>121</v>
      </c>
      <c r="G8" s="59" t="s">
        <v>436</v>
      </c>
      <c r="H8" s="174" t="s">
        <v>634</v>
      </c>
      <c r="I8" s="174" t="s">
        <v>635</v>
      </c>
      <c r="J8" s="174" t="s">
        <v>636</v>
      </c>
      <c r="K8" s="290" t="s">
        <v>945</v>
      </c>
      <c r="L8" s="345">
        <v>4140</v>
      </c>
      <c r="M8" s="345">
        <v>3565</v>
      </c>
      <c r="N8" s="345">
        <v>4801</v>
      </c>
      <c r="O8" s="290" t="s">
        <v>588</v>
      </c>
      <c r="P8" s="290" t="s">
        <v>947</v>
      </c>
      <c r="Q8" s="330" t="s">
        <v>691</v>
      </c>
      <c r="R8" s="324" t="s">
        <v>943</v>
      </c>
      <c r="S8" s="320">
        <v>4907</v>
      </c>
      <c r="T8" s="379">
        <v>4412</v>
      </c>
      <c r="U8" s="290" t="s">
        <v>869</v>
      </c>
      <c r="V8" s="292" t="s">
        <v>1252</v>
      </c>
      <c r="W8" s="292"/>
      <c r="X8" s="292"/>
      <c r="Y8" s="292" t="s">
        <v>1254</v>
      </c>
    </row>
    <row r="9" spans="1:25" s="19" customFormat="1" ht="75.95" customHeight="1">
      <c r="A9" s="122"/>
      <c r="B9" s="122"/>
      <c r="C9" s="325"/>
      <c r="D9" s="323"/>
      <c r="E9" s="325"/>
      <c r="F9" s="192"/>
      <c r="G9" s="212" t="s">
        <v>194</v>
      </c>
      <c r="H9" s="213" t="s">
        <v>637</v>
      </c>
      <c r="I9" s="162" t="s">
        <v>638</v>
      </c>
      <c r="J9" s="162" t="s">
        <v>639</v>
      </c>
      <c r="K9" s="162" t="s">
        <v>946</v>
      </c>
      <c r="L9" s="346"/>
      <c r="M9" s="346"/>
      <c r="N9" s="346"/>
      <c r="O9" s="162" t="s">
        <v>589</v>
      </c>
      <c r="P9" s="162" t="s">
        <v>948</v>
      </c>
      <c r="Q9" s="331"/>
      <c r="R9" s="325"/>
      <c r="S9" s="321"/>
      <c r="T9" s="380"/>
      <c r="U9" s="162" t="s">
        <v>867</v>
      </c>
      <c r="V9" s="264"/>
      <c r="W9" s="264"/>
      <c r="X9" s="264"/>
      <c r="Y9" s="264"/>
    </row>
    <row r="10" spans="1:25" s="19" customFormat="1" ht="87.75" customHeight="1">
      <c r="A10" s="122"/>
      <c r="B10" s="122"/>
      <c r="C10" s="324">
        <v>189</v>
      </c>
      <c r="D10" s="322" t="s">
        <v>178</v>
      </c>
      <c r="E10" s="324">
        <v>144</v>
      </c>
      <c r="F10" s="190" t="s">
        <v>121</v>
      </c>
      <c r="G10" s="63" t="s">
        <v>137</v>
      </c>
      <c r="H10" s="182" t="s">
        <v>390</v>
      </c>
      <c r="I10" s="290" t="s">
        <v>391</v>
      </c>
      <c r="J10" s="290" t="s">
        <v>392</v>
      </c>
      <c r="K10" s="290" t="s">
        <v>949</v>
      </c>
      <c r="L10" s="345">
        <v>10623</v>
      </c>
      <c r="M10" s="345">
        <v>10242</v>
      </c>
      <c r="N10" s="345">
        <v>11278</v>
      </c>
      <c r="O10" s="290" t="s">
        <v>393</v>
      </c>
      <c r="P10" s="290" t="s">
        <v>1276</v>
      </c>
      <c r="Q10" s="324" t="s">
        <v>224</v>
      </c>
      <c r="R10" s="324" t="s">
        <v>224</v>
      </c>
      <c r="S10" s="320">
        <v>9839</v>
      </c>
      <c r="T10" s="379" t="s">
        <v>951</v>
      </c>
      <c r="U10" s="182" t="s">
        <v>869</v>
      </c>
      <c r="V10" s="292" t="s">
        <v>1255</v>
      </c>
      <c r="W10" s="292"/>
      <c r="X10" s="292"/>
      <c r="Y10" s="330" t="s">
        <v>1253</v>
      </c>
    </row>
    <row r="11" spans="1:25" s="19" customFormat="1" ht="87.75" customHeight="1">
      <c r="A11" s="122"/>
      <c r="B11" s="122"/>
      <c r="C11" s="325"/>
      <c r="D11" s="323"/>
      <c r="E11" s="325"/>
      <c r="F11" s="172" t="s">
        <v>121</v>
      </c>
      <c r="G11" s="58" t="s">
        <v>138</v>
      </c>
      <c r="H11" s="172" t="s">
        <v>394</v>
      </c>
      <c r="I11" s="162" t="s">
        <v>395</v>
      </c>
      <c r="J11" s="162" t="s">
        <v>396</v>
      </c>
      <c r="K11" s="162" t="s">
        <v>950</v>
      </c>
      <c r="L11" s="346"/>
      <c r="M11" s="346"/>
      <c r="N11" s="346"/>
      <c r="O11" s="162" t="s">
        <v>397</v>
      </c>
      <c r="P11" s="162" t="s">
        <v>952</v>
      </c>
      <c r="Q11" s="325"/>
      <c r="R11" s="325"/>
      <c r="S11" s="321"/>
      <c r="T11" s="380"/>
      <c r="U11" s="162" t="s">
        <v>869</v>
      </c>
      <c r="V11" s="264" t="s">
        <v>1255</v>
      </c>
      <c r="W11" s="264"/>
      <c r="X11" s="264"/>
      <c r="Y11" s="331"/>
    </row>
    <row r="12" spans="1:25" s="19" customFormat="1" ht="67.5">
      <c r="A12" s="122"/>
      <c r="B12" s="122"/>
      <c r="C12" s="236">
        <v>190</v>
      </c>
      <c r="D12" s="56" t="s">
        <v>179</v>
      </c>
      <c r="E12" s="298">
        <v>144</v>
      </c>
      <c r="F12" s="298" t="s">
        <v>121</v>
      </c>
      <c r="G12" s="58" t="s">
        <v>84</v>
      </c>
      <c r="H12" s="167">
        <v>1</v>
      </c>
      <c r="I12" s="214">
        <v>1</v>
      </c>
      <c r="J12" s="214">
        <v>1</v>
      </c>
      <c r="K12" s="167">
        <v>1</v>
      </c>
      <c r="L12" s="206">
        <v>7839</v>
      </c>
      <c r="M12" s="206">
        <v>7208</v>
      </c>
      <c r="N12" s="155">
        <v>11423</v>
      </c>
      <c r="O12" s="167">
        <v>1</v>
      </c>
      <c r="P12" s="16">
        <v>0.998</v>
      </c>
      <c r="Q12" s="7" t="s">
        <v>590</v>
      </c>
      <c r="R12" s="7" t="s">
        <v>1271</v>
      </c>
      <c r="S12" s="155">
        <v>11113</v>
      </c>
      <c r="T12" s="257">
        <v>8079</v>
      </c>
      <c r="U12" s="298" t="s">
        <v>869</v>
      </c>
      <c r="V12" s="245" t="s">
        <v>1272</v>
      </c>
      <c r="W12" s="245"/>
      <c r="X12" s="245"/>
      <c r="Y12" s="245"/>
    </row>
    <row r="13" spans="1:25" s="19" customFormat="1" ht="170.1" customHeight="1">
      <c r="A13" s="122"/>
      <c r="B13" s="122"/>
      <c r="C13" s="324">
        <v>191</v>
      </c>
      <c r="D13" s="322" t="s">
        <v>180</v>
      </c>
      <c r="E13" s="324">
        <v>145</v>
      </c>
      <c r="F13" s="290" t="s">
        <v>200</v>
      </c>
      <c r="G13" s="59" t="s">
        <v>85</v>
      </c>
      <c r="H13" s="169" t="s">
        <v>825</v>
      </c>
      <c r="I13" s="169" t="s">
        <v>692</v>
      </c>
      <c r="J13" s="169" t="s">
        <v>693</v>
      </c>
      <c r="K13" s="169" t="s">
        <v>872</v>
      </c>
      <c r="L13" s="320">
        <v>26193</v>
      </c>
      <c r="M13" s="320">
        <v>27883</v>
      </c>
      <c r="N13" s="320">
        <v>34335</v>
      </c>
      <c r="O13" s="169">
        <v>1</v>
      </c>
      <c r="P13" s="288" t="s">
        <v>874</v>
      </c>
      <c r="Q13" s="330" t="s">
        <v>854</v>
      </c>
      <c r="R13" s="324" t="s">
        <v>876</v>
      </c>
      <c r="S13" s="320">
        <v>35367</v>
      </c>
      <c r="T13" s="320">
        <v>32734</v>
      </c>
      <c r="U13" s="290" t="s">
        <v>877</v>
      </c>
      <c r="V13" s="292"/>
      <c r="W13" s="292"/>
      <c r="X13" s="292"/>
      <c r="Y13" s="292"/>
    </row>
    <row r="14" spans="1:25" s="19" customFormat="1" ht="170.1" customHeight="1">
      <c r="A14" s="122"/>
      <c r="B14" s="122"/>
      <c r="C14" s="325"/>
      <c r="D14" s="323"/>
      <c r="E14" s="325"/>
      <c r="F14" s="162"/>
      <c r="G14" s="161" t="s">
        <v>400</v>
      </c>
      <c r="H14" s="162" t="s">
        <v>319</v>
      </c>
      <c r="I14" s="162" t="s">
        <v>134</v>
      </c>
      <c r="J14" s="162" t="s">
        <v>202</v>
      </c>
      <c r="K14" s="162" t="s">
        <v>873</v>
      </c>
      <c r="L14" s="321"/>
      <c r="M14" s="321"/>
      <c r="N14" s="321"/>
      <c r="O14" s="162" t="s">
        <v>311</v>
      </c>
      <c r="P14" s="161" t="s">
        <v>875</v>
      </c>
      <c r="Q14" s="331"/>
      <c r="R14" s="325"/>
      <c r="S14" s="321"/>
      <c r="T14" s="321"/>
      <c r="U14" s="162" t="s">
        <v>877</v>
      </c>
      <c r="V14" s="264"/>
      <c r="W14" s="264" t="s">
        <v>878</v>
      </c>
      <c r="X14" s="264"/>
      <c r="Y14" s="264"/>
    </row>
    <row r="15" spans="1:25" s="19" customFormat="1" ht="90" customHeight="1">
      <c r="A15" s="122"/>
      <c r="B15" s="122"/>
      <c r="C15" s="324">
        <v>192</v>
      </c>
      <c r="D15" s="322" t="s">
        <v>181</v>
      </c>
      <c r="E15" s="324">
        <v>145</v>
      </c>
      <c r="F15" s="182" t="s">
        <v>121</v>
      </c>
      <c r="G15" s="63" t="s">
        <v>86</v>
      </c>
      <c r="H15" s="182" t="s">
        <v>224</v>
      </c>
      <c r="I15" s="280">
        <v>0.96</v>
      </c>
      <c r="J15" s="280">
        <v>0.96399999999999997</v>
      </c>
      <c r="K15" s="169">
        <v>1</v>
      </c>
      <c r="L15" s="383">
        <v>160</v>
      </c>
      <c r="M15" s="383">
        <v>997</v>
      </c>
      <c r="N15" s="345">
        <v>2088</v>
      </c>
      <c r="O15" s="169" t="s">
        <v>592</v>
      </c>
      <c r="P15" s="169">
        <v>0.95</v>
      </c>
      <c r="Q15" s="330" t="s">
        <v>1003</v>
      </c>
      <c r="R15" s="324" t="s">
        <v>941</v>
      </c>
      <c r="S15" s="320">
        <v>2088</v>
      </c>
      <c r="T15" s="379">
        <v>275</v>
      </c>
      <c r="U15" s="290" t="s">
        <v>121</v>
      </c>
      <c r="V15" s="292"/>
      <c r="W15" s="292"/>
      <c r="X15" s="292"/>
      <c r="Y15" s="292"/>
    </row>
    <row r="16" spans="1:25" s="19" customFormat="1" ht="90" customHeight="1">
      <c r="A16" s="122"/>
      <c r="B16" s="122"/>
      <c r="C16" s="325"/>
      <c r="D16" s="323"/>
      <c r="E16" s="325"/>
      <c r="F16" s="291" t="s">
        <v>121</v>
      </c>
      <c r="G16" s="58" t="s">
        <v>87</v>
      </c>
      <c r="H16" s="172" t="s">
        <v>224</v>
      </c>
      <c r="I16" s="149">
        <v>0.95299999999999996</v>
      </c>
      <c r="J16" s="203">
        <v>1</v>
      </c>
      <c r="K16" s="149">
        <v>0.94699999999999995</v>
      </c>
      <c r="L16" s="346"/>
      <c r="M16" s="346"/>
      <c r="N16" s="346"/>
      <c r="O16" s="203" t="s">
        <v>136</v>
      </c>
      <c r="P16" s="149">
        <v>0.89700000000000002</v>
      </c>
      <c r="Q16" s="331"/>
      <c r="R16" s="325"/>
      <c r="S16" s="321"/>
      <c r="T16" s="380"/>
      <c r="U16" s="162" t="s">
        <v>121</v>
      </c>
      <c r="V16" s="264"/>
      <c r="W16" s="264"/>
      <c r="X16" s="264"/>
      <c r="Y16" s="264"/>
    </row>
    <row r="17" spans="1:25" s="19" customFormat="1" ht="95.25" customHeight="1">
      <c r="A17" s="122"/>
      <c r="B17" s="122"/>
      <c r="C17" s="236">
        <v>194</v>
      </c>
      <c r="D17" s="56" t="s">
        <v>88</v>
      </c>
      <c r="E17" s="298">
        <v>146</v>
      </c>
      <c r="F17" s="298"/>
      <c r="G17" s="298" t="s">
        <v>224</v>
      </c>
      <c r="H17" s="298" t="s">
        <v>224</v>
      </c>
      <c r="I17" s="298" t="s">
        <v>224</v>
      </c>
      <c r="J17" s="298" t="s">
        <v>224</v>
      </c>
      <c r="K17" s="298" t="s">
        <v>224</v>
      </c>
      <c r="L17" s="208">
        <v>591</v>
      </c>
      <c r="M17" s="208">
        <v>844</v>
      </c>
      <c r="N17" s="206">
        <v>1305</v>
      </c>
      <c r="O17" s="298" t="s">
        <v>224</v>
      </c>
      <c r="P17" s="298" t="s">
        <v>224</v>
      </c>
      <c r="Q17" s="7" t="s">
        <v>593</v>
      </c>
      <c r="R17" s="298" t="s">
        <v>943</v>
      </c>
      <c r="S17" s="155">
        <v>1765</v>
      </c>
      <c r="T17" s="257">
        <v>1356</v>
      </c>
      <c r="U17" s="298" t="s">
        <v>121</v>
      </c>
      <c r="V17" s="245"/>
      <c r="W17" s="245"/>
      <c r="X17" s="245"/>
      <c r="Y17" s="245"/>
    </row>
    <row r="18" spans="1:25" s="19" customFormat="1" ht="105" customHeight="1">
      <c r="A18" s="122"/>
      <c r="B18" s="122"/>
      <c r="C18" s="236">
        <v>195</v>
      </c>
      <c r="D18" s="56" t="s">
        <v>89</v>
      </c>
      <c r="E18" s="298">
        <v>146</v>
      </c>
      <c r="F18" s="298"/>
      <c r="G18" s="57" t="s">
        <v>91</v>
      </c>
      <c r="H18" s="223" t="s">
        <v>456</v>
      </c>
      <c r="I18" s="224" t="s">
        <v>320</v>
      </c>
      <c r="J18" s="224" t="s">
        <v>321</v>
      </c>
      <c r="K18" s="298" t="s">
        <v>1282</v>
      </c>
      <c r="L18" s="155">
        <v>6209</v>
      </c>
      <c r="M18" s="155">
        <v>3865</v>
      </c>
      <c r="N18" s="155">
        <v>7526</v>
      </c>
      <c r="O18" s="298" t="s">
        <v>754</v>
      </c>
      <c r="P18" s="298" t="s">
        <v>879</v>
      </c>
      <c r="Q18" s="7" t="s">
        <v>753</v>
      </c>
      <c r="R18" s="298" t="s">
        <v>866</v>
      </c>
      <c r="S18" s="155">
        <v>7526</v>
      </c>
      <c r="T18" s="155">
        <v>2384</v>
      </c>
      <c r="U18" s="298" t="s">
        <v>877</v>
      </c>
      <c r="V18" s="245"/>
      <c r="W18" s="245"/>
      <c r="X18" s="245"/>
      <c r="Y18" s="245"/>
    </row>
    <row r="19" spans="1:25" s="19" customFormat="1" ht="213.6" customHeight="1">
      <c r="A19" s="220"/>
      <c r="B19" s="220"/>
      <c r="C19" s="235">
        <v>196</v>
      </c>
      <c r="D19" s="233" t="s">
        <v>90</v>
      </c>
      <c r="E19" s="291">
        <v>146</v>
      </c>
      <c r="F19" s="291"/>
      <c r="G19" s="58" t="s">
        <v>826</v>
      </c>
      <c r="H19" s="172" t="s">
        <v>224</v>
      </c>
      <c r="I19" s="172" t="s">
        <v>224</v>
      </c>
      <c r="J19" s="172" t="s">
        <v>224</v>
      </c>
      <c r="K19" s="172" t="s">
        <v>224</v>
      </c>
      <c r="L19" s="287">
        <v>574</v>
      </c>
      <c r="M19" s="287">
        <v>441</v>
      </c>
      <c r="N19" s="287">
        <v>880</v>
      </c>
      <c r="O19" s="221" t="s">
        <v>595</v>
      </c>
      <c r="P19" s="298" t="s">
        <v>880</v>
      </c>
      <c r="Q19" s="295" t="s">
        <v>443</v>
      </c>
      <c r="R19" s="295" t="s">
        <v>881</v>
      </c>
      <c r="S19" s="287">
        <v>880</v>
      </c>
      <c r="T19" s="287">
        <v>736</v>
      </c>
      <c r="U19" s="298" t="s">
        <v>882</v>
      </c>
      <c r="V19" s="293" t="s">
        <v>883</v>
      </c>
      <c r="W19" s="293" t="s">
        <v>884</v>
      </c>
      <c r="X19" s="293" t="s">
        <v>885</v>
      </c>
      <c r="Y19" s="293"/>
    </row>
    <row r="20" spans="1:25" s="19" customFormat="1" ht="90" customHeight="1">
      <c r="A20" s="122"/>
      <c r="B20" s="122"/>
      <c r="C20" s="236">
        <v>197</v>
      </c>
      <c r="D20" s="56" t="s">
        <v>92</v>
      </c>
      <c r="E20" s="298">
        <v>147</v>
      </c>
      <c r="F20" s="298"/>
      <c r="G20" s="57" t="s">
        <v>827</v>
      </c>
      <c r="H20" s="49" t="s">
        <v>322</v>
      </c>
      <c r="I20" s="298" t="s">
        <v>323</v>
      </c>
      <c r="J20" s="298" t="s">
        <v>324</v>
      </c>
      <c r="K20" s="298" t="s">
        <v>886</v>
      </c>
      <c r="L20" s="170" t="s">
        <v>568</v>
      </c>
      <c r="M20" s="170" t="s">
        <v>568</v>
      </c>
      <c r="N20" s="170" t="s">
        <v>568</v>
      </c>
      <c r="O20" s="298" t="s">
        <v>568</v>
      </c>
      <c r="P20" s="298" t="s">
        <v>887</v>
      </c>
      <c r="Q20" s="7" t="s">
        <v>444</v>
      </c>
      <c r="R20" s="298" t="s">
        <v>866</v>
      </c>
      <c r="S20" s="155" t="s">
        <v>311</v>
      </c>
      <c r="T20" s="155" t="s">
        <v>311</v>
      </c>
      <c r="U20" s="298" t="s">
        <v>877</v>
      </c>
      <c r="V20" s="245"/>
      <c r="W20" s="245"/>
      <c r="X20" s="245"/>
      <c r="Y20" s="245"/>
    </row>
    <row r="21" spans="1:25" s="19" customFormat="1" ht="68.45" customHeight="1">
      <c r="A21" s="122"/>
      <c r="B21" s="122"/>
      <c r="C21" s="236">
        <v>199</v>
      </c>
      <c r="D21" s="56" t="s">
        <v>93</v>
      </c>
      <c r="E21" s="298">
        <v>147</v>
      </c>
      <c r="F21" s="298"/>
      <c r="G21" s="57" t="s">
        <v>828</v>
      </c>
      <c r="H21" s="49" t="s">
        <v>224</v>
      </c>
      <c r="I21" s="298" t="s">
        <v>224</v>
      </c>
      <c r="J21" s="298" t="s">
        <v>224</v>
      </c>
      <c r="K21" s="298" t="s">
        <v>224</v>
      </c>
      <c r="L21" s="155">
        <v>9124</v>
      </c>
      <c r="M21" s="155">
        <v>16834</v>
      </c>
      <c r="N21" s="155">
        <v>26249</v>
      </c>
      <c r="O21" s="167">
        <v>1</v>
      </c>
      <c r="P21" s="167">
        <v>1</v>
      </c>
      <c r="Q21" s="7" t="s">
        <v>398</v>
      </c>
      <c r="R21" s="298" t="s">
        <v>941</v>
      </c>
      <c r="S21" s="155">
        <v>31842</v>
      </c>
      <c r="T21" s="257">
        <v>15565</v>
      </c>
      <c r="U21" s="298" t="s">
        <v>121</v>
      </c>
      <c r="V21" s="245"/>
      <c r="W21" s="245"/>
      <c r="X21" s="245"/>
      <c r="Y21" s="245"/>
    </row>
    <row r="22" spans="1:25" s="19" customFormat="1" ht="67.5">
      <c r="A22" s="122"/>
      <c r="B22" s="122"/>
      <c r="C22" s="236">
        <v>200</v>
      </c>
      <c r="D22" s="56" t="s">
        <v>399</v>
      </c>
      <c r="E22" s="298">
        <v>147</v>
      </c>
      <c r="F22" s="298"/>
      <c r="G22" s="57" t="s">
        <v>829</v>
      </c>
      <c r="H22" s="49" t="s">
        <v>224</v>
      </c>
      <c r="I22" s="167" t="s">
        <v>830</v>
      </c>
      <c r="J22" s="167" t="s">
        <v>831</v>
      </c>
      <c r="K22" s="298" t="s">
        <v>953</v>
      </c>
      <c r="L22" s="155">
        <v>6698</v>
      </c>
      <c r="M22" s="155">
        <v>17004</v>
      </c>
      <c r="N22" s="155">
        <v>17723</v>
      </c>
      <c r="O22" s="167">
        <v>1</v>
      </c>
      <c r="P22" s="167" t="s">
        <v>954</v>
      </c>
      <c r="Q22" s="7" t="s">
        <v>705</v>
      </c>
      <c r="R22" s="298" t="s">
        <v>941</v>
      </c>
      <c r="S22" s="155">
        <v>18993</v>
      </c>
      <c r="T22" s="257">
        <v>18081</v>
      </c>
      <c r="U22" s="298" t="s">
        <v>867</v>
      </c>
      <c r="V22" s="245"/>
      <c r="W22" s="245"/>
      <c r="X22" s="245"/>
      <c r="Y22" s="245"/>
    </row>
    <row r="23" spans="1:25" s="19" customFormat="1" ht="124.5" customHeight="1">
      <c r="A23" s="171"/>
      <c r="B23" s="171"/>
      <c r="C23" s="236">
        <v>245</v>
      </c>
      <c r="D23" s="56" t="s">
        <v>376</v>
      </c>
      <c r="E23" s="298"/>
      <c r="F23" s="298"/>
      <c r="G23" s="9" t="s">
        <v>455</v>
      </c>
      <c r="H23" s="49" t="s">
        <v>224</v>
      </c>
      <c r="I23" s="49" t="s">
        <v>224</v>
      </c>
      <c r="J23" s="49" t="s">
        <v>224</v>
      </c>
      <c r="K23" s="298" t="s">
        <v>224</v>
      </c>
      <c r="L23" s="8">
        <v>5494</v>
      </c>
      <c r="M23" s="8">
        <v>17932</v>
      </c>
      <c r="N23" s="8">
        <v>75240</v>
      </c>
      <c r="O23" s="167" t="s">
        <v>136</v>
      </c>
      <c r="P23" s="167">
        <v>1</v>
      </c>
      <c r="Q23" s="7" t="s">
        <v>659</v>
      </c>
      <c r="R23" s="7" t="s">
        <v>955</v>
      </c>
      <c r="S23" s="206">
        <v>40776</v>
      </c>
      <c r="T23" s="257">
        <v>20834</v>
      </c>
      <c r="U23" s="298" t="s">
        <v>121</v>
      </c>
      <c r="V23" s="245"/>
      <c r="W23" s="245"/>
      <c r="X23" s="245"/>
      <c r="Y23" s="245"/>
    </row>
    <row r="24" spans="1:25" s="19" customFormat="1" ht="58.5" customHeight="1">
      <c r="A24" s="171"/>
      <c r="B24" s="171"/>
      <c r="C24" s="236">
        <v>246</v>
      </c>
      <c r="D24" s="56" t="s">
        <v>289</v>
      </c>
      <c r="E24" s="56"/>
      <c r="F24" s="56"/>
      <c r="G24" s="57" t="s">
        <v>832</v>
      </c>
      <c r="H24" s="49" t="s">
        <v>224</v>
      </c>
      <c r="I24" s="298" t="s">
        <v>458</v>
      </c>
      <c r="J24" s="298" t="s">
        <v>459</v>
      </c>
      <c r="K24" s="298" t="s">
        <v>462</v>
      </c>
      <c r="L24" s="204">
        <v>3795</v>
      </c>
      <c r="M24" s="204">
        <v>23643</v>
      </c>
      <c r="N24" s="204">
        <v>1313</v>
      </c>
      <c r="O24" s="298" t="s">
        <v>855</v>
      </c>
      <c r="P24" s="298" t="s">
        <v>855</v>
      </c>
      <c r="Q24" s="298" t="s">
        <v>224</v>
      </c>
      <c r="R24" s="298" t="s">
        <v>224</v>
      </c>
      <c r="S24" s="255">
        <v>59351</v>
      </c>
      <c r="T24" s="155">
        <v>59613</v>
      </c>
      <c r="U24" s="298" t="s">
        <v>882</v>
      </c>
      <c r="V24" s="245" t="s">
        <v>888</v>
      </c>
      <c r="W24" s="245"/>
      <c r="X24" s="245"/>
      <c r="Y24" s="245" t="s">
        <v>889</v>
      </c>
    </row>
    <row r="25" spans="1:25" s="19" customFormat="1" ht="50.1" customHeight="1">
      <c r="A25" s="171"/>
      <c r="B25" s="171"/>
      <c r="C25" s="324">
        <v>247</v>
      </c>
      <c r="D25" s="322" t="s">
        <v>290</v>
      </c>
      <c r="E25" s="56"/>
      <c r="F25" s="56"/>
      <c r="G25" s="57" t="s">
        <v>1295</v>
      </c>
      <c r="H25" s="49" t="s">
        <v>460</v>
      </c>
      <c r="I25" s="298" t="s">
        <v>461</v>
      </c>
      <c r="J25" s="298" t="s">
        <v>462</v>
      </c>
      <c r="K25" s="298" t="s">
        <v>890</v>
      </c>
      <c r="L25" s="381">
        <v>41809</v>
      </c>
      <c r="M25" s="381">
        <v>19026</v>
      </c>
      <c r="N25" s="381">
        <v>527025</v>
      </c>
      <c r="O25" s="309" t="s">
        <v>856</v>
      </c>
      <c r="P25" s="298" t="s">
        <v>856</v>
      </c>
      <c r="Q25" s="298" t="s">
        <v>224</v>
      </c>
      <c r="R25" s="298" t="s">
        <v>224</v>
      </c>
      <c r="S25" s="377">
        <v>466399</v>
      </c>
      <c r="T25" s="155">
        <v>400586</v>
      </c>
      <c r="U25" s="298" t="s">
        <v>877</v>
      </c>
      <c r="V25" s="245"/>
      <c r="W25" s="245"/>
      <c r="X25" s="245"/>
      <c r="Y25" s="245"/>
    </row>
    <row r="26" spans="1:25" s="19" customFormat="1" ht="50.1" customHeight="1">
      <c r="A26" s="171"/>
      <c r="B26" s="171"/>
      <c r="C26" s="325"/>
      <c r="D26" s="323"/>
      <c r="E26" s="56"/>
      <c r="F26" s="56"/>
      <c r="G26" s="57" t="s">
        <v>833</v>
      </c>
      <c r="H26" s="49" t="s">
        <v>224</v>
      </c>
      <c r="I26" s="298" t="s">
        <v>224</v>
      </c>
      <c r="J26" s="298" t="s">
        <v>463</v>
      </c>
      <c r="K26" s="298" t="s">
        <v>891</v>
      </c>
      <c r="L26" s="382"/>
      <c r="M26" s="382"/>
      <c r="N26" s="382"/>
      <c r="O26" s="309" t="s">
        <v>857</v>
      </c>
      <c r="P26" s="298" t="s">
        <v>892</v>
      </c>
      <c r="Q26" s="298" t="s">
        <v>224</v>
      </c>
      <c r="R26" s="298" t="s">
        <v>224</v>
      </c>
      <c r="S26" s="378"/>
      <c r="T26" s="155">
        <v>37156</v>
      </c>
      <c r="U26" s="298" t="s">
        <v>877</v>
      </c>
      <c r="V26" s="245"/>
      <c r="W26" s="245"/>
      <c r="X26" s="245"/>
      <c r="Y26" s="245"/>
    </row>
    <row r="27" spans="1:25" s="19" customFormat="1" ht="56.25">
      <c r="A27" s="171"/>
      <c r="B27" s="171"/>
      <c r="C27" s="236">
        <v>248</v>
      </c>
      <c r="D27" s="56" t="s">
        <v>450</v>
      </c>
      <c r="E27" s="298"/>
      <c r="F27" s="298"/>
      <c r="G27" s="57" t="s">
        <v>834</v>
      </c>
      <c r="H27" s="298" t="s">
        <v>594</v>
      </c>
      <c r="I27" s="298" t="s">
        <v>594</v>
      </c>
      <c r="J27" s="298" t="s">
        <v>594</v>
      </c>
      <c r="K27" s="298" t="s">
        <v>224</v>
      </c>
      <c r="L27" s="298" t="s">
        <v>594</v>
      </c>
      <c r="M27" s="298" t="s">
        <v>594</v>
      </c>
      <c r="N27" s="298" t="s">
        <v>594</v>
      </c>
      <c r="O27" s="167" t="s">
        <v>587</v>
      </c>
      <c r="P27" s="23">
        <v>0.88200000000000001</v>
      </c>
      <c r="Q27" s="7" t="s">
        <v>374</v>
      </c>
      <c r="R27" s="298" t="s">
        <v>956</v>
      </c>
      <c r="S27" s="206">
        <v>34968</v>
      </c>
      <c r="T27" s="257">
        <v>12078</v>
      </c>
      <c r="U27" s="298" t="s">
        <v>121</v>
      </c>
      <c r="V27" s="245"/>
      <c r="W27" s="245"/>
      <c r="X27" s="245"/>
      <c r="Y27" s="245"/>
    </row>
    <row r="28" spans="1:25" s="19" customFormat="1" ht="151.5" customHeight="1">
      <c r="A28" s="122"/>
      <c r="B28" s="122"/>
      <c r="C28" s="236">
        <v>201</v>
      </c>
      <c r="D28" s="56" t="s">
        <v>94</v>
      </c>
      <c r="E28" s="298">
        <v>148</v>
      </c>
      <c r="F28" s="298"/>
      <c r="G28" s="57" t="s">
        <v>835</v>
      </c>
      <c r="H28" s="173">
        <v>0.78</v>
      </c>
      <c r="I28" s="16">
        <v>0.85</v>
      </c>
      <c r="J28" s="16">
        <v>0.73299999999999998</v>
      </c>
      <c r="K28" s="16">
        <v>0.71</v>
      </c>
      <c r="L28" s="155">
        <v>14391</v>
      </c>
      <c r="M28" s="155">
        <v>11795</v>
      </c>
      <c r="N28" s="155">
        <v>32449</v>
      </c>
      <c r="O28" s="167" t="s">
        <v>136</v>
      </c>
      <c r="P28" s="16">
        <v>0.79200000000000004</v>
      </c>
      <c r="Q28" s="9" t="s">
        <v>445</v>
      </c>
      <c r="R28" s="7" t="s">
        <v>1182</v>
      </c>
      <c r="S28" s="155">
        <v>33067</v>
      </c>
      <c r="T28" s="155">
        <v>21413</v>
      </c>
      <c r="U28" s="298" t="s">
        <v>877</v>
      </c>
      <c r="V28" s="245"/>
      <c r="W28" s="245"/>
      <c r="X28" s="245"/>
      <c r="Y28" s="245"/>
    </row>
    <row r="29" spans="1:25" s="19" customFormat="1" ht="71.45" customHeight="1">
      <c r="A29" s="122"/>
      <c r="B29" s="122"/>
      <c r="C29" s="236">
        <v>202</v>
      </c>
      <c r="D29" s="56" t="s">
        <v>95</v>
      </c>
      <c r="E29" s="298">
        <v>148</v>
      </c>
      <c r="F29" s="298"/>
      <c r="G29" s="57" t="s">
        <v>836</v>
      </c>
      <c r="H29" s="173">
        <v>0.81699999999999995</v>
      </c>
      <c r="I29" s="56" t="s">
        <v>457</v>
      </c>
      <c r="J29" s="16">
        <v>0.97299999999999998</v>
      </c>
      <c r="K29" s="16">
        <v>0.89100000000000001</v>
      </c>
      <c r="L29" s="155">
        <v>154</v>
      </c>
      <c r="M29" s="155">
        <v>43</v>
      </c>
      <c r="N29" s="155">
        <v>443</v>
      </c>
      <c r="O29" s="167" t="s">
        <v>595</v>
      </c>
      <c r="P29" s="16">
        <v>0.98</v>
      </c>
      <c r="Q29" s="9" t="s">
        <v>893</v>
      </c>
      <c r="R29" s="7" t="s">
        <v>894</v>
      </c>
      <c r="S29" s="155">
        <v>438</v>
      </c>
      <c r="T29" s="155">
        <v>144</v>
      </c>
      <c r="U29" s="298" t="s">
        <v>877</v>
      </c>
      <c r="V29" s="245"/>
      <c r="W29" s="245"/>
      <c r="X29" s="245"/>
      <c r="Y29" s="245"/>
    </row>
    <row r="30" spans="1:25" s="19" customFormat="1" ht="110.25" customHeight="1">
      <c r="A30" s="122"/>
      <c r="B30" s="122"/>
      <c r="C30" s="236">
        <v>203</v>
      </c>
      <c r="D30" s="56" t="s">
        <v>182</v>
      </c>
      <c r="E30" s="298">
        <v>151</v>
      </c>
      <c r="F30" s="298" t="s">
        <v>121</v>
      </c>
      <c r="G30" s="57" t="s">
        <v>96</v>
      </c>
      <c r="H30" s="227" t="s">
        <v>694</v>
      </c>
      <c r="I30" s="228" t="s">
        <v>695</v>
      </c>
      <c r="J30" s="228" t="s">
        <v>696</v>
      </c>
      <c r="K30" s="16" t="s">
        <v>895</v>
      </c>
      <c r="L30" s="155">
        <v>39183</v>
      </c>
      <c r="M30" s="155">
        <v>87305</v>
      </c>
      <c r="N30" s="155">
        <v>165143</v>
      </c>
      <c r="O30" s="16" t="s">
        <v>605</v>
      </c>
      <c r="P30" s="298" t="s">
        <v>896</v>
      </c>
      <c r="Q30" s="7" t="s">
        <v>1183</v>
      </c>
      <c r="R30" s="7" t="s">
        <v>897</v>
      </c>
      <c r="S30" s="155">
        <v>187313</v>
      </c>
      <c r="T30" s="155">
        <v>156410</v>
      </c>
      <c r="U30" s="298" t="s">
        <v>882</v>
      </c>
      <c r="V30" s="245" t="s">
        <v>898</v>
      </c>
      <c r="W30" s="245"/>
      <c r="X30" s="245"/>
      <c r="Y30" s="245" t="s">
        <v>899</v>
      </c>
    </row>
    <row r="31" spans="1:25" s="19" customFormat="1" ht="45">
      <c r="A31" s="122"/>
      <c r="B31" s="122"/>
      <c r="C31" s="234">
        <v>204</v>
      </c>
      <c r="D31" s="232" t="s">
        <v>183</v>
      </c>
      <c r="E31" s="290">
        <v>152</v>
      </c>
      <c r="F31" s="182" t="s">
        <v>121</v>
      </c>
      <c r="G31" s="63" t="s">
        <v>96</v>
      </c>
      <c r="H31" s="227" t="s">
        <v>694</v>
      </c>
      <c r="I31" s="228" t="s">
        <v>695</v>
      </c>
      <c r="J31" s="228" t="s">
        <v>696</v>
      </c>
      <c r="K31" s="16" t="s">
        <v>984</v>
      </c>
      <c r="L31" s="286">
        <v>369692</v>
      </c>
      <c r="M31" s="286">
        <v>447786</v>
      </c>
      <c r="N31" s="286">
        <v>626617</v>
      </c>
      <c r="O31" s="280" t="s">
        <v>605</v>
      </c>
      <c r="P31" s="283">
        <v>0.19900000000000001</v>
      </c>
      <c r="Q31" s="294" t="s">
        <v>756</v>
      </c>
      <c r="R31" s="290" t="s">
        <v>1256</v>
      </c>
      <c r="S31" s="286">
        <v>551404</v>
      </c>
      <c r="T31" s="297">
        <v>421591</v>
      </c>
      <c r="U31" s="290" t="s">
        <v>867</v>
      </c>
      <c r="V31" s="292"/>
      <c r="W31" s="292"/>
      <c r="X31" s="292"/>
      <c r="Y31" s="292"/>
    </row>
    <row r="32" spans="1:25" s="19" customFormat="1" ht="48.75" customHeight="1">
      <c r="A32" s="122"/>
      <c r="B32" s="122"/>
      <c r="C32" s="234">
        <v>205</v>
      </c>
      <c r="D32" s="232" t="s">
        <v>184</v>
      </c>
      <c r="E32" s="290">
        <v>152</v>
      </c>
      <c r="F32" s="290" t="s">
        <v>121</v>
      </c>
      <c r="G32" s="59" t="s">
        <v>98</v>
      </c>
      <c r="H32" s="229" t="s">
        <v>697</v>
      </c>
      <c r="I32" s="230" t="s">
        <v>698</v>
      </c>
      <c r="J32" s="230" t="s">
        <v>699</v>
      </c>
      <c r="K32" s="280" t="s">
        <v>985</v>
      </c>
      <c r="L32" s="300">
        <v>6548390</v>
      </c>
      <c r="M32" s="300">
        <v>6513790</v>
      </c>
      <c r="N32" s="300">
        <v>7721677</v>
      </c>
      <c r="O32" s="16" t="s">
        <v>1268</v>
      </c>
      <c r="P32" s="283">
        <v>0.47489999999999999</v>
      </c>
      <c r="Q32" s="294" t="s">
        <v>757</v>
      </c>
      <c r="R32" s="290" t="s">
        <v>1257</v>
      </c>
      <c r="S32" s="300">
        <v>7186169</v>
      </c>
      <c r="T32" s="297">
        <v>7080526</v>
      </c>
      <c r="U32" s="290" t="s">
        <v>867</v>
      </c>
      <c r="V32" s="292"/>
      <c r="W32" s="292"/>
      <c r="X32" s="292"/>
      <c r="Y32" s="292"/>
    </row>
    <row r="33" spans="1:25" s="19" customFormat="1" ht="45" customHeight="1">
      <c r="A33" s="122"/>
      <c r="B33" s="122"/>
      <c r="C33" s="236">
        <v>206</v>
      </c>
      <c r="D33" s="56" t="s">
        <v>97</v>
      </c>
      <c r="E33" s="298">
        <v>152</v>
      </c>
      <c r="F33" s="298"/>
      <c r="G33" s="298" t="s">
        <v>558</v>
      </c>
      <c r="H33" s="298" t="s">
        <v>558</v>
      </c>
      <c r="I33" s="298" t="s">
        <v>558</v>
      </c>
      <c r="J33" s="298" t="s">
        <v>558</v>
      </c>
      <c r="K33" s="298" t="s">
        <v>224</v>
      </c>
      <c r="L33" s="155">
        <v>633820</v>
      </c>
      <c r="M33" s="237">
        <v>665756</v>
      </c>
      <c r="N33" s="155">
        <v>843442</v>
      </c>
      <c r="O33" s="291" t="s">
        <v>224</v>
      </c>
      <c r="P33" s="298" t="s">
        <v>224</v>
      </c>
      <c r="Q33" s="7" t="s">
        <v>755</v>
      </c>
      <c r="R33" s="298" t="s">
        <v>986</v>
      </c>
      <c r="S33" s="155">
        <v>890010</v>
      </c>
      <c r="T33" s="206">
        <v>644341</v>
      </c>
      <c r="U33" s="298" t="s">
        <v>867</v>
      </c>
      <c r="V33" s="245"/>
      <c r="W33" s="245"/>
      <c r="X33" s="245"/>
      <c r="Y33" s="245"/>
    </row>
    <row r="34" spans="1:25" s="19" customFormat="1" ht="60.75" customHeight="1">
      <c r="A34" s="171"/>
      <c r="B34" s="171"/>
      <c r="C34" s="236">
        <v>249</v>
      </c>
      <c r="D34" s="233" t="s">
        <v>251</v>
      </c>
      <c r="E34" s="291"/>
      <c r="F34" s="291"/>
      <c r="G34" s="172" t="s">
        <v>558</v>
      </c>
      <c r="H34" s="172" t="s">
        <v>558</v>
      </c>
      <c r="I34" s="291" t="s">
        <v>558</v>
      </c>
      <c r="J34" s="291" t="s">
        <v>558</v>
      </c>
      <c r="K34" s="291"/>
      <c r="L34" s="298" t="s">
        <v>224</v>
      </c>
      <c r="M34" s="298" t="s">
        <v>201</v>
      </c>
      <c r="N34" s="8">
        <v>16340</v>
      </c>
      <c r="O34" s="172" t="s">
        <v>224</v>
      </c>
      <c r="P34" s="172" t="s">
        <v>224</v>
      </c>
      <c r="Q34" s="7" t="s">
        <v>972</v>
      </c>
      <c r="R34" s="298" t="s">
        <v>1259</v>
      </c>
      <c r="S34" s="206">
        <v>26875</v>
      </c>
      <c r="T34" s="155">
        <v>21989</v>
      </c>
      <c r="U34" s="298" t="s">
        <v>867</v>
      </c>
      <c r="V34" s="245"/>
      <c r="W34" s="245" t="s">
        <v>973</v>
      </c>
      <c r="X34" s="245"/>
      <c r="Y34" s="245"/>
    </row>
    <row r="35" spans="1:25" s="19" customFormat="1" ht="108" customHeight="1">
      <c r="A35" s="122"/>
      <c r="B35" s="122"/>
      <c r="C35" s="236">
        <v>207</v>
      </c>
      <c r="D35" s="56" t="s">
        <v>99</v>
      </c>
      <c r="E35" s="298">
        <v>153</v>
      </c>
      <c r="F35" s="298"/>
      <c r="G35" s="7" t="s">
        <v>675</v>
      </c>
      <c r="H35" s="298" t="s">
        <v>676</v>
      </c>
      <c r="I35" s="298" t="s">
        <v>677</v>
      </c>
      <c r="J35" s="298" t="s">
        <v>678</v>
      </c>
      <c r="K35" s="298" t="s">
        <v>987</v>
      </c>
      <c r="L35" s="155">
        <v>323</v>
      </c>
      <c r="M35" s="155">
        <v>310</v>
      </c>
      <c r="N35" s="155">
        <v>3419</v>
      </c>
      <c r="O35" s="298" t="s">
        <v>725</v>
      </c>
      <c r="P35" s="298" t="s">
        <v>1258</v>
      </c>
      <c r="Q35" s="7" t="s">
        <v>758</v>
      </c>
      <c r="R35" s="298" t="s">
        <v>1260</v>
      </c>
      <c r="S35" s="155">
        <v>2504</v>
      </c>
      <c r="T35" s="255">
        <v>2937</v>
      </c>
      <c r="U35" s="298"/>
      <c r="V35" s="245"/>
      <c r="W35" s="245"/>
      <c r="X35" s="245"/>
      <c r="Y35" s="245"/>
    </row>
    <row r="36" spans="1:25" s="19" customFormat="1" ht="168.95" customHeight="1">
      <c r="A36" s="122"/>
      <c r="B36" s="122"/>
      <c r="C36" s="236">
        <v>208</v>
      </c>
      <c r="D36" s="56" t="s">
        <v>100</v>
      </c>
      <c r="E36" s="298">
        <v>154</v>
      </c>
      <c r="F36" s="298"/>
      <c r="G36" s="298" t="s">
        <v>224</v>
      </c>
      <c r="H36" s="167" t="s">
        <v>224</v>
      </c>
      <c r="I36" s="167" t="s">
        <v>224</v>
      </c>
      <c r="J36" s="167" t="s">
        <v>224</v>
      </c>
      <c r="K36" s="298" t="s">
        <v>224</v>
      </c>
      <c r="L36" s="298" t="s">
        <v>224</v>
      </c>
      <c r="M36" s="208">
        <v>813</v>
      </c>
      <c r="N36" s="206">
        <v>1035</v>
      </c>
      <c r="O36" s="167" t="s">
        <v>224</v>
      </c>
      <c r="P36" s="298" t="s">
        <v>224</v>
      </c>
      <c r="Q36" s="7" t="s">
        <v>957</v>
      </c>
      <c r="R36" s="7" t="s">
        <v>958</v>
      </c>
      <c r="S36" s="155">
        <v>1750</v>
      </c>
      <c r="T36" s="257">
        <v>1166</v>
      </c>
      <c r="U36" s="298" t="s">
        <v>121</v>
      </c>
      <c r="V36" s="245"/>
      <c r="W36" s="245"/>
      <c r="X36" s="245"/>
      <c r="Y36" s="245"/>
    </row>
    <row r="37" spans="1:25" s="19" customFormat="1" ht="90.75" customHeight="1">
      <c r="A37" s="122"/>
      <c r="B37" s="122"/>
      <c r="C37" s="236">
        <v>209</v>
      </c>
      <c r="D37" s="56" t="s">
        <v>101</v>
      </c>
      <c r="E37" s="298">
        <v>154</v>
      </c>
      <c r="F37" s="298"/>
      <c r="G37" s="57" t="s">
        <v>446</v>
      </c>
      <c r="H37" s="46" t="s">
        <v>669</v>
      </c>
      <c r="I37" s="167" t="s">
        <v>670</v>
      </c>
      <c r="J37" s="167" t="s">
        <v>671</v>
      </c>
      <c r="K37" s="167" t="s">
        <v>900</v>
      </c>
      <c r="L37" s="155">
        <v>2007</v>
      </c>
      <c r="M37" s="155">
        <v>1636</v>
      </c>
      <c r="N37" s="155">
        <v>4060</v>
      </c>
      <c r="O37" s="167">
        <v>1</v>
      </c>
      <c r="P37" s="167" t="s">
        <v>901</v>
      </c>
      <c r="Q37" s="7" t="s">
        <v>759</v>
      </c>
      <c r="R37" s="298" t="s">
        <v>902</v>
      </c>
      <c r="S37" s="155">
        <v>2799</v>
      </c>
      <c r="T37" s="155">
        <v>1473</v>
      </c>
      <c r="U37" s="298" t="s">
        <v>877</v>
      </c>
      <c r="V37" s="245"/>
      <c r="W37" s="245"/>
      <c r="X37" s="245"/>
      <c r="Y37" s="245"/>
    </row>
    <row r="38" spans="1:25" s="19" customFormat="1" ht="90" customHeight="1">
      <c r="A38" s="122"/>
      <c r="B38" s="122"/>
      <c r="C38" s="236">
        <v>210</v>
      </c>
      <c r="D38" s="56" t="s">
        <v>102</v>
      </c>
      <c r="E38" s="298">
        <v>156</v>
      </c>
      <c r="F38" s="298"/>
      <c r="G38" s="167" t="s">
        <v>224</v>
      </c>
      <c r="H38" s="167" t="s">
        <v>224</v>
      </c>
      <c r="I38" s="167" t="s">
        <v>224</v>
      </c>
      <c r="J38" s="167" t="s">
        <v>224</v>
      </c>
      <c r="K38" s="167" t="s">
        <v>311</v>
      </c>
      <c r="L38" s="155">
        <v>11789</v>
      </c>
      <c r="M38" s="155">
        <v>12245</v>
      </c>
      <c r="N38" s="155">
        <v>13867</v>
      </c>
      <c r="O38" s="167" t="s">
        <v>224</v>
      </c>
      <c r="P38" s="167" t="s">
        <v>224</v>
      </c>
      <c r="Q38" s="7" t="s">
        <v>600</v>
      </c>
      <c r="R38" s="167" t="s">
        <v>224</v>
      </c>
      <c r="S38" s="155">
        <v>14410</v>
      </c>
      <c r="T38" s="255">
        <v>14410</v>
      </c>
      <c r="U38" s="298" t="s">
        <v>200</v>
      </c>
      <c r="V38" s="245"/>
      <c r="W38" s="245"/>
      <c r="X38" s="245"/>
      <c r="Y38" s="245"/>
    </row>
    <row r="39" spans="1:25" s="19" customFormat="1" ht="69.95" customHeight="1">
      <c r="A39" s="122"/>
      <c r="B39" s="122"/>
      <c r="C39" s="236">
        <v>211</v>
      </c>
      <c r="D39" s="56" t="s">
        <v>103</v>
      </c>
      <c r="E39" s="298">
        <v>156</v>
      </c>
      <c r="F39" s="298"/>
      <c r="G39" s="56" t="s">
        <v>453</v>
      </c>
      <c r="H39" s="46" t="s">
        <v>700</v>
      </c>
      <c r="I39" s="167" t="s">
        <v>701</v>
      </c>
      <c r="J39" s="167" t="s">
        <v>701</v>
      </c>
      <c r="K39" s="298" t="s">
        <v>959</v>
      </c>
      <c r="L39" s="206">
        <v>11760</v>
      </c>
      <c r="M39" s="206">
        <v>13945</v>
      </c>
      <c r="N39" s="206">
        <v>17398</v>
      </c>
      <c r="O39" s="167">
        <v>1</v>
      </c>
      <c r="P39" s="167" t="s">
        <v>960</v>
      </c>
      <c r="Q39" s="7" t="s">
        <v>454</v>
      </c>
      <c r="R39" s="298" t="s">
        <v>944</v>
      </c>
      <c r="S39" s="155">
        <v>17402</v>
      </c>
      <c r="T39" s="257">
        <v>13599</v>
      </c>
      <c r="U39" s="298" t="s">
        <v>867</v>
      </c>
      <c r="V39" s="245"/>
      <c r="W39" s="245"/>
      <c r="X39" s="245"/>
      <c r="Y39" s="245"/>
    </row>
    <row r="40" spans="1:25" s="19" customFormat="1" ht="45">
      <c r="A40" s="122"/>
      <c r="B40" s="122"/>
      <c r="C40" s="236">
        <v>212</v>
      </c>
      <c r="D40" s="56" t="s">
        <v>104</v>
      </c>
      <c r="E40" s="298">
        <v>157</v>
      </c>
      <c r="F40" s="298"/>
      <c r="G40" s="10" t="s">
        <v>760</v>
      </c>
      <c r="H40" s="231" t="s">
        <v>761</v>
      </c>
      <c r="I40" s="231" t="s">
        <v>762</v>
      </c>
      <c r="J40" s="231" t="s">
        <v>763</v>
      </c>
      <c r="K40" s="167" t="s">
        <v>988</v>
      </c>
      <c r="L40" s="206">
        <v>10238</v>
      </c>
      <c r="M40" s="206">
        <v>10367</v>
      </c>
      <c r="N40" s="206">
        <v>12099</v>
      </c>
      <c r="O40" s="224" t="s">
        <v>837</v>
      </c>
      <c r="P40" s="56" t="s">
        <v>989</v>
      </c>
      <c r="Q40" s="298" t="s">
        <v>196</v>
      </c>
      <c r="R40" s="298" t="s">
        <v>196</v>
      </c>
      <c r="S40" s="155">
        <v>10550</v>
      </c>
      <c r="T40" s="206">
        <v>10340</v>
      </c>
      <c r="U40" s="298" t="s">
        <v>867</v>
      </c>
      <c r="V40" s="245"/>
      <c r="W40" s="245"/>
      <c r="X40" s="245"/>
      <c r="Y40" s="245"/>
    </row>
    <row r="41" spans="1:25" s="19" customFormat="1" ht="57" customHeight="1">
      <c r="A41" s="122"/>
      <c r="B41" s="122"/>
      <c r="C41" s="236">
        <v>213</v>
      </c>
      <c r="D41" s="56" t="s">
        <v>105</v>
      </c>
      <c r="E41" s="298">
        <v>157</v>
      </c>
      <c r="F41" s="298"/>
      <c r="G41" s="10" t="s">
        <v>726</v>
      </c>
      <c r="H41" s="49" t="s">
        <v>727</v>
      </c>
      <c r="I41" s="49" t="s">
        <v>727</v>
      </c>
      <c r="J41" s="49" t="s">
        <v>727</v>
      </c>
      <c r="K41" s="298" t="s">
        <v>727</v>
      </c>
      <c r="L41" s="155">
        <v>72368</v>
      </c>
      <c r="M41" s="155">
        <v>68592</v>
      </c>
      <c r="N41" s="155">
        <v>115825</v>
      </c>
      <c r="O41" s="167" t="s">
        <v>727</v>
      </c>
      <c r="P41" s="56" t="s">
        <v>727</v>
      </c>
      <c r="Q41" s="298" t="s">
        <v>196</v>
      </c>
      <c r="R41" s="298" t="s">
        <v>196</v>
      </c>
      <c r="S41" s="155">
        <v>131624</v>
      </c>
      <c r="T41" s="206">
        <v>149148</v>
      </c>
      <c r="U41" s="298" t="s">
        <v>867</v>
      </c>
      <c r="V41" s="245"/>
      <c r="W41" s="245"/>
      <c r="X41" s="245"/>
      <c r="Y41" s="245"/>
    </row>
    <row r="42" spans="1:25" s="19" customFormat="1" ht="67.5" customHeight="1">
      <c r="A42" s="122"/>
      <c r="B42" s="122"/>
      <c r="C42" s="236">
        <v>215</v>
      </c>
      <c r="D42" s="56" t="s">
        <v>106</v>
      </c>
      <c r="E42" s="298">
        <v>157</v>
      </c>
      <c r="F42" s="291"/>
      <c r="G42" s="10" t="s">
        <v>726</v>
      </c>
      <c r="H42" s="303" t="s">
        <v>728</v>
      </c>
      <c r="I42" s="303" t="s">
        <v>728</v>
      </c>
      <c r="J42" s="303" t="s">
        <v>728</v>
      </c>
      <c r="K42" s="298" t="s">
        <v>468</v>
      </c>
      <c r="L42" s="155">
        <v>36160</v>
      </c>
      <c r="M42" s="155">
        <v>36588</v>
      </c>
      <c r="N42" s="155">
        <v>36564</v>
      </c>
      <c r="O42" s="303" t="s">
        <v>728</v>
      </c>
      <c r="P42" s="298" t="s">
        <v>468</v>
      </c>
      <c r="Q42" s="298" t="s">
        <v>196</v>
      </c>
      <c r="R42" s="298" t="s">
        <v>468</v>
      </c>
      <c r="S42" s="155">
        <v>36564</v>
      </c>
      <c r="T42" s="208" t="s">
        <v>468</v>
      </c>
      <c r="U42" s="298"/>
      <c r="V42" s="245" t="s">
        <v>1296</v>
      </c>
      <c r="W42" s="245"/>
      <c r="X42" s="245"/>
      <c r="Y42" s="245"/>
    </row>
    <row r="43" spans="1:25" s="19" customFormat="1" ht="163.5" customHeight="1">
      <c r="A43" s="122"/>
      <c r="B43" s="122"/>
      <c r="C43" s="235">
        <v>217</v>
      </c>
      <c r="D43" s="233" t="s">
        <v>107</v>
      </c>
      <c r="E43" s="291">
        <v>158</v>
      </c>
      <c r="F43" s="298"/>
      <c r="G43" s="10" t="s">
        <v>732</v>
      </c>
      <c r="H43" s="167" t="s">
        <v>679</v>
      </c>
      <c r="I43" s="167" t="s">
        <v>680</v>
      </c>
      <c r="J43" s="167" t="s">
        <v>681</v>
      </c>
      <c r="K43" s="298" t="s">
        <v>990</v>
      </c>
      <c r="L43" s="155">
        <v>18608</v>
      </c>
      <c r="M43" s="155">
        <v>16826</v>
      </c>
      <c r="N43" s="155">
        <v>37110</v>
      </c>
      <c r="O43" s="167" t="s">
        <v>729</v>
      </c>
      <c r="P43" s="56" t="s">
        <v>991</v>
      </c>
      <c r="Q43" s="56" t="s">
        <v>733</v>
      </c>
      <c r="R43" s="298"/>
      <c r="S43" s="155">
        <v>45984</v>
      </c>
      <c r="T43" s="206">
        <v>15612</v>
      </c>
      <c r="U43" s="298" t="s">
        <v>928</v>
      </c>
      <c r="V43" s="245" t="s">
        <v>992</v>
      </c>
      <c r="W43" s="245"/>
      <c r="X43" s="245" t="s">
        <v>993</v>
      </c>
      <c r="Y43" s="245" t="s">
        <v>994</v>
      </c>
    </row>
    <row r="44" spans="1:25" s="19" customFormat="1" ht="101.25">
      <c r="A44" s="122"/>
      <c r="B44" s="122"/>
      <c r="C44" s="236">
        <v>218</v>
      </c>
      <c r="D44" s="56" t="s">
        <v>596</v>
      </c>
      <c r="E44" s="298">
        <v>158</v>
      </c>
      <c r="F44" s="298"/>
      <c r="G44" s="10" t="s">
        <v>732</v>
      </c>
      <c r="H44" s="167" t="s">
        <v>682</v>
      </c>
      <c r="I44" s="167" t="s">
        <v>682</v>
      </c>
      <c r="J44" s="167" t="s">
        <v>683</v>
      </c>
      <c r="K44" s="298" t="s">
        <v>995</v>
      </c>
      <c r="L44" s="208">
        <v>250</v>
      </c>
      <c r="M44" s="208">
        <v>125</v>
      </c>
      <c r="N44" s="155">
        <v>2219</v>
      </c>
      <c r="O44" s="167" t="s">
        <v>730</v>
      </c>
      <c r="P44" s="56" t="s">
        <v>995</v>
      </c>
      <c r="Q44" s="56" t="s">
        <v>733</v>
      </c>
      <c r="R44" s="298"/>
      <c r="S44" s="155">
        <v>2218</v>
      </c>
      <c r="T44" s="208">
        <v>0</v>
      </c>
      <c r="U44" s="298" t="s">
        <v>869</v>
      </c>
      <c r="V44" s="245" t="s">
        <v>996</v>
      </c>
      <c r="W44" s="245"/>
      <c r="X44" s="245" t="s">
        <v>997</v>
      </c>
      <c r="Y44" s="245" t="s">
        <v>998</v>
      </c>
    </row>
    <row r="45" spans="1:25" s="19" customFormat="1" ht="67.5">
      <c r="A45" s="122"/>
      <c r="B45" s="122"/>
      <c r="C45" s="236">
        <v>219</v>
      </c>
      <c r="D45" s="56" t="s">
        <v>108</v>
      </c>
      <c r="E45" s="298">
        <v>158</v>
      </c>
      <c r="F45" s="298"/>
      <c r="G45" s="10" t="s">
        <v>731</v>
      </c>
      <c r="H45" s="167" t="s">
        <v>838</v>
      </c>
      <c r="I45" s="167" t="s">
        <v>839</v>
      </c>
      <c r="J45" s="167" t="s">
        <v>840</v>
      </c>
      <c r="K45" s="167" t="s">
        <v>999</v>
      </c>
      <c r="L45" s="155">
        <v>497</v>
      </c>
      <c r="M45" s="155">
        <v>549</v>
      </c>
      <c r="N45" s="155">
        <v>2297</v>
      </c>
      <c r="O45" s="298" t="s">
        <v>841</v>
      </c>
      <c r="P45" s="56" t="s">
        <v>1000</v>
      </c>
      <c r="Q45" s="56" t="s">
        <v>733</v>
      </c>
      <c r="R45" s="298" t="s">
        <v>196</v>
      </c>
      <c r="S45" s="155">
        <v>804</v>
      </c>
      <c r="T45" s="208">
        <v>594</v>
      </c>
      <c r="U45" s="298" t="s">
        <v>867</v>
      </c>
      <c r="V45" s="245"/>
      <c r="W45" s="245"/>
      <c r="X45" s="245"/>
      <c r="Y45" s="245"/>
    </row>
    <row r="46" spans="1:25" s="19" customFormat="1" ht="72" customHeight="1">
      <c r="A46" s="156"/>
      <c r="B46" s="156"/>
      <c r="C46" s="236">
        <v>250</v>
      </c>
      <c r="D46" s="56" t="s">
        <v>255</v>
      </c>
      <c r="E46" s="298"/>
      <c r="F46" s="298"/>
      <c r="G46" s="57" t="s">
        <v>287</v>
      </c>
      <c r="H46" s="46" t="s">
        <v>702</v>
      </c>
      <c r="I46" s="167" t="s">
        <v>703</v>
      </c>
      <c r="J46" s="167" t="s">
        <v>704</v>
      </c>
      <c r="K46" s="167" t="s">
        <v>903</v>
      </c>
      <c r="L46" s="204">
        <v>14171</v>
      </c>
      <c r="M46" s="204">
        <v>13697</v>
      </c>
      <c r="N46" s="204">
        <v>24066</v>
      </c>
      <c r="O46" s="167">
        <v>1</v>
      </c>
      <c r="P46" s="298" t="s">
        <v>904</v>
      </c>
      <c r="Q46" s="7" t="s">
        <v>464</v>
      </c>
      <c r="R46" s="298" t="s">
        <v>905</v>
      </c>
      <c r="S46" s="255">
        <v>22275</v>
      </c>
      <c r="T46" s="155">
        <v>21444</v>
      </c>
      <c r="U46" s="298" t="s">
        <v>877</v>
      </c>
      <c r="V46" s="245"/>
      <c r="W46" s="245"/>
      <c r="X46" s="245"/>
      <c r="Y46" s="245"/>
    </row>
    <row r="47" spans="1:25" s="19" customFormat="1" ht="90" customHeight="1">
      <c r="A47" s="156"/>
      <c r="B47" s="156"/>
      <c r="C47" s="236">
        <v>251</v>
      </c>
      <c r="D47" s="56" t="s">
        <v>256</v>
      </c>
      <c r="E47" s="298"/>
      <c r="F47" s="298"/>
      <c r="G47" s="57" t="s">
        <v>288</v>
      </c>
      <c r="H47" s="49" t="s">
        <v>465</v>
      </c>
      <c r="I47" s="298" t="s">
        <v>466</v>
      </c>
      <c r="J47" s="298" t="s">
        <v>467</v>
      </c>
      <c r="K47" s="298" t="s">
        <v>1145</v>
      </c>
      <c r="L47" s="14">
        <v>14407</v>
      </c>
      <c r="M47" s="14">
        <v>59572</v>
      </c>
      <c r="N47" s="14">
        <v>87295</v>
      </c>
      <c r="O47" s="298" t="s">
        <v>224</v>
      </c>
      <c r="P47" s="309" t="s">
        <v>224</v>
      </c>
      <c r="Q47" s="7" t="s">
        <v>597</v>
      </c>
      <c r="R47" s="298" t="s">
        <v>905</v>
      </c>
      <c r="S47" s="155">
        <v>10065</v>
      </c>
      <c r="T47" s="237">
        <v>10065</v>
      </c>
      <c r="U47" s="309" t="s">
        <v>867</v>
      </c>
      <c r="V47" s="245"/>
      <c r="W47" s="245"/>
      <c r="X47" s="245"/>
      <c r="Y47" s="245"/>
    </row>
    <row r="48" spans="1:25" s="19" customFormat="1" ht="228" customHeight="1">
      <c r="A48" s="156"/>
      <c r="B48" s="156"/>
      <c r="C48" s="236">
        <v>252</v>
      </c>
      <c r="D48" s="56" t="s">
        <v>257</v>
      </c>
      <c r="E48" s="298"/>
      <c r="F48" s="298"/>
      <c r="G48" s="49" t="s">
        <v>224</v>
      </c>
      <c r="H48" s="49" t="s">
        <v>224</v>
      </c>
      <c r="I48" s="298" t="s">
        <v>224</v>
      </c>
      <c r="J48" s="298" t="s">
        <v>224</v>
      </c>
      <c r="K48" s="312" t="s">
        <v>224</v>
      </c>
      <c r="L48" s="56" t="s">
        <v>842</v>
      </c>
      <c r="M48" s="208" t="s">
        <v>598</v>
      </c>
      <c r="N48" s="208" t="s">
        <v>599</v>
      </c>
      <c r="O48" s="298" t="s">
        <v>311</v>
      </c>
      <c r="P48" s="309" t="s">
        <v>311</v>
      </c>
      <c r="Q48" s="7" t="s">
        <v>1233</v>
      </c>
      <c r="R48" s="208" t="s">
        <v>1261</v>
      </c>
      <c r="S48" s="208" t="s">
        <v>384</v>
      </c>
      <c r="T48" s="208" t="s">
        <v>974</v>
      </c>
      <c r="U48" s="298" t="s">
        <v>867</v>
      </c>
      <c r="V48" s="245"/>
      <c r="W48" s="245"/>
      <c r="X48" s="245"/>
      <c r="Y48" s="245"/>
    </row>
    <row r="49" spans="1:25" s="19" customFormat="1" ht="75.75" customHeight="1">
      <c r="A49" s="122"/>
      <c r="B49" s="122"/>
      <c r="C49" s="273">
        <v>220</v>
      </c>
      <c r="D49" s="56" t="s">
        <v>185</v>
      </c>
      <c r="E49" s="298">
        <v>160</v>
      </c>
      <c r="F49" s="298" t="s">
        <v>121</v>
      </c>
      <c r="G49" s="57" t="s">
        <v>109</v>
      </c>
      <c r="H49" s="173">
        <v>0.73499999999999999</v>
      </c>
      <c r="I49" s="16">
        <v>0.53100000000000003</v>
      </c>
      <c r="J49" s="16">
        <v>0.503</v>
      </c>
      <c r="K49" s="16">
        <v>0.94799999999999995</v>
      </c>
      <c r="L49" s="206">
        <v>196956</v>
      </c>
      <c r="M49" s="206">
        <v>205595</v>
      </c>
      <c r="N49" s="206">
        <v>284420</v>
      </c>
      <c r="O49" s="167" t="s">
        <v>615</v>
      </c>
      <c r="P49" s="16">
        <v>0.95399999999999996</v>
      </c>
      <c r="Q49" s="7" t="s">
        <v>314</v>
      </c>
      <c r="R49" s="309" t="s">
        <v>1207</v>
      </c>
      <c r="S49" s="155">
        <v>293820</v>
      </c>
      <c r="T49" s="14">
        <v>215949</v>
      </c>
      <c r="U49" s="309" t="s">
        <v>121</v>
      </c>
      <c r="V49" s="56" t="s">
        <v>196</v>
      </c>
      <c r="W49" s="56" t="s">
        <v>196</v>
      </c>
      <c r="X49" s="56" t="s">
        <v>196</v>
      </c>
      <c r="Y49" s="56" t="s">
        <v>196</v>
      </c>
    </row>
    <row r="50" spans="1:25" s="19" customFormat="1" ht="205.5" customHeight="1">
      <c r="A50" s="122"/>
      <c r="B50" s="122"/>
      <c r="C50" s="278">
        <v>221</v>
      </c>
      <c r="D50" s="278" t="s">
        <v>186</v>
      </c>
      <c r="E50" s="290">
        <v>160</v>
      </c>
      <c r="F50" s="290" t="s">
        <v>121</v>
      </c>
      <c r="G50" s="290" t="s">
        <v>110</v>
      </c>
      <c r="H50" s="282" t="s">
        <v>843</v>
      </c>
      <c r="I50" s="282" t="s">
        <v>844</v>
      </c>
      <c r="J50" s="282" t="s">
        <v>845</v>
      </c>
      <c r="K50" s="280" t="s">
        <v>1203</v>
      </c>
      <c r="L50" s="281">
        <v>20081</v>
      </c>
      <c r="M50" s="281">
        <v>11664</v>
      </c>
      <c r="N50" s="281">
        <v>18357</v>
      </c>
      <c r="O50" s="290" t="s">
        <v>592</v>
      </c>
      <c r="P50" s="290" t="s">
        <v>1205</v>
      </c>
      <c r="Q50" s="290" t="s">
        <v>475</v>
      </c>
      <c r="R50" s="294" t="s">
        <v>941</v>
      </c>
      <c r="S50" s="313">
        <v>20613</v>
      </c>
      <c r="T50" s="313">
        <v>15677</v>
      </c>
      <c r="U50" s="290" t="s">
        <v>928</v>
      </c>
      <c r="V50" s="290" t="s">
        <v>1209</v>
      </c>
      <c r="W50" s="290" t="s">
        <v>1210</v>
      </c>
      <c r="X50" s="290" t="s">
        <v>196</v>
      </c>
      <c r="Y50" s="290" t="s">
        <v>196</v>
      </c>
    </row>
    <row r="51" spans="1:25" s="19" customFormat="1" ht="125.25" customHeight="1">
      <c r="A51" s="171"/>
      <c r="B51" s="171"/>
      <c r="C51" s="273">
        <v>253</v>
      </c>
      <c r="D51" s="56" t="s">
        <v>248</v>
      </c>
      <c r="E51" s="298"/>
      <c r="F51" s="298"/>
      <c r="G51" s="57" t="s">
        <v>476</v>
      </c>
      <c r="H51" s="49" t="s">
        <v>568</v>
      </c>
      <c r="I51" s="298" t="s">
        <v>224</v>
      </c>
      <c r="J51" s="298" t="s">
        <v>224</v>
      </c>
      <c r="K51" s="298" t="s">
        <v>1204</v>
      </c>
      <c r="L51" s="298" t="s">
        <v>568</v>
      </c>
      <c r="M51" s="298" t="s">
        <v>568</v>
      </c>
      <c r="N51" s="8">
        <v>1410</v>
      </c>
      <c r="O51" s="157" t="s">
        <v>640</v>
      </c>
      <c r="P51" s="298" t="s">
        <v>1206</v>
      </c>
      <c r="Q51" s="7" t="s">
        <v>858</v>
      </c>
      <c r="R51" s="309" t="s">
        <v>1208</v>
      </c>
      <c r="S51" s="206">
        <v>21645</v>
      </c>
      <c r="T51" s="14">
        <v>3917</v>
      </c>
      <c r="U51" s="56" t="s">
        <v>928</v>
      </c>
      <c r="V51" s="56" t="s">
        <v>1211</v>
      </c>
      <c r="W51" s="56" t="s">
        <v>1212</v>
      </c>
      <c r="X51" s="56" t="s">
        <v>196</v>
      </c>
      <c r="Y51" s="56" t="s">
        <v>196</v>
      </c>
    </row>
    <row r="52" spans="1:25" s="19" customFormat="1" ht="112.5" customHeight="1">
      <c r="A52" s="122"/>
      <c r="B52" s="122"/>
      <c r="C52" s="273">
        <v>224</v>
      </c>
      <c r="D52" s="56" t="s">
        <v>111</v>
      </c>
      <c r="E52" s="298">
        <v>163</v>
      </c>
      <c r="F52" s="298"/>
      <c r="G52" s="57" t="s">
        <v>447</v>
      </c>
      <c r="H52" s="173" t="s">
        <v>846</v>
      </c>
      <c r="I52" s="16" t="s">
        <v>847</v>
      </c>
      <c r="J52" s="16" t="s">
        <v>848</v>
      </c>
      <c r="K52" s="16" t="s">
        <v>906</v>
      </c>
      <c r="L52" s="155">
        <v>221109</v>
      </c>
      <c r="M52" s="155">
        <v>239573</v>
      </c>
      <c r="N52" s="155">
        <v>361035</v>
      </c>
      <c r="O52" s="16" t="s">
        <v>601</v>
      </c>
      <c r="P52" s="298" t="s">
        <v>1230</v>
      </c>
      <c r="Q52" s="7" t="s">
        <v>907</v>
      </c>
      <c r="R52" s="298" t="s">
        <v>908</v>
      </c>
      <c r="S52" s="155">
        <v>389247</v>
      </c>
      <c r="T52" s="155">
        <v>344543</v>
      </c>
      <c r="U52" s="298" t="s">
        <v>877</v>
      </c>
      <c r="V52" s="245"/>
      <c r="W52" s="245"/>
      <c r="X52" s="245"/>
      <c r="Y52" s="245"/>
    </row>
    <row r="53" spans="1:25" s="19" customFormat="1" ht="74.25" customHeight="1">
      <c r="A53" s="122"/>
      <c r="B53" s="122"/>
      <c r="C53" s="273">
        <v>226</v>
      </c>
      <c r="D53" s="56" t="s">
        <v>112</v>
      </c>
      <c r="E53" s="298">
        <v>164</v>
      </c>
      <c r="F53" s="298"/>
      <c r="G53" s="309" t="s">
        <v>224</v>
      </c>
      <c r="H53" s="309" t="s">
        <v>224</v>
      </c>
      <c r="I53" s="309" t="s">
        <v>224</v>
      </c>
      <c r="J53" s="309" t="s">
        <v>224</v>
      </c>
      <c r="K53" s="309" t="s">
        <v>224</v>
      </c>
      <c r="L53" s="155">
        <v>257590</v>
      </c>
      <c r="M53" s="155">
        <v>229682</v>
      </c>
      <c r="N53" s="155">
        <v>297938</v>
      </c>
      <c r="O53" s="309" t="s">
        <v>224</v>
      </c>
      <c r="P53" s="298" t="s">
        <v>224</v>
      </c>
      <c r="Q53" s="7" t="s">
        <v>849</v>
      </c>
      <c r="R53" s="298" t="s">
        <v>1001</v>
      </c>
      <c r="S53" s="155">
        <v>264683</v>
      </c>
      <c r="T53" s="206">
        <v>264168</v>
      </c>
      <c r="U53" s="298" t="s">
        <v>867</v>
      </c>
      <c r="V53" s="245"/>
      <c r="W53" s="245"/>
      <c r="X53" s="245"/>
      <c r="Y53" s="245"/>
    </row>
    <row r="54" spans="1:25" s="19" customFormat="1" ht="147" customHeight="1">
      <c r="A54" s="122"/>
      <c r="B54" s="122"/>
      <c r="C54" s="324">
        <v>229</v>
      </c>
      <c r="D54" s="322" t="s">
        <v>187</v>
      </c>
      <c r="E54" s="324">
        <v>166</v>
      </c>
      <c r="F54" s="182" t="s">
        <v>121</v>
      </c>
      <c r="G54" s="63" t="s">
        <v>449</v>
      </c>
      <c r="H54" s="280">
        <v>0.61699999999999999</v>
      </c>
      <c r="I54" s="183">
        <v>0.625</v>
      </c>
      <c r="J54" s="280">
        <v>0.63800000000000001</v>
      </c>
      <c r="K54" s="280">
        <v>0.58599999999999997</v>
      </c>
      <c r="L54" s="320">
        <v>199926</v>
      </c>
      <c r="M54" s="320">
        <v>200010</v>
      </c>
      <c r="N54" s="320">
        <v>211005</v>
      </c>
      <c r="O54" s="280" t="s">
        <v>602</v>
      </c>
      <c r="P54" s="282">
        <v>0.73599999999999999</v>
      </c>
      <c r="Q54" s="330" t="s">
        <v>909</v>
      </c>
      <c r="R54" s="330" t="s">
        <v>910</v>
      </c>
      <c r="S54" s="320">
        <v>211875</v>
      </c>
      <c r="T54" s="320">
        <v>208992</v>
      </c>
      <c r="U54" s="182" t="s">
        <v>877</v>
      </c>
      <c r="V54" s="245"/>
      <c r="W54" s="245" t="s">
        <v>911</v>
      </c>
      <c r="X54" s="245"/>
      <c r="Y54" s="245"/>
    </row>
    <row r="55" spans="1:25" s="19" customFormat="1" ht="147" customHeight="1">
      <c r="A55" s="122"/>
      <c r="B55" s="122"/>
      <c r="C55" s="325"/>
      <c r="D55" s="323"/>
      <c r="E55" s="325"/>
      <c r="F55" s="291"/>
      <c r="G55" s="58" t="s">
        <v>325</v>
      </c>
      <c r="H55" s="207">
        <v>0.88200000000000001</v>
      </c>
      <c r="I55" s="276">
        <v>0.89700000000000002</v>
      </c>
      <c r="J55" s="203">
        <v>0.85</v>
      </c>
      <c r="K55" s="149">
        <v>0.81399999999999995</v>
      </c>
      <c r="L55" s="321"/>
      <c r="M55" s="321"/>
      <c r="N55" s="321"/>
      <c r="O55" s="149" t="s">
        <v>603</v>
      </c>
      <c r="P55" s="149">
        <v>0.81100000000000005</v>
      </c>
      <c r="Q55" s="331"/>
      <c r="R55" s="331"/>
      <c r="S55" s="321"/>
      <c r="T55" s="321"/>
      <c r="U55" s="291" t="s">
        <v>882</v>
      </c>
      <c r="V55" s="161" t="s">
        <v>1235</v>
      </c>
      <c r="W55" s="245"/>
      <c r="X55" s="245"/>
      <c r="Y55" s="245"/>
    </row>
    <row r="56" spans="1:25" s="19" customFormat="1" ht="94.5" customHeight="1">
      <c r="A56" s="122"/>
      <c r="B56" s="122"/>
      <c r="C56" s="273">
        <v>230</v>
      </c>
      <c r="D56" s="56" t="s">
        <v>113</v>
      </c>
      <c r="E56" s="298">
        <v>167</v>
      </c>
      <c r="F56" s="298"/>
      <c r="G56" s="57" t="s">
        <v>448</v>
      </c>
      <c r="H56" s="46">
        <v>1</v>
      </c>
      <c r="I56" s="167">
        <v>1</v>
      </c>
      <c r="J56" s="298" t="s">
        <v>851</v>
      </c>
      <c r="K56" s="298" t="s">
        <v>851</v>
      </c>
      <c r="L56" s="155">
        <v>31</v>
      </c>
      <c r="M56" s="155">
        <v>0</v>
      </c>
      <c r="N56" s="155">
        <v>518</v>
      </c>
      <c r="O56" s="167">
        <v>1</v>
      </c>
      <c r="P56" s="162" t="s">
        <v>912</v>
      </c>
      <c r="Q56" s="7" t="s">
        <v>850</v>
      </c>
      <c r="R56" s="162" t="s">
        <v>913</v>
      </c>
      <c r="S56" s="155">
        <v>474</v>
      </c>
      <c r="T56" s="155">
        <v>0</v>
      </c>
      <c r="U56" s="298" t="s">
        <v>914</v>
      </c>
      <c r="V56" s="245" t="s">
        <v>915</v>
      </c>
      <c r="W56" s="245"/>
      <c r="X56" s="245"/>
      <c r="Y56" s="245" t="s">
        <v>916</v>
      </c>
    </row>
    <row r="57" spans="1:25" s="19" customFormat="1" ht="52.5" customHeight="1">
      <c r="A57" s="122"/>
      <c r="B57" s="122"/>
      <c r="C57" s="273">
        <v>232</v>
      </c>
      <c r="D57" s="56" t="s">
        <v>114</v>
      </c>
      <c r="E57" s="298">
        <v>168</v>
      </c>
      <c r="F57" s="298"/>
      <c r="G57" s="57" t="s">
        <v>658</v>
      </c>
      <c r="H57" s="189" t="s">
        <v>119</v>
      </c>
      <c r="I57" s="188" t="s">
        <v>135</v>
      </c>
      <c r="J57" s="188" t="s">
        <v>604</v>
      </c>
      <c r="K57" s="298" t="s">
        <v>1159</v>
      </c>
      <c r="L57" s="298" t="s">
        <v>224</v>
      </c>
      <c r="M57" s="298" t="s">
        <v>224</v>
      </c>
      <c r="N57" s="298" t="s">
        <v>224</v>
      </c>
      <c r="O57" s="298" t="s">
        <v>224</v>
      </c>
      <c r="P57" s="254" t="s">
        <v>1160</v>
      </c>
      <c r="Q57" s="274" t="s">
        <v>224</v>
      </c>
      <c r="R57" s="298" t="s">
        <v>224</v>
      </c>
      <c r="S57" s="208" t="s">
        <v>224</v>
      </c>
      <c r="T57" s="208" t="s">
        <v>224</v>
      </c>
      <c r="U57" s="298"/>
      <c r="V57" s="245"/>
      <c r="W57" s="245"/>
      <c r="X57" s="245"/>
      <c r="Y57" s="245"/>
    </row>
    <row r="58" spans="1:25" s="19" customFormat="1" ht="138" customHeight="1">
      <c r="A58" s="122"/>
      <c r="B58" s="122"/>
      <c r="C58" s="234">
        <v>233</v>
      </c>
      <c r="D58" s="232" t="s">
        <v>188</v>
      </c>
      <c r="E58" s="290">
        <v>171</v>
      </c>
      <c r="F58" s="182" t="s">
        <v>121</v>
      </c>
      <c r="G58" s="63" t="s">
        <v>115</v>
      </c>
      <c r="H58" s="183">
        <v>0.81</v>
      </c>
      <c r="I58" s="183">
        <v>0.76</v>
      </c>
      <c r="J58" s="183">
        <v>0.88</v>
      </c>
      <c r="K58" s="183">
        <v>0.96499999999999997</v>
      </c>
      <c r="L58" s="304">
        <v>36167</v>
      </c>
      <c r="M58" s="304">
        <v>35997</v>
      </c>
      <c r="N58" s="304">
        <v>35951</v>
      </c>
      <c r="O58" s="280">
        <v>0.75</v>
      </c>
      <c r="P58" s="280">
        <v>0.96699999999999997</v>
      </c>
      <c r="Q58" s="294" t="s">
        <v>559</v>
      </c>
      <c r="R58" s="290">
        <f>96+26</f>
        <v>122</v>
      </c>
      <c r="S58" s="296">
        <v>39134</v>
      </c>
      <c r="T58" s="286">
        <v>39349</v>
      </c>
      <c r="U58" s="290" t="s">
        <v>867</v>
      </c>
      <c r="V58" s="292"/>
      <c r="W58" s="292"/>
      <c r="X58" s="292"/>
      <c r="Y58" s="292"/>
    </row>
    <row r="59" spans="1:25" s="19" customFormat="1" ht="52.5" customHeight="1">
      <c r="A59" s="122"/>
      <c r="B59" s="122"/>
      <c r="C59" s="236">
        <v>236</v>
      </c>
      <c r="D59" s="56" t="s">
        <v>116</v>
      </c>
      <c r="E59" s="298">
        <v>172</v>
      </c>
      <c r="F59" s="298"/>
      <c r="G59" s="10" t="s">
        <v>673</v>
      </c>
      <c r="H59" s="167" t="s">
        <v>674</v>
      </c>
      <c r="I59" s="167" t="s">
        <v>674</v>
      </c>
      <c r="J59" s="167" t="s">
        <v>674</v>
      </c>
      <c r="K59" s="167" t="s">
        <v>1002</v>
      </c>
      <c r="L59" s="208">
        <v>0</v>
      </c>
      <c r="M59" s="208">
        <v>298</v>
      </c>
      <c r="N59" s="208">
        <v>761</v>
      </c>
      <c r="O59" s="167">
        <v>1</v>
      </c>
      <c r="P59" s="167">
        <v>1</v>
      </c>
      <c r="Q59" s="7" t="s">
        <v>1163</v>
      </c>
      <c r="R59" s="298" t="s">
        <v>1164</v>
      </c>
      <c r="S59" s="155">
        <v>761</v>
      </c>
      <c r="T59" s="208">
        <v>0</v>
      </c>
      <c r="U59" s="298" t="s">
        <v>867</v>
      </c>
      <c r="V59" s="245"/>
      <c r="W59" s="245" t="s">
        <v>1165</v>
      </c>
      <c r="X59" s="245"/>
      <c r="Y59" s="245"/>
    </row>
    <row r="60" spans="1:25" ht="102.75" customHeight="1">
      <c r="C60" s="236">
        <v>254</v>
      </c>
      <c r="D60" s="56" t="s">
        <v>258</v>
      </c>
      <c r="E60" s="298"/>
      <c r="F60" s="298"/>
      <c r="G60" s="57" t="s">
        <v>432</v>
      </c>
      <c r="H60" s="49" t="s">
        <v>224</v>
      </c>
      <c r="I60" s="298" t="s">
        <v>224</v>
      </c>
      <c r="J60" s="298" t="s">
        <v>431</v>
      </c>
      <c r="K60" s="298" t="s">
        <v>431</v>
      </c>
      <c r="L60" s="298" t="s">
        <v>224</v>
      </c>
      <c r="M60" s="155">
        <v>5413</v>
      </c>
      <c r="N60" s="14">
        <v>4259</v>
      </c>
      <c r="O60" s="167" t="s">
        <v>430</v>
      </c>
      <c r="P60" s="298" t="s">
        <v>1166</v>
      </c>
      <c r="Q60" s="7" t="s">
        <v>433</v>
      </c>
      <c r="R60" s="298" t="s">
        <v>430</v>
      </c>
      <c r="S60" s="155">
        <v>4561</v>
      </c>
      <c r="T60" s="208">
        <v>837</v>
      </c>
      <c r="U60" s="298" t="s">
        <v>867</v>
      </c>
      <c r="V60" s="245"/>
      <c r="W60" s="245"/>
      <c r="X60" s="245"/>
      <c r="Y60" s="245"/>
    </row>
    <row r="61" spans="1:25" ht="93" customHeight="1">
      <c r="C61" s="236">
        <v>255</v>
      </c>
      <c r="D61" s="56" t="s">
        <v>250</v>
      </c>
      <c r="E61" s="298"/>
      <c r="F61" s="298"/>
      <c r="G61" s="57" t="s">
        <v>427</v>
      </c>
      <c r="H61" s="49" t="s">
        <v>224</v>
      </c>
      <c r="I61" s="298" t="s">
        <v>224</v>
      </c>
      <c r="J61" s="298" t="s">
        <v>224</v>
      </c>
      <c r="K61" s="298" t="s">
        <v>224</v>
      </c>
      <c r="L61" s="298" t="s">
        <v>224</v>
      </c>
      <c r="M61" s="298" t="s">
        <v>224</v>
      </c>
      <c r="N61" s="14">
        <v>14648</v>
      </c>
      <c r="O61" s="167">
        <v>1</v>
      </c>
      <c r="P61" s="167">
        <v>1</v>
      </c>
      <c r="Q61" s="7" t="s">
        <v>428</v>
      </c>
      <c r="R61" s="167">
        <v>1</v>
      </c>
      <c r="S61" s="155">
        <v>40132</v>
      </c>
      <c r="T61" s="155">
        <v>36373</v>
      </c>
      <c r="U61" s="298" t="s">
        <v>867</v>
      </c>
      <c r="V61" s="245"/>
      <c r="W61" s="245"/>
      <c r="X61" s="245"/>
      <c r="Y61" s="245"/>
    </row>
  </sheetData>
  <autoFilter ref="A1:Y61" xr:uid="{00000000-0001-0000-0200-000000000000}"/>
  <mergeCells count="93">
    <mergeCell ref="Y10:Y11"/>
    <mergeCell ref="S3:T3"/>
    <mergeCell ref="T8:T9"/>
    <mergeCell ref="Q10:Q11"/>
    <mergeCell ref="R10:R11"/>
    <mergeCell ref="Q8:Q9"/>
    <mergeCell ref="R8:R9"/>
    <mergeCell ref="C5:C6"/>
    <mergeCell ref="E8:E9"/>
    <mergeCell ref="M10:M11"/>
    <mergeCell ref="N10:N11"/>
    <mergeCell ref="N8:N9"/>
    <mergeCell ref="L8:L9"/>
    <mergeCell ref="D5:D6"/>
    <mergeCell ref="E5:E6"/>
    <mergeCell ref="L5:L6"/>
    <mergeCell ref="M5:M6"/>
    <mergeCell ref="A2:A4"/>
    <mergeCell ref="B2:B4"/>
    <mergeCell ref="S10:S11"/>
    <mergeCell ref="T10:T11"/>
    <mergeCell ref="D2:D4"/>
    <mergeCell ref="L10:L11"/>
    <mergeCell ref="S8:S9"/>
    <mergeCell ref="C2:C4"/>
    <mergeCell ref="F2:F4"/>
    <mergeCell ref="S5:S6"/>
    <mergeCell ref="M8:M9"/>
    <mergeCell ref="C8:C9"/>
    <mergeCell ref="H2:K2"/>
    <mergeCell ref="H3:H4"/>
    <mergeCell ref="D8:D9"/>
    <mergeCell ref="L3:L4"/>
    <mergeCell ref="M3:M4"/>
    <mergeCell ref="Y2:Y4"/>
    <mergeCell ref="Q5:Q6"/>
    <mergeCell ref="N5:N6"/>
    <mergeCell ref="L2:N2"/>
    <mergeCell ref="W2:W4"/>
    <mergeCell ref="X2:X4"/>
    <mergeCell ref="U3:V3"/>
    <mergeCell ref="U4:V4"/>
    <mergeCell ref="O2:T2"/>
    <mergeCell ref="R5:R6"/>
    <mergeCell ref="T5:T6"/>
    <mergeCell ref="U2:V2"/>
    <mergeCell ref="N3:N4"/>
    <mergeCell ref="O3:P3"/>
    <mergeCell ref="Q3:R3"/>
    <mergeCell ref="G2:G4"/>
    <mergeCell ref="E2:E4"/>
    <mergeCell ref="I3:I4"/>
    <mergeCell ref="J3:J4"/>
    <mergeCell ref="K3:K4"/>
    <mergeCell ref="C54:C55"/>
    <mergeCell ref="D15:D16"/>
    <mergeCell ref="E15:E16"/>
    <mergeCell ref="D10:D11"/>
    <mergeCell ref="E10:E11"/>
    <mergeCell ref="D54:D55"/>
    <mergeCell ref="C25:C26"/>
    <mergeCell ref="C10:C11"/>
    <mergeCell ref="C13:C14"/>
    <mergeCell ref="D25:D26"/>
    <mergeCell ref="E13:E14"/>
    <mergeCell ref="D13:D14"/>
    <mergeCell ref="C15:C16"/>
    <mergeCell ref="T54:T55"/>
    <mergeCell ref="S54:S55"/>
    <mergeCell ref="E54:E55"/>
    <mergeCell ref="L54:L55"/>
    <mergeCell ref="M54:M55"/>
    <mergeCell ref="N54:N55"/>
    <mergeCell ref="Q54:Q55"/>
    <mergeCell ref="R54:R55"/>
    <mergeCell ref="L25:L26"/>
    <mergeCell ref="M25:M26"/>
    <mergeCell ref="N25:N26"/>
    <mergeCell ref="S25:S26"/>
    <mergeCell ref="N15:N16"/>
    <mergeCell ref="R15:R16"/>
    <mergeCell ref="S15:S16"/>
    <mergeCell ref="M15:M16"/>
    <mergeCell ref="L15:L16"/>
    <mergeCell ref="T15:T16"/>
    <mergeCell ref="Q15:Q16"/>
    <mergeCell ref="L13:L14"/>
    <mergeCell ref="M13:M14"/>
    <mergeCell ref="N13:N14"/>
    <mergeCell ref="Q13:Q14"/>
    <mergeCell ref="R13:R14"/>
    <mergeCell ref="S13:S14"/>
    <mergeCell ref="T13:T14"/>
  </mergeCells>
  <phoneticPr fontId="16"/>
  <dataValidations count="1">
    <dataValidation type="list" allowBlank="1" showInputMessage="1" showErrorMessage="1" sqref="U18:U20 U24:U26 U28:U30 U37 U46 U52 U54:U56" xr:uid="{CA4A4EE4-9446-4EBE-B52F-F95D66511A14}">
      <formula1>"〇,△,□"</formula1>
    </dataValidation>
  </dataValidations>
  <printOptions horizontalCentered="1"/>
  <pageMargins left="0.11811023622047245" right="0.11811023622047245" top="0.31496062992125984" bottom="0.31496062992125984" header="0.31496062992125984" footer="0.23622047244094491"/>
  <pageSetup paperSize="8" scale="88" fitToHeight="0" orientation="landscape" useFirstPageNumber="1" r:id="rId1"/>
  <headerFooter differentOddEven="1">
    <oddHeader>&amp;R&amp;"ＭＳ Ｐゴシック,太字"&amp;12こども青少年局運営方針　具体的な取組一覧</oddHeader>
  </headerFooter>
  <rowBreaks count="5" manualBreakCount="5">
    <brk id="12" min="2" max="27" man="1"/>
    <brk id="18" min="2" max="27" man="1"/>
    <brk id="27" min="2" max="27" man="1"/>
    <brk id="47" min="2" max="27" man="1"/>
    <brk id="53" min="2"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8"/>
  <sheetViews>
    <sheetView view="pageBreakPreview" zoomScale="75" zoomScaleNormal="100" zoomScaleSheetLayoutView="75" workbookViewId="0">
      <pane xSplit="5" ySplit="4" topLeftCell="P14" activePane="bottomRight" state="frozen"/>
      <selection activeCell="W8" sqref="W8"/>
      <selection pane="topRight" activeCell="W8" sqref="W8"/>
      <selection pane="bottomLeft" activeCell="W8" sqref="W8"/>
      <selection pane="bottomRight" activeCell="P15" sqref="P15"/>
    </sheetView>
  </sheetViews>
  <sheetFormatPr defaultColWidth="9" defaultRowHeight="17.25"/>
  <cols>
    <col min="1" max="1" width="5.75" style="26" bestFit="1" customWidth="1"/>
    <col min="2" max="2" width="9" style="26"/>
    <col min="3" max="4" width="4.375" style="20" customWidth="1"/>
    <col min="5" max="5" width="11.25" style="21" customWidth="1"/>
    <col min="6" max="7" width="4.375" style="20" customWidth="1"/>
    <col min="8" max="8" width="18.75" style="21" customWidth="1"/>
    <col min="9" max="15" width="6.25" style="21" customWidth="1"/>
    <col min="16" max="19" width="11.875" style="21" customWidth="1"/>
    <col min="20" max="21" width="7.375" style="21" customWidth="1"/>
    <col min="22" max="22" width="3.75" style="21" customWidth="1"/>
    <col min="23" max="23" width="5.125" style="21" customWidth="1"/>
    <col min="24" max="24" width="18.75" style="21" customWidth="1"/>
    <col min="25" max="25" width="16.25" style="21" customWidth="1"/>
    <col min="26" max="26" width="12.25" style="21" customWidth="1"/>
    <col min="27" max="27" width="11.25" style="21" customWidth="1"/>
    <col min="28" max="28" width="13.75" style="21" customWidth="1"/>
    <col min="29" max="29" width="8.875" style="21" customWidth="1"/>
    <col min="30" max="31" width="18.75" style="21" customWidth="1"/>
    <col min="32" max="16384" width="9" style="21"/>
  </cols>
  <sheetData>
    <row r="1" spans="1:31" s="17" customFormat="1" ht="27" customHeight="1">
      <c r="A1" s="399" t="s">
        <v>295</v>
      </c>
      <c r="B1" s="401" t="s">
        <v>294</v>
      </c>
      <c r="C1" s="11" t="s">
        <v>300</v>
      </c>
      <c r="D1" s="11"/>
      <c r="E1" s="12"/>
      <c r="F1" s="13"/>
      <c r="G1" s="11"/>
      <c r="H1" s="12"/>
      <c r="I1" s="12"/>
      <c r="J1" s="12"/>
      <c r="K1" s="12"/>
      <c r="L1" s="12"/>
      <c r="M1" s="12"/>
      <c r="N1" s="12"/>
      <c r="O1" s="12"/>
      <c r="P1" s="12"/>
      <c r="Q1" s="12"/>
      <c r="R1" s="12"/>
      <c r="S1" s="12"/>
      <c r="T1" s="12"/>
      <c r="U1" s="12"/>
      <c r="V1" s="12"/>
      <c r="W1" s="12"/>
      <c r="X1" s="12"/>
      <c r="Y1" s="12"/>
      <c r="Z1" s="12"/>
      <c r="AA1" s="12"/>
      <c r="AB1" s="12"/>
      <c r="AC1" s="12"/>
      <c r="AD1" s="12"/>
      <c r="AE1" s="12"/>
    </row>
    <row r="2" spans="1:31" s="18" customFormat="1" ht="18" customHeight="1">
      <c r="A2" s="400"/>
      <c r="B2" s="401"/>
      <c r="C2" s="332" t="s">
        <v>3</v>
      </c>
      <c r="D2" s="140"/>
      <c r="E2" s="332" t="s">
        <v>197</v>
      </c>
      <c r="F2" s="332" t="s">
        <v>195</v>
      </c>
      <c r="G2" s="332" t="s">
        <v>189</v>
      </c>
      <c r="H2" s="332" t="s">
        <v>123</v>
      </c>
      <c r="I2" s="402" t="s">
        <v>243</v>
      </c>
      <c r="J2" s="403"/>
      <c r="K2" s="403"/>
      <c r="L2" s="404"/>
      <c r="M2" s="384" t="s">
        <v>245</v>
      </c>
      <c r="N2" s="385"/>
      <c r="O2" s="386"/>
      <c r="P2" s="387" t="s">
        <v>226</v>
      </c>
      <c r="Q2" s="387"/>
      <c r="R2" s="387"/>
      <c r="S2" s="387"/>
      <c r="T2" s="387"/>
      <c r="U2" s="387"/>
      <c r="V2" s="388" t="s">
        <v>237</v>
      </c>
      <c r="W2" s="387"/>
      <c r="X2" s="387"/>
      <c r="Y2" s="389" t="s">
        <v>234</v>
      </c>
      <c r="Z2" s="389" t="s">
        <v>236</v>
      </c>
      <c r="AA2" s="389" t="s">
        <v>232</v>
      </c>
      <c r="AB2" s="394" t="s">
        <v>235</v>
      </c>
      <c r="AC2" s="387" t="s">
        <v>2</v>
      </c>
      <c r="AD2" s="397" t="s">
        <v>1</v>
      </c>
      <c r="AE2" s="397" t="s">
        <v>0</v>
      </c>
    </row>
    <row r="3" spans="1:31" s="18" customFormat="1" ht="18" customHeight="1">
      <c r="A3" s="400"/>
      <c r="B3" s="401"/>
      <c r="C3" s="333"/>
      <c r="D3" s="142"/>
      <c r="E3" s="333"/>
      <c r="F3" s="333"/>
      <c r="G3" s="333"/>
      <c r="H3" s="333"/>
      <c r="I3" s="387" t="s">
        <v>296</v>
      </c>
      <c r="J3" s="387" t="s">
        <v>238</v>
      </c>
      <c r="K3" s="387" t="s">
        <v>239</v>
      </c>
      <c r="L3" s="387" t="s">
        <v>240</v>
      </c>
      <c r="M3" s="387" t="s">
        <v>242</v>
      </c>
      <c r="N3" s="387" t="s">
        <v>298</v>
      </c>
      <c r="O3" s="387" t="s">
        <v>241</v>
      </c>
      <c r="P3" s="384" t="s">
        <v>231</v>
      </c>
      <c r="Q3" s="386"/>
      <c r="R3" s="387" t="s">
        <v>227</v>
      </c>
      <c r="S3" s="387"/>
      <c r="T3" s="387" t="s">
        <v>246</v>
      </c>
      <c r="U3" s="387"/>
      <c r="V3" s="390"/>
      <c r="W3" s="392" t="s">
        <v>198</v>
      </c>
      <c r="X3" s="393"/>
      <c r="Y3" s="389"/>
      <c r="Z3" s="389"/>
      <c r="AA3" s="389"/>
      <c r="AB3" s="395"/>
      <c r="AC3" s="387"/>
      <c r="AD3" s="398"/>
      <c r="AE3" s="398"/>
    </row>
    <row r="4" spans="1:31" s="18" customFormat="1" ht="25.5" customHeight="1">
      <c r="A4" s="400"/>
      <c r="B4" s="401"/>
      <c r="C4" s="334"/>
      <c r="D4" s="141"/>
      <c r="E4" s="334"/>
      <c r="F4" s="334"/>
      <c r="G4" s="334"/>
      <c r="H4" s="334"/>
      <c r="I4" s="387"/>
      <c r="J4" s="387"/>
      <c r="K4" s="387"/>
      <c r="L4" s="387"/>
      <c r="M4" s="387"/>
      <c r="N4" s="387"/>
      <c r="O4" s="387"/>
      <c r="P4" s="27" t="s">
        <v>244</v>
      </c>
      <c r="Q4" s="27" t="s">
        <v>225</v>
      </c>
      <c r="R4" s="27" t="s">
        <v>228</v>
      </c>
      <c r="S4" s="27" t="s">
        <v>225</v>
      </c>
      <c r="T4" s="27" t="s">
        <v>229</v>
      </c>
      <c r="U4" s="27" t="s">
        <v>230</v>
      </c>
      <c r="V4" s="391"/>
      <c r="W4" s="28" t="s">
        <v>247</v>
      </c>
      <c r="X4" s="33" t="s">
        <v>199</v>
      </c>
      <c r="Y4" s="389"/>
      <c r="Z4" s="389"/>
      <c r="AA4" s="389"/>
      <c r="AB4" s="396"/>
      <c r="AC4" s="387"/>
      <c r="AD4" s="398"/>
      <c r="AE4" s="398"/>
    </row>
    <row r="5" spans="1:31" s="19" customFormat="1" ht="90" customHeight="1">
      <c r="A5" s="25" t="s">
        <v>217</v>
      </c>
      <c r="B5" s="25" t="s">
        <v>222</v>
      </c>
      <c r="C5" s="2" t="s">
        <v>249</v>
      </c>
      <c r="D5" s="48"/>
      <c r="E5" s="1" t="s">
        <v>248</v>
      </c>
      <c r="F5" s="40"/>
      <c r="G5" s="41"/>
      <c r="H5" s="4" t="s">
        <v>282</v>
      </c>
      <c r="I5" s="4"/>
      <c r="J5" s="32" t="s">
        <v>283</v>
      </c>
      <c r="K5" s="32" t="s">
        <v>283</v>
      </c>
      <c r="L5" s="31"/>
      <c r="M5" s="43"/>
      <c r="N5" s="43"/>
      <c r="O5" s="124">
        <v>1410</v>
      </c>
      <c r="P5" s="125" t="s">
        <v>403</v>
      </c>
      <c r="Q5" s="126"/>
      <c r="R5" s="125" t="s">
        <v>315</v>
      </c>
      <c r="S5" s="44"/>
      <c r="T5" s="124">
        <v>21645</v>
      </c>
      <c r="U5" s="30"/>
      <c r="V5" s="31"/>
      <c r="W5" s="31"/>
      <c r="X5" s="31"/>
      <c r="Y5" s="31"/>
      <c r="Z5" s="31"/>
      <c r="AA5" s="31"/>
      <c r="AB5" s="31"/>
      <c r="AC5" s="29" t="s">
        <v>274</v>
      </c>
      <c r="AD5" s="4" t="s">
        <v>275</v>
      </c>
      <c r="AE5" s="4"/>
    </row>
    <row r="6" spans="1:31" s="19" customFormat="1" ht="90" customHeight="1">
      <c r="A6" s="25" t="s">
        <v>261</v>
      </c>
      <c r="B6" s="25" t="s">
        <v>272</v>
      </c>
      <c r="C6" s="2" t="s">
        <v>249</v>
      </c>
      <c r="D6" s="48"/>
      <c r="E6" s="1" t="s">
        <v>250</v>
      </c>
      <c r="F6" s="40"/>
      <c r="G6" s="41"/>
      <c r="H6" s="4"/>
      <c r="I6" s="4"/>
      <c r="J6" s="32"/>
      <c r="K6" s="32"/>
      <c r="L6" s="31"/>
      <c r="M6" s="34"/>
      <c r="N6" s="34"/>
      <c r="O6" s="34"/>
      <c r="P6" s="29"/>
      <c r="Q6" s="31"/>
      <c r="R6" s="29"/>
      <c r="S6" s="31"/>
      <c r="T6" s="29"/>
      <c r="U6" s="30"/>
      <c r="V6" s="31"/>
      <c r="W6" s="31"/>
      <c r="X6" s="31"/>
      <c r="Y6" s="31"/>
      <c r="Z6" s="31"/>
      <c r="AA6" s="31"/>
      <c r="AB6" s="31"/>
      <c r="AC6" s="29" t="s">
        <v>274</v>
      </c>
      <c r="AD6" s="6" t="s">
        <v>276</v>
      </c>
      <c r="AE6" s="6"/>
    </row>
    <row r="7" spans="1:31" s="19" customFormat="1" ht="90.75" customHeight="1">
      <c r="A7" s="25" t="s">
        <v>223</v>
      </c>
      <c r="B7" s="25" t="s">
        <v>220</v>
      </c>
      <c r="C7" s="79" t="s">
        <v>249</v>
      </c>
      <c r="D7" s="139"/>
      <c r="E7" s="87" t="s">
        <v>251</v>
      </c>
      <c r="F7" s="86"/>
      <c r="G7" s="85"/>
      <c r="H7" s="89"/>
      <c r="I7" s="89"/>
      <c r="J7" s="90"/>
      <c r="K7" s="90"/>
      <c r="L7" s="84"/>
      <c r="M7" s="91" t="s">
        <v>201</v>
      </c>
      <c r="N7" s="91" t="s">
        <v>201</v>
      </c>
      <c r="O7" s="92">
        <v>16340</v>
      </c>
      <c r="P7" s="89"/>
      <c r="Q7" s="83"/>
      <c r="R7" s="88" t="s">
        <v>375</v>
      </c>
      <c r="S7" s="83"/>
      <c r="T7" s="93">
        <v>26875</v>
      </c>
      <c r="U7" s="82"/>
      <c r="V7" s="83"/>
      <c r="W7" s="83"/>
      <c r="X7" s="83"/>
      <c r="Y7" s="83"/>
      <c r="Z7" s="83"/>
      <c r="AA7" s="83"/>
      <c r="AB7" s="83"/>
      <c r="AC7" s="81" t="s">
        <v>274</v>
      </c>
      <c r="AD7" s="80" t="s">
        <v>277</v>
      </c>
      <c r="AE7" s="5"/>
    </row>
    <row r="8" spans="1:31" s="19" customFormat="1" ht="90" customHeight="1">
      <c r="A8" s="25" t="s">
        <v>218</v>
      </c>
      <c r="B8" s="25" t="s">
        <v>216</v>
      </c>
      <c r="C8" s="2" t="s">
        <v>196</v>
      </c>
      <c r="D8" s="48"/>
      <c r="E8" s="1" t="s">
        <v>252</v>
      </c>
      <c r="F8" s="40"/>
      <c r="G8" s="41"/>
      <c r="H8" s="4" t="s">
        <v>284</v>
      </c>
      <c r="I8" s="4"/>
      <c r="J8" s="32"/>
      <c r="K8" s="32"/>
      <c r="L8" s="31"/>
      <c r="M8" s="34"/>
      <c r="N8" s="34"/>
      <c r="O8" s="34"/>
      <c r="P8" s="29"/>
      <c r="Q8" s="31"/>
      <c r="R8" s="29"/>
      <c r="S8" s="31"/>
      <c r="T8" s="29"/>
      <c r="U8" s="30"/>
      <c r="V8" s="31"/>
      <c r="W8" s="31"/>
      <c r="X8" s="31"/>
      <c r="Y8" s="31"/>
      <c r="Z8" s="31"/>
      <c r="AA8" s="31"/>
      <c r="AB8" s="31"/>
      <c r="AC8" s="29" t="s">
        <v>274</v>
      </c>
      <c r="AD8" s="4" t="s">
        <v>68</v>
      </c>
      <c r="AE8" s="4"/>
    </row>
    <row r="9" spans="1:31" s="19" customFormat="1" ht="90" customHeight="1">
      <c r="A9" s="25" t="s">
        <v>262</v>
      </c>
      <c r="B9" s="25" t="s">
        <v>273</v>
      </c>
      <c r="C9" s="2" t="s">
        <v>196</v>
      </c>
      <c r="D9" s="48"/>
      <c r="E9" s="1" t="s">
        <v>253</v>
      </c>
      <c r="F9" s="40"/>
      <c r="G9" s="41"/>
      <c r="H9" s="57" t="s">
        <v>285</v>
      </c>
      <c r="I9" s="130">
        <v>0.92</v>
      </c>
      <c r="J9" s="131">
        <v>0.93</v>
      </c>
      <c r="K9" s="131">
        <v>0.94</v>
      </c>
      <c r="L9" s="127"/>
      <c r="M9" s="132">
        <v>59575</v>
      </c>
      <c r="N9" s="132">
        <v>56959</v>
      </c>
      <c r="O9" s="132">
        <v>157500</v>
      </c>
      <c r="P9" s="133">
        <v>0.95</v>
      </c>
      <c r="Q9" s="127"/>
      <c r="R9" s="45" t="s">
        <v>419</v>
      </c>
      <c r="S9" s="127"/>
      <c r="T9" s="128">
        <v>157500</v>
      </c>
      <c r="U9" s="30"/>
      <c r="V9" s="31"/>
      <c r="W9" s="31"/>
      <c r="X9" s="31"/>
      <c r="Y9" s="31"/>
      <c r="Z9" s="31"/>
      <c r="AA9" s="31"/>
      <c r="AB9" s="31"/>
      <c r="AC9" s="29" t="s">
        <v>274</v>
      </c>
      <c r="AD9" s="4" t="s">
        <v>278</v>
      </c>
      <c r="AE9" s="4"/>
    </row>
    <row r="10" spans="1:31" s="19" customFormat="1" ht="90" customHeight="1">
      <c r="A10" s="25" t="s">
        <v>263</v>
      </c>
      <c r="B10" s="25" t="s">
        <v>273</v>
      </c>
      <c r="C10" s="2" t="s">
        <v>196</v>
      </c>
      <c r="D10" s="48"/>
      <c r="E10" s="1" t="s">
        <v>254</v>
      </c>
      <c r="F10" s="40"/>
      <c r="G10" s="41"/>
      <c r="H10" s="57" t="s">
        <v>286</v>
      </c>
      <c r="I10" s="134">
        <v>14</v>
      </c>
      <c r="J10" s="135">
        <v>12</v>
      </c>
      <c r="K10" s="135">
        <v>12</v>
      </c>
      <c r="L10" s="127"/>
      <c r="M10" s="132">
        <v>0</v>
      </c>
      <c r="N10" s="132">
        <v>0</v>
      </c>
      <c r="O10" s="132">
        <v>3000</v>
      </c>
      <c r="P10" s="136">
        <v>10</v>
      </c>
      <c r="Q10" s="127"/>
      <c r="R10" s="45" t="s">
        <v>420</v>
      </c>
      <c r="S10" s="127"/>
      <c r="T10" s="128">
        <v>2000</v>
      </c>
      <c r="U10" s="30"/>
      <c r="V10" s="31"/>
      <c r="W10" s="31"/>
      <c r="X10" s="31"/>
      <c r="Y10" s="31"/>
      <c r="Z10" s="31"/>
      <c r="AA10" s="31"/>
      <c r="AB10" s="31"/>
      <c r="AC10" s="29" t="s">
        <v>274</v>
      </c>
      <c r="AD10" s="4" t="s">
        <v>278</v>
      </c>
      <c r="AE10" s="4"/>
    </row>
    <row r="11" spans="1:31" s="19" customFormat="1" ht="105" customHeight="1">
      <c r="A11" s="25" t="s">
        <v>264</v>
      </c>
      <c r="B11" s="25" t="s">
        <v>219</v>
      </c>
      <c r="C11" s="94" t="s">
        <v>201</v>
      </c>
      <c r="D11" s="120"/>
      <c r="E11" s="105" t="s">
        <v>376</v>
      </c>
      <c r="F11" s="102"/>
      <c r="G11" s="103"/>
      <c r="H11" s="106" t="s">
        <v>377</v>
      </c>
      <c r="I11" s="95" t="s">
        <v>378</v>
      </c>
      <c r="J11" s="99" t="s">
        <v>378</v>
      </c>
      <c r="K11" s="99" t="s">
        <v>378</v>
      </c>
      <c r="L11" s="98"/>
      <c r="M11" s="104">
        <v>5494</v>
      </c>
      <c r="N11" s="104">
        <v>17932</v>
      </c>
      <c r="O11" s="104">
        <v>75240</v>
      </c>
      <c r="P11" s="101">
        <v>0.9</v>
      </c>
      <c r="Q11" s="98"/>
      <c r="R11" s="96" t="s">
        <v>379</v>
      </c>
      <c r="S11" s="98"/>
      <c r="T11" s="100">
        <v>40776</v>
      </c>
      <c r="U11" s="97"/>
      <c r="V11" s="98"/>
      <c r="W11" s="98"/>
      <c r="X11" s="98"/>
      <c r="Y11" s="98"/>
      <c r="Z11" s="98"/>
      <c r="AA11" s="98"/>
      <c r="AB11" s="98"/>
      <c r="AC11" s="96" t="s">
        <v>274</v>
      </c>
      <c r="AD11" s="95" t="s">
        <v>277</v>
      </c>
      <c r="AE11" s="4"/>
    </row>
    <row r="12" spans="1:31" s="19" customFormat="1" ht="90" customHeight="1">
      <c r="A12" s="25" t="s">
        <v>265</v>
      </c>
      <c r="B12" s="25" t="s">
        <v>219</v>
      </c>
      <c r="C12" s="48" t="s">
        <v>201</v>
      </c>
      <c r="D12" s="48"/>
      <c r="E12" s="47" t="s">
        <v>289</v>
      </c>
      <c r="F12" s="48"/>
      <c r="G12" s="51"/>
      <c r="H12" s="50" t="s">
        <v>291</v>
      </c>
      <c r="I12" s="49" t="s">
        <v>311</v>
      </c>
      <c r="J12" s="48" t="s">
        <v>311</v>
      </c>
      <c r="K12" s="48" t="s">
        <v>311</v>
      </c>
      <c r="L12" s="52"/>
      <c r="M12" s="55">
        <v>3795</v>
      </c>
      <c r="N12" s="55">
        <v>23643</v>
      </c>
      <c r="O12" s="55">
        <v>1313</v>
      </c>
      <c r="P12" s="54" t="s">
        <v>311</v>
      </c>
      <c r="Q12" s="52"/>
      <c r="R12" s="54" t="s">
        <v>326</v>
      </c>
      <c r="S12" s="52"/>
      <c r="T12" s="55">
        <v>59351</v>
      </c>
      <c r="U12" s="30"/>
      <c r="V12" s="31"/>
      <c r="W12" s="31"/>
      <c r="X12" s="31"/>
      <c r="Y12" s="31"/>
      <c r="Z12" s="31"/>
      <c r="AA12" s="31"/>
      <c r="AB12" s="31"/>
      <c r="AC12" s="29" t="s">
        <v>274</v>
      </c>
      <c r="AD12" s="4" t="s">
        <v>279</v>
      </c>
      <c r="AE12" s="4"/>
    </row>
    <row r="13" spans="1:31" s="19" customFormat="1" ht="122.25" customHeight="1">
      <c r="A13" s="25" t="s">
        <v>266</v>
      </c>
      <c r="B13" s="25" t="s">
        <v>219</v>
      </c>
      <c r="C13" s="48" t="s">
        <v>201</v>
      </c>
      <c r="D13" s="48"/>
      <c r="E13" s="47" t="s">
        <v>290</v>
      </c>
      <c r="F13" s="48"/>
      <c r="G13" s="51"/>
      <c r="H13" s="50" t="s">
        <v>292</v>
      </c>
      <c r="I13" s="49" t="s">
        <v>311</v>
      </c>
      <c r="J13" s="48" t="s">
        <v>311</v>
      </c>
      <c r="K13" s="48" t="s">
        <v>311</v>
      </c>
      <c r="L13" s="52"/>
      <c r="M13" s="55">
        <v>41809</v>
      </c>
      <c r="N13" s="55">
        <v>19026</v>
      </c>
      <c r="O13" s="55">
        <v>527025</v>
      </c>
      <c r="P13" s="54" t="s">
        <v>311</v>
      </c>
      <c r="Q13" s="52"/>
      <c r="R13" s="53" t="s">
        <v>327</v>
      </c>
      <c r="S13" s="52"/>
      <c r="T13" s="55">
        <v>464994</v>
      </c>
      <c r="U13" s="30"/>
      <c r="V13" s="31"/>
      <c r="W13" s="31"/>
      <c r="X13" s="31"/>
      <c r="Y13" s="31"/>
      <c r="Z13" s="31"/>
      <c r="AA13" s="31"/>
      <c r="AB13" s="31"/>
      <c r="AC13" s="29" t="s">
        <v>274</v>
      </c>
      <c r="AD13" s="4" t="s">
        <v>279</v>
      </c>
      <c r="AE13" s="4"/>
    </row>
    <row r="14" spans="1:31" s="19" customFormat="1" ht="90" customHeight="1">
      <c r="A14" s="25" t="s">
        <v>267</v>
      </c>
      <c r="B14" s="25" t="s">
        <v>221</v>
      </c>
      <c r="C14" s="48" t="s">
        <v>201</v>
      </c>
      <c r="D14" s="48"/>
      <c r="E14" s="47" t="s">
        <v>255</v>
      </c>
      <c r="F14" s="48"/>
      <c r="G14" s="51"/>
      <c r="H14" s="50" t="s">
        <v>287</v>
      </c>
      <c r="I14" s="46">
        <v>1</v>
      </c>
      <c r="J14" s="42">
        <v>1</v>
      </c>
      <c r="K14" s="42">
        <v>1</v>
      </c>
      <c r="L14" s="52"/>
      <c r="M14" s="55">
        <v>14171</v>
      </c>
      <c r="N14" s="55">
        <v>22239</v>
      </c>
      <c r="O14" s="55">
        <v>24066</v>
      </c>
      <c r="P14" s="42">
        <v>1</v>
      </c>
      <c r="Q14" s="52"/>
      <c r="R14" s="52" t="s">
        <v>328</v>
      </c>
      <c r="S14" s="52"/>
      <c r="T14" s="55">
        <v>22275</v>
      </c>
      <c r="U14" s="30"/>
      <c r="V14" s="31"/>
      <c r="W14" s="31"/>
      <c r="X14" s="31"/>
      <c r="Y14" s="31"/>
      <c r="Z14" s="31"/>
      <c r="AA14" s="31"/>
      <c r="AB14" s="31"/>
      <c r="AC14" s="29" t="s">
        <v>274</v>
      </c>
      <c r="AD14" s="4" t="s">
        <v>279</v>
      </c>
      <c r="AE14" s="4"/>
    </row>
    <row r="15" spans="1:31" s="19" customFormat="1" ht="90" customHeight="1">
      <c r="A15" s="25" t="s">
        <v>268</v>
      </c>
      <c r="B15" s="25" t="s">
        <v>221</v>
      </c>
      <c r="C15" s="2" t="s">
        <v>196</v>
      </c>
      <c r="D15" s="48"/>
      <c r="E15" s="1" t="s">
        <v>256</v>
      </c>
      <c r="F15" s="40"/>
      <c r="G15" s="41"/>
      <c r="H15" s="4" t="s">
        <v>288</v>
      </c>
      <c r="I15" s="4"/>
      <c r="J15" s="32"/>
      <c r="K15" s="32"/>
      <c r="L15" s="31"/>
      <c r="M15" s="34"/>
      <c r="N15" s="34"/>
      <c r="O15" s="34"/>
      <c r="P15" s="29"/>
      <c r="Q15" s="31"/>
      <c r="R15" s="29"/>
      <c r="S15" s="31"/>
      <c r="T15" s="29"/>
      <c r="U15" s="30"/>
      <c r="V15" s="31"/>
      <c r="W15" s="31"/>
      <c r="X15" s="31"/>
      <c r="Y15" s="31"/>
      <c r="Z15" s="31"/>
      <c r="AA15" s="31"/>
      <c r="AB15" s="31"/>
      <c r="AC15" s="29" t="s">
        <v>274</v>
      </c>
      <c r="AD15" s="4" t="s">
        <v>280</v>
      </c>
      <c r="AE15" s="4"/>
    </row>
    <row r="16" spans="1:31" s="19" customFormat="1" ht="90" customHeight="1">
      <c r="A16" s="25" t="s">
        <v>269</v>
      </c>
      <c r="B16" s="25" t="s">
        <v>221</v>
      </c>
      <c r="C16" s="107" t="s">
        <v>201</v>
      </c>
      <c r="D16" s="120"/>
      <c r="E16" s="114" t="s">
        <v>257</v>
      </c>
      <c r="F16" s="112"/>
      <c r="G16" s="113"/>
      <c r="H16" s="118"/>
      <c r="I16" s="118"/>
      <c r="J16" s="115"/>
      <c r="K16" s="115"/>
      <c r="L16" s="111"/>
      <c r="M16" s="119" t="s">
        <v>380</v>
      </c>
      <c r="N16" s="119" t="s">
        <v>381</v>
      </c>
      <c r="O16" s="119" t="s">
        <v>382</v>
      </c>
      <c r="P16" s="117"/>
      <c r="Q16" s="111"/>
      <c r="R16" s="116" t="s">
        <v>383</v>
      </c>
      <c r="S16" s="111"/>
      <c r="T16" s="116" t="s">
        <v>384</v>
      </c>
      <c r="U16" s="110"/>
      <c r="V16" s="111"/>
      <c r="W16" s="111"/>
      <c r="X16" s="111"/>
      <c r="Y16" s="111"/>
      <c r="Z16" s="111"/>
      <c r="AA16" s="111"/>
      <c r="AB16" s="111"/>
      <c r="AC16" s="109" t="s">
        <v>274</v>
      </c>
      <c r="AD16" s="108" t="s">
        <v>277</v>
      </c>
      <c r="AE16" s="108"/>
    </row>
    <row r="17" spans="1:31" s="19" customFormat="1" ht="90" customHeight="1">
      <c r="A17" s="25" t="s">
        <v>270</v>
      </c>
      <c r="B17" s="25" t="s">
        <v>272</v>
      </c>
      <c r="C17" s="2" t="s">
        <v>293</v>
      </c>
      <c r="D17" s="48"/>
      <c r="E17" s="1" t="s">
        <v>258</v>
      </c>
      <c r="F17" s="40"/>
      <c r="G17" s="41"/>
      <c r="H17" s="4"/>
      <c r="I17" s="4"/>
      <c r="J17" s="32"/>
      <c r="K17" s="32"/>
      <c r="L17" s="31"/>
      <c r="M17" s="34"/>
      <c r="N17" s="34"/>
      <c r="O17" s="34"/>
      <c r="P17" s="29"/>
      <c r="Q17" s="31"/>
      <c r="R17" s="29"/>
      <c r="S17" s="31"/>
      <c r="T17" s="29"/>
      <c r="U17" s="30"/>
      <c r="V17" s="31"/>
      <c r="W17" s="31"/>
      <c r="X17" s="31"/>
      <c r="Y17" s="31"/>
      <c r="Z17" s="31"/>
      <c r="AA17" s="31"/>
      <c r="AB17" s="31"/>
      <c r="AC17" s="29" t="s">
        <v>274</v>
      </c>
      <c r="AD17" s="4" t="s">
        <v>276</v>
      </c>
      <c r="AE17" s="4"/>
    </row>
    <row r="18" spans="1:31" s="19" customFormat="1" ht="90" customHeight="1">
      <c r="A18" s="25" t="s">
        <v>271</v>
      </c>
      <c r="B18" s="25" t="s">
        <v>222</v>
      </c>
      <c r="C18" s="2" t="s">
        <v>196</v>
      </c>
      <c r="D18" s="48"/>
      <c r="E18" s="1" t="s">
        <v>259</v>
      </c>
      <c r="F18" s="40"/>
      <c r="G18" s="41"/>
      <c r="H18" s="4"/>
      <c r="I18" s="4"/>
      <c r="J18" s="32"/>
      <c r="K18" s="32"/>
      <c r="L18" s="31"/>
      <c r="M18" s="34"/>
      <c r="N18" s="34"/>
      <c r="O18" s="34"/>
      <c r="P18" s="29"/>
      <c r="Q18" s="31"/>
      <c r="R18" s="29"/>
      <c r="S18" s="31"/>
      <c r="T18" s="29"/>
      <c r="U18" s="30"/>
      <c r="V18" s="31"/>
      <c r="W18" s="31"/>
      <c r="X18" s="31"/>
      <c r="Y18" s="31"/>
      <c r="Z18" s="31"/>
      <c r="AA18" s="31"/>
      <c r="AB18" s="31"/>
      <c r="AC18" s="29" t="s">
        <v>274</v>
      </c>
      <c r="AD18" s="4" t="s">
        <v>275</v>
      </c>
      <c r="AE18" s="4"/>
    </row>
  </sheetData>
  <mergeCells count="30">
    <mergeCell ref="A1:A4"/>
    <mergeCell ref="B1:B4"/>
    <mergeCell ref="I2:L2"/>
    <mergeCell ref="I3:I4"/>
    <mergeCell ref="J3:J4"/>
    <mergeCell ref="K3:K4"/>
    <mergeCell ref="L3:L4"/>
    <mergeCell ref="C2:C4"/>
    <mergeCell ref="E2:E4"/>
    <mergeCell ref="F2:F4"/>
    <mergeCell ref="G2:G4"/>
    <mergeCell ref="H2:H4"/>
    <mergeCell ref="AA2:AA4"/>
    <mergeCell ref="AB2:AB4"/>
    <mergeCell ref="AC2:AC4"/>
    <mergeCell ref="AD2:AD4"/>
    <mergeCell ref="AE2:AE4"/>
    <mergeCell ref="M2:O2"/>
    <mergeCell ref="P2:U2"/>
    <mergeCell ref="V2:X2"/>
    <mergeCell ref="Y2:Y4"/>
    <mergeCell ref="Z2:Z4"/>
    <mergeCell ref="T3:U3"/>
    <mergeCell ref="V3:V4"/>
    <mergeCell ref="W3:X3"/>
    <mergeCell ref="M3:M4"/>
    <mergeCell ref="N3:N4"/>
    <mergeCell ref="O3:O4"/>
    <mergeCell ref="P3:Q3"/>
    <mergeCell ref="R3:S3"/>
  </mergeCells>
  <phoneticPr fontId="16"/>
  <printOptions horizontalCentered="1"/>
  <pageMargins left="0.15748031496062992" right="0.15748031496062992" top="0.51181102362204722" bottom="0.39370078740157483" header="0.31496062992125984" footer="0.23622047244094491"/>
  <pageSetup paperSize="8" scale="88" fitToHeight="0" orientation="landscape" cellComments="asDisplayed" useFirstPageNumber="1" r:id="rId1"/>
  <headerFooter>
    <oddHeader>&amp;R別紙２ こども青少年局運営方針　具体的な取組一覧</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2"/>
  <sheetViews>
    <sheetView view="pageBreakPreview" zoomScale="75" zoomScaleNormal="100" zoomScaleSheetLayoutView="75" workbookViewId="0">
      <pane xSplit="5" ySplit="4" topLeftCell="F8" activePane="bottomRight" state="frozen"/>
      <selection activeCell="W8" sqref="W8"/>
      <selection pane="topRight" activeCell="W8" sqref="W8"/>
      <selection pane="bottomLeft" activeCell="W8" sqref="W8"/>
      <selection pane="bottomRight" activeCell="AD7" sqref="C7:AD7"/>
    </sheetView>
  </sheetViews>
  <sheetFormatPr defaultColWidth="9" defaultRowHeight="17.25"/>
  <cols>
    <col min="1" max="2" width="11" style="26" customWidth="1"/>
    <col min="3" max="3" width="4.375" style="20" customWidth="1"/>
    <col min="4" max="4" width="4.25" style="20" hidden="1" customWidth="1"/>
    <col min="5" max="5" width="11.25" style="21" customWidth="1"/>
    <col min="6" max="7" width="4.375" style="20" customWidth="1"/>
    <col min="8" max="8" width="18.75" style="21" customWidth="1"/>
    <col min="9" max="9" width="5.625" style="21" customWidth="1"/>
    <col min="10" max="15" width="6.25" style="21" customWidth="1"/>
    <col min="16" max="19" width="11.875" style="21" customWidth="1"/>
    <col min="20" max="21" width="7.375" style="21" customWidth="1"/>
    <col min="22" max="22" width="3.75" style="21" customWidth="1"/>
    <col min="23" max="23" width="5.125" style="21" customWidth="1"/>
    <col min="24" max="24" width="18.75" style="21" customWidth="1"/>
    <col min="25" max="25" width="16.25" style="21" customWidth="1"/>
    <col min="26" max="26" width="12.25" style="21" customWidth="1"/>
    <col min="27" max="27" width="11.25" style="21" customWidth="1"/>
    <col min="28" max="28" width="13.75" style="21" customWidth="1"/>
    <col min="29" max="29" width="8.875" style="21" customWidth="1"/>
    <col min="30" max="31" width="18.75" style="21" customWidth="1"/>
    <col min="32" max="16384" width="9" style="21"/>
  </cols>
  <sheetData>
    <row r="1" spans="1:31" s="17" customFormat="1" ht="27" customHeight="1">
      <c r="A1" s="24"/>
      <c r="B1" s="24"/>
      <c r="C1" s="11" t="s">
        <v>299</v>
      </c>
      <c r="D1" s="11"/>
      <c r="E1" s="12"/>
      <c r="F1" s="13"/>
      <c r="G1" s="11"/>
      <c r="H1" s="12"/>
      <c r="I1" s="12"/>
      <c r="J1" s="12"/>
      <c r="K1" s="12"/>
      <c r="L1" s="12"/>
      <c r="M1" s="12"/>
      <c r="N1" s="12"/>
      <c r="O1" s="12"/>
      <c r="P1" s="12"/>
      <c r="Q1" s="12"/>
      <c r="R1" s="12"/>
      <c r="S1" s="12"/>
      <c r="T1" s="12"/>
      <c r="U1" s="12"/>
      <c r="V1" s="12"/>
      <c r="W1" s="12"/>
      <c r="X1" s="12"/>
      <c r="Y1" s="12"/>
      <c r="Z1" s="12"/>
      <c r="AA1" s="12"/>
      <c r="AB1" s="12"/>
      <c r="AC1" s="12"/>
      <c r="AD1" s="12"/>
      <c r="AE1" s="12"/>
    </row>
    <row r="2" spans="1:31" s="18" customFormat="1" ht="18" customHeight="1">
      <c r="A2" s="405" t="s">
        <v>294</v>
      </c>
      <c r="B2" s="143"/>
      <c r="C2" s="332" t="s">
        <v>3</v>
      </c>
      <c r="D2" s="332"/>
      <c r="E2" s="332" t="s">
        <v>197</v>
      </c>
      <c r="F2" s="332" t="s">
        <v>195</v>
      </c>
      <c r="G2" s="332" t="s">
        <v>189</v>
      </c>
      <c r="H2" s="332" t="s">
        <v>123</v>
      </c>
      <c r="I2" s="145"/>
      <c r="J2" s="384" t="s">
        <v>243</v>
      </c>
      <c r="K2" s="385"/>
      <c r="L2" s="386"/>
      <c r="M2" s="384" t="s">
        <v>245</v>
      </c>
      <c r="N2" s="385"/>
      <c r="O2" s="386"/>
      <c r="P2" s="387" t="s">
        <v>226</v>
      </c>
      <c r="Q2" s="387"/>
      <c r="R2" s="387"/>
      <c r="S2" s="387"/>
      <c r="T2" s="387"/>
      <c r="U2" s="387"/>
      <c r="V2" s="388" t="s">
        <v>237</v>
      </c>
      <c r="W2" s="387"/>
      <c r="X2" s="387"/>
      <c r="Y2" s="389" t="s">
        <v>234</v>
      </c>
      <c r="Z2" s="389" t="s">
        <v>236</v>
      </c>
      <c r="AA2" s="389" t="s">
        <v>232</v>
      </c>
      <c r="AB2" s="394" t="s">
        <v>235</v>
      </c>
      <c r="AC2" s="387" t="s">
        <v>2</v>
      </c>
      <c r="AD2" s="397" t="s">
        <v>1</v>
      </c>
      <c r="AE2" s="397" t="s">
        <v>0</v>
      </c>
    </row>
    <row r="3" spans="1:31" s="18" customFormat="1" ht="18" customHeight="1">
      <c r="A3" s="406"/>
      <c r="B3" s="144"/>
      <c r="C3" s="333"/>
      <c r="D3" s="333"/>
      <c r="E3" s="333"/>
      <c r="F3" s="333"/>
      <c r="G3" s="333"/>
      <c r="H3" s="333"/>
      <c r="I3" s="142"/>
      <c r="J3" s="387" t="s">
        <v>238</v>
      </c>
      <c r="K3" s="387" t="s">
        <v>239</v>
      </c>
      <c r="L3" s="387" t="s">
        <v>240</v>
      </c>
      <c r="M3" s="387" t="s">
        <v>242</v>
      </c>
      <c r="N3" s="387" t="s">
        <v>298</v>
      </c>
      <c r="O3" s="387" t="s">
        <v>241</v>
      </c>
      <c r="P3" s="384" t="s">
        <v>231</v>
      </c>
      <c r="Q3" s="386"/>
      <c r="R3" s="387" t="s">
        <v>227</v>
      </c>
      <c r="S3" s="387"/>
      <c r="T3" s="387" t="s">
        <v>246</v>
      </c>
      <c r="U3" s="387"/>
      <c r="V3" s="390"/>
      <c r="W3" s="392" t="s">
        <v>198</v>
      </c>
      <c r="X3" s="393"/>
      <c r="Y3" s="389"/>
      <c r="Z3" s="389"/>
      <c r="AA3" s="389"/>
      <c r="AB3" s="395"/>
      <c r="AC3" s="387"/>
      <c r="AD3" s="398"/>
      <c r="AE3" s="398"/>
    </row>
    <row r="4" spans="1:31" s="18" customFormat="1" ht="25.5" customHeight="1">
      <c r="A4" s="406"/>
      <c r="B4" s="144"/>
      <c r="C4" s="334"/>
      <c r="D4" s="334"/>
      <c r="E4" s="334"/>
      <c r="F4" s="334"/>
      <c r="G4" s="334"/>
      <c r="H4" s="334"/>
      <c r="I4" s="141"/>
      <c r="J4" s="387"/>
      <c r="K4" s="387"/>
      <c r="L4" s="387"/>
      <c r="M4" s="387"/>
      <c r="N4" s="387"/>
      <c r="O4" s="387"/>
      <c r="P4" s="27" t="s">
        <v>244</v>
      </c>
      <c r="Q4" s="27" t="s">
        <v>225</v>
      </c>
      <c r="R4" s="27" t="s">
        <v>228</v>
      </c>
      <c r="S4" s="27" t="s">
        <v>225</v>
      </c>
      <c r="T4" s="27" t="s">
        <v>229</v>
      </c>
      <c r="U4" s="27" t="s">
        <v>230</v>
      </c>
      <c r="V4" s="391"/>
      <c r="W4" s="28" t="s">
        <v>247</v>
      </c>
      <c r="X4" s="33" t="s">
        <v>199</v>
      </c>
      <c r="Y4" s="389"/>
      <c r="Z4" s="389"/>
      <c r="AA4" s="389"/>
      <c r="AB4" s="396"/>
      <c r="AC4" s="387"/>
      <c r="AD4" s="398"/>
      <c r="AE4" s="398"/>
    </row>
    <row r="5" spans="1:31" s="19" customFormat="1" ht="90" customHeight="1">
      <c r="A5" s="25"/>
      <c r="B5" s="25"/>
      <c r="C5" s="2" t="s">
        <v>260</v>
      </c>
      <c r="D5" s="3"/>
      <c r="E5" s="56" t="s">
        <v>369</v>
      </c>
      <c r="F5" s="64"/>
      <c r="G5" s="65"/>
      <c r="H5" s="57" t="s">
        <v>370</v>
      </c>
      <c r="I5" s="57"/>
      <c r="J5" s="61"/>
      <c r="K5" s="61"/>
      <c r="L5" s="61"/>
      <c r="M5" s="61"/>
      <c r="N5" s="61"/>
      <c r="O5" s="61"/>
      <c r="P5" s="60" t="s">
        <v>371</v>
      </c>
      <c r="Q5" s="61"/>
      <c r="R5" s="66" t="s">
        <v>196</v>
      </c>
      <c r="S5" s="61"/>
      <c r="T5" s="62">
        <v>477515</v>
      </c>
      <c r="U5" s="30"/>
      <c r="V5" s="31"/>
      <c r="W5" s="31"/>
      <c r="X5" s="31"/>
      <c r="Y5" s="31"/>
      <c r="Z5" s="31"/>
      <c r="AA5" s="31"/>
      <c r="AB5" s="31"/>
      <c r="AC5" s="29" t="s">
        <v>281</v>
      </c>
      <c r="AD5" s="4"/>
      <c r="AE5" s="4"/>
    </row>
    <row r="6" spans="1:31" s="19" customFormat="1" ht="90" customHeight="1">
      <c r="A6" s="25"/>
      <c r="B6" s="25"/>
      <c r="C6" s="67" t="s">
        <v>260</v>
      </c>
      <c r="D6" s="68"/>
      <c r="E6" s="75" t="s">
        <v>372</v>
      </c>
      <c r="F6" s="72"/>
      <c r="G6" s="73"/>
      <c r="H6" s="78" t="s">
        <v>373</v>
      </c>
      <c r="I6" s="78"/>
      <c r="J6" s="71"/>
      <c r="K6" s="71"/>
      <c r="L6" s="71"/>
      <c r="M6" s="71"/>
      <c r="N6" s="71"/>
      <c r="O6" s="71"/>
      <c r="P6" s="77">
        <v>1</v>
      </c>
      <c r="Q6" s="71"/>
      <c r="R6" s="74" t="s">
        <v>374</v>
      </c>
      <c r="S6" s="71"/>
      <c r="T6" s="76">
        <v>34968</v>
      </c>
      <c r="U6" s="70"/>
      <c r="V6" s="71"/>
      <c r="W6" s="71"/>
      <c r="X6" s="71"/>
      <c r="Y6" s="71"/>
      <c r="Z6" s="71"/>
      <c r="AA6" s="71"/>
      <c r="AB6" s="71"/>
      <c r="AC6" s="69" t="s">
        <v>274</v>
      </c>
      <c r="AD6" s="6"/>
      <c r="AE6" s="6"/>
    </row>
    <row r="7" spans="1:31" s="19" customFormat="1" ht="159" customHeight="1">
      <c r="A7" s="25"/>
      <c r="B7" s="25"/>
      <c r="C7" s="137" t="s">
        <v>421</v>
      </c>
      <c r="D7" s="49"/>
      <c r="E7" s="56" t="s">
        <v>422</v>
      </c>
      <c r="F7" s="112"/>
      <c r="G7" s="113"/>
      <c r="H7" s="57" t="s">
        <v>423</v>
      </c>
      <c r="I7" s="57"/>
      <c r="J7" s="121"/>
      <c r="K7" s="121"/>
      <c r="L7" s="121"/>
      <c r="M7" s="121"/>
      <c r="N7" s="121"/>
      <c r="O7" s="121"/>
      <c r="P7" s="129" t="s">
        <v>424</v>
      </c>
      <c r="Q7" s="121"/>
      <c r="R7" s="129" t="s">
        <v>425</v>
      </c>
      <c r="S7" s="121"/>
      <c r="T7" s="138">
        <v>1899499</v>
      </c>
      <c r="U7" s="30"/>
      <c r="V7" s="31"/>
      <c r="W7" s="31"/>
      <c r="X7" s="31"/>
      <c r="Y7" s="31"/>
      <c r="Z7" s="31"/>
      <c r="AA7" s="31"/>
      <c r="AB7" s="31"/>
      <c r="AC7" s="29" t="s">
        <v>281</v>
      </c>
      <c r="AD7" s="5"/>
      <c r="AE7" s="5"/>
    </row>
    <row r="8" spans="1:31" s="19" customFormat="1" ht="90" customHeight="1">
      <c r="A8" s="25"/>
      <c r="B8" s="25"/>
      <c r="C8" s="2" t="s">
        <v>260</v>
      </c>
      <c r="D8" s="3"/>
      <c r="E8" s="1"/>
      <c r="F8" s="40"/>
      <c r="G8" s="41"/>
      <c r="H8" s="4"/>
      <c r="I8" s="57"/>
      <c r="J8" s="31"/>
      <c r="K8" s="31"/>
      <c r="L8" s="31"/>
      <c r="M8" s="31"/>
      <c r="N8" s="31"/>
      <c r="O8" s="31"/>
      <c r="P8" s="29"/>
      <c r="Q8" s="31"/>
      <c r="R8" s="29"/>
      <c r="S8" s="31"/>
      <c r="T8" s="29"/>
      <c r="U8" s="30"/>
      <c r="V8" s="31"/>
      <c r="W8" s="31"/>
      <c r="X8" s="31"/>
      <c r="Y8" s="31"/>
      <c r="Z8" s="31"/>
      <c r="AA8" s="31"/>
      <c r="AB8" s="31"/>
      <c r="AC8" s="29" t="s">
        <v>281</v>
      </c>
      <c r="AD8" s="4"/>
      <c r="AE8" s="4"/>
    </row>
    <row r="9" spans="1:31" s="19" customFormat="1" ht="90" customHeight="1">
      <c r="A9" s="25"/>
      <c r="B9" s="25"/>
      <c r="C9" s="2" t="s">
        <v>260</v>
      </c>
      <c r="D9" s="3"/>
      <c r="E9" s="1"/>
      <c r="F9" s="40"/>
      <c r="G9" s="41"/>
      <c r="H9" s="4"/>
      <c r="I9" s="57"/>
      <c r="J9" s="31"/>
      <c r="K9" s="31"/>
      <c r="L9" s="31"/>
      <c r="M9" s="31"/>
      <c r="N9" s="31"/>
      <c r="O9" s="31"/>
      <c r="P9" s="29"/>
      <c r="Q9" s="31"/>
      <c r="R9" s="29"/>
      <c r="S9" s="31"/>
      <c r="T9" s="29"/>
      <c r="U9" s="30"/>
      <c r="V9" s="31"/>
      <c r="W9" s="31"/>
      <c r="X9" s="31"/>
      <c r="Y9" s="31"/>
      <c r="Z9" s="31"/>
      <c r="AA9" s="31"/>
      <c r="AB9" s="31"/>
      <c r="AC9" s="29" t="s">
        <v>281</v>
      </c>
      <c r="AD9" s="4"/>
      <c r="AE9" s="4"/>
    </row>
    <row r="10" spans="1:31" s="19" customFormat="1" ht="90" customHeight="1">
      <c r="A10" s="25"/>
      <c r="B10" s="25"/>
      <c r="C10" s="2" t="s">
        <v>260</v>
      </c>
      <c r="D10" s="3"/>
      <c r="E10" s="1"/>
      <c r="F10" s="40"/>
      <c r="G10" s="41"/>
      <c r="H10" s="4"/>
      <c r="I10" s="57"/>
      <c r="J10" s="31"/>
      <c r="K10" s="31"/>
      <c r="L10" s="31"/>
      <c r="M10" s="31"/>
      <c r="N10" s="31"/>
      <c r="O10" s="31"/>
      <c r="P10" s="29"/>
      <c r="Q10" s="31"/>
      <c r="R10" s="29"/>
      <c r="S10" s="31"/>
      <c r="T10" s="29"/>
      <c r="U10" s="30"/>
      <c r="V10" s="31"/>
      <c r="W10" s="31"/>
      <c r="X10" s="31"/>
      <c r="Y10" s="31"/>
      <c r="Z10" s="31"/>
      <c r="AA10" s="31"/>
      <c r="AB10" s="31"/>
      <c r="AC10" s="29" t="s">
        <v>281</v>
      </c>
      <c r="AD10" s="4"/>
      <c r="AE10" s="4"/>
    </row>
    <row r="11" spans="1:31" s="19" customFormat="1" ht="90" customHeight="1">
      <c r="A11" s="25"/>
      <c r="B11" s="25"/>
      <c r="C11" s="2" t="s">
        <v>260</v>
      </c>
      <c r="D11" s="3"/>
      <c r="E11" s="1"/>
      <c r="F11" s="40"/>
      <c r="G11" s="41"/>
      <c r="H11" s="4"/>
      <c r="I11" s="57"/>
      <c r="J11" s="31"/>
      <c r="K11" s="31"/>
      <c r="L11" s="31"/>
      <c r="M11" s="31"/>
      <c r="N11" s="31"/>
      <c r="O11" s="31"/>
      <c r="P11" s="29"/>
      <c r="Q11" s="31"/>
      <c r="R11" s="29"/>
      <c r="S11" s="31"/>
      <c r="T11" s="29"/>
      <c r="U11" s="30"/>
      <c r="V11" s="31"/>
      <c r="W11" s="31"/>
      <c r="X11" s="31"/>
      <c r="Y11" s="31"/>
      <c r="Z11" s="31"/>
      <c r="AA11" s="31"/>
      <c r="AB11" s="31"/>
      <c r="AC11" s="29" t="s">
        <v>281</v>
      </c>
      <c r="AD11" s="4"/>
      <c r="AE11" s="4"/>
    </row>
    <row r="12" spans="1:31" s="19" customFormat="1" ht="90" customHeight="1">
      <c r="A12" s="25"/>
      <c r="B12" s="25"/>
      <c r="C12" s="2" t="s">
        <v>260</v>
      </c>
      <c r="D12" s="3"/>
      <c r="E12" s="1"/>
      <c r="F12" s="40"/>
      <c r="G12" s="41"/>
      <c r="H12" s="4"/>
      <c r="I12" s="57"/>
      <c r="J12" s="31"/>
      <c r="K12" s="31"/>
      <c r="L12" s="31"/>
      <c r="M12" s="31"/>
      <c r="N12" s="31"/>
      <c r="O12" s="31"/>
      <c r="P12" s="29"/>
      <c r="Q12" s="31"/>
      <c r="R12" s="29"/>
      <c r="S12" s="31"/>
      <c r="T12" s="29"/>
      <c r="U12" s="30"/>
      <c r="V12" s="31"/>
      <c r="W12" s="31"/>
      <c r="X12" s="31"/>
      <c r="Y12" s="31"/>
      <c r="Z12" s="31"/>
      <c r="AA12" s="31"/>
      <c r="AB12" s="31"/>
      <c r="AC12" s="29" t="s">
        <v>281</v>
      </c>
      <c r="AD12" s="4"/>
      <c r="AE12" s="4"/>
    </row>
  </sheetData>
  <mergeCells count="29">
    <mergeCell ref="V3:V4"/>
    <mergeCell ref="W3:X3"/>
    <mergeCell ref="A2:A4"/>
    <mergeCell ref="AA2:AA4"/>
    <mergeCell ref="AB2:AB4"/>
    <mergeCell ref="R3:S3"/>
    <mergeCell ref="T3:U3"/>
    <mergeCell ref="C2:C4"/>
    <mergeCell ref="D2:D4"/>
    <mergeCell ref="E2:E4"/>
    <mergeCell ref="F2:F4"/>
    <mergeCell ref="G2:G4"/>
    <mergeCell ref="H2:H4"/>
    <mergeCell ref="AC2:AC4"/>
    <mergeCell ref="AD2:AD4"/>
    <mergeCell ref="AE2:AE4"/>
    <mergeCell ref="J3:J4"/>
    <mergeCell ref="K3:K4"/>
    <mergeCell ref="L3:L4"/>
    <mergeCell ref="M3:M4"/>
    <mergeCell ref="N3:N4"/>
    <mergeCell ref="J2:L2"/>
    <mergeCell ref="M2:O2"/>
    <mergeCell ref="P2:U2"/>
    <mergeCell ref="V2:X2"/>
    <mergeCell ref="Y2:Y4"/>
    <mergeCell ref="Z2:Z4"/>
    <mergeCell ref="O3:O4"/>
    <mergeCell ref="P3:Q3"/>
  </mergeCells>
  <phoneticPr fontId="16"/>
  <printOptions horizontalCentered="1"/>
  <pageMargins left="0.15748031496062992" right="0.15748031496062992" top="0.51181102362204722" bottom="0.39370078740157483" header="0.31496062992125984" footer="0.23622047244094491"/>
  <pageSetup paperSize="8" scale="90" fitToHeight="0" orientation="landscape" cellComments="asDisplayed" useFirstPageNumber="1" r:id="rId1"/>
  <headerFooter>
    <oddHeader>&amp;R別紙２ こども青少年局運営方針　具体的な取組一覧</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経営課題１①</vt:lpstr>
      <vt:lpstr>経営課題２②</vt:lpstr>
      <vt:lpstr>経営課題３③</vt:lpstr>
      <vt:lpstr>既存未掲載分④</vt:lpstr>
      <vt:lpstr>R5新規⑤</vt:lpstr>
      <vt:lpstr>'R5新規⑤'!Print_Area</vt:lpstr>
      <vt:lpstr>既存未掲載分④!Print_Area</vt:lpstr>
      <vt:lpstr>経営課題１①!Print_Area</vt:lpstr>
      <vt:lpstr>経営課題２②!Print_Area</vt:lpstr>
      <vt:lpstr>経営課題３③!Print_Area</vt:lpstr>
      <vt:lpstr>'R5新規⑤'!Print_Titles</vt:lpstr>
      <vt:lpstr>既存未掲載分④!Print_Titles</vt:lpstr>
      <vt:lpstr>経営課題１①!Print_Titles</vt:lpstr>
      <vt:lpstr>経営課題２②!Print_Titles</vt:lpstr>
      <vt:lpstr>経営課題３③!Print_Titles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2023-03-17T00:57:48Z</dcterms:created>
  <dcterms:modified xsi:type="dcterms:W3CDTF">2025-02-17T08:39:09Z</dcterms:modified>
</cp:coreProperties>
</file>