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X:\ユーザ作業用フォルダ\計理・調達\21★予算決算★\R07予算\14_補助金チェックシート・補助金一覧・歳入予算一覧\04_公表HP\03_公表資料（完成）\"/>
    </mc:Choice>
  </mc:AlternateContent>
  <xr:revisionPtr revIDLastSave="0" documentId="13_ncr:1_{054C9D47-BB34-40D9-9C0C-3DC79736DB9D}" xr6:coauthVersionLast="47" xr6:coauthVersionMax="47" xr10:uidLastSave="{00000000-0000-0000-0000-000000000000}"/>
  <bookViews>
    <workbookView xWindow="-120" yWindow="-120" windowWidth="29040" windowHeight="15990" tabRatio="795" xr2:uid="{00000000-000D-0000-FFFF-FFFF00000000}"/>
  </bookViews>
  <sheets>
    <sheet name="（様式１）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0" hidden="1">'（様式１）補助金'!$A$2:$N$65</definedName>
    <definedName name="_xlnm._FilterDatabase" localSheetId="3" hidden="1">見直し対象!$A$3:$S$92</definedName>
    <definedName name="_xlnm.Print_Area" localSheetId="0">'（様式１）補助金'!$A$1:$N$65</definedName>
    <definedName name="_xlnm.Print_Area" localSheetId="3">見直し対象!$A$1:$S$93</definedName>
    <definedName name="_xlnm.Print_Titles" localSheetId="0">'（様式１）補助金'!$1:$5</definedName>
    <definedName name="_xlnm.Print_Titles" localSheetId="2">PT・府市!$1:$5</definedName>
    <definedName name="_xlnm.Print_Titles" localSheetId="3">見直し対象!$1:$5</definedName>
    <definedName name="_xlnm.Print_Titles" localSheetId="4">見直し対象のうち地域交付金!$1:$5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5" i="6" l="1"/>
  <c r="F65" i="6"/>
  <c r="E82" i="5"/>
  <c r="F23" i="4"/>
  <c r="E83" i="5"/>
  <c r="F24" i="4"/>
  <c r="E84" i="5"/>
  <c r="F25" i="4"/>
  <c r="E81" i="5"/>
  <c r="F22" i="4"/>
  <c r="D82" i="5"/>
  <c r="E23" i="4"/>
  <c r="D83" i="5"/>
  <c r="E24" i="4"/>
  <c r="D84" i="5"/>
  <c r="E25" i="4"/>
  <c r="D81" i="5"/>
  <c r="E22" i="4"/>
  <c r="C82" i="5"/>
  <c r="D23" i="4"/>
  <c r="C83" i="5"/>
  <c r="D24" i="4"/>
  <c r="C84" i="5"/>
  <c r="D25" i="4"/>
  <c r="C81" i="5"/>
  <c r="D22" i="4"/>
  <c r="G26" i="2"/>
  <c r="F6" i="4"/>
  <c r="G27" i="2"/>
  <c r="F7" i="4"/>
  <c r="G28" i="2"/>
  <c r="F8" i="4"/>
  <c r="G25" i="2"/>
  <c r="F5" i="4"/>
  <c r="F26" i="2"/>
  <c r="F27" i="2"/>
  <c r="E7" i="4"/>
  <c r="F28" i="2"/>
  <c r="E8" i="4"/>
  <c r="F25" i="2"/>
  <c r="E5" i="4"/>
  <c r="D26" i="2"/>
  <c r="D6" i="4"/>
  <c r="D27" i="2"/>
  <c r="D7" i="4"/>
  <c r="D28" i="2"/>
  <c r="D8" i="4"/>
  <c r="D25" i="2"/>
  <c r="D5" i="4"/>
  <c r="E6" i="4"/>
  <c r="G96" i="3"/>
  <c r="F14" i="4"/>
  <c r="G97" i="3"/>
  <c r="F15" i="4"/>
  <c r="G98" i="3"/>
  <c r="F16" i="4"/>
  <c r="G95" i="3"/>
  <c r="F13" i="4"/>
  <c r="F96" i="3"/>
  <c r="E14" i="4"/>
  <c r="F97" i="3"/>
  <c r="E15" i="4"/>
  <c r="F98" i="3"/>
  <c r="E16" i="4"/>
  <c r="F95" i="3"/>
  <c r="E13" i="4"/>
  <c r="D96" i="3"/>
  <c r="D14" i="4"/>
  <c r="D97" i="3"/>
  <c r="D15" i="4"/>
  <c r="D98" i="3"/>
  <c r="D16" i="4"/>
  <c r="D95" i="3"/>
  <c r="D13" i="4"/>
  <c r="S22" i="2"/>
  <c r="S21" i="2"/>
  <c r="S20" i="2"/>
  <c r="S19" i="2"/>
  <c r="S18" i="2"/>
  <c r="S17" i="2"/>
  <c r="S16" i="2"/>
  <c r="S15" i="2"/>
  <c r="S14" i="2"/>
  <c r="S13" i="2"/>
  <c r="S12" i="2"/>
  <c r="S11" i="2"/>
  <c r="S10" i="2"/>
  <c r="S9" i="2"/>
  <c r="S8" i="2"/>
  <c r="S7" i="2"/>
  <c r="S6" i="2"/>
  <c r="F99" i="3"/>
  <c r="G99" i="3"/>
  <c r="D99" i="3"/>
  <c r="D31" i="4"/>
  <c r="D32" i="4"/>
  <c r="E32" i="4"/>
  <c r="F32" i="4"/>
  <c r="D26" i="4"/>
  <c r="E33" i="4"/>
  <c r="F30" i="4"/>
  <c r="F33" i="4"/>
  <c r="F9" i="4"/>
  <c r="E31" i="4"/>
  <c r="E30" i="4"/>
  <c r="D33" i="4"/>
  <c r="D9" i="4"/>
  <c r="D30" i="4"/>
  <c r="E9" i="4"/>
  <c r="F26" i="4"/>
  <c r="F31" i="4"/>
  <c r="E26" i="4"/>
  <c r="E17" i="4"/>
  <c r="D17" i="4"/>
  <c r="F17" i="4"/>
  <c r="E34" i="4"/>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柿田　伊織</author>
    <author>横田　恒夫</author>
    <author>横内　亮典</author>
  </authors>
  <commentList>
    <comment ref="E8" authorId="0" shapeId="0" xr:uid="{049BD4FB-A78A-41D3-92D3-6FBAB0B7917A}">
      <text>
        <r>
          <rPr>
            <b/>
            <sz val="9"/>
            <color indexed="81"/>
            <rFont val="MS P ゴシック"/>
            <family val="3"/>
            <charset val="128"/>
          </rPr>
          <t>９行目と足して、</t>
        </r>
        <r>
          <rPr>
            <sz val="9"/>
            <color indexed="81"/>
            <rFont val="MS P ゴシック"/>
            <family val="3"/>
            <charset val="128"/>
          </rPr>
          <t xml:space="preserve">
</t>
        </r>
        <r>
          <rPr>
            <b/>
            <sz val="9"/>
            <color indexed="81"/>
            <rFont val="MS P ゴシック"/>
            <family val="3"/>
            <charset val="128"/>
          </rPr>
          <t xml:space="preserve">1,353,926千円
仮で8行目に計上
</t>
        </r>
      </text>
    </comment>
    <comment ref="E18" authorId="0" shapeId="0" xr:uid="{577B96B8-108F-43C9-A073-3ACF4C824247}">
      <text>
        <r>
          <rPr>
            <b/>
            <sz val="9"/>
            <color indexed="81"/>
            <rFont val="MS P ゴシック"/>
            <family val="3"/>
            <charset val="128"/>
          </rPr>
          <t xml:space="preserve">106,817千円
</t>
        </r>
      </text>
    </comment>
    <comment ref="E34" authorId="0" shapeId="0" xr:uid="{0BB4AB76-EC34-48BA-BD52-C22028995DA8}">
      <text>
        <r>
          <rPr>
            <b/>
            <sz val="9"/>
            <color indexed="81"/>
            <rFont val="MS P ゴシック"/>
            <family val="3"/>
            <charset val="128"/>
          </rPr>
          <t xml:space="preserve">93,600千円
</t>
        </r>
      </text>
    </comment>
    <comment ref="E36" authorId="0" shapeId="0" xr:uid="{D462B4F4-7564-451E-9843-5CE70C2E6CB7}">
      <text>
        <r>
          <rPr>
            <b/>
            <sz val="9"/>
            <color indexed="81"/>
            <rFont val="MS P ゴシック"/>
            <family val="3"/>
            <charset val="128"/>
          </rPr>
          <t>1143807千円</t>
        </r>
      </text>
    </comment>
    <comment ref="E37" authorId="0" shapeId="0" xr:uid="{ED549179-DCE8-4A4A-84A1-C22304AFA411}">
      <text>
        <r>
          <rPr>
            <b/>
            <sz val="9"/>
            <color indexed="81"/>
            <rFont val="MS P ゴシック"/>
            <family val="3"/>
            <charset val="128"/>
          </rPr>
          <t>728,880千円</t>
        </r>
      </text>
    </comment>
    <comment ref="E42" authorId="1" shapeId="0" xr:uid="{639A837E-9BE4-4D5E-A286-E36127D24A40}">
      <text>
        <r>
          <rPr>
            <b/>
            <sz val="9"/>
            <color indexed="81"/>
            <rFont val="MS P ゴシック"/>
            <family val="3"/>
            <charset val="128"/>
          </rPr>
          <t xml:space="preserve">人材確保
15,600千円←OK
誰でも通園
1,200千円
</t>
        </r>
      </text>
    </comment>
    <comment ref="E54" authorId="0" shapeId="0" xr:uid="{032396B0-4279-429A-9695-044DFE98C1F2}">
      <text>
        <r>
          <rPr>
            <sz val="9"/>
            <color indexed="81"/>
            <rFont val="MS P ゴシック"/>
            <family val="3"/>
            <charset val="128"/>
          </rPr>
          <t>12,264</t>
        </r>
      </text>
    </comment>
    <comment ref="E55" authorId="0" shapeId="0" xr:uid="{95F2ADDE-C71E-49FB-A88E-364FFD7BC795}">
      <text>
        <r>
          <rPr>
            <sz val="9"/>
            <color indexed="81"/>
            <rFont val="MS P ゴシック"/>
            <family val="3"/>
            <charset val="128"/>
          </rPr>
          <t xml:space="preserve">29,544
</t>
        </r>
      </text>
    </comment>
    <comment ref="E56" authorId="0" shapeId="0" xr:uid="{5BDF7334-1CE5-4270-8F8F-024300F5C64F}">
      <text>
        <r>
          <rPr>
            <sz val="9"/>
            <color indexed="81"/>
            <rFont val="MS P ゴシック"/>
            <family val="3"/>
            <charset val="128"/>
          </rPr>
          <t>178,911</t>
        </r>
      </text>
    </comment>
    <comment ref="E62" authorId="2" shapeId="0" xr:uid="{7EC4E2B7-DD9A-4090-92AB-B584694B7A04}">
      <text>
        <r>
          <rPr>
            <b/>
            <sz val="9"/>
            <color indexed="81"/>
            <rFont val="MS P ゴシック"/>
            <family val="3"/>
            <charset val="128"/>
          </rPr>
          <t>認可　16,650,000
認可外　20,400,000
保育所運営課　600,000</t>
        </r>
      </text>
    </comment>
    <comment ref="E63" authorId="0" shapeId="0" xr:uid="{D051CE8D-1267-4D59-9C56-F466B6C1B7EB}">
      <text>
        <r>
          <rPr>
            <b/>
            <sz val="9"/>
            <color indexed="81"/>
            <rFont val="MS P ゴシック"/>
            <family val="3"/>
            <charset val="128"/>
          </rPr>
          <t>幼保企画課　3,248千円
管理課　1,120千円
こども家庭課　560千円</t>
        </r>
      </text>
    </comment>
    <comment ref="E64" authorId="0" shapeId="0" xr:uid="{7EB17D4F-657C-462F-B33A-22406955D411}">
      <text>
        <r>
          <rPr>
            <b/>
            <sz val="9"/>
            <color indexed="81"/>
            <rFont val="MS P ゴシック"/>
            <family val="3"/>
            <charset val="128"/>
          </rPr>
          <t>幼保企画課　61,160千円
保育所運営課
5,145千円</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<sst xmlns="http://schemas.openxmlformats.org/spreadsheetml/2006/main" count="1960" uniqueCount="692">
  <si>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</si>
  <si>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</si>
  <si>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</si>
  <si>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</si>
  <si>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</si>
  <si>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</si>
  <si>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</si>
  <si>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</si>
  <si>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</si>
  <si>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</si>
  <si>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</si>
  <si>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</si>
  <si>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</si>
  <si>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</si>
  <si>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</si>
  <si>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</si>
  <si>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</si>
  <si>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</si>
  <si>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</si>
  <si>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</si>
  <si>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</si>
  <si>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</si>
  <si>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</si>
  <si>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</si>
  <si>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</si>
  <si>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</si>
  <si>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</si>
  <si>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</si>
  <si>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</si>
  <si>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</si>
  <si>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</si>
  <si>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</si>
  <si>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</si>
  <si>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</si>
  <si>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</si>
  <si>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</si>
  <si>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</si>
  <si>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</si>
  <si>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</si>
  <si>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</si>
  <si>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</si>
  <si>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</si>
  <si>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</si>
  <si>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</si>
  <si>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</si>
  <si>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</si>
  <si>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</si>
  <si>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</si>
  <si>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</si>
  <si>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</si>
  <si>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</si>
  <si>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</si>
  <si>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</si>
  <si>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</si>
  <si>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</si>
  <si>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</si>
  <si>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</si>
  <si>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</si>
  <si>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</si>
  <si>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</si>
  <si>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</si>
  <si>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</si>
  <si>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</si>
  <si>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</si>
  <si>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</si>
  <si>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</si>
  <si>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</si>
  <si>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</si>
  <si>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</si>
  <si>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</si>
  <si>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</si>
  <si>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</si>
  <si>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</si>
  <si>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</si>
  <si>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</si>
  <si>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</si>
  <si>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</si>
  <si>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</si>
  <si>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</si>
  <si>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</si>
  <si>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</si>
  <si>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</si>
  <si>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</si>
  <si>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</si>
  <si>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</si>
  <si>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</si>
  <si>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</si>
  <si>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</si>
  <si>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</si>
  <si>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</si>
  <si>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</si>
  <si>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</si>
  <si>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</si>
  <si>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</si>
  <si>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</si>
  <si>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</si>
  <si>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</si>
  <si>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</si>
  <si>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</si>
  <si>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</si>
  <si>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</si>
  <si>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</si>
  <si>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</si>
  <si>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</si>
  <si>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</si>
  <si>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</si>
  <si>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</si>
  <si>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</si>
  <si>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</si>
  <si>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</si>
  <si>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</si>
  <si>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</si>
  <si>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</si>
  <si>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</si>
  <si>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</si>
  <si>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</si>
  <si>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</si>
  <si>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</si>
  <si>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</si>
  <si>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</si>
  <si>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</si>
  <si>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</si>
  <si>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</si>
  <si>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</si>
  <si>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</si>
  <si>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</si>
  <si>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</si>
  <si>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</si>
  <si>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</si>
  <si>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</si>
  <si>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</si>
  <si>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</si>
  <si>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</si>
  <si>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</si>
  <si>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</si>
  <si>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</si>
  <si>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</si>
  <si>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</si>
  <si>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</si>
  <si>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</si>
  <si>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</si>
  <si>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</si>
  <si>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</si>
  <si>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</si>
  <si>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</si>
  <si>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</si>
  <si>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</si>
  <si>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</si>
  <si>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</si>
  <si>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</si>
  <si>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</si>
  <si>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</si>
  <si>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</si>
  <si>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</si>
  <si>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</si>
  <si>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</si>
  <si>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</si>
  <si>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</si>
  <si>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</si>
  <si>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</si>
  <si>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</si>
  <si>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</si>
  <si>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</si>
  <si>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</si>
  <si>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</si>
  <si>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</si>
  <si>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</si>
  <si>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</si>
  <si>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</si>
  <si>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</si>
  <si>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</si>
  <si>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</si>
  <si>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</si>
  <si>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</si>
  <si>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</si>
  <si>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</si>
  <si>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</si>
  <si>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</si>
  <si>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</si>
  <si>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</si>
  <si>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</si>
  <si>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</si>
  <si>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</si>
  <si>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</si>
  <si>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</si>
  <si>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</si>
  <si>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</si>
  <si>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</si>
  <si>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</si>
  <si>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</si>
  <si>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</si>
  <si>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</si>
  <si>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</si>
  <si>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</si>
  <si>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</si>
  <si>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</si>
  <si>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</si>
  <si>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</si>
  <si>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</si>
  <si>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</si>
  <si>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</si>
  <si>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</si>
  <si>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</si>
  <si>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</si>
  <si>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</si>
  <si>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</si>
  <si>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</si>
  <si>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</si>
  <si>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</si>
  <si>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</si>
  <si>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</si>
  <si>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</si>
  <si>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</si>
  <si>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</si>
  <si>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</si>
  <si>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</si>
  <si>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</si>
  <si>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</si>
  <si>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</si>
  <si>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</si>
  <si>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</si>
  <si>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</si>
  <si>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</si>
  <si>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</si>
  <si>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</si>
  <si>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</si>
  <si>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</si>
  <si>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</si>
  <si>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</si>
  <si>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</si>
  <si>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</si>
  <si>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</si>
  <si>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</si>
  <si>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</si>
  <si>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</si>
  <si>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</si>
  <si>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</si>
  <si>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</si>
  <si>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</si>
  <si>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</si>
  <si>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</si>
  <si>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</si>
  <si>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</si>
  <si>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</si>
  <si>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</si>
  <si>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</si>
  <si>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</si>
  <si>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</si>
  <si>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</si>
  <si>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</si>
  <si>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</si>
  <si>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</si>
  <si>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</si>
  <si>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</si>
  <si>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</si>
  <si>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</si>
  <si>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</si>
  <si>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</si>
  <si>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</si>
  <si>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</si>
  <si>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</si>
  <si>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</si>
  <si>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</si>
  <si>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</si>
  <si>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</si>
  <si>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</si>
  <si>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</si>
  <si>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</si>
  <si>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</si>
  <si>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</si>
  <si>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</si>
  <si>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</si>
  <si>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</si>
  <si>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</si>
  <si>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</si>
  <si>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</si>
  <si>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</si>
  <si>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</si>
  <si>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</si>
  <si>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</si>
  <si>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</si>
  <si>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</si>
  <si>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</si>
  <si>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</si>
  <si>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</si>
  <si>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</si>
  <si>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</si>
  <si>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</si>
  <si>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</si>
  <si>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</si>
  <si>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</si>
  <si>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</si>
  <si>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</si>
  <si>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</si>
  <si>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</si>
  <si>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</si>
  <si>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</si>
  <si>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</si>
  <si>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</si>
  <si>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</si>
  <si>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</si>
  <si>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</si>
  <si>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</si>
  <si>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</si>
  <si>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</si>
  <si>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</si>
  <si>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</si>
  <si>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</si>
  <si>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</si>
  <si>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</si>
  <si>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</si>
  <si>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</si>
  <si>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</si>
  <si>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</si>
  <si>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</si>
  <si>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</si>
  <si>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</si>
  <si>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</si>
  <si>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</si>
  <si>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</si>
  <si>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</si>
  <si>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</si>
  <si>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</si>
  <si>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</si>
  <si>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</si>
  <si>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</si>
  <si>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</si>
  <si>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</si>
  <si>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</si>
  <si>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</si>
  <si>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</si>
  <si>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</si>
  <si>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</si>
  <si>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</si>
  <si>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</si>
  <si>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</si>
  <si>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</si>
  <si>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</si>
  <si>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</si>
  <si>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</si>
  <si>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</si>
  <si>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</si>
  <si>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</si>
  <si>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</si>
  <si>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</si>
  <si>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</si>
  <si>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</si>
  <si>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</si>
  <si>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</si>
  <si>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</si>
  <si>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</si>
  <si>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</si>
  <si>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</si>
  <si>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</si>
  <si>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</si>
  <si>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</si>
  <si>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</si>
  <si>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</si>
  <si>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</si>
  <si>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</si>
  <si>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</si>
  <si>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</si>
  <si>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</si>
  <si>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</si>
  <si>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</si>
  <si>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</si>
  <si>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</si>
  <si>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</si>
  <si>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</si>
  <si>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</si>
  <si>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</si>
  <si>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</si>
  <si>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</si>
  <si>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</si>
  <si>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</si>
  <si>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</si>
  <si>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</si>
  <si>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</si>
  <si>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</si>
  <si>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</si>
  <si>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</si>
  <si>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</si>
  <si>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</si>
  <si>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</si>
  <si>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</si>
  <si>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</si>
  <si>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</si>
  <si>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</si>
  <si>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</si>
  <si>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</si>
  <si>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</si>
  <si>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</si>
  <si>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</si>
  <si>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</si>
  <si>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</si>
  <si>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</si>
  <si>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</si>
  <si>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</si>
  <si>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</si>
  <si>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</si>
  <si>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</si>
  <si>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</si>
  <si>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</si>
  <si>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</si>
  <si>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</si>
  <si>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</si>
  <si>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</si>
  <si>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</si>
  <si>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</si>
  <si>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</si>
  <si>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</si>
  <si>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</si>
  <si>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</si>
  <si>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</si>
  <si>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</si>
  <si>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</si>
  <si>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</si>
  <si>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</si>
  <si>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</si>
  <si>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</si>
  <si>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</si>
  <si>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</si>
  <si>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</si>
  <si>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</si>
  <si>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</si>
  <si>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</si>
  <si>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</si>
  <si>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</si>
  <si>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</si>
  <si>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</si>
  <si>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</si>
  <si>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</si>
  <si>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</si>
  <si>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</si>
  <si>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性質別
分類</t>
    <rPh sb="0" eb="2">
      <t>セイシツ</t>
    </rPh>
    <rPh sb="2" eb="3">
      <t>ベツ</t>
    </rPh>
    <rPh sb="4" eb="6">
      <t>ブンルイ</t>
    </rPh>
    <phoneticPr fontId="2"/>
  </si>
  <si>
    <t>細節</t>
    <phoneticPr fontId="2"/>
  </si>
  <si>
    <t>事業
開始年度</t>
  </si>
  <si>
    <t>本市
外郭団体</t>
  </si>
  <si>
    <t>（単位：円）</t>
    <phoneticPr fontId="2"/>
  </si>
  <si>
    <t>インセンティブ
補助</t>
    <rPh sb="8" eb="10">
      <t>ホジョ</t>
    </rPh>
    <phoneticPr fontId="2"/>
  </si>
  <si>
    <t>終期又は次回検証年度</t>
    <rPh sb="0" eb="2">
      <t>シュウキ</t>
    </rPh>
    <rPh sb="2" eb="3">
      <t>マタ</t>
    </rPh>
    <rPh sb="4" eb="6">
      <t>ジカイ</t>
    </rPh>
    <rPh sb="6" eb="8">
      <t>ケンショウ</t>
    </rPh>
    <rPh sb="8" eb="10">
      <t>ネンド</t>
    </rPh>
    <phoneticPr fontId="2"/>
  </si>
  <si>
    <t>所属計</t>
    <rPh sb="0" eb="2">
      <t>ショゾク</t>
    </rPh>
    <rPh sb="2" eb="3">
      <t>ケイ</t>
    </rPh>
    <phoneticPr fontId="2"/>
  </si>
  <si>
    <t>補助金一覧(令和７年度予算)</t>
    <rPh sb="0" eb="3">
      <t>ホジョキン</t>
    </rPh>
    <rPh sb="3" eb="5">
      <t>イチラン</t>
    </rPh>
    <rPh sb="6" eb="8">
      <t>レイワ</t>
    </rPh>
    <rPh sb="9" eb="11">
      <t>ネンド</t>
    </rPh>
    <rPh sb="11" eb="13">
      <t>ヨサン</t>
    </rPh>
    <phoneticPr fontId="2"/>
  </si>
  <si>
    <t>７年度算定</t>
    <rPh sb="1" eb="3">
      <t>ネンド</t>
    </rPh>
    <rPh sb="3" eb="5">
      <t>サンテイ</t>
    </rPh>
    <phoneticPr fontId="2"/>
  </si>
  <si>
    <t>６年度当初</t>
    <rPh sb="1" eb="3">
      <t>ネンド</t>
    </rPh>
    <rPh sb="3" eb="5">
      <t>トウショ</t>
    </rPh>
    <phoneticPr fontId="2"/>
  </si>
  <si>
    <t>一般会計</t>
    <rPh sb="0" eb="2">
      <t>イッパン</t>
    </rPh>
    <rPh sb="2" eb="4">
      <t>カイケイ</t>
    </rPh>
    <phoneticPr fontId="2"/>
  </si>
  <si>
    <t>こども青少年局
企画部
企画課</t>
  </si>
  <si>
    <t>(社福)大阪市社会福祉協議会</t>
  </si>
  <si>
    <t>地域でこどもの貧困などの課題解決に取り組む活動団体や企業、大阪市社会福祉協議会、社会福祉施設等が参加するネットワークを構築するため、ネットワークの事務局を担う大阪市社会福祉協議会に対し、その経費の一部を補助することにより、地域におけるこどもの貧困などの課題解決のための取組みの活性化と、地域でこどもを育む機運の醸成を図る。</t>
  </si>
  <si>
    <t xml:space="preserve">ネットワークの事務局運営に要する人件費、研修経費、事務費等の1/2を補助する（補助上限：6,000千円）とともに、こども食堂等にかかる保険加入経費の10/10を補助する（補助上限：5,210千円）
</t>
    <phoneticPr fontId="2"/>
  </si>
  <si>
    <t>H30</t>
  </si>
  <si>
    <t>R9</t>
    <phoneticPr fontId="2"/>
  </si>
  <si>
    <t>大阪市こどもの居場所開設支援事業補助金</t>
    <rPh sb="0" eb="3">
      <t>オオサカシ</t>
    </rPh>
    <rPh sb="7" eb="10">
      <t>イバショ</t>
    </rPh>
    <rPh sb="10" eb="16">
      <t>カイセツシエンジギョウ</t>
    </rPh>
    <rPh sb="16" eb="19">
      <t>ホジョキン</t>
    </rPh>
    <phoneticPr fontId="2"/>
  </si>
  <si>
    <t>民間法人・任意団体</t>
    <rPh sb="0" eb="2">
      <t>ミンカン</t>
    </rPh>
    <rPh sb="2" eb="4">
      <t>ホウジン</t>
    </rPh>
    <rPh sb="5" eb="7">
      <t>ニンイ</t>
    </rPh>
    <rPh sb="7" eb="9">
      <t>ダンタイ</t>
    </rPh>
    <phoneticPr fontId="2"/>
  </si>
  <si>
    <t>こどもの居場所を必要とする地域に開設されるよう、地域でこどもの貧困などの課題解決に取り組むNPO法人や団体等に対し、本市が開設にかかる経費を補助することで、こどもの居場所を充足させる。</t>
    <rPh sb="48" eb="50">
      <t>ホウジン</t>
    </rPh>
    <rPh sb="51" eb="53">
      <t>ダンタイ</t>
    </rPh>
    <rPh sb="53" eb="54">
      <t>トウ</t>
    </rPh>
    <rPh sb="55" eb="56">
      <t>タイ</t>
    </rPh>
    <phoneticPr fontId="2"/>
  </si>
  <si>
    <t>こどもの居場所の開設にかかる消耗品費、備品購入費の10/10を補助する（補助上限300千円/団体）</t>
    <rPh sb="43" eb="44">
      <t>セン</t>
    </rPh>
    <phoneticPr fontId="2"/>
  </si>
  <si>
    <t>R4</t>
  </si>
  <si>
    <t>R9</t>
  </si>
  <si>
    <t>こども青少年局
企画部
青少年課</t>
  </si>
  <si>
    <t>社会福祉法人　外</t>
    <rPh sb="0" eb="2">
      <t>シャカイ</t>
    </rPh>
    <rPh sb="2" eb="4">
      <t>フクシ</t>
    </rPh>
    <rPh sb="4" eb="6">
      <t>ホウジン</t>
    </rPh>
    <rPh sb="7" eb="8">
      <t>ソト</t>
    </rPh>
    <phoneticPr fontId="3"/>
  </si>
  <si>
    <t xml:space="preserve">留守家庭児童の健全育成を図るため、保護者等において、場所、支援員等を確保し、留守家庭児童対策事業を実施するものに対し、運営経費の一部を補助し事業の推進を図る
</t>
    <rPh sb="29" eb="31">
      <t>シエン</t>
    </rPh>
    <rPh sb="31" eb="32">
      <t>イン</t>
    </rPh>
    <rPh sb="67" eb="69">
      <t>ホジョ</t>
    </rPh>
    <phoneticPr fontId="1"/>
  </si>
  <si>
    <t>留守家庭児童を対象として、保護者に代わりその健全な育成を図るための事業に対して、1事業あたりの在籍児童数の階層ごとに決められた定額を補助する(運営費補助　上限7,618千円、障がい児受入推進加算　職員1人あたり上限2,009千円、他加算額あり)</t>
    <rPh sb="58" eb="59">
      <t>キ</t>
    </rPh>
    <rPh sb="63" eb="65">
      <t>テイガク</t>
    </rPh>
    <rPh sb="66" eb="68">
      <t>ホジョ</t>
    </rPh>
    <rPh sb="71" eb="74">
      <t>ウンエイヒ</t>
    </rPh>
    <rPh sb="74" eb="76">
      <t>ホジョ</t>
    </rPh>
    <rPh sb="77" eb="79">
      <t>ジョウゲン</t>
    </rPh>
    <rPh sb="84" eb="85">
      <t>セン</t>
    </rPh>
    <rPh sb="85" eb="86">
      <t>エン</t>
    </rPh>
    <rPh sb="87" eb="88">
      <t>ショウ</t>
    </rPh>
    <rPh sb="90" eb="91">
      <t>ジ</t>
    </rPh>
    <rPh sb="91" eb="93">
      <t>ウケイレ</t>
    </rPh>
    <rPh sb="93" eb="97">
      <t>スイシンカサン</t>
    </rPh>
    <rPh sb="98" eb="100">
      <t>ショクイン</t>
    </rPh>
    <rPh sb="101" eb="102">
      <t>ニン</t>
    </rPh>
    <rPh sb="105" eb="107">
      <t>ジョウゲン</t>
    </rPh>
    <rPh sb="112" eb="114">
      <t>センエン</t>
    </rPh>
    <rPh sb="115" eb="116">
      <t>ホカ</t>
    </rPh>
    <rPh sb="116" eb="118">
      <t>カサン</t>
    </rPh>
    <rPh sb="118" eb="119">
      <t>ガク</t>
    </rPh>
    <phoneticPr fontId="1"/>
  </si>
  <si>
    <t>H19</t>
  </si>
  <si>
    <t>放課後児童支援員キャリアアップ処遇改善事業補助金</t>
  </si>
  <si>
    <t>留守家庭児童の健全育成を図るため、放課後児童支援員の処遇改善を行っている留守家庭児童対策事業を実施するものに対し、処遇改善経費の一部を補助し事業の推進を図る</t>
    <rPh sb="54" eb="55">
      <t>タイ</t>
    </rPh>
    <rPh sb="57" eb="59">
      <t>ショグウ</t>
    </rPh>
    <rPh sb="59" eb="61">
      <t>カイゼン</t>
    </rPh>
    <rPh sb="61" eb="63">
      <t>ケイヒ</t>
    </rPh>
    <rPh sb="64" eb="66">
      <t>イチブ</t>
    </rPh>
    <phoneticPr fontId="1"/>
  </si>
  <si>
    <t xml:space="preserve">放課後児童支援員の処遇改善を行っている留守家庭児童対策事業を実施するものに対して、処遇改善に必要な経費を、各放課後児童支援員の経験年数に応じた上限の範囲内で補助する（補助上限131千円ほか）
</t>
    <rPh sb="37" eb="38">
      <t>タイ</t>
    </rPh>
    <rPh sb="41" eb="43">
      <t>ショグウ</t>
    </rPh>
    <rPh sb="43" eb="45">
      <t>カイゼン</t>
    </rPh>
    <rPh sb="46" eb="48">
      <t>ヒツヨウ</t>
    </rPh>
    <rPh sb="49" eb="51">
      <t>ケイヒ</t>
    </rPh>
    <rPh sb="83" eb="85">
      <t>ホジョ</t>
    </rPh>
    <phoneticPr fontId="1"/>
  </si>
  <si>
    <t>H29</t>
  </si>
  <si>
    <t>R7</t>
  </si>
  <si>
    <t>放課後児童クラブにおける補助金事務等の効率化を図るため、クラウド環境を整備し環境改善を行う、留守家庭児童対策事業を実施するものに対して、ＩＣＴ機器の導入経費の一部を補助し事業の推進を図る</t>
    <rPh sb="15" eb="17">
      <t>ジム</t>
    </rPh>
    <rPh sb="17" eb="18">
      <t>トウ</t>
    </rPh>
    <rPh sb="21" eb="22">
      <t>カ</t>
    </rPh>
    <rPh sb="23" eb="24">
      <t>ハカ</t>
    </rPh>
    <rPh sb="32" eb="34">
      <t>カンキョウ</t>
    </rPh>
    <rPh sb="35" eb="37">
      <t>セイビ</t>
    </rPh>
    <rPh sb="40" eb="42">
      <t>カンキョウ</t>
    </rPh>
    <rPh sb="42" eb="44">
      <t>カイゼン</t>
    </rPh>
    <rPh sb="46" eb="48">
      <t>ルス</t>
    </rPh>
    <rPh sb="48" eb="50">
      <t>カテイ</t>
    </rPh>
    <rPh sb="50" eb="52">
      <t>ジドウ</t>
    </rPh>
    <rPh sb="52" eb="54">
      <t>タイサク</t>
    </rPh>
    <rPh sb="54" eb="56">
      <t>ジギョウ</t>
    </rPh>
    <rPh sb="57" eb="59">
      <t>ジッシ</t>
    </rPh>
    <rPh sb="64" eb="65">
      <t>タイ</t>
    </rPh>
    <rPh sb="71" eb="73">
      <t>キキ</t>
    </rPh>
    <rPh sb="74" eb="76">
      <t>ドウニュウ</t>
    </rPh>
    <rPh sb="76" eb="78">
      <t>ケイヒ</t>
    </rPh>
    <rPh sb="79" eb="81">
      <t>イチブ</t>
    </rPh>
    <rPh sb="82" eb="84">
      <t>ホジョ</t>
    </rPh>
    <rPh sb="85" eb="87">
      <t>ジギョウ</t>
    </rPh>
    <rPh sb="88" eb="90">
      <t>スイシン</t>
    </rPh>
    <rPh sb="91" eb="92">
      <t>ハカハカゼンカイゼン</t>
    </rPh>
    <phoneticPr fontId="2"/>
  </si>
  <si>
    <t>クラウド環境を整備し環境改善を行うため、ＩＣＴ機器の導入に要する経費（上限200千円）</t>
    <rPh sb="10" eb="14">
      <t>カンキョウカイゼン</t>
    </rPh>
    <rPh sb="15" eb="16">
      <t>オコナ</t>
    </rPh>
    <rPh sb="29" eb="30">
      <t>ヨウ</t>
    </rPh>
    <rPh sb="35" eb="37">
      <t>ジョウゲン</t>
    </rPh>
    <rPh sb="40" eb="42">
      <t>センエン</t>
    </rPh>
    <phoneticPr fontId="2"/>
  </si>
  <si>
    <t>留守家庭児童対策事業補助金</t>
    <phoneticPr fontId="2"/>
  </si>
  <si>
    <t>こども青少年局
子育て支援部
管理課</t>
  </si>
  <si>
    <t>一時預かり事業運営補助金</t>
    <rPh sb="7" eb="9">
      <t>ウンエイ</t>
    </rPh>
    <rPh sb="9" eb="12">
      <t>ホジョキン</t>
    </rPh>
    <phoneticPr fontId="2"/>
  </si>
  <si>
    <t>社会福祉法人等</t>
  </si>
  <si>
    <t>保護者の就労や傷病等により一時的に家庭での保育が困難な場合に対応するため民間保育所等が実施する一時預かり事業に対して補助を行うことにより、一時預かりの充実と児童の福祉の向上を図る</t>
    <rPh sb="17" eb="19">
      <t>カテイ</t>
    </rPh>
    <rPh sb="21" eb="23">
      <t>ホイク</t>
    </rPh>
    <rPh sb="24" eb="26">
      <t>コンナン</t>
    </rPh>
    <rPh sb="27" eb="29">
      <t>バアイ</t>
    </rPh>
    <rPh sb="41" eb="42">
      <t>トウ</t>
    </rPh>
    <phoneticPr fontId="2"/>
  </si>
  <si>
    <t xml:space="preserve">主として保育所等に通っていない就学前児童で、保護者の就労・傷病等により保育を必要とする児童を対象とし、民間保育所等が実施する保育サービスの提供に必要な人件費等に対して、利用児童数に応じた額を補助する(※利用人数20,100人以上の場合は別途協議　他加算額あり)
</t>
  </si>
  <si>
    <t>H2</t>
  </si>
  <si>
    <t>-</t>
    <phoneticPr fontId="2"/>
  </si>
  <si>
    <t>一時預かり事業実施施設開設準備経費補助金</t>
    <phoneticPr fontId="2"/>
  </si>
  <si>
    <t>社会福祉法人等</t>
    <phoneticPr fontId="2"/>
  </si>
  <si>
    <t>一時預かり事業実施施設を新規開設する法人に対し、施設の開設に必要な建物の改修等に要する経費を補助することにより、費用負担を軽減し、施設の新規開設の促進を図る</t>
  </si>
  <si>
    <t xml:space="preserve">一時預かり事業実施施設を開設する法人に対して、施設の確保及び改修に要する経費、備品購入費等を補助する(補助上限4,600千円)
</t>
  </si>
  <si>
    <t>H28</t>
    <phoneticPr fontId="2"/>
  </si>
  <si>
    <t>R7</t>
    <phoneticPr fontId="2"/>
  </si>
  <si>
    <t>賃貸物件を活用して一時預かり事業を実施する法人に対し、賃貸物件にかかる賃借料の一部を補助することにより、安定的な運営の確保及び新規開設の促進を図る</t>
  </si>
  <si>
    <t>一時預かり事業実施施設を運営する法人に対して、実施施設として使用する賃貸物件にかかる賃借料（管理費・共益費を除く）を補助する(上限年額2,500千円)</t>
    <rPh sb="65" eb="67">
      <t>ネンガク</t>
    </rPh>
    <phoneticPr fontId="2"/>
  </si>
  <si>
    <t>R6</t>
    <phoneticPr fontId="2"/>
  </si>
  <si>
    <t>病児保育施設開設準備経費補助金</t>
  </si>
  <si>
    <t>医療法人等</t>
    <rPh sb="0" eb="4">
      <t>イリョウホウジン</t>
    </rPh>
    <rPh sb="4" eb="5">
      <t>トウ</t>
    </rPh>
    <phoneticPr fontId="2"/>
  </si>
  <si>
    <t>病児保育施設を新規開設する法人等に対し、施設の開設に必要な建物の改修等に要する経費を補助することにより、費用負担を軽減し、施設の新規開設の促進を図る</t>
  </si>
  <si>
    <t>病児保育施設を新規開設する法人等に対して、施設の開設に必要となる建物改修経費、備品等購入経費、賃貸物件の礼金、開設前1か月分の賃料及び広報経費(補助上限額:4,600千円)を補助する</t>
  </si>
  <si>
    <t>H27</t>
  </si>
  <si>
    <t>病児・病後児保育事業予約システム整備補助金</t>
  </si>
  <si>
    <t xml:space="preserve">病児保育施設及び病後児保育施設における利用予約キャンセル率が高い課題への対応として、インターネットを活用した予約システムの導入を促進するため、病児保育施設を新規開設する法人等に対して予約システム導入経費を補助することにより、利用者の利便性向上とともに効率的な事業実施を図る
</t>
  </si>
  <si>
    <t>インターネットを活用した予約システムの導入を実施する病児保育施設及び病後児保育施設を運営する法人等に対して、システム導入に要する初期経費（上限：40万円）の1/2を補助する</t>
  </si>
  <si>
    <t>R8</t>
  </si>
  <si>
    <t>病児・病後児保育事業賃料補助金</t>
    <phoneticPr fontId="2"/>
  </si>
  <si>
    <t>賃貸物件を活用して病児・病後児保育事業を実施する法人に対し、賃貸物件にかかる賃借料の一部を補助することにより、安定的な運営の確保及び新規開設の促進を図る</t>
  </si>
  <si>
    <t>R6</t>
  </si>
  <si>
    <t>社会福祉法人、特定非営利活動法人又は株式会社等</t>
  </si>
  <si>
    <t>地域子育て支援拠点事業実施施設を新規開設する法人に対し、施設の開設に必要な建物の改修等に要する経費を補助することにより、費用負担を軽減し、施設の新規開設の推進を図る</t>
    <rPh sb="72" eb="74">
      <t>シンキ</t>
    </rPh>
    <rPh sb="80" eb="81">
      <t>ハカ</t>
    </rPh>
    <phoneticPr fontId="2"/>
  </si>
  <si>
    <t>地域子育て支援拠点事業実施施設を新規開設する法人に対して、(1)新規開設を予定している建物の改修に必要な工事費、(2)初度備品購入費、(3)広報経費及び(4)礼金等を補助する(上限(1)～(3)4,000千円、(4)600千円）。</t>
  </si>
  <si>
    <t>R2</t>
  </si>
  <si>
    <t>賃貸物件を活用して地域子育て支援拠点事業を実施する法人に対し、賃貸物件にかかる賃借料を補助することにより、安定的な運営の確保及び施設の新規開設の促進を図る</t>
    <rPh sb="60" eb="62">
      <t>カクホ</t>
    </rPh>
    <rPh sb="67" eb="69">
      <t>シンキ</t>
    </rPh>
    <rPh sb="72" eb="74">
      <t>ソクシン</t>
    </rPh>
    <rPh sb="75" eb="76">
      <t>ハカ</t>
    </rPh>
    <phoneticPr fontId="2"/>
  </si>
  <si>
    <t>子どものショートステイ事業実施施設改修補助金</t>
  </si>
  <si>
    <t>子どものショートステイ事業を実施する法人に対し、事業専用居室の整備費用を補助することにより、事業専用居室の推進を図る</t>
    <phoneticPr fontId="2"/>
  </si>
  <si>
    <t>子どものショートステイ事業を実施する施設に対し、事業の専用居室を確保するため、専用居室を整備するための整備費用を補助する（上限6,494千円）</t>
    <phoneticPr fontId="2"/>
  </si>
  <si>
    <t>〇</t>
    <phoneticPr fontId="2"/>
  </si>
  <si>
    <t>こども青少年局
子育て支援部
管理課
（児童支援対策）</t>
    <phoneticPr fontId="2"/>
  </si>
  <si>
    <t>大阪市こどもの見守り強化事業補助金</t>
    <phoneticPr fontId="2"/>
  </si>
  <si>
    <t>大阪市内で、地域で自主的にこどもに対し、食事の提供・学習支援又は生活指導支援等の支援活動を行っている民間団体</t>
    <phoneticPr fontId="2"/>
  </si>
  <si>
    <t>R2</t>
    <phoneticPr fontId="2"/>
  </si>
  <si>
    <t>こども青少年局
子育て支援部
管理課
（児童支援対策）</t>
    <rPh sb="15" eb="18">
      <t>カンリカ</t>
    </rPh>
    <rPh sb="20" eb="26">
      <t>ジドウシエンタイサク</t>
    </rPh>
    <phoneticPr fontId="2"/>
  </si>
  <si>
    <t>妊産婦等生活援助事業整備補助金</t>
    <rPh sb="10" eb="12">
      <t>セイビ</t>
    </rPh>
    <phoneticPr fontId="2"/>
  </si>
  <si>
    <t>本市が実施する令和７年度妊産婦等生活援助事業の委託事業者募集に応募し、事業者として選定された者</t>
    <rPh sb="0" eb="2">
      <t>ホンシ</t>
    </rPh>
    <rPh sb="3" eb="5">
      <t>ジッシ</t>
    </rPh>
    <rPh sb="7" eb="9">
      <t>レイワ</t>
    </rPh>
    <rPh sb="10" eb="11">
      <t>ネン</t>
    </rPh>
    <rPh sb="11" eb="12">
      <t>ド</t>
    </rPh>
    <rPh sb="12" eb="22">
      <t>ニ</t>
    </rPh>
    <rPh sb="23" eb="28">
      <t>イタクジギョウシャ</t>
    </rPh>
    <rPh sb="28" eb="30">
      <t>ボシュウ</t>
    </rPh>
    <rPh sb="31" eb="33">
      <t>オウボ</t>
    </rPh>
    <rPh sb="35" eb="38">
      <t>ジギョウシャ</t>
    </rPh>
    <rPh sb="41" eb="43">
      <t>センテイ</t>
    </rPh>
    <rPh sb="46" eb="47">
      <t>モノ</t>
    </rPh>
    <phoneticPr fontId="2"/>
  </si>
  <si>
    <t>妊産婦等生活援助事業の実施者に対して、開設に必要な施設の改修等に要する経費を補助することで、円滑に事業を実施する</t>
    <phoneticPr fontId="2"/>
  </si>
  <si>
    <t>事業実施にあたり必要となる設備の改修費を補助する</t>
    <rPh sb="0" eb="4">
      <t>ジギョウジッシ</t>
    </rPh>
    <rPh sb="8" eb="10">
      <t>ヒツヨウ</t>
    </rPh>
    <rPh sb="13" eb="15">
      <t>セツビ</t>
    </rPh>
    <rPh sb="16" eb="18">
      <t>カイシュウ</t>
    </rPh>
    <rPh sb="18" eb="19">
      <t>ヒ</t>
    </rPh>
    <rPh sb="20" eb="22">
      <t>ホジョ</t>
    </rPh>
    <phoneticPr fontId="2"/>
  </si>
  <si>
    <t>産後ケア事業の提供に当たり、乳幼児突然死症候群等による事故の発生を予防するため、安全管理対策に係る整備に要する経費を補助することにより、サービス水準の向上を図る</t>
  </si>
  <si>
    <t>施設型の産後ケアを提供するにあたって、乳児用体動センサー等の安全管理対策に係る備品の購入に要する経1/2（補助上限151,800円）を補助する</t>
    <rPh sb="53" eb="55">
      <t>ホジョ</t>
    </rPh>
    <rPh sb="55" eb="57">
      <t>ジョウゲン</t>
    </rPh>
    <rPh sb="67" eb="69">
      <t>ホジョ</t>
    </rPh>
    <phoneticPr fontId="2"/>
  </si>
  <si>
    <t>民間児童福祉施設等翻訳機導入経費補助金</t>
    <phoneticPr fontId="2"/>
  </si>
  <si>
    <t>民間児童福祉施設等に対し、通訳や翻訳のための機器購入に係る費用の一部を補助することにより、外国にルーツを持つ児童及び保護者との意思疎通の円滑化を図る</t>
    <phoneticPr fontId="2"/>
  </si>
  <si>
    <t>民間児童福祉施設等において、外国にルーツをもつ児童及び保護者との意思疎通を円滑にするため、通訳や翻訳のための機器購入に必要な経費の3/4（補助上限112千円）を補助する</t>
    <phoneticPr fontId="2"/>
  </si>
  <si>
    <t>大阪市保育所等における感染症対策事業費補助金</t>
    <rPh sb="0" eb="3">
      <t>オオサカシ</t>
    </rPh>
    <rPh sb="3" eb="5">
      <t>ホイク</t>
    </rPh>
    <rPh sb="5" eb="7">
      <t>ショナド</t>
    </rPh>
    <rPh sb="11" eb="14">
      <t>カンセンショウ</t>
    </rPh>
    <rPh sb="14" eb="16">
      <t>タイサク</t>
    </rPh>
    <rPh sb="16" eb="18">
      <t>ジギョウ</t>
    </rPh>
    <rPh sb="18" eb="19">
      <t>ヒ</t>
    </rPh>
    <rPh sb="19" eb="22">
      <t>ホジョキン</t>
    </rPh>
    <phoneticPr fontId="2"/>
  </si>
  <si>
    <t>民間保育所等において、新型コロナウイルスの感染拡大を防止する観点から、感染症対策として必要な改修等経費を補助することで、継続的な事業実施に向けた環境整備を図る</t>
    <phoneticPr fontId="2"/>
  </si>
  <si>
    <t>民間保育所（公設置民営含む）、幼保連携型認定こども園、地域型保育事業、一時預かり、地域子育て支援拠点事業（プラザ実施分含む）、病児・病後児保育事業、子育て短期支援事業実施施設、ファミリー・サポート・センター事業、乳幼児全戸訪問事業、養育支援訪問事業、放課後児童クラブに、新型コロナウイルス感染拡大防止対策のために必要となる経費を補助する（施設種別・定員等により異なる）</t>
    <rPh sb="35" eb="38">
      <t>イチジアズ</t>
    </rPh>
    <rPh sb="41" eb="45">
      <t>チイキコソダ</t>
    </rPh>
    <rPh sb="46" eb="50">
      <t>シエンキョテン</t>
    </rPh>
    <rPh sb="50" eb="52">
      <t>ジギョウ</t>
    </rPh>
    <rPh sb="56" eb="58">
      <t>ジッシ</t>
    </rPh>
    <rPh sb="58" eb="59">
      <t>ブン</t>
    </rPh>
    <rPh sb="59" eb="60">
      <t>フク</t>
    </rPh>
    <rPh sb="63" eb="65">
      <t>ビョウジ</t>
    </rPh>
    <rPh sb="66" eb="68">
      <t>ビョウゴ</t>
    </rPh>
    <rPh sb="68" eb="69">
      <t>ジ</t>
    </rPh>
    <rPh sb="69" eb="73">
      <t>ホイクジギョウ</t>
    </rPh>
    <rPh sb="74" eb="76">
      <t>コソダ</t>
    </rPh>
    <rPh sb="77" eb="79">
      <t>タンキ</t>
    </rPh>
    <rPh sb="79" eb="81">
      <t>シエン</t>
    </rPh>
    <rPh sb="81" eb="83">
      <t>ジギョウ</t>
    </rPh>
    <rPh sb="83" eb="87">
      <t>ジッシシセツ</t>
    </rPh>
    <rPh sb="103" eb="105">
      <t>ジギョウ</t>
    </rPh>
    <rPh sb="106" eb="109">
      <t>ニュウヨウジ</t>
    </rPh>
    <rPh sb="109" eb="115">
      <t>ゼンコホウモンジギョウ</t>
    </rPh>
    <rPh sb="116" eb="124">
      <t>ヨウイクシエンホウモンジギョウ</t>
    </rPh>
    <rPh sb="125" eb="128">
      <t>ホウカゴ</t>
    </rPh>
    <rPh sb="128" eb="130">
      <t>ジドウ</t>
    </rPh>
    <rPh sb="169" eb="171">
      <t>シセツ</t>
    </rPh>
    <rPh sb="171" eb="173">
      <t>シュベツ</t>
    </rPh>
    <rPh sb="174" eb="176">
      <t>テイイン</t>
    </rPh>
    <rPh sb="176" eb="177">
      <t>トウ</t>
    </rPh>
    <rPh sb="180" eb="181">
      <t>コト</t>
    </rPh>
    <phoneticPr fontId="2"/>
  </si>
  <si>
    <t>R3</t>
    <phoneticPr fontId="2"/>
  </si>
  <si>
    <t>R8</t>
    <phoneticPr fontId="2"/>
  </si>
  <si>
    <t>産後ケア事業安全管理対策費補助金</t>
    <phoneticPr fontId="2"/>
  </si>
  <si>
    <t>こども青少年局
子育て支援部
こども家庭課</t>
  </si>
  <si>
    <t>ひとり親家庭の母又は父</t>
  </si>
  <si>
    <t>養育費の受け取りはこどもの重要な権利であり、大阪市が率先して養育費保証の取り組みを行うことで、養育費の支払いは親の強い義務であることを当事者や社会が認識する契機とする
公証役場の証書作成に必要な公証人手数料、家庭裁判所の調停申し立てに必要な収入印紙等にかかる本人負担分を補助することで、養育費の取り決め内容の債務名義化の促進し、継続した履行確保を図る</t>
    <phoneticPr fontId="2"/>
  </si>
  <si>
    <t>・公証役場の公正証書の作成費用、家庭裁判所の調停調書（ADR含む）の作成費用にかかる本人負担分を補助する。
・公正証書の作成費用本人負担分（補助率10/10）
・調停調書の作成費用本人負担分（補助率10/10）
・強制執行着手金本人負担分（補助率10/10）</t>
    <rPh sb="114" eb="119">
      <t>ホンニンフタンブン</t>
    </rPh>
    <rPh sb="120" eb="123">
      <t>ホジョリツ</t>
    </rPh>
    <phoneticPr fontId="2"/>
  </si>
  <si>
    <t>H31</t>
  </si>
  <si>
    <t>養育費に関する強制執行着手金補助</t>
    <rPh sb="0" eb="3">
      <t>ヨウイクヒ</t>
    </rPh>
    <rPh sb="4" eb="5">
      <t>カン</t>
    </rPh>
    <phoneticPr fontId="2"/>
  </si>
  <si>
    <t>・養育費の強制執行を実施する方に対し、着手金を補助（上限15万円）する。
・強制執行着手金本人負担分（補助率10/10）</t>
    <phoneticPr fontId="2"/>
  </si>
  <si>
    <t>養育費の保証促進補助</t>
  </si>
  <si>
    <t>養育費の受け取りはこどもの重要な権利であり、大阪市が率先して養育費保証の取り組みを行うことで、養育費の支払いは親の強い義務であることを当事者や社会が認識する契機とする
保証会社と養育費保証契約を締結する際の本人負担費用（保証料）を補助することで、養育費の受け取りについて、当事者以外に第三者を介した養育費を確実に受け取る枠組みを整え、養育費の取り決め内容の債務名義化の促進し、継続した履行確保を図る</t>
  </si>
  <si>
    <t xml:space="preserve">保証会社と養育費保証契約を締結する際の本人負担費用（保証料）を補助する。
・保証会社と養育費保証契約を締結する際の本人負担分
（最長3年（3回）　補助率10/10　上限50千円）
</t>
    <rPh sb="64" eb="66">
      <t>サイチョウ</t>
    </rPh>
    <rPh sb="67" eb="68">
      <t>ネン</t>
    </rPh>
    <rPh sb="86" eb="87">
      <t>セン</t>
    </rPh>
    <rPh sb="87" eb="88">
      <t>エン</t>
    </rPh>
    <phoneticPr fontId="16"/>
  </si>
  <si>
    <t xml:space="preserve">児童養護施設等における早期離職を防ぎ、施設の実状を理解した適性の高い職員を確保するため、実習生の就職促進にかかる実習、非常勤職員の雇用又は施設種別・職種別の研修参加を行う社会福祉法人等に対して補助することにより、人材確保及び職員の資質の向上を図り、複雑・多様化する問題を抱える児童の養護・養育を行う職員の専門性の向上及び児童に対するケアの充実を目指す
</t>
  </si>
  <si>
    <t>資格取得のため専門学校等への入学を目指し、予備校等で受験対策を行うひとり親家庭の母又は父に対し、専門学校等受験終了後に受講料の補助を実施することにより、ひとり親家庭の自立の促進を図る</t>
  </si>
  <si>
    <t>児童扶養手当の支給を受けているか、又は同様の所得水準にあり、大阪市高等職業訓練促進給付金の対象資格の養成機関への入学をめざし予備校等で受験対策を行う者に対して、受講料を補助する（補助上限：330千円）</t>
    <rPh sb="80" eb="83">
      <t>ジュコウリョウ</t>
    </rPh>
    <rPh sb="89" eb="91">
      <t>ホジョ</t>
    </rPh>
    <rPh sb="91" eb="93">
      <t>ジョウゲン</t>
    </rPh>
    <rPh sb="97" eb="99">
      <t>センエン</t>
    </rPh>
    <phoneticPr fontId="16"/>
  </si>
  <si>
    <t>ひとり親家庭の母又は父の主体的な能力開発の取組みを支援するため、教育訓練に要する費用を補助することにより、ひとり親家庭の自立の促進を図る</t>
  </si>
  <si>
    <r>
      <t>自立支援プログラムの策定等の支援を受けている者であり、適職に就くために教育訓練が必要と認められる者等に対して、対象教育訓練講座の受講料の6割相当額を支給する。
一般教育訓練給付の対象講座は、補助上限</t>
    </r>
    <r>
      <rPr>
        <sz val="9"/>
        <color theme="1"/>
        <rFont val="ＭＳ 明朝"/>
        <family val="1"/>
        <charset val="128"/>
      </rPr>
      <t>200千円</t>
    </r>
    <r>
      <rPr>
        <sz val="9"/>
        <rFont val="ＭＳ 明朝"/>
        <family val="1"/>
        <charset val="128"/>
      </rPr>
      <t>、補助下限12千円、雇用保険法の教育訓練給付制度の受給資格を有する場合は4割相当額を支給。
専門実践教育訓練給付の対象講座は、補助上限400千円×修学年数※最大1,600千円を支給。</t>
    </r>
    <rPh sb="0" eb="4">
      <t>ジリツシエン</t>
    </rPh>
    <rPh sb="10" eb="12">
      <t>サクテイ</t>
    </rPh>
    <rPh sb="12" eb="13">
      <t>トウ</t>
    </rPh>
    <rPh sb="14" eb="16">
      <t>シエン</t>
    </rPh>
    <rPh sb="17" eb="18">
      <t>ウ</t>
    </rPh>
    <rPh sb="22" eb="23">
      <t>モノ</t>
    </rPh>
    <rPh sb="102" eb="104">
      <t>センエン</t>
    </rPh>
    <phoneticPr fontId="2"/>
  </si>
  <si>
    <t>H15</t>
  </si>
  <si>
    <t>高等学校卒業程度認定試験合格支援事業補助金</t>
  </si>
  <si>
    <t>ひとり親家庭の母又は父、又は子</t>
  </si>
  <si>
    <t xml:space="preserve">ひとり親家庭の親とその子の学び直しを支援するため、高卒認定試験合格のための講座を受講するひとり親世帯の親とその子に対して補助を実施することにより、より良い条件での就職や転職に向けた可能性を広げ、正規雇用を中心とした就業につなげていく
</t>
  </si>
  <si>
    <t>高等学校卒業程度認定試験合格のために講座を受講するひとり親家庭の親とその子に対して、受講開始時に受講費用の8/10、受講修了時に1/10、高卒認定試験合格者に1/10を補助する(最大補助率10/10)</t>
    <rPh sb="42" eb="47">
      <t>ジュコウカイシジ</t>
    </rPh>
    <rPh sb="48" eb="52">
      <t>ジュコウヒヨウ</t>
    </rPh>
    <rPh sb="58" eb="63">
      <t>ジュコウシュウリョウジ</t>
    </rPh>
    <phoneticPr fontId="2"/>
  </si>
  <si>
    <t>ひとり親家庭高等職業訓練促進資金貸付金事業補助金</t>
  </si>
  <si>
    <t>（公社）大阪市ひとり親家庭福祉連合会</t>
    <rPh sb="1" eb="3">
      <t>コウシャ</t>
    </rPh>
    <rPh sb="4" eb="7">
      <t>オオサカシ</t>
    </rPh>
    <rPh sb="10" eb="15">
      <t>オヤカテイフクシ</t>
    </rPh>
    <rPh sb="15" eb="18">
      <t>レンゴウカイ</t>
    </rPh>
    <phoneticPr fontId="2"/>
  </si>
  <si>
    <t xml:space="preserve">高等職業訓練促進給付金を活用して養成機関に在学し、就職に有利な資格の取得をめざすひとり親家庭の親に対し高等職業訓練促進資金を貸し付け、もってこれらの者の修学を容易にすることにより資格取得を促進し、ひとり親家庭の親の自立の促進を図ることを目的とする
また、母子・父子自立支援プログラムの策定を受け、自立に向けて意欲的に取り組んでいる児童扶養手当受給者に対し、住居の借り上げに必要となる資金の貸付制度を創設することにより、就労又はより稼働所得の高い就労、子どもの高等教育の確保などに繋げ、自立の促進を図ることを目的とする。
</t>
  </si>
  <si>
    <t xml:space="preserve">事業を実施するために必要となる貸付金及び事務費を本市が認めた団体に交付し、当該団体がその経費を特別会計において管理・事業運営を行う。
①入学準備金として上限500千円を貸付
②住宅支援資金貸付金として1か月上限40千円、最長12か月貸付
</t>
    <rPh sb="88" eb="97">
      <t>ジュウタクシエンシキンカシツケキン</t>
    </rPh>
    <rPh sb="102" eb="103">
      <t>ゲツ</t>
    </rPh>
    <rPh sb="103" eb="105">
      <t>ジョウゲン</t>
    </rPh>
    <rPh sb="110" eb="112">
      <t>サイチョウ</t>
    </rPh>
    <rPh sb="115" eb="116">
      <t>ゲツ</t>
    </rPh>
    <rPh sb="116" eb="118">
      <t>カシツケ</t>
    </rPh>
    <phoneticPr fontId="2"/>
  </si>
  <si>
    <t>H28</t>
  </si>
  <si>
    <t>民間の児童養護施設、乳児院等において施設の小規模化を行うための整備費や、老朽化した施設や耐震化が必要な施設の建替え・大規模修繕等の整備費を補助すること、また、施設の小規模かつ地域分散化並びに里親等への委託の推進するため、また、措置児童等の生活環境向上を図るため、改修等に係る費用の一部を補助することにより、大阪市社会的養育推進計画（令和2年度～令和11年度）数値目標達成とともに、措置児童等の「家庭的養育優先原則」を徹底し、こどもの最善の利益を実現していく。</t>
    <phoneticPr fontId="2"/>
  </si>
  <si>
    <t>施設の小規模化、老朽化した施設や耐震化が必要な施設の建替え・大規模修繕等、措置児童等の生活環境改善、ファミリーホーム等新規開設に要する改築経費及び備品購入費を補助する。
①児童養護施設等（大規模整備）：補助率3/4
②里親：補助率10/10（補助上限1,000千円）
③ファミリーホーム、地域小規模児童養護施設、分園型小規模グループケア、自立援助ホーム等：補助率10/10（補助上限8,000千円）</t>
    <phoneticPr fontId="2"/>
  </si>
  <si>
    <t>養子縁組民間あっせん機関育成事業</t>
  </si>
  <si>
    <t>養子縁組民間あっせん機関</t>
    <rPh sb="0" eb="2">
      <t>ヨウシ</t>
    </rPh>
    <rPh sb="2" eb="4">
      <t>エングミ</t>
    </rPh>
    <rPh sb="4" eb="12">
      <t>ミ</t>
    </rPh>
    <phoneticPr fontId="2"/>
  </si>
  <si>
    <t>都道府県知事（政令指定都市市長を含む）の許可を受けて養子縁組あっせん事業を行う事業者（以下「民間あっせん機関」という。）に対し職員の研修受講費用等を補助することにより、民間あっせん機関の質の向上及び適正なあっせんの実施を図る</t>
  </si>
  <si>
    <t xml:space="preserve">・養子縁組民間あっせん機関等職員研修参加促進事業（民間あっせん機関の職員があっせん責任者研修等を受講するために必要な経費を補助する）　
　（補助率10/10）補助上限：@57千円/1人
</t>
  </si>
  <si>
    <t>R元</t>
    <rPh sb="1" eb="2">
      <t>モト</t>
    </rPh>
    <phoneticPr fontId="2"/>
  </si>
  <si>
    <t>養子縁組民間あっせん機関第三者評価受審促進事業補助金</t>
  </si>
  <si>
    <t>都道府県知事（政令指定都市市長を含む）の許可を受けて養子縁組あっせん事業を行う事業者（以下「民間あっせん機関」という。）に対し第三者評価を受審するための費用を補助することにより、民間あっせん機関の質の向上及び適正なあっせんの実施を図る</t>
    <rPh sb="63" eb="68">
      <t>ダイサンシャヒョウカ</t>
    </rPh>
    <rPh sb="69" eb="71">
      <t>ジュシン</t>
    </rPh>
    <rPh sb="76" eb="78">
      <t>ヒヨウ</t>
    </rPh>
    <phoneticPr fontId="2"/>
  </si>
  <si>
    <t>・養子縁組民間あっせん機関等職員研修参加促進事業（民間あっせん機関のが第三者評価を受審するために必要な経費を補助する）　
・第三者評価受審促進事業（民間あっせん機関が第三者評価を受審するための経費を補助する）
　（補助率10/10）補助上限：321千円/1か所</t>
  </si>
  <si>
    <t>養育費に関する公正証書等作成促進補助</t>
    <phoneticPr fontId="2"/>
  </si>
  <si>
    <t>児童養護施設等の職員の確保及び資質向上事業補助金</t>
    <phoneticPr fontId="2"/>
  </si>
  <si>
    <t>専門学校等受験対策給付金</t>
    <phoneticPr fontId="2"/>
  </si>
  <si>
    <t>ひとり親家庭自立支援給付金事業補助金(自立支援教育訓練給付金)</t>
    <phoneticPr fontId="2"/>
  </si>
  <si>
    <t>児童養護施設等整備事業補助金</t>
    <phoneticPr fontId="2"/>
  </si>
  <si>
    <t>こども青少年局
幼保施策部
幼保企画課</t>
    <phoneticPr fontId="2"/>
  </si>
  <si>
    <t>私立幼稚園等特別支援教育費補助金</t>
    <phoneticPr fontId="2"/>
  </si>
  <si>
    <t>私立幼稚園を設置する学校法人等</t>
  </si>
  <si>
    <t>要支援児を就園させている私立幼稚園等に対して、特別支援教育に要する人件費、教育研究費、設備費等、受入れに必要な経費に対して補助金を交付する(補助率10/10)</t>
  </si>
  <si>
    <t>H26</t>
  </si>
  <si>
    <t>私立幼稚園等特別支援施設整備補助金</t>
    <phoneticPr fontId="2"/>
  </si>
  <si>
    <t>要支援児を受入れるために必要な施設改修経費が、1,000千円以上の場合、経費の1/2の補助金を交付する
(補助上限3,000千円)</t>
  </si>
  <si>
    <t>こども青少年局
幼保施策部
幼保企画課</t>
  </si>
  <si>
    <t>大阪市保育人材確保対策事業補助金(保育補助者雇上げ強化事業)</t>
    <phoneticPr fontId="2"/>
  </si>
  <si>
    <t>民間保育所・認定こども園・地域型保育事業等を設置運営する法人</t>
  </si>
  <si>
    <t>保育士の補助を行う保育士資格を持たない職員の雇上げに必要な費用を補助することにより、保育士の負担軽減によって離職防止を図り、保育士が働きやすい職場環境を整備することを目的とする</t>
  </si>
  <si>
    <t xml:space="preserve">市内民間保育所等が、保育士業務の補助を行う保育補助者の雇上げを行った場合に、それに必要な費用を補助する
（補助上限　定員120人以下：年額3,117千円（１名分）、定員121人以上：年額6,234千円（２名分）
</t>
    <rPh sb="74" eb="75">
      <t>セン</t>
    </rPh>
    <phoneticPr fontId="2"/>
  </si>
  <si>
    <t>大阪市保育人材確保対策事業補助金(保育体制強化事業)</t>
  </si>
  <si>
    <t>地域住民や子育て経験者などの地域の多様な人材（以下「保育支援者」という。）を保育に係る周辺業務に活用するために必要な費用を補助することにより、保育の体制を強化し、保育士の負担軽減によって離職防止を図り、保育士が働きやすい職場環境を整備するとともに、児童の園外活動時や特に見守り等が必要な時間帯の安全管理を図ることを目的とする。</t>
    <phoneticPr fontId="2"/>
  </si>
  <si>
    <t>市内民間保育所等が、清掃業務や遊具の消毒、給食に配膳、寝具の用意、片付けといった保育に係る周辺業務を行う者を配置するために必要となる経費を補助する
（補助基準額）補助上限額１か所当たり月額　100千円
※保育支援者が 「 園外活動時の見守り等 」 にも取り組む場合 １か所当たり月額145千円
※「園外活動時の見守り等」に取り組む場合 １か所当たり 月額 45 千円　
※「スポット支援員」を配置する場合 １か所当たり 月額 45 千円</t>
  </si>
  <si>
    <t>民間保育所等耐震診断助成</t>
    <rPh sb="2" eb="6">
      <t>ホイクショトウ</t>
    </rPh>
    <phoneticPr fontId="2"/>
  </si>
  <si>
    <t xml:space="preserve">民間保育所等の耐震診断調査に要する経費を補助することにより、施設の耐震化を促進し、入所者の安全の確保とともに災害被害の未然の防止を図る
</t>
    <rPh sb="2" eb="6">
      <t>ホイクショトウ</t>
    </rPh>
    <phoneticPr fontId="2"/>
  </si>
  <si>
    <t>昭和56年5月31日の新耐震基準の適用以前に建設された施設の耐震診断業務等に要する経費の3/4を補助する(補助上限:150万円)</t>
  </si>
  <si>
    <t>H22</t>
  </si>
  <si>
    <t>民間保育所等改修事業補助金</t>
    <rPh sb="5" eb="6">
      <t>トウ</t>
    </rPh>
    <phoneticPr fontId="2"/>
  </si>
  <si>
    <t>民間保育所等の耐震化改修に加え、施設改修に要する費用の一部を補助することにより、耐震化の促進につなげる。また、地震等の災害や経年劣化による被害を未然に防止することで、施設の経年劣化による廃園等を防ぎ、児童等の安心・安全を図るとともに、保育サービスの維持・向上といった児童福祉の増進を図る</t>
  </si>
  <si>
    <t>耐震補強改修及び経年劣化等改修に要する経費について、工事費の3/4を補助する　(事業費500万円以上（感染症対策改修は300万円以上）のもの。補助上限：耐震補強7,500万円、経年劣化等改修750万円、感染症対策改修375万円)</t>
    <rPh sb="71" eb="75">
      <t>ホジョジョウゲン</t>
    </rPh>
    <rPh sb="85" eb="86">
      <t>マン</t>
    </rPh>
    <rPh sb="101" eb="104">
      <t>カンセンショウ</t>
    </rPh>
    <rPh sb="104" eb="106">
      <t>タイサク</t>
    </rPh>
    <rPh sb="106" eb="108">
      <t>カイシュウ</t>
    </rPh>
    <rPh sb="111" eb="113">
      <t>マンエン</t>
    </rPh>
    <phoneticPr fontId="2"/>
  </si>
  <si>
    <t>保育士宿舎借り上げ支援事業補助金</t>
  </si>
  <si>
    <t>保育士の人材確保を図るため、保育士の宿舎借り上げを実施するための費用の補助を行うことにより、保育士の人材確保や離職防止を図る</t>
  </si>
  <si>
    <t xml:space="preserve">保育所等が当該保育士に宿舎提供を行った際に負担した家賃・共益費に対して助成を行う
【補助対象経費：上限額66千円（経過措置対象者は82千円）と宿舎提供にかかる家賃・共益費と比較して低い方の額】
①新たに保育士が認可保育所等に就職した場合、補助対象経費の4/4
②採用後10年以内の保育士の場合、補助対象経費の3/4（残りの1/4は保育所等の負担）
</t>
  </si>
  <si>
    <t>保育人材確保対策貸付事業補助金</t>
  </si>
  <si>
    <t>(社福)なみはや福祉会</t>
  </si>
  <si>
    <t>保育人材不足が課題である現状をふまえ、待機児童解消に向けて必要となる保育人材を確保するため、潜在保育士のさらなる掘り起しと勤務開始後の離職防止効果をめざした各種貸付事業を実施する</t>
  </si>
  <si>
    <t xml:space="preserve">保育人材確保を目的に次の4事業を実施するために必要となる貸付金及び事務費等を本市が認めた団体に交付し、当該団体がその経費を特別会計において管理・事業運営を行う
①潜在保育士等就職支援事業
 （就職準備金として上限400千円を貸付）
②保育料一部貸付事業      　
 （未就学児のいる保育士の再就職支援として保育料の半額（最大1年、上限月額27千円）を貸付）
③子どもの預かり支援事業
 （未就学児のいる保育士の朝夕の勤務に伴う預かり保育サービス使用料の半額を貸付）
④保育補助者雇上げ支援事業
 （保育士の負担軽減を目的に、保育補助者の雇上げ経費上限5,168千円を貸付）
</t>
    <rPh sb="86" eb="87">
      <t>トウ</t>
    </rPh>
    <phoneticPr fontId="2"/>
  </si>
  <si>
    <t>保育所等におけるICT化の推進のための補助金</t>
    <phoneticPr fontId="2"/>
  </si>
  <si>
    <t>保育所等において、ICT化推進のための保育業務支援システムの導入に要する経費を補助することにより、保育士の業務負担の軽減を図る</t>
  </si>
  <si>
    <t>認定こども園整備費補助金</t>
  </si>
  <si>
    <t xml:space="preserve">認定こども園施設整備交付金の活用等による民間認定こども園の整備に要する経費の一部を補助することにより、認定こども園への移行等を促進し、待機児童の解消を図る
</t>
  </si>
  <si>
    <t xml:space="preserve">既設幼稚園から幼保連携型認定こども園の移行等に要する改築経費等の3/4を補助する(補助上限:定員などに応じた額)
</t>
  </si>
  <si>
    <t>民間保育所整備促進賃料補助金</t>
  </si>
  <si>
    <t>民間保育所を設置運営する法人</t>
  </si>
  <si>
    <t xml:space="preserve">特に賃料が高いことなど賃貸物件による民間保育所新設が困難な地域における賃料負担を軽減するため、特定地域において賃貸物件による保育所を新設する法人に対して賃料補助を実施することにより、保育所整備を促進し保育を必要とする全ての児童に対応する入所枠の確保を図る
</t>
  </si>
  <si>
    <t>特定地域において賃貸物件による保育所を新設する場合に、契約年数に応じた賃料の前納により月額負担の軽減を受ける保育所設置法人に対して、前納賃料の1/2を補助する(補助上限:定員50・60・70人12,000千円、定員80人16,000千円)</t>
  </si>
  <si>
    <t>小規模保育事業所整備補助金</t>
  </si>
  <si>
    <t>小規模保育事業実施事業者</t>
  </si>
  <si>
    <t>保育対策総合支援事業費補助金の活用により、賃貸物件等に小規模保育事業所を新規開設する際の施設改修費の一部を補助することで、整備を促進し保育を必要とする全ての児童に対応する入所枠の確保を図る</t>
  </si>
  <si>
    <t xml:space="preserve">小規模保育事業所を開設する際の施設改修費及び必要な調理設備、トイレ、沐浴設備等を設置する費用を10,000千円(補助率3/4)を限度に補助する
</t>
  </si>
  <si>
    <t>民間保育所整備用地提供促進補助金</t>
  </si>
  <si>
    <t>新たに民間保育所施設整備を実施する事業者に土地等を賃貸により提供する所有者</t>
  </si>
  <si>
    <t>新たに保育所整備用地等を賃貸により貸付けて提供する土地所有者に対して、当該土地の固定資産税等の一部の補助を実施することにより、保育所用地提供の促進を図り、保育所の開設を進めることで、保育を必要とする全ての児童に対応する入所枠の確保を図る</t>
  </si>
  <si>
    <t>当該保育所整備用地の保育所部分に賦課される固定資産税・都市計画税の10年分相当額を一括で補助する
【補助額】
（固定資産税額＋都市計画税額）×10年間＝補助額
補助率10/10</t>
  </si>
  <si>
    <t>保育所分園賃料加算補助金</t>
  </si>
  <si>
    <t xml:space="preserve">民間保育所が賃貸物件により分園設置する場合、給付費の建物賃借料加算が加算されない、又は加算額が少ないため、特に賃料が高いことなど賃貸物件による設置が困難な地域における賃料負担を軽減するため、特定地域において賃貸物件により分園を設置する法人に対して建物賃料加算相当額（又は差額分）の補助を実施することにより、保育所整備を促進し保育を必要とする全ての児童に対応する入所枠の確保を図る
</t>
  </si>
  <si>
    <t>特定地域において賃貸物件による保育所分園を設置する場合に、保育所分園設置法人に対して建物賃借料加算相当額（又は差額分）を10年間支給する。（上限：15,700円×分園児童数×12月）</t>
  </si>
  <si>
    <t>民間保育所高額賃借料補助金</t>
  </si>
  <si>
    <t>建物賃料が高額なため保育所整備が進んでいない地域において、建物賃料を補助することにより、賃貸物件を活用した保育所整備を促し、待機児童の解消を図る。</t>
  </si>
  <si>
    <t>建物賃料が保育所委託費における賃借料加算の3倍を超える場合、建物賃料と賃借料加算額の差額の3/4（補助上限11,250千円、北区・都島区・福島区・中央区・西区・天王寺区・浪速区・淀川区・阿倍野区については補助上限21,450千円）を補助することにより、保育所整備を促進し、待機児童の解消を図る。</t>
    <rPh sb="65" eb="68">
      <t>ミヤコジマク</t>
    </rPh>
    <rPh sb="77" eb="79">
      <t>ニシク</t>
    </rPh>
    <rPh sb="80" eb="84">
      <t>テンノウジク</t>
    </rPh>
    <rPh sb="85" eb="88">
      <t>ナニワク</t>
    </rPh>
    <rPh sb="93" eb="97">
      <t>アベノク</t>
    </rPh>
    <phoneticPr fontId="2"/>
  </si>
  <si>
    <t>保育送迎ステーション運営補助金</t>
  </si>
  <si>
    <t>保育送迎事業の実施者</t>
  </si>
  <si>
    <t>土地確保が困難な都心部に送迎ステーションを設置し、都心部の児童をバスにより近隣区の保育所に送迎する事業を推進することにより、都心部の待機児童解消を促進することを目的とする</t>
  </si>
  <si>
    <t>保育送迎事業の実施に伴う送迎ステーションの運営にあたり必要となる光熱水費やガソリン代等の所要経費（上限：10,202千円/年）及び保育士や運転士の雇用に要する経費（上限：各8,000千円/年）並びに児童の送迎に用いる自動車の賃借料（上限：15,000千円/年）を補助する</t>
    <rPh sb="96" eb="97">
      <t>ナラ</t>
    </rPh>
    <phoneticPr fontId="2"/>
  </si>
  <si>
    <t>R元</t>
  </si>
  <si>
    <t>民間保育所等整備費補助金</t>
  </si>
  <si>
    <t xml:space="preserve">保育所等整備交付金などの活用による民間保育所等の建設及び増改築に要する経費の一部を補助することにより、保育所整備を促進し、保育を必要とする全ての児童に対応する入所枠の確保を図る
</t>
  </si>
  <si>
    <t>保育所等建設及び増改築等に要する経費の3/4を補助(定員などにより上限あり)</t>
  </si>
  <si>
    <t>H21</t>
  </si>
  <si>
    <t>認可化移行運営費補助金</t>
  </si>
  <si>
    <t>認可保育所等への移行を希望する認可外保育施設を設置運営する法人</t>
  </si>
  <si>
    <t>認可保育所等への移行を希望する認可外保育施設に対して、移行に当たって必要となる経費を補助することにより、子どもを安心して育てることができる体制整備を行うとともに、保育を必要とする全ての児童に対応する入所枠の確保を図る。</t>
  </si>
  <si>
    <t>認可保育所等への移行を希望する認可外保育施設に対して、認可保育所になるまでの間の運営費を補助する。
（補助基準額：利用人数、職員配置割合により異なる）</t>
  </si>
  <si>
    <t>認可化移行移転費補助金</t>
  </si>
  <si>
    <t>認可保育所等への移行を希望する認可外保育施設に対して、1,311千円を上限に移行にあたって必要となる移転費を補助する。</t>
    <phoneticPr fontId="2"/>
  </si>
  <si>
    <t>民間保育所等整備事業（一時預かり事業（幼稚園型Ⅱ））</t>
    <phoneticPr fontId="2"/>
  </si>
  <si>
    <t>幼稚園（新制度園及び私学助成園）</t>
    <rPh sb="0" eb="3">
      <t>ヨウチエン</t>
    </rPh>
    <rPh sb="4" eb="7">
      <t>シンセイド</t>
    </rPh>
    <rPh sb="7" eb="8">
      <t>エン</t>
    </rPh>
    <rPh sb="8" eb="9">
      <t>オヨ</t>
    </rPh>
    <rPh sb="10" eb="12">
      <t>シガク</t>
    </rPh>
    <rPh sb="12" eb="14">
      <t>ジョセイ</t>
    </rPh>
    <rPh sb="14" eb="15">
      <t>エン</t>
    </rPh>
    <phoneticPr fontId="2"/>
  </si>
  <si>
    <t>　国の地域子ども子育て支援事業を活用し、３号認定を受けた２歳児等の定期的な預かり保育に対し助成を行うことで、その迅速な受入れを促進する。</t>
  </si>
  <si>
    <t>大阪市保育所等における性被害防止対策に係る設備等支援事業補助金</t>
    <phoneticPr fontId="2"/>
  </si>
  <si>
    <t>社会福法人等</t>
    <rPh sb="0" eb="6">
      <t>シャカイフクホウジントウ</t>
    </rPh>
    <phoneticPr fontId="2"/>
  </si>
  <si>
    <t>パーテーション、簡易扉、簡易更衣室等の設置によるこどものプライバシー保護や保護者からの確認依頼等に応えるためのカメラによる支援内容（保育の実践記録等）の記録などを通じ、設備における性被害防止対策を支援する。</t>
  </si>
  <si>
    <t>性被害防止対策を図るための設備の購入や更新に係る燃料費、印刷製本費、光熱水費、修繕料、通信運搬費、手数料、委託料、備品購入費等にかかる経費を補助する。（補助上限75千円）</t>
  </si>
  <si>
    <t>大阪市こども誰でも通園制度の試行的事業賃料補助金</t>
  </si>
  <si>
    <t>大阪市こども誰でも通園制度の試行的事業実施要綱（以下、「実施要綱」という。）に基づき、本市においてこども誰でも通園制度の試行的事業を実施する者に対し補助金を交付することにより、大阪市こども誰でも通園制度の試行的事業実施施設の開設を推進を図る。</t>
    <rPh sb="118" eb="119">
      <t>ハカ</t>
    </rPh>
    <phoneticPr fontId="2"/>
  </si>
  <si>
    <t>大阪市こども誰でも通園制度の試行的事業を実施する者に対し、実施施設として民家・アパート等を活用して実施する場合の必要な建物賃貸料として月額255,500円を上限として補助する。</t>
    <rPh sb="0" eb="3">
      <t>オオサカシ</t>
    </rPh>
    <rPh sb="6" eb="7">
      <t>ダレ</t>
    </rPh>
    <rPh sb="9" eb="13">
      <t>ツウエンセイド</t>
    </rPh>
    <rPh sb="14" eb="19">
      <t>シコウテキジギョウ</t>
    </rPh>
    <rPh sb="20" eb="22">
      <t>ジッシ</t>
    </rPh>
    <rPh sb="24" eb="25">
      <t>モノ</t>
    </rPh>
    <rPh sb="26" eb="27">
      <t>タイ</t>
    </rPh>
    <rPh sb="29" eb="33">
      <t>ジッシシセツ</t>
    </rPh>
    <rPh sb="36" eb="38">
      <t>ミンカ</t>
    </rPh>
    <rPh sb="43" eb="44">
      <t>トウ</t>
    </rPh>
    <rPh sb="45" eb="47">
      <t>カツヨウ</t>
    </rPh>
    <rPh sb="49" eb="51">
      <t>ジッシ</t>
    </rPh>
    <rPh sb="53" eb="55">
      <t>バアイ</t>
    </rPh>
    <rPh sb="56" eb="58">
      <t>ヒツヨウ</t>
    </rPh>
    <rPh sb="59" eb="64">
      <t>タテモノチンタイリョウ</t>
    </rPh>
    <rPh sb="67" eb="69">
      <t>ゲツガク</t>
    </rPh>
    <rPh sb="76" eb="77">
      <t>エン</t>
    </rPh>
    <rPh sb="78" eb="80">
      <t>ジョウゲン</t>
    </rPh>
    <rPh sb="83" eb="85">
      <t>ホジョ</t>
    </rPh>
    <phoneticPr fontId="2"/>
  </si>
  <si>
    <t>大阪市こども誰でも通園制度の試行的事業実施施設開設準備経費補助金</t>
  </si>
  <si>
    <t>大阪市こども誰でも通園制度の試行的事業実施施設を新規開設する事業実施者に対して、開設に必要な施設の改修等に要する経費を予算の範囲内で補助するにあたり、補助要件その他について、必要な事項を定めることにより、大阪市こども誰でも通園制度の試行的事業実施施設の開設を推進を図る。</t>
    <rPh sb="132" eb="133">
      <t>ハカ</t>
    </rPh>
    <phoneticPr fontId="2"/>
  </si>
  <si>
    <t>大阪市こども誰でも通園制度の試行的事業を実施するために必要な工事請負費、原材料費、需用費（燃料費、印刷製本費、光熱水費及び修繕料）、役務費（ 通信運搬費、手数料）、委託料、使用料及び賃借料（ 敷金を除く。）、備品購入費について、3/4を補助する。</t>
  </si>
  <si>
    <t>大阪市こども誰でも通園制度を運営する事業実施者に対して、運営に必要な経費を予算の範囲内で補助するにあたり、補助要件その他について、必要な事項を定めることにより、大阪市こども誰でも通園制度の実施施設の開設を推進を図る。</t>
    <rPh sb="14" eb="16">
      <t>ウンエイ</t>
    </rPh>
    <rPh sb="28" eb="30">
      <t>ウンエイ</t>
    </rPh>
    <rPh sb="105" eb="106">
      <t>ハカ</t>
    </rPh>
    <phoneticPr fontId="2"/>
  </si>
  <si>
    <t>大阪市立保育所保育人材確保対策事業補助金(保育補助者雇上げ強化事業)</t>
  </si>
  <si>
    <t>公設置民営保育所の運営業務委託を受託する法人</t>
  </si>
  <si>
    <t xml:space="preserve">公設置民営保育所等が、保育士業務の補助を行う保育補助者の雇上げを行った場合に、それに必要な費用を補助する
（補助上限　定員120人以下：年額3,079千円（１名分）、定員121人以上：年額6,158千円（２名分）
</t>
    <rPh sb="75" eb="76">
      <t>セン</t>
    </rPh>
    <phoneticPr fontId="2"/>
  </si>
  <si>
    <t>大阪市立保育所保育人材確保対策事業補助金(保育体制強化事業)</t>
  </si>
  <si>
    <t>地域住民や子育て経験者などの地域の多様な人材を、保育に係る周辺業務に活用するために必要な費用を補助することにより、保育士の負担軽減によって離職防止を図り、保育士が働きやすい職場環境を整備することを目的とする</t>
  </si>
  <si>
    <t xml:space="preserve">公設置民営保育所が、保育に係る周辺業務を行う者を配置した場合に支援を行い、保育士の業務負担を軽減し保育士の離職防止及び保育士の円滑な雇用促進を図る。また、園外活動時の見守り等をする保育支援者の配置及び登降園時、プール活動時など保育支援者を一部の時間帯にスポット的に配置するのに必要な経費を補助する。
（補助基準額）補助上限額１か所当たり月額　100千円
※保育支援者が 「 園外活動時の見守り等 」 にも取り組む場合 １か所当たり月額145千円
※「園外活動時の見守り等」に取り組む場合 １か所当たり 月額 45 千円
※「スポット支援員」を配置する場合 １か所当たり 月額 45 千円
</t>
    <rPh sb="0" eb="5">
      <t>コウセッチミンエイ</t>
    </rPh>
    <phoneticPr fontId="2"/>
  </si>
  <si>
    <t>こども青少年局
幼保施策部
幼保企画課
保育所運営課</t>
    <rPh sb="20" eb="26">
      <t>ホイクショウンエイカ</t>
    </rPh>
    <phoneticPr fontId="2"/>
  </si>
  <si>
    <t>こども支援ネットワーク事業補助金</t>
    <phoneticPr fontId="2"/>
  </si>
  <si>
    <t>放課後児童クラブ環境改善整備推進事業補助金</t>
    <phoneticPr fontId="2"/>
  </si>
  <si>
    <t>大阪市民間保育所等整備費補助金（公立保育所民間移管）</t>
  </si>
  <si>
    <t>公立保育所の民間移管にあたっては、公募により移管先法人を選定しているが、老朽化が進む施設については、法人による建替整備を実施することとしているが、整備にあたり予算の範囲内で同経費の一部を補助することで、法人が応募しやすい条件を整え、公立保育所の民営化を推進する。</t>
    <rPh sb="6" eb="10">
      <t>ミンカンイカン</t>
    </rPh>
    <rPh sb="22" eb="25">
      <t>イカンサキ</t>
    </rPh>
    <rPh sb="25" eb="27">
      <t>ホウジン</t>
    </rPh>
    <rPh sb="28" eb="30">
      <t>センテイ</t>
    </rPh>
    <rPh sb="55" eb="59">
      <t>タテカエセイビ</t>
    </rPh>
    <rPh sb="60" eb="62">
      <t>ジッシ</t>
    </rPh>
    <rPh sb="73" eb="75">
      <t>セイビ</t>
    </rPh>
    <phoneticPr fontId="2"/>
  </si>
  <si>
    <t>公立保育所の民間移管に際し、移管先法人が保育所の建替えを行うにあたって、大阪市民間移管保育所等整備費補助要綱に基づき建替費用の一部を補助する。
国補助基本額＋市補助負担額（国補助基本額×1/8）＝本市交付決定額</t>
    <rPh sb="72" eb="73">
      <t>クニ</t>
    </rPh>
    <rPh sb="86" eb="87">
      <t>クニ</t>
    </rPh>
    <rPh sb="98" eb="100">
      <t>ホンシ</t>
    </rPh>
    <phoneticPr fontId="2"/>
  </si>
  <si>
    <t>H21</t>
    <phoneticPr fontId="2"/>
  </si>
  <si>
    <t>公立保育所を建替により民間移管するにあたり、拠点や一時預かり事業を実施している保育所については併せて実施するよう公募を行うが、整備にあたり予算の範囲内で同経費の一部を補助することで、法人が応募しやすい条件を整え、公立保育所の民営化を推進する。</t>
    <rPh sb="0" eb="5">
      <t>コウリツホイクショ</t>
    </rPh>
    <rPh sb="6" eb="8">
      <t>タテカエ</t>
    </rPh>
    <rPh sb="11" eb="15">
      <t>ミンカンイカン</t>
    </rPh>
    <rPh sb="25" eb="28">
      <t>イチジアズ</t>
    </rPh>
    <rPh sb="33" eb="35">
      <t>ジッシ</t>
    </rPh>
    <rPh sb="39" eb="42">
      <t>ホイクショ</t>
    </rPh>
    <rPh sb="50" eb="52">
      <t>ジッシ</t>
    </rPh>
    <rPh sb="56" eb="58">
      <t>コウボ</t>
    </rPh>
    <rPh sb="59" eb="60">
      <t>オコナ</t>
    </rPh>
    <phoneticPr fontId="2"/>
  </si>
  <si>
    <t>公立保育所の民間移管先法人に対し、国の定める要綱に基づき定めた本市補助要綱に基づき建替費用の一部を補助。
【国負担分】１施設当たりの交付基礎点数に1,000円（or実支出額の低い方）＋【本市負担分】（国負担分の1/2）＝本市交付決定額</t>
    <rPh sb="14" eb="15">
      <t>タイ</t>
    </rPh>
    <rPh sb="17" eb="18">
      <t>クニ</t>
    </rPh>
    <rPh sb="19" eb="20">
      <t>サダ</t>
    </rPh>
    <rPh sb="22" eb="24">
      <t>ヨウコウ</t>
    </rPh>
    <rPh sb="25" eb="26">
      <t>モト</t>
    </rPh>
    <rPh sb="28" eb="29">
      <t>サダ</t>
    </rPh>
    <rPh sb="31" eb="33">
      <t>ホンシ</t>
    </rPh>
    <rPh sb="41" eb="43">
      <t>タテカエ</t>
    </rPh>
    <phoneticPr fontId="2"/>
  </si>
  <si>
    <t>こども青少年局
幼保施策部
保育所運営課</t>
    <rPh sb="8" eb="10">
      <t>ヨウホ</t>
    </rPh>
    <phoneticPr fontId="2"/>
  </si>
  <si>
    <t>特別支援保育実践交流研修事業補助金</t>
    <phoneticPr fontId="20"/>
  </si>
  <si>
    <t xml:space="preserve">特別支援保育の研修受講を促進するため研修代替職員の人件費を補助することにより、民間保育施設における障がいのある乳幼児の入所児童等の処遇の適正な確保を図る
</t>
  </si>
  <si>
    <t>民間保育施設において特別支援保育の研修受講にあたり、当該研修期間中の職員配置を補うための代替職員雇用経費及び研修受講職員の交通費を補助する(代替職員雇用経費補助上限:日9,931円)</t>
    <phoneticPr fontId="2"/>
  </si>
  <si>
    <t>H25</t>
    <phoneticPr fontId="2"/>
  </si>
  <si>
    <t>こども青少年局
企画部
青少年課
子育て支援部
管理課
こども家庭課
幼保施策部
幼保企画課</t>
    <rPh sb="8" eb="11">
      <t>キカクブ</t>
    </rPh>
    <rPh sb="12" eb="16">
      <t>セイショウネンカ</t>
    </rPh>
    <rPh sb="17" eb="19">
      <t>コソダ</t>
    </rPh>
    <rPh sb="20" eb="23">
      <t>シエンブ</t>
    </rPh>
    <phoneticPr fontId="16"/>
  </si>
  <si>
    <t>H28</t>
    <phoneticPr fontId="2"/>
  </si>
  <si>
    <t>一時預かり事業賃料補助金</t>
    <rPh sb="7" eb="12">
      <t>チンリョウホジョキン</t>
    </rPh>
    <phoneticPr fontId="2"/>
  </si>
  <si>
    <t>地域子育て支援拠点事業賃料補助金</t>
  </si>
  <si>
    <t>地域で自主的にこどもへの支援活動を実施している民間団体に対して、見守りに係る活動費を補助することで、課題を抱える児童等の状況を把握し、こどもの見守り体制の強化を図る。</t>
    <rPh sb="17" eb="19">
      <t>ジッシ</t>
    </rPh>
    <rPh sb="50" eb="52">
      <t>カダイ</t>
    </rPh>
    <rPh sb="53" eb="54">
      <t>カカ</t>
    </rPh>
    <rPh sb="56" eb="59">
      <t>ジドウナド</t>
    </rPh>
    <phoneticPr fontId="2"/>
  </si>
  <si>
    <t>医療法人等</t>
    <rPh sb="0" eb="2">
      <t>イリョウ</t>
    </rPh>
    <rPh sb="2" eb="4">
      <t>ホウジン</t>
    </rPh>
    <rPh sb="4" eb="5">
      <t>トウ</t>
    </rPh>
    <phoneticPr fontId="2"/>
  </si>
  <si>
    <t>病児・病後児保育事業実施施設を運営する法人等に対して、実施施設として使用する賃貸物件にかかる賃借料（管理費・共益費を除く）を補助する(上限月額400千円)</t>
    <rPh sb="21" eb="22">
      <t>トウ</t>
    </rPh>
    <rPh sb="69" eb="71">
      <t>ゲツガク</t>
    </rPh>
    <phoneticPr fontId="2"/>
  </si>
  <si>
    <t>こども青少年局
幼保施策部
幼保企画課
保育所運営課</t>
    <phoneticPr fontId="17"/>
  </si>
  <si>
    <t>大阪市立保育所民間移管における地域子育て支援拠点・一時預かり事業実施施設整備費補助金（公立保育所民間移管）</t>
    <rPh sb="3" eb="4">
      <t>リツ</t>
    </rPh>
    <rPh sb="4" eb="11">
      <t>ホイクショミンカンイカン</t>
    </rPh>
    <phoneticPr fontId="2"/>
  </si>
  <si>
    <t>R8</t>
    <phoneticPr fontId="2"/>
  </si>
  <si>
    <t>R9</t>
    <phoneticPr fontId="2"/>
  </si>
  <si>
    <t>R7</t>
    <phoneticPr fontId="2"/>
  </si>
  <si>
    <t>-</t>
    <phoneticPr fontId="2"/>
  </si>
  <si>
    <t>R8</t>
    <phoneticPr fontId="2"/>
  </si>
  <si>
    <t>私立幼稚園等に対して、障がい児等特別に支援を必要とする幼児(以下「要支援児」という。)の受入れにあたり必要な経費に対する財政的支援を行うことで、要支援児の受入れを促進し、就園機会の拡大を図る</t>
    <phoneticPr fontId="2"/>
  </si>
  <si>
    <t>要支援児受入促進指定園として指定された私立幼稚園等が、障がい児等特別に支援を必要とする幼児(以下「要支援児」という。)の受入れ環境を確保するために必要な施設改修などの整備に対して補助を行うことにより、要支援児の受入れを促進し、就園機会の保障を図る</t>
    <phoneticPr fontId="2"/>
  </si>
  <si>
    <t>地域子育て支援拠点事業実施施設開設準備経費補助金</t>
    <phoneticPr fontId="2"/>
  </si>
  <si>
    <t>地域子育て支援拠点事業施を実施する法人に対して、実施施設として使用する賃貸物件にかかる賃借料（管理費・共益費を除く）を補助する(週5日以上かつ1日6時間以上開所の場合：上限年額2,500千円、その他：上限月額100千円)。</t>
    <rPh sb="64" eb="65">
      <t>シュウ</t>
    </rPh>
    <rPh sb="66" eb="67">
      <t>ニチ</t>
    </rPh>
    <rPh sb="67" eb="69">
      <t>イジョウ</t>
    </rPh>
    <rPh sb="72" eb="73">
      <t>ニチ</t>
    </rPh>
    <rPh sb="74" eb="76">
      <t>ジカン</t>
    </rPh>
    <rPh sb="76" eb="78">
      <t>イジョウ</t>
    </rPh>
    <rPh sb="78" eb="80">
      <t>カイショ</t>
    </rPh>
    <rPh sb="81" eb="83">
      <t>バアイ</t>
    </rPh>
    <rPh sb="86" eb="88">
      <t>ネンガク</t>
    </rPh>
    <rPh sb="98" eb="99">
      <t>ホカ</t>
    </rPh>
    <rPh sb="100" eb="102">
      <t>ジョウゲン</t>
    </rPh>
    <rPh sb="102" eb="104">
      <t>ゲツガク</t>
    </rPh>
    <rPh sb="107" eb="109">
      <t>センエン</t>
    </rPh>
    <phoneticPr fontId="2"/>
  </si>
  <si>
    <t>こどもの見守りに要する活動費を補助する。
支援対象児童等の状況を把握し、活動報告書で報告した場合
１件あたり　1,000円(補助率２/３)</t>
    <phoneticPr fontId="2"/>
  </si>
  <si>
    <t>実習生の就職促進にかかる実習及び非常勤職員の雇用に要する人件費等を補助する
(補助基準)
・就職促進にかかる実習…補助基準額・上限86,200円/回
・非常勤職員の雇用…補助基準額・上限:3,760円/日
・施設種別・職種別の研修参加…補助基準額・補助上限:132,000円</t>
    <phoneticPr fontId="2"/>
  </si>
  <si>
    <t>保育業務支援システムの導入に要する購入費、リース料、保守料、工事費、通信費等にかかる経費の一部を補助する
（補助上限）保育所等：975千円</t>
    <phoneticPr fontId="2"/>
  </si>
  <si>
    <t>・対象:新制度園及び私学助成園、市内77ヵ所（令和６年度時点）
・10園ずつ５ヵ年計画で実施園を公募し、外部委員から成る審査会を経て選定
・開設準備費等を補助</t>
    <phoneticPr fontId="2"/>
  </si>
  <si>
    <t>大阪市乳児等通園支援事業運営補助金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</si>
</sst>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22">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18"/>
      <color theme="3"/>
      <name val="ＭＳ Ｐゴシック"/>
      <family val="2"/>
      <charset val="128"/>
      <scheme val="major"/>
    </font>
    <font>
      <b/>
      <sz val="15"/>
      <color theme="3"/>
      <name val="ＭＳ Ｐゴシック"/>
      <family val="2"/>
      <charset val="128"/>
      <scheme val="minor"/>
    </font>
    <font>
      <sz val="9"/>
      <color theme="1"/>
      <name val="ＭＳ 明朝"/>
      <family val="1"/>
      <charset val="128"/>
    </font>
    <font>
      <b/>
      <sz val="9"/>
      <color indexed="81"/>
      <name val="MS P ゴシック"/>
      <family val="3"/>
      <charset val="128"/>
    </font>
    <font>
      <sz val="6"/>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59">
    <xf numFmtId="0" fontId="0" fillId="0" borderId="0" xfId="0"/>
    <xf numFmtId="0" fontId="3" fillId="0" borderId="0" xfId="0" applyFont="1" applyAlignment="1">
      <alignment horizontal="center" vertical="center"/>
    </xf>
    <xf numFmtId="0" fontId="4" fillId="0" borderId="0" xfId="0" applyFont="1" applyAlignment="1">
      <alignment horizontal="distributed" vertical="center"/>
    </xf>
    <xf numFmtId="176" fontId="3" fillId="0" borderId="0" xfId="0" applyNumberFormat="1" applyFont="1" applyAlignment="1">
      <alignment vertical="center"/>
    </xf>
    <xf numFmtId="0" fontId="3" fillId="0" borderId="0" xfId="0" applyFont="1" applyAlignment="1">
      <alignment horizontal="right"/>
    </xf>
    <xf numFmtId="176" fontId="3" fillId="0" borderId="0" xfId="0" applyNumberFormat="1" applyFont="1" applyAlignment="1">
      <alignment horizontal="right" vertical="center"/>
    </xf>
    <xf numFmtId="0" fontId="3" fillId="0" borderId="0" xfId="0" applyFont="1" applyAlignment="1">
      <alignment horizontal="left" vertical="top"/>
    </xf>
    <xf numFmtId="176" fontId="3" fillId="0" borderId="0" xfId="0" applyNumberFormat="1" applyFont="1" applyAlignment="1">
      <alignment horizontal="right"/>
    </xf>
    <xf numFmtId="38" fontId="5" fillId="0" borderId="0" xfId="1" applyFont="1" applyFill="1" applyAlignment="1">
      <alignment horizontal="left" vertical="center"/>
    </xf>
    <xf numFmtId="0" fontId="3" fillId="0" borderId="0" xfId="0" applyFont="1" applyAlignment="1">
      <alignment horizontal="left" vertical="center" wrapText="1"/>
    </xf>
    <xf numFmtId="176" fontId="3" fillId="0" borderId="0" xfId="0" applyNumberFormat="1" applyFont="1" applyAlignment="1">
      <alignment vertical="center" wrapText="1"/>
    </xf>
    <xf numFmtId="176" fontId="3" fillId="0" borderId="0" xfId="0" applyNumberFormat="1" applyFont="1" applyAlignment="1">
      <alignment horizontal="center" vertical="center"/>
    </xf>
    <xf numFmtId="176" fontId="3" fillId="0" borderId="4" xfId="0" applyNumberFormat="1" applyFont="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Border="1" applyAlignment="1">
      <alignment horizontal="left" vertical="center" wrapText="1"/>
    </xf>
    <xf numFmtId="177" fontId="3" fillId="0" borderId="1" xfId="0" applyNumberFormat="1" applyFont="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Border="1" applyAlignment="1">
      <alignment vertical="center" wrapText="1"/>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Border="1" applyAlignment="1">
      <alignment horizontal="right" vertical="center" wrapText="1"/>
    </xf>
    <xf numFmtId="3" fontId="3" fillId="0" borderId="1" xfId="0" applyNumberFormat="1" applyFont="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Alignment="1">
      <alignment horizontal="left" vertical="center"/>
    </xf>
    <xf numFmtId="0" fontId="0" fillId="0" borderId="0" xfId="0" applyAlignment="1">
      <alignment vertical="center"/>
    </xf>
    <xf numFmtId="0" fontId="12" fillId="0" borderId="0" xfId="0" applyFont="1" applyAlignment="1">
      <alignment horizontal="distributed" vertical="center"/>
    </xf>
    <xf numFmtId="0" fontId="0" fillId="0" borderId="1" xfId="0" applyBorder="1" applyAlignment="1">
      <alignment horizontal="center" vertical="center"/>
    </xf>
    <xf numFmtId="0" fontId="0" fillId="0" borderId="8" xfId="0" applyBorder="1" applyAlignment="1">
      <alignment horizontal="center" vertical="center"/>
    </xf>
    <xf numFmtId="0" fontId="3" fillId="0" borderId="1" xfId="0" applyFont="1" applyBorder="1" applyAlignment="1">
      <alignment horizontal="center" vertical="center" wrapText="1"/>
    </xf>
    <xf numFmtId="0" fontId="12" fillId="0" borderId="0" xfId="0" applyFont="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38" fontId="3" fillId="0" borderId="4" xfId="2" applyFont="1" applyFill="1" applyBorder="1" applyAlignment="1">
      <alignment horizontal="center" vertical="center" wrapText="1"/>
    </xf>
    <xf numFmtId="176" fontId="3" fillId="0" borderId="1" xfId="1" applyNumberFormat="1" applyFont="1" applyFill="1" applyBorder="1" applyAlignment="1">
      <alignment vertical="center"/>
    </xf>
    <xf numFmtId="38" fontId="3" fillId="0" borderId="1" xfId="4"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15" fillId="0" borderId="1" xfId="0" applyFont="1" applyFill="1" applyBorder="1" applyAlignment="1">
      <alignment horizontal="center" vertical="center"/>
    </xf>
    <xf numFmtId="0" fontId="15" fillId="0" borderId="0" xfId="0" applyFont="1" applyFill="1"/>
    <xf numFmtId="0" fontId="3" fillId="0" borderId="1" xfId="3" applyFont="1" applyFill="1" applyBorder="1" applyAlignment="1">
      <alignment horizontal="center" vertical="center" wrapText="1"/>
    </xf>
    <xf numFmtId="0" fontId="3" fillId="0" borderId="1" xfId="3" applyFont="1" applyFill="1" applyBorder="1" applyAlignment="1">
      <alignment horizontal="left" vertical="center" wrapText="1"/>
    </xf>
    <xf numFmtId="0" fontId="3" fillId="0" borderId="1" xfId="0" applyFont="1" applyFill="1" applyBorder="1" applyAlignment="1">
      <alignment vertical="top" wrapText="1"/>
    </xf>
    <xf numFmtId="176" fontId="3" fillId="0" borderId="0" xfId="0" applyNumberFormat="1" applyFont="1" applyFill="1" applyAlignment="1">
      <alignment horizontal="left" vertical="center"/>
    </xf>
    <xf numFmtId="177" fontId="3" fillId="0" borderId="1" xfId="0" applyNumberFormat="1" applyFont="1" applyFill="1" applyBorder="1" applyAlignment="1">
      <alignment horizontal="right" vertical="center" wrapText="1"/>
    </xf>
    <xf numFmtId="0" fontId="3" fillId="0" borderId="0" xfId="0" applyFont="1" applyFill="1" applyAlignment="1">
      <alignment horizontal="left" vertical="center"/>
    </xf>
    <xf numFmtId="38" fontId="3" fillId="0" borderId="0" xfId="0" applyNumberFormat="1" applyFont="1" applyFill="1" applyAlignment="1">
      <alignment horizontal="left" vertical="center"/>
    </xf>
    <xf numFmtId="38" fontId="3" fillId="0" borderId="1" xfId="1" applyFont="1" applyFill="1" applyBorder="1" applyAlignment="1">
      <alignment vertical="center"/>
    </xf>
    <xf numFmtId="38" fontId="3" fillId="0" borderId="7" xfId="1" applyFont="1" applyFill="1" applyBorder="1" applyAlignment="1">
      <alignment horizontal="right" vertical="center" wrapText="1"/>
    </xf>
    <xf numFmtId="176" fontId="3" fillId="0" borderId="1" xfId="0" applyNumberFormat="1" applyFont="1" applyFill="1" applyBorder="1" applyAlignment="1">
      <alignment horizontal="right" vertical="center" wrapText="1"/>
    </xf>
    <xf numFmtId="176" fontId="3" fillId="0" borderId="0" xfId="0" applyNumberFormat="1" applyFont="1" applyFill="1" applyAlignment="1">
      <alignment horizontal="right" vertical="center"/>
    </xf>
    <xf numFmtId="0" fontId="3" fillId="0" borderId="0" xfId="0" applyFont="1" applyFill="1" applyAlignment="1">
      <alignment horizontal="center" vertical="center"/>
    </xf>
    <xf numFmtId="3" fontId="3" fillId="0" borderId="1" xfId="0" applyNumberFormat="1" applyFont="1" applyFill="1" applyBorder="1" applyAlignment="1">
      <alignment horizontal="right" vertical="center" wrapText="1"/>
    </xf>
    <xf numFmtId="3" fontId="3" fillId="0" borderId="0" xfId="0" applyNumberFormat="1" applyFont="1" applyFill="1" applyAlignment="1">
      <alignment vertical="center"/>
    </xf>
    <xf numFmtId="0" fontId="3" fillId="0" borderId="1" xfId="5" applyFont="1" applyFill="1" applyBorder="1" applyAlignment="1" applyProtection="1">
      <alignment horizontal="center" vertical="center" wrapText="1"/>
      <protection locked="0"/>
    </xf>
    <xf numFmtId="0" fontId="4" fillId="0" borderId="0" xfId="0" applyFont="1" applyFill="1" applyAlignment="1">
      <alignment horizontal="left" vertical="center"/>
    </xf>
    <xf numFmtId="38" fontId="3" fillId="0" borderId="0" xfId="1" applyFont="1" applyFill="1" applyAlignment="1">
      <alignment horizontal="right" vertical="center"/>
    </xf>
    <xf numFmtId="38" fontId="3" fillId="0" borderId="0" xfId="1" applyFont="1" applyFill="1" applyAlignment="1">
      <alignment horizontal="left" vertical="center"/>
    </xf>
    <xf numFmtId="0" fontId="3" fillId="0" borderId="0" xfId="0" applyFont="1" applyFill="1"/>
    <xf numFmtId="0" fontId="4" fillId="0" borderId="0" xfId="0" applyFont="1" applyFill="1"/>
    <xf numFmtId="0" fontId="3" fillId="0" borderId="0" xfId="0" applyFont="1" applyFill="1" applyAlignment="1">
      <alignment horizontal="left" vertical="top"/>
    </xf>
    <xf numFmtId="0" fontId="3" fillId="0" borderId="0" xfId="0" applyFont="1" applyFill="1" applyAlignment="1">
      <alignment horizontal="right"/>
    </xf>
    <xf numFmtId="176" fontId="3" fillId="0" borderId="0" xfId="0" applyNumberFormat="1" applyFont="1" applyFill="1" applyAlignment="1">
      <alignment horizontal="right"/>
    </xf>
    <xf numFmtId="0" fontId="3" fillId="0" borderId="1" xfId="3"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distributed" vertical="center" wrapText="1"/>
    </xf>
    <xf numFmtId="176" fontId="3" fillId="0" borderId="0" xfId="0" applyNumberFormat="1" applyFont="1" applyFill="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5" fillId="0" borderId="1" xfId="0" applyFont="1" applyFill="1" applyBorder="1"/>
    <xf numFmtId="0" fontId="3" fillId="0" borderId="1" xfId="0" applyFont="1" applyFill="1" applyBorder="1"/>
    <xf numFmtId="0" fontId="3" fillId="0" borderId="1" xfId="0" applyFont="1" applyFill="1" applyBorder="1" applyAlignment="1">
      <alignment horizontal="distributed" vertical="center" wrapText="1"/>
    </xf>
    <xf numFmtId="0" fontId="15" fillId="0" borderId="1" xfId="0" applyFont="1" applyFill="1" applyBorder="1" applyAlignment="1">
      <alignment vertical="center"/>
    </xf>
    <xf numFmtId="0" fontId="3" fillId="0" borderId="5" xfId="0" applyFont="1" applyFill="1" applyBorder="1" applyAlignment="1">
      <alignment horizontal="center" vertical="center"/>
    </xf>
    <xf numFmtId="0" fontId="15" fillId="0" borderId="26" xfId="0" applyFont="1" applyFill="1" applyBorder="1" applyAlignment="1">
      <alignment vertical="center"/>
    </xf>
    <xf numFmtId="0" fontId="15" fillId="0" borderId="4"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3" fillId="0" borderId="3"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6" xfId="0" applyNumberFormat="1" applyFont="1" applyBorder="1" applyAlignment="1">
      <alignment horizontal="center" vertical="center" wrapText="1"/>
    </xf>
    <xf numFmtId="176" fontId="3" fillId="0" borderId="2" xfId="0" applyNumberFormat="1" applyFont="1" applyBorder="1" applyAlignment="1">
      <alignment vertical="center" wrapText="1"/>
    </xf>
    <xf numFmtId="176" fontId="3" fillId="0" borderId="6" xfId="0" applyNumberFormat="1"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14" xfId="0" applyFont="1" applyBorder="1" applyAlignment="1">
      <alignment horizontal="distributed" vertical="center" shrinkToFit="1"/>
    </xf>
    <xf numFmtId="0" fontId="3" fillId="0" borderId="6" xfId="0" applyFont="1" applyBorder="1" applyAlignment="1">
      <alignment horizontal="distributed" vertical="center" shrinkToFit="1"/>
    </xf>
    <xf numFmtId="0" fontId="3" fillId="0" borderId="17" xfId="0" applyFont="1" applyBorder="1" applyAlignment="1">
      <alignment horizontal="distributed" vertical="center" wrapText="1"/>
    </xf>
    <xf numFmtId="0" fontId="3" fillId="0" borderId="18" xfId="0" applyFont="1" applyBorder="1" applyAlignment="1">
      <alignment horizontal="distributed" vertical="center" wrapText="1"/>
    </xf>
    <xf numFmtId="176" fontId="3" fillId="0" borderId="8" xfId="0" applyNumberFormat="1" applyFont="1" applyBorder="1" applyAlignment="1">
      <alignment horizontal="center" vertical="center" wrapText="1"/>
    </xf>
    <xf numFmtId="176" fontId="3" fillId="0" borderId="13" xfId="0" applyNumberFormat="1" applyFont="1" applyBorder="1" applyAlignment="1">
      <alignment vertical="center" wrapText="1"/>
    </xf>
    <xf numFmtId="176" fontId="3" fillId="0" borderId="18" xfId="0" applyNumberFormat="1" applyFont="1" applyBorder="1" applyAlignment="1">
      <alignment vertical="center" wrapText="1"/>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5"/>
  <sheetViews>
    <sheetView tabSelected="1" view="pageBreakPreview" zoomScale="90" zoomScaleNormal="70" zoomScaleSheetLayoutView="90" workbookViewId="0">
      <pane xSplit="6" ySplit="5" topLeftCell="G6" activePane="bottomRight" state="frozen"/>
      <selection pane="topRight" activeCell="G1" sqref="G1"/>
      <selection pane="bottomLeft" activeCell="A6" sqref="A6"/>
      <selection pane="bottomRight" activeCell="D64" sqref="D64"/>
    </sheetView>
  </sheetViews>
  <sheetFormatPr defaultColWidth="9" defaultRowHeight="11.25"/>
  <cols>
    <col min="1" max="1" width="4.5" style="101" customWidth="1"/>
    <col min="2" max="2" width="16.5" style="108" customWidth="1"/>
    <col min="3" max="4" width="18.375" style="95" customWidth="1"/>
    <col min="5" max="6" width="15.5" style="95" customWidth="1"/>
    <col min="7" max="7" width="41.75" style="117" customWidth="1"/>
    <col min="8" max="8" width="41.75" style="110" customWidth="1"/>
    <col min="9" max="9" width="8.125" style="110" hidden="1" customWidth="1"/>
    <col min="10" max="11" width="8.125" style="101" hidden="1" customWidth="1"/>
    <col min="12" max="12" width="8.125" style="101" customWidth="1"/>
    <col min="13" max="13" width="8.125" style="101" hidden="1" customWidth="1"/>
    <col min="14" max="14" width="8.125" style="101" customWidth="1"/>
    <col min="15" max="16384" width="9" style="108"/>
  </cols>
  <sheetData>
    <row r="1" spans="1:14" ht="18" customHeight="1">
      <c r="A1" s="105" t="s">
        <v>442</v>
      </c>
      <c r="B1" s="105"/>
      <c r="D1" s="106"/>
      <c r="E1" s="93"/>
      <c r="F1" s="93"/>
      <c r="G1" s="107"/>
      <c r="H1" s="95"/>
      <c r="I1" s="95"/>
      <c r="L1" s="132" t="s">
        <v>445</v>
      </c>
      <c r="M1" s="133"/>
      <c r="N1" s="134"/>
    </row>
    <row r="2" spans="1:14" ht="18" customHeight="1">
      <c r="B2" s="109"/>
      <c r="C2" s="108"/>
      <c r="D2" s="89"/>
      <c r="E2" s="96"/>
      <c r="F2" s="93"/>
      <c r="G2" s="110"/>
      <c r="H2" s="111"/>
      <c r="I2" s="101"/>
      <c r="M2" s="112"/>
      <c r="N2" s="100" t="s">
        <v>438</v>
      </c>
    </row>
    <row r="3" spans="1:14" ht="21" customHeight="1">
      <c r="A3" s="118" t="s">
        <v>1</v>
      </c>
      <c r="B3" s="118" t="s">
        <v>2</v>
      </c>
      <c r="C3" s="122" t="s">
        <v>3</v>
      </c>
      <c r="D3" s="122" t="s">
        <v>4</v>
      </c>
      <c r="E3" s="120" t="s">
        <v>443</v>
      </c>
      <c r="F3" s="120" t="s">
        <v>444</v>
      </c>
      <c r="G3" s="122" t="s">
        <v>8</v>
      </c>
      <c r="H3" s="122" t="s">
        <v>9</v>
      </c>
      <c r="I3" s="125" t="s">
        <v>434</v>
      </c>
      <c r="J3" s="125" t="s">
        <v>439</v>
      </c>
      <c r="K3" s="125" t="s">
        <v>435</v>
      </c>
      <c r="L3" s="125" t="s">
        <v>436</v>
      </c>
      <c r="M3" s="125" t="s">
        <v>437</v>
      </c>
      <c r="N3" s="125" t="s">
        <v>440</v>
      </c>
    </row>
    <row r="4" spans="1:14" ht="21" customHeight="1">
      <c r="A4" s="119"/>
      <c r="B4" s="130"/>
      <c r="C4" s="131"/>
      <c r="D4" s="121"/>
      <c r="E4" s="121"/>
      <c r="F4" s="121"/>
      <c r="G4" s="123"/>
      <c r="H4" s="124"/>
      <c r="I4" s="126"/>
      <c r="J4" s="126"/>
      <c r="K4" s="126"/>
      <c r="L4" s="126"/>
      <c r="M4" s="126"/>
      <c r="N4" s="126"/>
    </row>
    <row r="5" spans="1:14" ht="25.5" customHeight="1">
      <c r="A5" s="119"/>
      <c r="B5" s="130"/>
      <c r="C5" s="131"/>
      <c r="D5" s="121"/>
      <c r="E5" s="121"/>
      <c r="F5" s="121"/>
      <c r="G5" s="123"/>
      <c r="H5" s="124"/>
      <c r="I5" s="126"/>
      <c r="J5" s="126"/>
      <c r="K5" s="126"/>
      <c r="L5" s="126"/>
      <c r="M5" s="126"/>
      <c r="N5" s="126"/>
    </row>
    <row r="6" spans="1:14" s="89" customFormat="1" ht="90.75" customHeight="1">
      <c r="A6" s="115">
        <v>1</v>
      </c>
      <c r="B6" s="85" t="s">
        <v>446</v>
      </c>
      <c r="C6" s="86" t="s">
        <v>656</v>
      </c>
      <c r="D6" s="91" t="s">
        <v>447</v>
      </c>
      <c r="E6" s="24">
        <v>11210000</v>
      </c>
      <c r="F6" s="38">
        <v>10800000</v>
      </c>
      <c r="G6" s="87" t="s">
        <v>448</v>
      </c>
      <c r="H6" s="87" t="s">
        <v>449</v>
      </c>
      <c r="I6" s="88">
        <v>6</v>
      </c>
      <c r="J6" s="36"/>
      <c r="K6" s="36">
        <v>2</v>
      </c>
      <c r="L6" s="115" t="s">
        <v>450</v>
      </c>
      <c r="M6" s="36"/>
      <c r="N6" s="36" t="s">
        <v>451</v>
      </c>
    </row>
    <row r="7" spans="1:14" ht="69" customHeight="1">
      <c r="A7" s="114">
        <v>2</v>
      </c>
      <c r="B7" s="115" t="s">
        <v>446</v>
      </c>
      <c r="C7" s="91" t="s">
        <v>452</v>
      </c>
      <c r="D7" s="86" t="s">
        <v>453</v>
      </c>
      <c r="E7" s="24">
        <v>9000000</v>
      </c>
      <c r="F7" s="94">
        <v>9600000</v>
      </c>
      <c r="G7" s="92" t="s">
        <v>454</v>
      </c>
      <c r="H7" s="92" t="s">
        <v>455</v>
      </c>
      <c r="I7" s="88">
        <v>6</v>
      </c>
      <c r="J7" s="36"/>
      <c r="K7" s="36">
        <v>2</v>
      </c>
      <c r="L7" s="104" t="s">
        <v>456</v>
      </c>
      <c r="M7" s="36"/>
      <c r="N7" s="104" t="s">
        <v>451</v>
      </c>
    </row>
    <row r="8" spans="1:14" ht="72.75" customHeight="1">
      <c r="A8" s="115">
        <v>3</v>
      </c>
      <c r="B8" s="85" t="s">
        <v>458</v>
      </c>
      <c r="C8" s="86" t="s">
        <v>470</v>
      </c>
      <c r="D8" s="91" t="s">
        <v>459</v>
      </c>
      <c r="E8" s="24">
        <v>1317128000</v>
      </c>
      <c r="F8" s="38">
        <v>1156460000</v>
      </c>
      <c r="G8" s="87" t="s">
        <v>460</v>
      </c>
      <c r="H8" s="87" t="s">
        <v>461</v>
      </c>
      <c r="I8" s="88">
        <v>2</v>
      </c>
      <c r="J8" s="36"/>
      <c r="K8" s="36">
        <v>2</v>
      </c>
      <c r="L8" s="115" t="s">
        <v>462</v>
      </c>
      <c r="M8" s="36"/>
      <c r="N8" s="36" t="s">
        <v>457</v>
      </c>
    </row>
    <row r="9" spans="1:14" s="89" customFormat="1" ht="54.75" customHeight="1">
      <c r="A9" s="114">
        <v>4</v>
      </c>
      <c r="B9" s="115" t="s">
        <v>458</v>
      </c>
      <c r="C9" s="91" t="s">
        <v>463</v>
      </c>
      <c r="D9" s="86" t="s">
        <v>459</v>
      </c>
      <c r="E9" s="24">
        <v>36798000</v>
      </c>
      <c r="F9" s="94">
        <v>38270000</v>
      </c>
      <c r="G9" s="92" t="s">
        <v>464</v>
      </c>
      <c r="H9" s="92" t="s">
        <v>465</v>
      </c>
      <c r="I9" s="88">
        <v>2</v>
      </c>
      <c r="J9" s="36"/>
      <c r="K9" s="36">
        <v>2</v>
      </c>
      <c r="L9" s="104" t="s">
        <v>466</v>
      </c>
      <c r="M9" s="36"/>
      <c r="N9" s="104" t="s">
        <v>467</v>
      </c>
    </row>
    <row r="10" spans="1:14" s="89" customFormat="1" ht="54.75" customHeight="1">
      <c r="A10" s="115">
        <v>5</v>
      </c>
      <c r="B10" s="115" t="s">
        <v>458</v>
      </c>
      <c r="C10" s="86" t="s">
        <v>657</v>
      </c>
      <c r="D10" s="86" t="s">
        <v>459</v>
      </c>
      <c r="E10" s="24">
        <v>22400000</v>
      </c>
      <c r="F10" s="94" t="s">
        <v>681</v>
      </c>
      <c r="G10" s="87" t="s">
        <v>468</v>
      </c>
      <c r="H10" s="87" t="s">
        <v>469</v>
      </c>
      <c r="I10" s="88">
        <v>2</v>
      </c>
      <c r="J10" s="36"/>
      <c r="K10" s="36">
        <v>2</v>
      </c>
      <c r="L10" s="115" t="s">
        <v>467</v>
      </c>
      <c r="M10" s="36"/>
      <c r="N10" s="36" t="s">
        <v>467</v>
      </c>
    </row>
    <row r="11" spans="1:14" s="89" customFormat="1" ht="70.5" customHeight="1">
      <c r="A11" s="114">
        <v>6</v>
      </c>
      <c r="B11" s="90" t="s">
        <v>471</v>
      </c>
      <c r="C11" s="91" t="s">
        <v>472</v>
      </c>
      <c r="D11" s="91" t="s">
        <v>473</v>
      </c>
      <c r="E11" s="97">
        <v>396756000</v>
      </c>
      <c r="F11" s="97">
        <v>402389000</v>
      </c>
      <c r="G11" s="113" t="s">
        <v>474</v>
      </c>
      <c r="H11" s="113" t="s">
        <v>475</v>
      </c>
      <c r="I11" s="114">
        <v>2</v>
      </c>
      <c r="J11" s="36" t="s">
        <v>17</v>
      </c>
      <c r="K11" s="36">
        <v>2</v>
      </c>
      <c r="L11" s="90" t="s">
        <v>476</v>
      </c>
      <c r="M11" s="36"/>
      <c r="N11" s="36" t="s">
        <v>451</v>
      </c>
    </row>
    <row r="12" spans="1:14" s="89" customFormat="1" ht="54.75" customHeight="1">
      <c r="A12" s="115">
        <v>7</v>
      </c>
      <c r="B12" s="90" t="s">
        <v>471</v>
      </c>
      <c r="C12" s="91" t="s">
        <v>478</v>
      </c>
      <c r="D12" s="91" t="s">
        <v>479</v>
      </c>
      <c r="E12" s="97">
        <v>23000000</v>
      </c>
      <c r="F12" s="24">
        <v>27600000</v>
      </c>
      <c r="G12" s="92" t="s">
        <v>480</v>
      </c>
      <c r="H12" s="92" t="s">
        <v>481</v>
      </c>
      <c r="I12" s="114">
        <v>3</v>
      </c>
      <c r="J12" s="36" t="s">
        <v>17</v>
      </c>
      <c r="K12" s="36">
        <v>2</v>
      </c>
      <c r="L12" s="104" t="s">
        <v>482</v>
      </c>
      <c r="M12" s="36"/>
      <c r="N12" s="104" t="s">
        <v>483</v>
      </c>
    </row>
    <row r="13" spans="1:14" s="89" customFormat="1" ht="54.75" customHeight="1">
      <c r="A13" s="114">
        <v>8</v>
      </c>
      <c r="B13" s="90" t="s">
        <v>471</v>
      </c>
      <c r="C13" s="91" t="s">
        <v>671</v>
      </c>
      <c r="D13" s="91" t="s">
        <v>473</v>
      </c>
      <c r="E13" s="97">
        <v>46136000</v>
      </c>
      <c r="F13" s="97">
        <v>26400000</v>
      </c>
      <c r="G13" s="87" t="s">
        <v>484</v>
      </c>
      <c r="H13" s="87" t="s">
        <v>485</v>
      </c>
      <c r="I13" s="114">
        <v>2</v>
      </c>
      <c r="J13" s="36"/>
      <c r="K13" s="36">
        <v>2</v>
      </c>
      <c r="L13" s="115" t="s">
        <v>486</v>
      </c>
      <c r="M13" s="36"/>
      <c r="N13" s="36" t="s">
        <v>451</v>
      </c>
    </row>
    <row r="14" spans="1:14" s="89" customFormat="1" ht="54.75" customHeight="1">
      <c r="A14" s="115">
        <v>9</v>
      </c>
      <c r="B14" s="85" t="s">
        <v>471</v>
      </c>
      <c r="C14" s="86" t="s">
        <v>487</v>
      </c>
      <c r="D14" s="91" t="s">
        <v>488</v>
      </c>
      <c r="E14" s="24">
        <v>9200000</v>
      </c>
      <c r="F14" s="24">
        <v>4600000</v>
      </c>
      <c r="G14" s="87" t="s">
        <v>489</v>
      </c>
      <c r="H14" s="87" t="s">
        <v>490</v>
      </c>
      <c r="I14" s="114">
        <v>3</v>
      </c>
      <c r="J14" s="36" t="s">
        <v>17</v>
      </c>
      <c r="K14" s="36">
        <v>2</v>
      </c>
      <c r="L14" s="115" t="s">
        <v>491</v>
      </c>
      <c r="M14" s="36"/>
      <c r="N14" s="36" t="s">
        <v>467</v>
      </c>
    </row>
    <row r="15" spans="1:14" s="89" customFormat="1" ht="80.25" customHeight="1">
      <c r="A15" s="114">
        <v>10</v>
      </c>
      <c r="B15" s="115" t="s">
        <v>471</v>
      </c>
      <c r="C15" s="91" t="s">
        <v>492</v>
      </c>
      <c r="D15" s="86" t="s">
        <v>488</v>
      </c>
      <c r="E15" s="24">
        <v>400000</v>
      </c>
      <c r="F15" s="24">
        <v>200000</v>
      </c>
      <c r="G15" s="92" t="s">
        <v>493</v>
      </c>
      <c r="H15" s="92" t="s">
        <v>494</v>
      </c>
      <c r="I15" s="114">
        <v>3</v>
      </c>
      <c r="J15" s="36" t="s">
        <v>17</v>
      </c>
      <c r="K15" s="36">
        <v>2</v>
      </c>
      <c r="L15" s="104" t="s">
        <v>491</v>
      </c>
      <c r="M15" s="36"/>
      <c r="N15" s="104" t="s">
        <v>495</v>
      </c>
    </row>
    <row r="16" spans="1:14" s="89" customFormat="1" ht="54.75" customHeight="1">
      <c r="A16" s="115">
        <v>11</v>
      </c>
      <c r="B16" s="115" t="s">
        <v>471</v>
      </c>
      <c r="C16" s="86" t="s">
        <v>496</v>
      </c>
      <c r="D16" s="86" t="s">
        <v>488</v>
      </c>
      <c r="E16" s="24">
        <v>40068000</v>
      </c>
      <c r="F16" s="24">
        <v>25200000</v>
      </c>
      <c r="G16" s="87" t="s">
        <v>497</v>
      </c>
      <c r="H16" s="87" t="s">
        <v>675</v>
      </c>
      <c r="I16" s="114">
        <v>2</v>
      </c>
      <c r="J16" s="36"/>
      <c r="K16" s="36">
        <v>2</v>
      </c>
      <c r="L16" s="115" t="s">
        <v>498</v>
      </c>
      <c r="M16" s="36"/>
      <c r="N16" s="36" t="s">
        <v>451</v>
      </c>
    </row>
    <row r="17" spans="1:14" s="89" customFormat="1" ht="60" customHeight="1">
      <c r="A17" s="114">
        <v>12</v>
      </c>
      <c r="B17" s="85" t="s">
        <v>471</v>
      </c>
      <c r="C17" s="86" t="s">
        <v>685</v>
      </c>
      <c r="D17" s="91" t="s">
        <v>499</v>
      </c>
      <c r="E17" s="24">
        <v>142600000</v>
      </c>
      <c r="F17" s="24">
        <v>18400000</v>
      </c>
      <c r="G17" s="87" t="s">
        <v>500</v>
      </c>
      <c r="H17" s="87" t="s">
        <v>501</v>
      </c>
      <c r="I17" s="114">
        <v>3</v>
      </c>
      <c r="J17" s="36"/>
      <c r="K17" s="36">
        <v>2</v>
      </c>
      <c r="L17" s="115" t="s">
        <v>502</v>
      </c>
      <c r="M17" s="36"/>
      <c r="N17" s="36" t="s">
        <v>467</v>
      </c>
    </row>
    <row r="18" spans="1:14" s="89" customFormat="1" ht="70.5" customHeight="1">
      <c r="A18" s="115">
        <v>13</v>
      </c>
      <c r="B18" s="115" t="s">
        <v>471</v>
      </c>
      <c r="C18" s="91" t="s">
        <v>672</v>
      </c>
      <c r="D18" s="86" t="s">
        <v>499</v>
      </c>
      <c r="E18" s="24">
        <v>106817000</v>
      </c>
      <c r="F18" s="24">
        <v>69600000</v>
      </c>
      <c r="G18" s="92" t="s">
        <v>503</v>
      </c>
      <c r="H18" s="92" t="s">
        <v>686</v>
      </c>
      <c r="I18" s="114">
        <v>2</v>
      </c>
      <c r="J18" s="36"/>
      <c r="K18" s="36">
        <v>2</v>
      </c>
      <c r="L18" s="104" t="s">
        <v>502</v>
      </c>
      <c r="M18" s="36"/>
      <c r="N18" s="104" t="s">
        <v>483</v>
      </c>
    </row>
    <row r="19" spans="1:14" ht="54.75" customHeight="1">
      <c r="A19" s="114">
        <v>14</v>
      </c>
      <c r="B19" s="115" t="s">
        <v>471</v>
      </c>
      <c r="C19" s="86" t="s">
        <v>504</v>
      </c>
      <c r="D19" s="86" t="s">
        <v>473</v>
      </c>
      <c r="E19" s="24">
        <v>25976000</v>
      </c>
      <c r="F19" s="24">
        <v>32000000</v>
      </c>
      <c r="G19" s="87" t="s">
        <v>505</v>
      </c>
      <c r="H19" s="87" t="s">
        <v>506</v>
      </c>
      <c r="I19" s="115">
        <v>3</v>
      </c>
      <c r="J19" s="36" t="s">
        <v>507</v>
      </c>
      <c r="K19" s="36">
        <v>2</v>
      </c>
      <c r="L19" s="115" t="s">
        <v>486</v>
      </c>
      <c r="M19" s="36"/>
      <c r="N19" s="36" t="s">
        <v>526</v>
      </c>
    </row>
    <row r="20" spans="1:14" s="89" customFormat="1" ht="70.5" customHeight="1">
      <c r="A20" s="115">
        <v>15</v>
      </c>
      <c r="B20" s="85" t="s">
        <v>508</v>
      </c>
      <c r="C20" s="86" t="s">
        <v>509</v>
      </c>
      <c r="D20" s="91" t="s">
        <v>510</v>
      </c>
      <c r="E20" s="24">
        <v>30954000</v>
      </c>
      <c r="F20" s="24">
        <v>29550000</v>
      </c>
      <c r="G20" s="87" t="s">
        <v>673</v>
      </c>
      <c r="H20" s="87" t="s">
        <v>687</v>
      </c>
      <c r="I20" s="114">
        <v>6</v>
      </c>
      <c r="J20" s="36"/>
      <c r="K20" s="36">
        <v>2</v>
      </c>
      <c r="L20" s="115" t="s">
        <v>511</v>
      </c>
      <c r="M20" s="36"/>
      <c r="N20" s="36" t="s">
        <v>483</v>
      </c>
    </row>
    <row r="21" spans="1:14" s="89" customFormat="1" ht="75" customHeight="1">
      <c r="A21" s="114">
        <v>16</v>
      </c>
      <c r="B21" s="115" t="s">
        <v>512</v>
      </c>
      <c r="C21" s="86" t="s">
        <v>513</v>
      </c>
      <c r="D21" s="86" t="s">
        <v>514</v>
      </c>
      <c r="E21" s="24">
        <v>0</v>
      </c>
      <c r="F21" s="24">
        <v>4000000</v>
      </c>
      <c r="G21" s="87" t="s">
        <v>515</v>
      </c>
      <c r="H21" s="87" t="s">
        <v>516</v>
      </c>
      <c r="I21" s="114">
        <v>3</v>
      </c>
      <c r="J21" s="36"/>
      <c r="K21" s="36">
        <v>2</v>
      </c>
      <c r="L21" s="115" t="s">
        <v>486</v>
      </c>
      <c r="M21" s="36"/>
      <c r="N21" s="36" t="s">
        <v>495</v>
      </c>
    </row>
    <row r="22" spans="1:14" s="89" customFormat="1" ht="54.75" customHeight="1">
      <c r="A22" s="115">
        <v>17</v>
      </c>
      <c r="B22" s="85" t="s">
        <v>471</v>
      </c>
      <c r="C22" s="86" t="s">
        <v>527</v>
      </c>
      <c r="D22" s="91" t="s">
        <v>674</v>
      </c>
      <c r="E22" s="24">
        <v>6072000</v>
      </c>
      <c r="F22" s="24">
        <v>6072000</v>
      </c>
      <c r="G22" s="87" t="s">
        <v>517</v>
      </c>
      <c r="H22" s="87" t="s">
        <v>518</v>
      </c>
      <c r="I22" s="114">
        <v>2</v>
      </c>
      <c r="J22" s="36"/>
      <c r="K22" s="36">
        <v>2</v>
      </c>
      <c r="L22" s="115" t="s">
        <v>498</v>
      </c>
      <c r="M22" s="36"/>
      <c r="N22" s="36" t="s">
        <v>495</v>
      </c>
    </row>
    <row r="23" spans="1:14" ht="105" customHeight="1">
      <c r="A23" s="114">
        <v>18</v>
      </c>
      <c r="B23" s="115" t="s">
        <v>528</v>
      </c>
      <c r="C23" s="91" t="s">
        <v>563</v>
      </c>
      <c r="D23" s="86" t="s">
        <v>529</v>
      </c>
      <c r="E23" s="24">
        <v>5076000</v>
      </c>
      <c r="F23" s="94">
        <v>4257000</v>
      </c>
      <c r="G23" s="92" t="s">
        <v>530</v>
      </c>
      <c r="H23" s="92" t="s">
        <v>531</v>
      </c>
      <c r="I23" s="88">
        <v>6</v>
      </c>
      <c r="J23" s="36"/>
      <c r="K23" s="36">
        <v>2</v>
      </c>
      <c r="L23" s="104" t="s">
        <v>532</v>
      </c>
      <c r="M23" s="36"/>
      <c r="N23" s="104" t="s">
        <v>526</v>
      </c>
    </row>
    <row r="24" spans="1:14" s="89" customFormat="1" ht="105.75" customHeight="1">
      <c r="A24" s="115">
        <v>19</v>
      </c>
      <c r="B24" s="115" t="s">
        <v>528</v>
      </c>
      <c r="C24" s="91" t="s">
        <v>533</v>
      </c>
      <c r="D24" s="86" t="s">
        <v>529</v>
      </c>
      <c r="E24" s="24">
        <v>3000000</v>
      </c>
      <c r="F24" s="94" t="s">
        <v>477</v>
      </c>
      <c r="G24" s="92" t="s">
        <v>530</v>
      </c>
      <c r="H24" s="92" t="s">
        <v>534</v>
      </c>
      <c r="I24" s="88">
        <v>6</v>
      </c>
      <c r="J24" s="36"/>
      <c r="K24" s="36">
        <v>2</v>
      </c>
      <c r="L24" s="104" t="s">
        <v>483</v>
      </c>
      <c r="M24" s="36"/>
      <c r="N24" s="104" t="s">
        <v>451</v>
      </c>
    </row>
    <row r="25" spans="1:14" s="89" customFormat="1" ht="110.25" customHeight="1">
      <c r="A25" s="114">
        <v>20</v>
      </c>
      <c r="B25" s="115" t="s">
        <v>528</v>
      </c>
      <c r="C25" s="86" t="s">
        <v>535</v>
      </c>
      <c r="D25" s="86" t="s">
        <v>529</v>
      </c>
      <c r="E25" s="24">
        <v>500000</v>
      </c>
      <c r="F25" s="94">
        <v>500000</v>
      </c>
      <c r="G25" s="87" t="s">
        <v>536</v>
      </c>
      <c r="H25" s="87" t="s">
        <v>537</v>
      </c>
      <c r="I25" s="88">
        <v>6</v>
      </c>
      <c r="J25" s="36"/>
      <c r="K25" s="36">
        <v>2</v>
      </c>
      <c r="L25" s="115" t="s">
        <v>532</v>
      </c>
      <c r="M25" s="36"/>
      <c r="N25" s="36" t="s">
        <v>451</v>
      </c>
    </row>
    <row r="26" spans="1:14" s="89" customFormat="1" ht="99.75" customHeight="1">
      <c r="A26" s="115">
        <v>21</v>
      </c>
      <c r="B26" s="115" t="s">
        <v>528</v>
      </c>
      <c r="C26" s="86" t="s">
        <v>564</v>
      </c>
      <c r="D26" s="86" t="s">
        <v>473</v>
      </c>
      <c r="E26" s="24">
        <v>6861000</v>
      </c>
      <c r="F26" s="94">
        <v>5791000</v>
      </c>
      <c r="G26" s="87" t="s">
        <v>538</v>
      </c>
      <c r="H26" s="87" t="s">
        <v>688</v>
      </c>
      <c r="I26" s="88">
        <v>6</v>
      </c>
      <c r="J26" s="36"/>
      <c r="K26" s="36">
        <v>2</v>
      </c>
      <c r="L26" s="115" t="s">
        <v>670</v>
      </c>
      <c r="M26" s="36"/>
      <c r="N26" s="36" t="s">
        <v>451</v>
      </c>
    </row>
    <row r="27" spans="1:14" s="89" customFormat="1" ht="62.25" customHeight="1">
      <c r="A27" s="114">
        <v>22</v>
      </c>
      <c r="B27" s="115" t="s">
        <v>528</v>
      </c>
      <c r="C27" s="86" t="s">
        <v>565</v>
      </c>
      <c r="D27" s="86" t="s">
        <v>529</v>
      </c>
      <c r="E27" s="24">
        <v>8790000</v>
      </c>
      <c r="F27" s="94">
        <v>10940000</v>
      </c>
      <c r="G27" s="87" t="s">
        <v>539</v>
      </c>
      <c r="H27" s="87" t="s">
        <v>540</v>
      </c>
      <c r="I27" s="88">
        <v>6</v>
      </c>
      <c r="J27" s="36"/>
      <c r="K27" s="36">
        <v>2</v>
      </c>
      <c r="L27" s="115" t="s">
        <v>450</v>
      </c>
      <c r="M27" s="36"/>
      <c r="N27" s="36" t="s">
        <v>457</v>
      </c>
    </row>
    <row r="28" spans="1:14" s="89" customFormat="1" ht="126" customHeight="1">
      <c r="A28" s="115">
        <v>23</v>
      </c>
      <c r="B28" s="115" t="s">
        <v>528</v>
      </c>
      <c r="C28" s="86" t="s">
        <v>566</v>
      </c>
      <c r="D28" s="86" t="s">
        <v>529</v>
      </c>
      <c r="E28" s="24">
        <v>27679000</v>
      </c>
      <c r="F28" s="94">
        <v>29310000</v>
      </c>
      <c r="G28" s="87" t="s">
        <v>541</v>
      </c>
      <c r="H28" s="87" t="s">
        <v>542</v>
      </c>
      <c r="I28" s="88">
        <v>6</v>
      </c>
      <c r="J28" s="36"/>
      <c r="K28" s="36">
        <v>2</v>
      </c>
      <c r="L28" s="115" t="s">
        <v>543</v>
      </c>
      <c r="M28" s="36"/>
      <c r="N28" s="36" t="s">
        <v>451</v>
      </c>
    </row>
    <row r="29" spans="1:14" s="89" customFormat="1" ht="77.25" customHeight="1">
      <c r="A29" s="114">
        <v>24</v>
      </c>
      <c r="B29" s="115" t="s">
        <v>528</v>
      </c>
      <c r="C29" s="86" t="s">
        <v>544</v>
      </c>
      <c r="D29" s="86" t="s">
        <v>545</v>
      </c>
      <c r="E29" s="24">
        <v>3275000</v>
      </c>
      <c r="F29" s="94">
        <v>5026000</v>
      </c>
      <c r="G29" s="87" t="s">
        <v>546</v>
      </c>
      <c r="H29" s="87" t="s">
        <v>547</v>
      </c>
      <c r="I29" s="88">
        <v>6</v>
      </c>
      <c r="J29" s="36"/>
      <c r="K29" s="36">
        <v>2</v>
      </c>
      <c r="L29" s="115" t="s">
        <v>491</v>
      </c>
      <c r="M29" s="36"/>
      <c r="N29" s="36" t="s">
        <v>451</v>
      </c>
    </row>
    <row r="30" spans="1:14" s="89" customFormat="1" ht="149.25" customHeight="1">
      <c r="A30" s="115">
        <v>25</v>
      </c>
      <c r="B30" s="115" t="s">
        <v>528</v>
      </c>
      <c r="C30" s="86" t="s">
        <v>548</v>
      </c>
      <c r="D30" s="86" t="s">
        <v>549</v>
      </c>
      <c r="E30" s="98">
        <v>107400000</v>
      </c>
      <c r="F30" s="99">
        <v>78920000</v>
      </c>
      <c r="G30" s="87" t="s">
        <v>550</v>
      </c>
      <c r="H30" s="87" t="s">
        <v>551</v>
      </c>
      <c r="I30" s="88">
        <v>6</v>
      </c>
      <c r="J30" s="116"/>
      <c r="K30" s="36">
        <v>2</v>
      </c>
      <c r="L30" s="115" t="s">
        <v>552</v>
      </c>
      <c r="M30" s="116"/>
      <c r="N30" s="116" t="s">
        <v>682</v>
      </c>
    </row>
    <row r="31" spans="1:14" s="89" customFormat="1" ht="124.5" customHeight="1">
      <c r="A31" s="114">
        <v>26</v>
      </c>
      <c r="B31" s="115" t="s">
        <v>528</v>
      </c>
      <c r="C31" s="86" t="s">
        <v>567</v>
      </c>
      <c r="D31" s="86" t="s">
        <v>473</v>
      </c>
      <c r="E31" s="24">
        <v>698582000</v>
      </c>
      <c r="F31" s="94">
        <v>186663000</v>
      </c>
      <c r="G31" s="87" t="s">
        <v>553</v>
      </c>
      <c r="H31" s="87" t="s">
        <v>554</v>
      </c>
      <c r="I31" s="88">
        <v>3</v>
      </c>
      <c r="J31" s="36"/>
      <c r="K31" s="36">
        <v>2</v>
      </c>
      <c r="L31" s="115" t="s">
        <v>552</v>
      </c>
      <c r="M31" s="36"/>
      <c r="N31" s="36" t="s">
        <v>467</v>
      </c>
    </row>
    <row r="32" spans="1:14" s="89" customFormat="1" ht="72.75" customHeight="1">
      <c r="A32" s="115">
        <v>27</v>
      </c>
      <c r="B32" s="115" t="s">
        <v>528</v>
      </c>
      <c r="C32" s="86" t="s">
        <v>555</v>
      </c>
      <c r="D32" s="86" t="s">
        <v>556</v>
      </c>
      <c r="E32" s="24">
        <v>399000</v>
      </c>
      <c r="F32" s="94">
        <v>385000</v>
      </c>
      <c r="G32" s="87" t="s">
        <v>557</v>
      </c>
      <c r="H32" s="87" t="s">
        <v>558</v>
      </c>
      <c r="I32" s="88">
        <v>6</v>
      </c>
      <c r="J32" s="36"/>
      <c r="K32" s="36">
        <v>2</v>
      </c>
      <c r="L32" s="115" t="s">
        <v>559</v>
      </c>
      <c r="M32" s="36"/>
      <c r="N32" s="36" t="s">
        <v>457</v>
      </c>
    </row>
    <row r="33" spans="1:14" ht="87" customHeight="1">
      <c r="A33" s="114">
        <v>28</v>
      </c>
      <c r="B33" s="115" t="s">
        <v>528</v>
      </c>
      <c r="C33" s="86" t="s">
        <v>560</v>
      </c>
      <c r="D33" s="86" t="s">
        <v>556</v>
      </c>
      <c r="E33" s="24">
        <v>321000</v>
      </c>
      <c r="F33" s="94">
        <v>321000</v>
      </c>
      <c r="G33" s="87" t="s">
        <v>561</v>
      </c>
      <c r="H33" s="87" t="s">
        <v>562</v>
      </c>
      <c r="I33" s="88">
        <v>6</v>
      </c>
      <c r="J33" s="36"/>
      <c r="K33" s="36">
        <v>2</v>
      </c>
      <c r="L33" s="115" t="s">
        <v>559</v>
      </c>
      <c r="M33" s="36"/>
      <c r="N33" s="36" t="s">
        <v>457</v>
      </c>
    </row>
    <row r="34" spans="1:14" s="89" customFormat="1" ht="54.75" customHeight="1">
      <c r="A34" s="115">
        <v>29</v>
      </c>
      <c r="B34" s="115" t="s">
        <v>568</v>
      </c>
      <c r="C34" s="86" t="s">
        <v>569</v>
      </c>
      <c r="D34" s="86" t="s">
        <v>570</v>
      </c>
      <c r="E34" s="24">
        <v>90600000</v>
      </c>
      <c r="F34" s="24">
        <v>25800000</v>
      </c>
      <c r="G34" s="87" t="s">
        <v>683</v>
      </c>
      <c r="H34" s="87" t="s">
        <v>571</v>
      </c>
      <c r="I34" s="88">
        <v>2</v>
      </c>
      <c r="J34" s="36"/>
      <c r="K34" s="36">
        <v>2</v>
      </c>
      <c r="L34" s="115" t="s">
        <v>572</v>
      </c>
      <c r="M34" s="36"/>
      <c r="N34" s="36" t="s">
        <v>495</v>
      </c>
    </row>
    <row r="35" spans="1:14" s="89" customFormat="1" ht="79.5" customHeight="1">
      <c r="A35" s="114">
        <v>30</v>
      </c>
      <c r="B35" s="115" t="s">
        <v>568</v>
      </c>
      <c r="C35" s="86" t="s">
        <v>573</v>
      </c>
      <c r="D35" s="86" t="s">
        <v>570</v>
      </c>
      <c r="E35" s="24">
        <v>3000000</v>
      </c>
      <c r="F35" s="24">
        <v>3000000</v>
      </c>
      <c r="G35" s="87" t="s">
        <v>684</v>
      </c>
      <c r="H35" s="87" t="s">
        <v>574</v>
      </c>
      <c r="I35" s="88">
        <v>2</v>
      </c>
      <c r="J35" s="36"/>
      <c r="K35" s="36">
        <v>2</v>
      </c>
      <c r="L35" s="115" t="s">
        <v>572</v>
      </c>
      <c r="M35" s="36"/>
      <c r="N35" s="36" t="s">
        <v>495</v>
      </c>
    </row>
    <row r="36" spans="1:14" s="89" customFormat="1" ht="67.5" customHeight="1">
      <c r="A36" s="115">
        <v>31</v>
      </c>
      <c r="B36" s="115" t="s">
        <v>575</v>
      </c>
      <c r="C36" s="86" t="s">
        <v>576</v>
      </c>
      <c r="D36" s="86" t="s">
        <v>577</v>
      </c>
      <c r="E36" s="24">
        <v>1143807000</v>
      </c>
      <c r="F36" s="24">
        <v>1084404000</v>
      </c>
      <c r="G36" s="87" t="s">
        <v>578</v>
      </c>
      <c r="H36" s="87" t="s">
        <v>579</v>
      </c>
      <c r="I36" s="88">
        <v>2</v>
      </c>
      <c r="J36" s="36"/>
      <c r="K36" s="36">
        <v>2</v>
      </c>
      <c r="L36" s="115" t="s">
        <v>450</v>
      </c>
      <c r="M36" s="36"/>
      <c r="N36" s="36" t="s">
        <v>495</v>
      </c>
    </row>
    <row r="37" spans="1:14" s="89" customFormat="1" ht="124.5" customHeight="1">
      <c r="A37" s="114">
        <v>32</v>
      </c>
      <c r="B37" s="115" t="s">
        <v>575</v>
      </c>
      <c r="C37" s="86" t="s">
        <v>580</v>
      </c>
      <c r="D37" s="86" t="s">
        <v>577</v>
      </c>
      <c r="E37" s="24">
        <v>728880000</v>
      </c>
      <c r="F37" s="24">
        <v>716400000</v>
      </c>
      <c r="G37" s="87" t="s">
        <v>581</v>
      </c>
      <c r="H37" s="87" t="s">
        <v>582</v>
      </c>
      <c r="I37" s="88">
        <v>2</v>
      </c>
      <c r="J37" s="36"/>
      <c r="K37" s="36">
        <v>2</v>
      </c>
      <c r="L37" s="115" t="s">
        <v>450</v>
      </c>
      <c r="M37" s="36"/>
      <c r="N37" s="36" t="s">
        <v>467</v>
      </c>
    </row>
    <row r="38" spans="1:14" s="89" customFormat="1" ht="54.75" customHeight="1">
      <c r="A38" s="115">
        <v>33</v>
      </c>
      <c r="B38" s="115" t="s">
        <v>575</v>
      </c>
      <c r="C38" s="86" t="s">
        <v>583</v>
      </c>
      <c r="D38" s="86" t="s">
        <v>473</v>
      </c>
      <c r="E38" s="24">
        <v>3000000</v>
      </c>
      <c r="F38" s="24">
        <v>3000000</v>
      </c>
      <c r="G38" s="87" t="s">
        <v>584</v>
      </c>
      <c r="H38" s="87" t="s">
        <v>585</v>
      </c>
      <c r="I38" s="88">
        <v>6</v>
      </c>
      <c r="J38" s="36"/>
      <c r="K38" s="36">
        <v>2</v>
      </c>
      <c r="L38" s="115" t="s">
        <v>586</v>
      </c>
      <c r="M38" s="36"/>
      <c r="N38" s="36" t="s">
        <v>451</v>
      </c>
    </row>
    <row r="39" spans="1:14" s="89" customFormat="1" ht="73.5" customHeight="1">
      <c r="A39" s="114">
        <v>34</v>
      </c>
      <c r="B39" s="115" t="s">
        <v>575</v>
      </c>
      <c r="C39" s="86" t="s">
        <v>587</v>
      </c>
      <c r="D39" s="86" t="s">
        <v>473</v>
      </c>
      <c r="E39" s="24">
        <v>222480000</v>
      </c>
      <c r="F39" s="24">
        <v>142500000</v>
      </c>
      <c r="G39" s="87" t="s">
        <v>588</v>
      </c>
      <c r="H39" s="87" t="s">
        <v>589</v>
      </c>
      <c r="I39" s="88">
        <v>3</v>
      </c>
      <c r="J39" s="36"/>
      <c r="K39" s="36">
        <v>2</v>
      </c>
      <c r="L39" s="115" t="s">
        <v>315</v>
      </c>
      <c r="M39" s="36"/>
      <c r="N39" s="36" t="s">
        <v>451</v>
      </c>
    </row>
    <row r="40" spans="1:14" s="89" customFormat="1" ht="122.25" customHeight="1">
      <c r="A40" s="115">
        <v>35</v>
      </c>
      <c r="B40" s="115" t="s">
        <v>575</v>
      </c>
      <c r="C40" s="86" t="s">
        <v>590</v>
      </c>
      <c r="D40" s="86" t="s">
        <v>473</v>
      </c>
      <c r="E40" s="24">
        <v>1492524000</v>
      </c>
      <c r="F40" s="24">
        <v>1619388000</v>
      </c>
      <c r="G40" s="87" t="s">
        <v>591</v>
      </c>
      <c r="H40" s="87" t="s">
        <v>592</v>
      </c>
      <c r="I40" s="88">
        <v>6</v>
      </c>
      <c r="J40" s="36" t="s">
        <v>17</v>
      </c>
      <c r="K40" s="36">
        <v>2</v>
      </c>
      <c r="L40" s="115" t="s">
        <v>552</v>
      </c>
      <c r="M40" s="116"/>
      <c r="N40" s="116" t="s">
        <v>495</v>
      </c>
    </row>
    <row r="41" spans="1:14" s="89" customFormat="1" ht="183" customHeight="1">
      <c r="A41" s="114">
        <v>36</v>
      </c>
      <c r="B41" s="115" t="s">
        <v>575</v>
      </c>
      <c r="C41" s="86" t="s">
        <v>593</v>
      </c>
      <c r="D41" s="86" t="s">
        <v>594</v>
      </c>
      <c r="E41" s="24">
        <v>8531000</v>
      </c>
      <c r="F41" s="24">
        <v>7213000</v>
      </c>
      <c r="G41" s="87" t="s">
        <v>595</v>
      </c>
      <c r="H41" s="87" t="s">
        <v>596</v>
      </c>
      <c r="I41" s="88">
        <v>7</v>
      </c>
      <c r="J41" s="116" t="s">
        <v>17</v>
      </c>
      <c r="K41" s="36">
        <v>2</v>
      </c>
      <c r="L41" s="115" t="s">
        <v>552</v>
      </c>
      <c r="M41" s="116"/>
      <c r="N41" s="116" t="s">
        <v>451</v>
      </c>
    </row>
    <row r="42" spans="1:14" s="89" customFormat="1" ht="63.75" customHeight="1">
      <c r="A42" s="115">
        <v>37</v>
      </c>
      <c r="B42" s="115" t="s">
        <v>575</v>
      </c>
      <c r="C42" s="86" t="s">
        <v>597</v>
      </c>
      <c r="D42" s="86" t="s">
        <v>577</v>
      </c>
      <c r="E42" s="24">
        <v>18000000</v>
      </c>
      <c r="F42" s="24">
        <v>13650000</v>
      </c>
      <c r="G42" s="87" t="s">
        <v>598</v>
      </c>
      <c r="H42" s="87" t="s">
        <v>689</v>
      </c>
      <c r="I42" s="88">
        <v>2</v>
      </c>
      <c r="J42" s="116"/>
      <c r="K42" s="36">
        <v>2</v>
      </c>
      <c r="L42" s="115" t="s">
        <v>450</v>
      </c>
      <c r="M42" s="116"/>
      <c r="N42" s="116" t="s">
        <v>495</v>
      </c>
    </row>
    <row r="43" spans="1:14" s="89" customFormat="1" ht="54.75" customHeight="1">
      <c r="A43" s="114">
        <v>38</v>
      </c>
      <c r="B43" s="115" t="s">
        <v>575</v>
      </c>
      <c r="C43" s="86" t="s">
        <v>599</v>
      </c>
      <c r="D43" s="86" t="s">
        <v>473</v>
      </c>
      <c r="E43" s="24">
        <v>1010472000</v>
      </c>
      <c r="F43" s="24">
        <v>915724000</v>
      </c>
      <c r="G43" s="87" t="s">
        <v>600</v>
      </c>
      <c r="H43" s="87" t="s">
        <v>601</v>
      </c>
      <c r="I43" s="88">
        <v>3</v>
      </c>
      <c r="J43" s="36"/>
      <c r="K43" s="36">
        <v>2</v>
      </c>
      <c r="L43" s="115" t="s">
        <v>552</v>
      </c>
      <c r="M43" s="36"/>
      <c r="N43" s="36" t="s">
        <v>451</v>
      </c>
    </row>
    <row r="44" spans="1:14" ht="68.25" customHeight="1">
      <c r="A44" s="115">
        <v>39</v>
      </c>
      <c r="B44" s="115" t="s">
        <v>575</v>
      </c>
      <c r="C44" s="86" t="s">
        <v>602</v>
      </c>
      <c r="D44" s="86" t="s">
        <v>603</v>
      </c>
      <c r="E44" s="24">
        <v>16000000</v>
      </c>
      <c r="F44" s="24">
        <v>16000000</v>
      </c>
      <c r="G44" s="87" t="s">
        <v>604</v>
      </c>
      <c r="H44" s="87" t="s">
        <v>605</v>
      </c>
      <c r="I44" s="88">
        <v>2</v>
      </c>
      <c r="J44" s="36" t="s">
        <v>17</v>
      </c>
      <c r="K44" s="36">
        <v>2</v>
      </c>
      <c r="L44" s="115" t="s">
        <v>491</v>
      </c>
      <c r="M44" s="36"/>
      <c r="N44" s="36" t="s">
        <v>495</v>
      </c>
    </row>
    <row r="45" spans="1:14" s="89" customFormat="1" ht="54.75" customHeight="1">
      <c r="A45" s="114">
        <v>40</v>
      </c>
      <c r="B45" s="115" t="s">
        <v>575</v>
      </c>
      <c r="C45" s="86" t="s">
        <v>606</v>
      </c>
      <c r="D45" s="86" t="s">
        <v>607</v>
      </c>
      <c r="E45" s="24">
        <v>202500000</v>
      </c>
      <c r="F45" s="24">
        <v>240000000</v>
      </c>
      <c r="G45" s="87" t="s">
        <v>608</v>
      </c>
      <c r="H45" s="87" t="s">
        <v>609</v>
      </c>
      <c r="I45" s="88">
        <v>6</v>
      </c>
      <c r="J45" s="36"/>
      <c r="K45" s="36">
        <v>2</v>
      </c>
      <c r="L45" s="115" t="s">
        <v>572</v>
      </c>
      <c r="M45" s="36"/>
      <c r="N45" s="36" t="s">
        <v>467</v>
      </c>
    </row>
    <row r="46" spans="1:14" s="89" customFormat="1" ht="75" customHeight="1">
      <c r="A46" s="115">
        <v>41</v>
      </c>
      <c r="B46" s="115" t="s">
        <v>575</v>
      </c>
      <c r="C46" s="86" t="s">
        <v>610</v>
      </c>
      <c r="D46" s="86" t="s">
        <v>611</v>
      </c>
      <c r="E46" s="24">
        <v>255750000</v>
      </c>
      <c r="F46" s="24">
        <v>214500000</v>
      </c>
      <c r="G46" s="87" t="s">
        <v>612</v>
      </c>
      <c r="H46" s="87" t="s">
        <v>613</v>
      </c>
      <c r="I46" s="88">
        <v>3</v>
      </c>
      <c r="J46" s="36"/>
      <c r="K46" s="36">
        <v>2</v>
      </c>
      <c r="L46" s="115" t="s">
        <v>466</v>
      </c>
      <c r="M46" s="36"/>
      <c r="N46" s="36" t="s">
        <v>495</v>
      </c>
    </row>
    <row r="47" spans="1:14" s="89" customFormat="1" ht="105.75" customHeight="1">
      <c r="A47" s="114">
        <v>42</v>
      </c>
      <c r="B47" s="115" t="s">
        <v>575</v>
      </c>
      <c r="C47" s="86" t="s">
        <v>614</v>
      </c>
      <c r="D47" s="86" t="s">
        <v>473</v>
      </c>
      <c r="E47" s="24">
        <v>3768000</v>
      </c>
      <c r="F47" s="24">
        <v>3768000</v>
      </c>
      <c r="G47" s="87" t="s">
        <v>615</v>
      </c>
      <c r="H47" s="87" t="s">
        <v>616</v>
      </c>
      <c r="I47" s="88">
        <v>2</v>
      </c>
      <c r="J47" s="36" t="s">
        <v>17</v>
      </c>
      <c r="K47" s="36">
        <v>2</v>
      </c>
      <c r="L47" s="115" t="s">
        <v>450</v>
      </c>
      <c r="M47" s="36"/>
      <c r="N47" s="36" t="s">
        <v>495</v>
      </c>
    </row>
    <row r="48" spans="1:14" s="89" customFormat="1" ht="84" customHeight="1">
      <c r="A48" s="115">
        <v>43</v>
      </c>
      <c r="B48" s="115" t="s">
        <v>575</v>
      </c>
      <c r="C48" s="86" t="s">
        <v>617</v>
      </c>
      <c r="D48" s="86" t="s">
        <v>473</v>
      </c>
      <c r="E48" s="24">
        <v>183800000</v>
      </c>
      <c r="F48" s="24">
        <v>160907000</v>
      </c>
      <c r="G48" s="87" t="s">
        <v>618</v>
      </c>
      <c r="H48" s="87" t="s">
        <v>619</v>
      </c>
      <c r="I48" s="88">
        <v>2</v>
      </c>
      <c r="J48" s="36" t="s">
        <v>17</v>
      </c>
      <c r="K48" s="36">
        <v>2</v>
      </c>
      <c r="L48" s="115" t="s">
        <v>502</v>
      </c>
      <c r="M48" s="36"/>
      <c r="N48" s="36" t="s">
        <v>495</v>
      </c>
    </row>
    <row r="49" spans="1:14" s="89" customFormat="1" ht="78" customHeight="1">
      <c r="A49" s="114">
        <v>44</v>
      </c>
      <c r="B49" s="115" t="s">
        <v>575</v>
      </c>
      <c r="C49" s="86" t="s">
        <v>620</v>
      </c>
      <c r="D49" s="86" t="s">
        <v>621</v>
      </c>
      <c r="E49" s="24">
        <v>52404000</v>
      </c>
      <c r="F49" s="24">
        <v>52404000</v>
      </c>
      <c r="G49" s="87" t="s">
        <v>622</v>
      </c>
      <c r="H49" s="87" t="s">
        <v>623</v>
      </c>
      <c r="I49" s="88">
        <v>2</v>
      </c>
      <c r="J49" s="36"/>
      <c r="K49" s="36">
        <v>2</v>
      </c>
      <c r="L49" s="115" t="s">
        <v>624</v>
      </c>
      <c r="M49" s="116"/>
      <c r="N49" s="116" t="s">
        <v>451</v>
      </c>
    </row>
    <row r="50" spans="1:14" s="89" customFormat="1" ht="54.75" customHeight="1">
      <c r="A50" s="115">
        <v>45</v>
      </c>
      <c r="B50" s="115" t="s">
        <v>575</v>
      </c>
      <c r="C50" s="86" t="s">
        <v>625</v>
      </c>
      <c r="D50" s="86" t="s">
        <v>473</v>
      </c>
      <c r="E50" s="24">
        <v>6439735000</v>
      </c>
      <c r="F50" s="24">
        <v>5589582000</v>
      </c>
      <c r="G50" s="87" t="s">
        <v>626</v>
      </c>
      <c r="H50" s="87" t="s">
        <v>627</v>
      </c>
      <c r="I50" s="88">
        <v>3</v>
      </c>
      <c r="J50" s="36"/>
      <c r="K50" s="36">
        <v>2</v>
      </c>
      <c r="L50" s="115" t="s">
        <v>628</v>
      </c>
      <c r="M50" s="116"/>
      <c r="N50" s="116" t="s">
        <v>451</v>
      </c>
    </row>
    <row r="51" spans="1:14" s="89" customFormat="1" ht="68.25" customHeight="1">
      <c r="A51" s="114">
        <v>46</v>
      </c>
      <c r="B51" s="115" t="s">
        <v>575</v>
      </c>
      <c r="C51" s="86" t="s">
        <v>629</v>
      </c>
      <c r="D51" s="86" t="s">
        <v>630</v>
      </c>
      <c r="E51" s="24">
        <v>22909000</v>
      </c>
      <c r="F51" s="24">
        <v>22909000</v>
      </c>
      <c r="G51" s="87" t="s">
        <v>631</v>
      </c>
      <c r="H51" s="87" t="s">
        <v>632</v>
      </c>
      <c r="I51" s="88">
        <v>2</v>
      </c>
      <c r="J51" s="116"/>
      <c r="K51" s="36">
        <v>2</v>
      </c>
      <c r="L51" s="115" t="s">
        <v>502</v>
      </c>
      <c r="M51" s="116"/>
      <c r="N51" s="116" t="s">
        <v>467</v>
      </c>
    </row>
    <row r="52" spans="1:14" s="89" customFormat="1" ht="74.25" customHeight="1">
      <c r="A52" s="115">
        <v>47</v>
      </c>
      <c r="B52" s="115" t="s">
        <v>575</v>
      </c>
      <c r="C52" s="86" t="s">
        <v>633</v>
      </c>
      <c r="D52" s="86" t="s">
        <v>630</v>
      </c>
      <c r="E52" s="24">
        <v>1311000</v>
      </c>
      <c r="F52" s="24">
        <v>1311000</v>
      </c>
      <c r="G52" s="87" t="s">
        <v>631</v>
      </c>
      <c r="H52" s="87" t="s">
        <v>634</v>
      </c>
      <c r="I52" s="88">
        <v>6</v>
      </c>
      <c r="J52" s="116"/>
      <c r="K52" s="36">
        <v>2</v>
      </c>
      <c r="L52" s="115" t="s">
        <v>502</v>
      </c>
      <c r="M52" s="116"/>
      <c r="N52" s="116" t="s">
        <v>467</v>
      </c>
    </row>
    <row r="53" spans="1:14" s="89" customFormat="1" ht="66.75" customHeight="1">
      <c r="A53" s="114">
        <v>48</v>
      </c>
      <c r="B53" s="115" t="s">
        <v>568</v>
      </c>
      <c r="C53" s="86" t="s">
        <v>635</v>
      </c>
      <c r="D53" s="86" t="s">
        <v>636</v>
      </c>
      <c r="E53" s="24">
        <v>40000000</v>
      </c>
      <c r="F53" s="24">
        <v>80000000</v>
      </c>
      <c r="G53" s="87" t="s">
        <v>637</v>
      </c>
      <c r="H53" s="87" t="s">
        <v>690</v>
      </c>
      <c r="I53" s="88">
        <v>2</v>
      </c>
      <c r="J53" s="36"/>
      <c r="K53" s="36">
        <v>2</v>
      </c>
      <c r="L53" s="115" t="s">
        <v>498</v>
      </c>
      <c r="M53" s="36"/>
      <c r="N53" s="36" t="s">
        <v>678</v>
      </c>
    </row>
    <row r="54" spans="1:14" s="89" customFormat="1" ht="75.75" customHeight="1">
      <c r="A54" s="115">
        <v>49</v>
      </c>
      <c r="B54" s="115" t="s">
        <v>575</v>
      </c>
      <c r="C54" s="86" t="s">
        <v>642</v>
      </c>
      <c r="D54" s="86" t="s">
        <v>639</v>
      </c>
      <c r="E54" s="24">
        <v>12264000</v>
      </c>
      <c r="F54" s="24" t="s">
        <v>681</v>
      </c>
      <c r="G54" s="87" t="s">
        <v>643</v>
      </c>
      <c r="H54" s="87" t="s">
        <v>644</v>
      </c>
      <c r="I54" s="88">
        <v>2</v>
      </c>
      <c r="J54" s="36"/>
      <c r="K54" s="36">
        <v>2</v>
      </c>
      <c r="L54" s="115" t="s">
        <v>498</v>
      </c>
      <c r="M54" s="36"/>
      <c r="N54" s="36" t="s">
        <v>678</v>
      </c>
    </row>
    <row r="55" spans="1:14" s="89" customFormat="1" ht="84.75" customHeight="1">
      <c r="A55" s="114">
        <v>50</v>
      </c>
      <c r="B55" s="115" t="s">
        <v>575</v>
      </c>
      <c r="C55" s="86" t="s">
        <v>645</v>
      </c>
      <c r="D55" s="86" t="s">
        <v>639</v>
      </c>
      <c r="E55" s="24">
        <v>59088000</v>
      </c>
      <c r="F55" s="24" t="s">
        <v>681</v>
      </c>
      <c r="G55" s="87" t="s">
        <v>646</v>
      </c>
      <c r="H55" s="87" t="s">
        <v>647</v>
      </c>
      <c r="I55" s="88">
        <v>3</v>
      </c>
      <c r="J55" s="36"/>
      <c r="K55" s="36">
        <v>2</v>
      </c>
      <c r="L55" s="115" t="s">
        <v>498</v>
      </c>
      <c r="M55" s="36"/>
      <c r="N55" s="36" t="s">
        <v>678</v>
      </c>
    </row>
    <row r="56" spans="1:14" s="89" customFormat="1" ht="81" customHeight="1">
      <c r="A56" s="115">
        <v>51</v>
      </c>
      <c r="B56" s="115" t="s">
        <v>575</v>
      </c>
      <c r="C56" s="86" t="s">
        <v>691</v>
      </c>
      <c r="D56" s="86" t="s">
        <v>639</v>
      </c>
      <c r="E56" s="24">
        <v>130167000</v>
      </c>
      <c r="F56" s="24" t="s">
        <v>681</v>
      </c>
      <c r="G56" s="87" t="s">
        <v>648</v>
      </c>
      <c r="H56" s="87" t="s">
        <v>647</v>
      </c>
      <c r="I56" s="88">
        <v>2</v>
      </c>
      <c r="J56" s="36"/>
      <c r="K56" s="36">
        <v>2</v>
      </c>
      <c r="L56" s="115" t="s">
        <v>483</v>
      </c>
      <c r="M56" s="36"/>
      <c r="N56" s="36" t="s">
        <v>680</v>
      </c>
    </row>
    <row r="57" spans="1:14" s="89" customFormat="1" ht="70.5" customHeight="1">
      <c r="A57" s="114">
        <v>52</v>
      </c>
      <c r="B57" s="115" t="s">
        <v>664</v>
      </c>
      <c r="C57" s="91" t="s">
        <v>649</v>
      </c>
      <c r="D57" s="86" t="s">
        <v>650</v>
      </c>
      <c r="E57" s="102">
        <v>45570000</v>
      </c>
      <c r="F57" s="94">
        <v>41456000</v>
      </c>
      <c r="G57" s="92" t="s">
        <v>578</v>
      </c>
      <c r="H57" s="92" t="s">
        <v>651</v>
      </c>
      <c r="I57" s="88">
        <v>2</v>
      </c>
      <c r="J57" s="36"/>
      <c r="K57" s="36">
        <v>2</v>
      </c>
      <c r="L57" s="104" t="s">
        <v>450</v>
      </c>
      <c r="M57" s="36"/>
      <c r="N57" s="36" t="s">
        <v>678</v>
      </c>
    </row>
    <row r="58" spans="1:14" s="89" customFormat="1" ht="174.75" customHeight="1">
      <c r="A58" s="115">
        <v>53</v>
      </c>
      <c r="B58" s="115" t="s">
        <v>664</v>
      </c>
      <c r="C58" s="91" t="s">
        <v>652</v>
      </c>
      <c r="D58" s="86" t="s">
        <v>650</v>
      </c>
      <c r="E58" s="103">
        <v>40680000</v>
      </c>
      <c r="F58" s="94">
        <v>39480000</v>
      </c>
      <c r="G58" s="92" t="s">
        <v>653</v>
      </c>
      <c r="H58" s="92" t="s">
        <v>654</v>
      </c>
      <c r="I58" s="88">
        <v>2</v>
      </c>
      <c r="J58" s="36"/>
      <c r="K58" s="36">
        <v>2</v>
      </c>
      <c r="L58" s="104" t="s">
        <v>450</v>
      </c>
      <c r="M58" s="36"/>
      <c r="N58" s="104" t="s">
        <v>467</v>
      </c>
    </row>
    <row r="59" spans="1:14" s="89" customFormat="1" ht="61.5" customHeight="1">
      <c r="A59" s="114">
        <v>54</v>
      </c>
      <c r="B59" s="90" t="s">
        <v>664</v>
      </c>
      <c r="C59" s="91" t="s">
        <v>665</v>
      </c>
      <c r="D59" s="91" t="s">
        <v>473</v>
      </c>
      <c r="E59" s="38">
        <v>401000</v>
      </c>
      <c r="F59" s="38">
        <v>307000</v>
      </c>
      <c r="G59" s="87" t="s">
        <v>666</v>
      </c>
      <c r="H59" s="87" t="s">
        <v>667</v>
      </c>
      <c r="I59" s="88"/>
      <c r="J59" s="36" t="s">
        <v>17</v>
      </c>
      <c r="K59" s="36">
        <v>2</v>
      </c>
      <c r="L59" s="115" t="s">
        <v>668</v>
      </c>
      <c r="M59" s="83"/>
      <c r="N59" s="83" t="s">
        <v>483</v>
      </c>
    </row>
    <row r="60" spans="1:14" s="89" customFormat="1" ht="75.75" customHeight="1">
      <c r="A60" s="115">
        <v>55</v>
      </c>
      <c r="B60" s="90" t="s">
        <v>664</v>
      </c>
      <c r="C60" s="91" t="s">
        <v>658</v>
      </c>
      <c r="D60" s="91" t="s">
        <v>473</v>
      </c>
      <c r="E60" s="25">
        <v>468053000</v>
      </c>
      <c r="F60" s="25">
        <v>416384000</v>
      </c>
      <c r="G60" s="87" t="s">
        <v>659</v>
      </c>
      <c r="H60" s="87" t="s">
        <v>660</v>
      </c>
      <c r="I60" s="88">
        <v>3</v>
      </c>
      <c r="J60" s="36" t="s">
        <v>17</v>
      </c>
      <c r="K60" s="36">
        <v>2</v>
      </c>
      <c r="L60" s="115" t="s">
        <v>661</v>
      </c>
      <c r="M60" s="83"/>
      <c r="N60" s="36" t="s">
        <v>679</v>
      </c>
    </row>
    <row r="61" spans="1:14" s="89" customFormat="1" ht="93" customHeight="1">
      <c r="A61" s="114">
        <v>56</v>
      </c>
      <c r="B61" s="90" t="s">
        <v>664</v>
      </c>
      <c r="C61" s="91" t="s">
        <v>677</v>
      </c>
      <c r="D61" s="86" t="s">
        <v>473</v>
      </c>
      <c r="E61" s="25">
        <v>34494000</v>
      </c>
      <c r="F61" s="24">
        <v>2644000</v>
      </c>
      <c r="G61" s="92" t="s">
        <v>662</v>
      </c>
      <c r="H61" s="92" t="s">
        <v>663</v>
      </c>
      <c r="I61" s="88">
        <v>3</v>
      </c>
      <c r="J61" s="36" t="s">
        <v>17</v>
      </c>
      <c r="K61" s="36">
        <v>2</v>
      </c>
      <c r="L61" s="104" t="s">
        <v>486</v>
      </c>
      <c r="M61" s="83"/>
      <c r="N61" s="104" t="s">
        <v>526</v>
      </c>
    </row>
    <row r="62" spans="1:14" s="89" customFormat="1" ht="67.5" customHeight="1">
      <c r="A62" s="115">
        <v>57</v>
      </c>
      <c r="B62" s="115" t="s">
        <v>655</v>
      </c>
      <c r="C62" s="86" t="s">
        <v>638</v>
      </c>
      <c r="D62" s="86" t="s">
        <v>639</v>
      </c>
      <c r="E62" s="24">
        <v>37650000</v>
      </c>
      <c r="F62" s="24" t="s">
        <v>681</v>
      </c>
      <c r="G62" s="87" t="s">
        <v>640</v>
      </c>
      <c r="H62" s="87" t="s">
        <v>641</v>
      </c>
      <c r="I62" s="88">
        <v>6</v>
      </c>
      <c r="J62" s="36"/>
      <c r="K62" s="36">
        <v>2</v>
      </c>
      <c r="L62" s="115" t="s">
        <v>498</v>
      </c>
      <c r="M62" s="36"/>
      <c r="N62" s="36" t="s">
        <v>678</v>
      </c>
    </row>
    <row r="63" spans="1:14" s="89" customFormat="1" ht="105.75" customHeight="1">
      <c r="A63" s="114">
        <v>58</v>
      </c>
      <c r="B63" s="115" t="s">
        <v>669</v>
      </c>
      <c r="C63" s="86" t="s">
        <v>519</v>
      </c>
      <c r="D63" s="86" t="s">
        <v>473</v>
      </c>
      <c r="E63" s="24">
        <v>4928000</v>
      </c>
      <c r="F63" s="24">
        <v>6048000</v>
      </c>
      <c r="G63" s="87" t="s">
        <v>520</v>
      </c>
      <c r="H63" s="87" t="s">
        <v>521</v>
      </c>
      <c r="I63" s="114">
        <v>2</v>
      </c>
      <c r="J63" s="36"/>
      <c r="K63" s="36">
        <v>2</v>
      </c>
      <c r="L63" s="115" t="s">
        <v>511</v>
      </c>
      <c r="M63" s="36"/>
      <c r="N63" s="36" t="s">
        <v>483</v>
      </c>
    </row>
    <row r="64" spans="1:14" s="89" customFormat="1" ht="108" customHeight="1">
      <c r="A64" s="115">
        <v>59</v>
      </c>
      <c r="B64" s="115" t="s">
        <v>676</v>
      </c>
      <c r="C64" s="86" t="s">
        <v>522</v>
      </c>
      <c r="D64" s="86" t="s">
        <v>473</v>
      </c>
      <c r="E64" s="24">
        <v>66305000</v>
      </c>
      <c r="F64" s="24">
        <v>102648000</v>
      </c>
      <c r="G64" s="87" t="s">
        <v>523</v>
      </c>
      <c r="H64" s="87" t="s">
        <v>524</v>
      </c>
      <c r="I64" s="114">
        <v>2</v>
      </c>
      <c r="J64" s="36"/>
      <c r="K64" s="36">
        <v>2</v>
      </c>
      <c r="L64" s="115" t="s">
        <v>525</v>
      </c>
      <c r="M64" s="36"/>
      <c r="N64" s="36" t="s">
        <v>526</v>
      </c>
    </row>
    <row r="65" spans="1:9" ht="54.75" customHeight="1">
      <c r="A65" s="114"/>
      <c r="B65" s="127" t="s">
        <v>441</v>
      </c>
      <c r="C65" s="128"/>
      <c r="D65" s="129"/>
      <c r="E65" s="84">
        <f>SUBTOTAL(9,E6:E64)</f>
        <v>15925469000</v>
      </c>
      <c r="F65" s="84">
        <f>SUBTOTAL(9,F6:F64)</f>
        <v>13704681000</v>
      </c>
      <c r="G65" s="110"/>
      <c r="I65" s="101"/>
    </row>
  </sheetData>
  <autoFilter ref="A2:N65" xr:uid="{00000000-0009-0000-0000-000000000000}"/>
  <mergeCells count="16">
    <mergeCell ref="B65:D65"/>
    <mergeCell ref="B3:B5"/>
    <mergeCell ref="C3:C5"/>
    <mergeCell ref="D3:D5"/>
    <mergeCell ref="L1:N1"/>
    <mergeCell ref="K3:K5"/>
    <mergeCell ref="L3:L5"/>
    <mergeCell ref="M3:M5"/>
    <mergeCell ref="N3:N5"/>
    <mergeCell ref="J3:J5"/>
    <mergeCell ref="A3:A5"/>
    <mergeCell ref="F3:F5"/>
    <mergeCell ref="G3:G5"/>
    <mergeCell ref="H3:H5"/>
    <mergeCell ref="I3:I5"/>
    <mergeCell ref="E3:E5"/>
  </mergeCells>
  <phoneticPr fontId="2"/>
  <dataValidations count="3">
    <dataValidation type="list" allowBlank="1" showInputMessage="1" showErrorMessage="1" sqref="M852014:M852018 J31:J40 J65591:J65596 M786478:M786482 M720942:M720946 M655406:M655410 M589870:M589874 M524334:M524338 M458798:M458802 M393262:M393266 M327726:M327730 M262190:M262194 M196654:M196658 M131118:M131122 M65582:M65586 M983086:M983090 M983095:M983100 M917559:M917564 M852023:M852028 M786487:M786492 M720951:M720956 M655415:M655420 M589879:M589884 M524343:M524348 M458807:M458812 M393271:M393276 M327735:M327740 M262199:M262204 M196663:M196668 M131127:M131132 M65591:M65596 M917550:M917554 J65582:J65588 J131118:J131124 J196654:J196660 J262190:J262196 J327726:J327732 J393262:J393268 J458798:J458804 J524334:J524340 J589870:J589876 J655406:J655412 J720942:J720948 J786478:J786484 J852014:J852020 J917550:J917556 J983086:J983092 J983095:J983100 J917559:J917564 J852023:J852028 J786487:J786492 J720951:J720956 J655415:J655420 J589879:J589884 J524343:J524348 J458807:J458812 J393271:J393276 J327735:J327740 J262199:J262204 J196663:J196668 J131127:J131132 M31:M39 M23:M29 M6:M10 J6:J18 J20:J29 M43:M48 J43:J50 M53:M62 J53:J64" xr:uid="{00000000-0002-0000-0000-000002000000}">
      <formula1>"○"</formula1>
    </dataValidation>
    <dataValidation type="list" allowBlank="1" showInputMessage="1" showErrorMessage="1" sqref="K65582:K65596 K131118:K131132 K983086:K983100 K917550:K917564 K852014:K852028 K786478:K786492 K720942:K720956 K655406:K655420 K589870:K589884 K524334:K524348 K458798:K458812 K393262:K393276 K327726:K327740 K262190:K262204 K196654:K196668 K6:K64" xr:uid="{00000000-0002-0000-0000-000003000000}">
      <formula1>"２,16,17,18,23"</formula1>
    </dataValidation>
    <dataValidation type="list" allowBlank="1" showInputMessage="1" showErrorMessage="1" sqref="I983086:I983100 I917550:I917564 I65582:I65596 I131118:I131132 I196654:I196668 I262190:I262204 I327726:I327740 I393262:I393276 I458798:I458812 I524334:I524348 I589870:I589884 I655406:I655420 I720942:I720956 I786478:I786492 I852014:I852028 I6:I18 I20:I64" xr:uid="{00000000-0002-0000-0000-000004000000}">
      <formula1>"１,２,３,４,５,６,７"</formula1>
    </dataValidation>
  </dataValidations>
  <printOptions horizontalCentered="1"/>
  <pageMargins left="0.59055118110236227" right="0.59055118110236227" top="0.59055118110236227" bottom="0.59055118110236227" header="0.31496062992125984" footer="0.31496062992125984"/>
  <pageSetup paperSize="9" scale="72" fitToHeight="0" orientation="landscape" r:id="rId1"/>
  <headerFooter>
    <oddHeader>&amp;R&amp;"ＭＳ ゴシック,標準"&amp;12(様式１)</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cols>
    <col min="1" max="1" width="4.625" style="52" customWidth="1"/>
    <col min="2" max="2" width="3.125" style="52" customWidth="1"/>
    <col min="3" max="3" width="7.375" style="52" customWidth="1"/>
    <col min="4" max="4" width="5.25" style="52" bestFit="1" customWidth="1"/>
    <col min="5" max="6" width="12.375" style="52" customWidth="1"/>
    <col min="7" max="16384" width="9" style="52"/>
  </cols>
  <sheetData>
    <row r="1" spans="1:6">
      <c r="A1" s="52" t="s">
        <v>429</v>
      </c>
    </row>
    <row r="3" spans="1:6">
      <c r="B3" s="52" t="s">
        <v>430</v>
      </c>
    </row>
    <row r="4" spans="1:6" ht="21">
      <c r="C4" s="62" t="s">
        <v>432</v>
      </c>
      <c r="D4" s="55" t="s">
        <v>421</v>
      </c>
      <c r="E4" s="55" t="s">
        <v>423</v>
      </c>
      <c r="F4" s="55" t="s">
        <v>425</v>
      </c>
    </row>
    <row r="5" spans="1:6">
      <c r="C5" s="55">
        <v>1</v>
      </c>
      <c r="D5" s="53">
        <f>PT・府市!D25</f>
        <v>1</v>
      </c>
      <c r="E5" s="54">
        <f>PT・府市!F25/1000</f>
        <v>588240</v>
      </c>
      <c r="F5" s="54">
        <f>PT・府市!G25/1000</f>
        <v>529929</v>
      </c>
    </row>
    <row r="6" spans="1:6">
      <c r="C6" s="55">
        <v>2</v>
      </c>
      <c r="D6" s="53">
        <f>PT・府市!D26</f>
        <v>2</v>
      </c>
      <c r="E6" s="54">
        <f>PT・府市!F26/1000</f>
        <v>4527466</v>
      </c>
      <c r="F6" s="54">
        <f>PT・府市!G26/1000</f>
        <v>14504807</v>
      </c>
    </row>
    <row r="7" spans="1:6">
      <c r="C7" s="55">
        <v>3</v>
      </c>
      <c r="D7" s="53">
        <f>PT・府市!D27</f>
        <v>14</v>
      </c>
      <c r="E7" s="54">
        <f>PT・府市!F27/1000</f>
        <v>5129582</v>
      </c>
      <c r="F7" s="54">
        <f>PT・府市!G27/1000</f>
        <v>17399939</v>
      </c>
    </row>
    <row r="8" spans="1:6" ht="14.25" thickBot="1">
      <c r="C8" s="56">
        <v>4</v>
      </c>
      <c r="D8" s="57">
        <f>PT・府市!D28</f>
        <v>0</v>
      </c>
      <c r="E8" s="58">
        <f>PT・府市!F28/1000</f>
        <v>0</v>
      </c>
      <c r="F8" s="58">
        <f>PT・府市!G28/1000</f>
        <v>0</v>
      </c>
    </row>
    <row r="9" spans="1:6" ht="14.25" thickTop="1">
      <c r="C9" s="59" t="s">
        <v>391</v>
      </c>
      <c r="D9" s="60">
        <f>SUM(D5:D8)</f>
        <v>17</v>
      </c>
      <c r="E9" s="61">
        <f>SUM(E5:E8)</f>
        <v>10245288</v>
      </c>
      <c r="F9" s="61">
        <f>SUM(F5:F8)</f>
        <v>32434675</v>
      </c>
    </row>
    <row r="11" spans="1:6">
      <c r="B11" s="52" t="s">
        <v>427</v>
      </c>
    </row>
    <row r="12" spans="1:6" ht="21">
      <c r="C12" s="62" t="s">
        <v>432</v>
      </c>
      <c r="D12" s="55" t="s">
        <v>421</v>
      </c>
      <c r="E12" s="55" t="s">
        <v>423</v>
      </c>
      <c r="F12" s="55" t="s">
        <v>425</v>
      </c>
    </row>
    <row r="13" spans="1:6">
      <c r="C13" s="55">
        <v>1</v>
      </c>
      <c r="D13" s="53">
        <f>見直し対象!D95</f>
        <v>4</v>
      </c>
      <c r="E13" s="54">
        <f>見直し対象!F95/1000</f>
        <v>61350</v>
      </c>
      <c r="F13" s="54">
        <f>見直し対象!G95/1000</f>
        <v>54271</v>
      </c>
    </row>
    <row r="14" spans="1:6">
      <c r="C14" s="55">
        <v>2</v>
      </c>
      <c r="D14" s="53">
        <f>見直し対象!D96</f>
        <v>0</v>
      </c>
      <c r="E14" s="54">
        <f>見直し対象!F96/1000</f>
        <v>0</v>
      </c>
      <c r="F14" s="54">
        <f>見直し対象!G96/1000</f>
        <v>0</v>
      </c>
    </row>
    <row r="15" spans="1:6">
      <c r="C15" s="55">
        <v>3</v>
      </c>
      <c r="D15" s="53">
        <f>見直し対象!D97</f>
        <v>81</v>
      </c>
      <c r="E15" s="54">
        <f>見直し対象!F97/1000</f>
        <v>75251</v>
      </c>
      <c r="F15" s="54">
        <f>見直し対象!G97/1000</f>
        <v>884637</v>
      </c>
    </row>
    <row r="16" spans="1:6" ht="14.25" thickBot="1">
      <c r="C16" s="56">
        <v>4</v>
      </c>
      <c r="D16" s="57">
        <f>見直し対象!D98</f>
        <v>2</v>
      </c>
      <c r="E16" s="58">
        <f>見直し対象!F98/1000</f>
        <v>9694</v>
      </c>
      <c r="F16" s="58">
        <f>見直し対象!G98/1000</f>
        <v>1190</v>
      </c>
    </row>
    <row r="17" spans="2:6" ht="14.25" thickTop="1">
      <c r="C17" s="59" t="s">
        <v>391</v>
      </c>
      <c r="D17" s="60">
        <f>SUM(D13:D16)</f>
        <v>87</v>
      </c>
      <c r="E17" s="61">
        <f>SUM(E13:E16)</f>
        <v>146295</v>
      </c>
      <c r="F17" s="61">
        <f>SUM(F13:F16)</f>
        <v>940098</v>
      </c>
    </row>
    <row r="20" spans="2:6">
      <c r="B20" s="52" t="s">
        <v>428</v>
      </c>
    </row>
    <row r="21" spans="2:6" ht="21">
      <c r="C21" s="62" t="s">
        <v>432</v>
      </c>
      <c r="D21" s="55" t="s">
        <v>421</v>
      </c>
      <c r="E21" s="55" t="s">
        <v>423</v>
      </c>
      <c r="F21" s="55" t="s">
        <v>425</v>
      </c>
    </row>
    <row r="22" spans="2:6">
      <c r="C22" s="55">
        <v>1</v>
      </c>
      <c r="D22" s="53">
        <f>見直し対象のうち地域交付金!C81</f>
        <v>0</v>
      </c>
      <c r="E22" s="54">
        <f>見直し対象のうち地域交付金!D81/1000</f>
        <v>0</v>
      </c>
      <c r="F22" s="54">
        <f>見直し対象のうち地域交付金!E81/1000</f>
        <v>0</v>
      </c>
    </row>
    <row r="23" spans="2:6">
      <c r="C23" s="55">
        <v>2</v>
      </c>
      <c r="D23" s="53">
        <f>見直し対象のうち地域交付金!C82</f>
        <v>0</v>
      </c>
      <c r="E23" s="54">
        <f>見直し対象のうち地域交付金!D82/1000</f>
        <v>0</v>
      </c>
      <c r="F23" s="54">
        <f>見直し対象のうち地域交付金!E82/1000</f>
        <v>0</v>
      </c>
    </row>
    <row r="24" spans="2:6">
      <c r="C24" s="55">
        <v>3</v>
      </c>
      <c r="D24" s="53">
        <f>見直し対象のうち地域交付金!C83</f>
        <v>72</v>
      </c>
      <c r="E24" s="54">
        <f>見直し対象のうち地域交付金!D83/1000</f>
        <v>0</v>
      </c>
      <c r="F24" s="54">
        <f>見直し対象のうち地域交付金!E83/1000</f>
        <v>613321</v>
      </c>
    </row>
    <row r="25" spans="2:6" ht="14.25" thickBot="1">
      <c r="C25" s="56">
        <v>4</v>
      </c>
      <c r="D25" s="57">
        <f>見直し対象のうち地域交付金!C84</f>
        <v>0</v>
      </c>
      <c r="E25" s="58">
        <f>見直し対象のうち地域交付金!D84/1000</f>
        <v>0</v>
      </c>
      <c r="F25" s="58">
        <f>見直し対象のうち地域交付金!E84/1000</f>
        <v>0</v>
      </c>
    </row>
    <row r="26" spans="2:6" ht="14.25" thickTop="1">
      <c r="C26" s="59" t="s">
        <v>391</v>
      </c>
      <c r="D26" s="60">
        <f>SUM(D22:D25)</f>
        <v>72</v>
      </c>
      <c r="E26" s="61">
        <f>SUM(E22:E25)</f>
        <v>0</v>
      </c>
      <c r="F26" s="61">
        <f>SUM(F22:F25)</f>
        <v>613321</v>
      </c>
    </row>
    <row r="28" spans="2:6">
      <c r="B28" s="52" t="s">
        <v>431</v>
      </c>
    </row>
    <row r="29" spans="2:6" ht="21">
      <c r="C29" s="65" t="s">
        <v>432</v>
      </c>
      <c r="D29" s="66" t="s">
        <v>421</v>
      </c>
      <c r="E29" s="66" t="s">
        <v>423</v>
      </c>
      <c r="F29" s="66" t="s">
        <v>425</v>
      </c>
    </row>
    <row r="30" spans="2:6">
      <c r="C30" s="66">
        <v>1</v>
      </c>
      <c r="D30" s="67">
        <f>D13-D22</f>
        <v>4</v>
      </c>
      <c r="E30" s="68">
        <f t="shared" ref="E30:F30" si="0">E13-E22</f>
        <v>61350</v>
      </c>
      <c r="F30" s="68">
        <f t="shared" si="0"/>
        <v>54271</v>
      </c>
    </row>
    <row r="31" spans="2:6" ht="14.25" thickBot="1">
      <c r="C31" s="69">
        <v>2</v>
      </c>
      <c r="D31" s="70">
        <f t="shared" ref="D31:F33" si="1">D14-D23</f>
        <v>0</v>
      </c>
      <c r="E31" s="71">
        <f t="shared" si="1"/>
        <v>0</v>
      </c>
      <c r="F31" s="71">
        <f t="shared" si="1"/>
        <v>0</v>
      </c>
    </row>
    <row r="32" spans="2:6">
      <c r="C32" s="72">
        <v>3</v>
      </c>
      <c r="D32" s="73">
        <f t="shared" si="1"/>
        <v>9</v>
      </c>
      <c r="E32" s="74">
        <f t="shared" si="1"/>
        <v>75251</v>
      </c>
      <c r="F32" s="75">
        <f t="shared" si="1"/>
        <v>271316</v>
      </c>
    </row>
    <row r="33" spans="3:6" ht="14.25" thickBot="1">
      <c r="C33" s="76">
        <v>4</v>
      </c>
      <c r="D33" s="77">
        <f t="shared" si="1"/>
        <v>2</v>
      </c>
      <c r="E33" s="78">
        <f t="shared" si="1"/>
        <v>9694</v>
      </c>
      <c r="F33" s="79">
        <f t="shared" si="1"/>
        <v>1190</v>
      </c>
    </row>
    <row r="34" spans="3:6">
      <c r="C34" s="80" t="s">
        <v>391</v>
      </c>
      <c r="D34" s="81">
        <f>SUM(D30:D33)</f>
        <v>15</v>
      </c>
      <c r="E34" s="82">
        <f>SUM(E30:E33)</f>
        <v>146295</v>
      </c>
      <c r="F34" s="82">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c r="A1" s="1"/>
      <c r="B1" s="1"/>
      <c r="C1" s="44"/>
      <c r="D1" s="44"/>
      <c r="E1" s="44"/>
      <c r="F1" s="3"/>
      <c r="G1" s="3"/>
      <c r="H1" s="3"/>
      <c r="I1" s="6"/>
      <c r="J1" s="6"/>
      <c r="K1" s="1"/>
      <c r="L1" s="1"/>
      <c r="M1" s="1"/>
      <c r="N1" s="1"/>
      <c r="O1" s="1"/>
      <c r="Q1" s="45"/>
    </row>
    <row r="2" spans="1:31" ht="17.25">
      <c r="A2" s="1"/>
      <c r="B2" s="46" t="s">
        <v>390</v>
      </c>
      <c r="C2" s="2"/>
      <c r="D2" s="2"/>
      <c r="E2" s="2"/>
      <c r="F2" s="3"/>
      <c r="G2" s="4"/>
      <c r="H2" s="3"/>
      <c r="I2" s="6"/>
      <c r="J2" s="4"/>
      <c r="K2" s="1"/>
      <c r="L2" s="1"/>
      <c r="M2" s="7"/>
      <c r="N2" s="7"/>
      <c r="O2" s="7" t="s">
        <v>0</v>
      </c>
      <c r="Q2" s="45"/>
    </row>
    <row r="3" spans="1:31" ht="14.25" thickBot="1">
      <c r="A3" s="1"/>
      <c r="B3" s="8"/>
      <c r="C3" s="9"/>
      <c r="D3" s="9"/>
      <c r="E3" s="9"/>
      <c r="F3" s="10"/>
      <c r="G3" s="11"/>
      <c r="H3" s="10"/>
      <c r="I3" s="6"/>
      <c r="J3" s="6"/>
      <c r="K3" s="1"/>
      <c r="L3" s="1"/>
      <c r="M3" s="5"/>
      <c r="N3" s="5"/>
      <c r="O3" s="5"/>
      <c r="Q3" s="45"/>
    </row>
    <row r="4" spans="1:31" ht="14.25" customHeight="1" thickTop="1">
      <c r="A4" s="137" t="s">
        <v>1</v>
      </c>
      <c r="B4" s="139" t="s">
        <v>2</v>
      </c>
      <c r="C4" s="141" t="s">
        <v>3</v>
      </c>
      <c r="D4" s="141" t="s">
        <v>4</v>
      </c>
      <c r="E4" s="143" t="s">
        <v>5</v>
      </c>
      <c r="F4" s="135" t="s">
        <v>6</v>
      </c>
      <c r="G4" s="12"/>
      <c r="H4" s="145" t="s">
        <v>7</v>
      </c>
      <c r="I4" s="147" t="s">
        <v>8</v>
      </c>
      <c r="J4" s="149" t="s">
        <v>9</v>
      </c>
      <c r="K4" s="149" t="s">
        <v>10</v>
      </c>
      <c r="L4" s="150" t="s">
        <v>11</v>
      </c>
      <c r="M4" s="150" t="s">
        <v>12</v>
      </c>
      <c r="N4" s="152" t="s">
        <v>13</v>
      </c>
      <c r="O4" s="154" t="s">
        <v>14</v>
      </c>
      <c r="P4" s="156" t="s">
        <v>433</v>
      </c>
      <c r="Q4" s="143" t="s">
        <v>394</v>
      </c>
      <c r="R4" s="143" t="s">
        <v>398</v>
      </c>
      <c r="S4" s="143" t="s">
        <v>397</v>
      </c>
      <c r="AE4" s="64"/>
    </row>
    <row r="5" spans="1:31" ht="45">
      <c r="A5" s="138"/>
      <c r="B5" s="140"/>
      <c r="C5" s="142"/>
      <c r="D5" s="142"/>
      <c r="E5" s="144"/>
      <c r="F5" s="136"/>
      <c r="G5" s="14" t="s">
        <v>15</v>
      </c>
      <c r="H5" s="146"/>
      <c r="I5" s="148"/>
      <c r="J5" s="142"/>
      <c r="K5" s="142"/>
      <c r="L5" s="151"/>
      <c r="M5" s="151"/>
      <c r="N5" s="153"/>
      <c r="O5" s="155"/>
      <c r="P5" s="156"/>
      <c r="Q5" s="144"/>
      <c r="R5" s="144"/>
      <c r="S5" s="144"/>
    </row>
    <row r="6" spans="1:31" ht="56.25">
      <c r="A6" s="15">
        <v>9</v>
      </c>
      <c r="B6" s="49" t="s">
        <v>19</v>
      </c>
      <c r="C6" s="16" t="s">
        <v>20</v>
      </c>
      <c r="D6" s="16" t="s">
        <v>21</v>
      </c>
      <c r="E6" s="17">
        <v>120000000</v>
      </c>
      <c r="F6" s="17">
        <v>44027000</v>
      </c>
      <c r="G6" s="18" t="s">
        <v>22</v>
      </c>
      <c r="H6" s="19">
        <v>120000000</v>
      </c>
      <c r="I6" s="20" t="s">
        <v>23</v>
      </c>
      <c r="J6" s="21" t="s">
        <v>24</v>
      </c>
      <c r="K6" s="13">
        <v>3</v>
      </c>
      <c r="L6" s="13"/>
      <c r="M6" s="49">
        <v>1</v>
      </c>
      <c r="N6" s="13" t="s">
        <v>17</v>
      </c>
      <c r="O6" s="30"/>
      <c r="P6" s="48">
        <v>3</v>
      </c>
      <c r="Q6" s="47"/>
      <c r="R6" s="47" t="s">
        <v>395</v>
      </c>
      <c r="S6" s="47" t="str">
        <f>IF(AND(Q6="",R6="")=FALSE,IF(Q6="○","○",R6),"")</f>
        <v>B</v>
      </c>
    </row>
    <row r="7" spans="1:31" ht="112.5">
      <c r="A7" s="15">
        <v>24</v>
      </c>
      <c r="B7" s="49" t="s">
        <v>28</v>
      </c>
      <c r="C7" s="16" t="s">
        <v>29</v>
      </c>
      <c r="D7" s="16" t="s">
        <v>30</v>
      </c>
      <c r="E7" s="17">
        <v>13305192000</v>
      </c>
      <c r="F7" s="28">
        <v>4172742000</v>
      </c>
      <c r="G7" s="18" t="s">
        <v>22</v>
      </c>
      <c r="H7" s="29">
        <v>13307620000</v>
      </c>
      <c r="I7" s="20" t="s">
        <v>31</v>
      </c>
      <c r="J7" s="21" t="s">
        <v>32</v>
      </c>
      <c r="K7" s="13">
        <v>3</v>
      </c>
      <c r="L7" s="13"/>
      <c r="M7" s="49" t="s">
        <v>27</v>
      </c>
      <c r="N7" s="13"/>
      <c r="O7" s="30"/>
      <c r="P7" s="48">
        <v>2</v>
      </c>
      <c r="Q7" s="47" t="s">
        <v>393</v>
      </c>
      <c r="R7" s="47" t="s">
        <v>396</v>
      </c>
      <c r="S7" s="47" t="str">
        <f t="shared" ref="S7:S22" si="0">IF(AND(Q7="",R7="")=FALSE,IF(Q7="○","○",R7),"")</f>
        <v>○</v>
      </c>
    </row>
    <row r="8" spans="1:31" ht="101.25">
      <c r="A8" s="15">
        <v>164</v>
      </c>
      <c r="B8" s="49" t="s">
        <v>262</v>
      </c>
      <c r="C8" s="16" t="s">
        <v>263</v>
      </c>
      <c r="D8" s="16" t="s">
        <v>264</v>
      </c>
      <c r="E8" s="17">
        <v>233357000</v>
      </c>
      <c r="F8" s="28">
        <v>0</v>
      </c>
      <c r="G8" s="18" t="s">
        <v>16</v>
      </c>
      <c r="H8" s="29">
        <v>233483000</v>
      </c>
      <c r="I8" s="20" t="s">
        <v>265</v>
      </c>
      <c r="J8" s="21" t="s">
        <v>266</v>
      </c>
      <c r="K8" s="13">
        <v>3</v>
      </c>
      <c r="L8" s="13"/>
      <c r="M8" s="49" t="s">
        <v>70</v>
      </c>
      <c r="N8" s="13" t="s">
        <v>17</v>
      </c>
      <c r="O8" s="30"/>
      <c r="P8" s="48">
        <v>3</v>
      </c>
      <c r="Q8" s="47" t="s">
        <v>393</v>
      </c>
      <c r="R8" s="47"/>
      <c r="S8" s="47" t="str">
        <f t="shared" si="0"/>
        <v>○</v>
      </c>
    </row>
    <row r="9" spans="1:31" ht="67.5">
      <c r="A9" s="15">
        <v>165</v>
      </c>
      <c r="B9" s="49" t="s">
        <v>262</v>
      </c>
      <c r="C9" s="16" t="s">
        <v>267</v>
      </c>
      <c r="D9" s="16" t="s">
        <v>268</v>
      </c>
      <c r="E9" s="17">
        <v>1629962000</v>
      </c>
      <c r="F9" s="28">
        <v>0</v>
      </c>
      <c r="G9" s="18" t="s">
        <v>16</v>
      </c>
      <c r="H9" s="29">
        <v>1684243000</v>
      </c>
      <c r="I9" s="20" t="s">
        <v>269</v>
      </c>
      <c r="J9" s="21" t="s">
        <v>270</v>
      </c>
      <c r="K9" s="13">
        <v>3</v>
      </c>
      <c r="L9" s="13"/>
      <c r="M9" s="49" t="s">
        <v>271</v>
      </c>
      <c r="N9" s="13" t="s">
        <v>17</v>
      </c>
      <c r="O9" s="30"/>
      <c r="P9" s="48">
        <v>3</v>
      </c>
      <c r="Q9" s="47" t="s">
        <v>393</v>
      </c>
      <c r="R9" s="47"/>
      <c r="S9" s="47" t="str">
        <f t="shared" si="0"/>
        <v>○</v>
      </c>
    </row>
    <row r="10" spans="1:31" ht="33.75">
      <c r="A10" s="15">
        <v>166</v>
      </c>
      <c r="B10" s="49" t="s">
        <v>262</v>
      </c>
      <c r="C10" s="16" t="s">
        <v>272</v>
      </c>
      <c r="D10" s="16" t="s">
        <v>273</v>
      </c>
      <c r="E10" s="17">
        <v>8183955000</v>
      </c>
      <c r="F10" s="28">
        <v>2727985000</v>
      </c>
      <c r="G10" s="18" t="s">
        <v>22</v>
      </c>
      <c r="H10" s="29">
        <v>8387559000</v>
      </c>
      <c r="I10" s="20" t="s">
        <v>274</v>
      </c>
      <c r="J10" s="21" t="s">
        <v>275</v>
      </c>
      <c r="K10" s="13">
        <v>3</v>
      </c>
      <c r="L10" s="13"/>
      <c r="M10" s="49" t="s">
        <v>276</v>
      </c>
      <c r="N10" s="13"/>
      <c r="O10" s="30"/>
      <c r="P10" s="48">
        <v>3</v>
      </c>
      <c r="Q10" s="47" t="s">
        <v>393</v>
      </c>
      <c r="R10" s="47"/>
      <c r="S10" s="47" t="str">
        <f t="shared" si="0"/>
        <v>○</v>
      </c>
    </row>
    <row r="11" spans="1:31" ht="33.75">
      <c r="A11" s="15">
        <v>167</v>
      </c>
      <c r="B11" s="49" t="s">
        <v>262</v>
      </c>
      <c r="C11" s="16" t="s">
        <v>277</v>
      </c>
      <c r="D11" s="16" t="s">
        <v>273</v>
      </c>
      <c r="E11" s="17">
        <v>1798944000</v>
      </c>
      <c r="F11" s="28">
        <v>598683000</v>
      </c>
      <c r="G11" s="18" t="s">
        <v>22</v>
      </c>
      <c r="H11" s="29">
        <v>1844430000</v>
      </c>
      <c r="I11" s="20" t="s">
        <v>278</v>
      </c>
      <c r="J11" s="21" t="s">
        <v>279</v>
      </c>
      <c r="K11" s="13">
        <v>3</v>
      </c>
      <c r="L11" s="13"/>
      <c r="M11" s="49" t="s">
        <v>70</v>
      </c>
      <c r="N11" s="13"/>
      <c r="O11" s="30"/>
      <c r="P11" s="48">
        <v>3</v>
      </c>
      <c r="Q11" s="47" t="s">
        <v>393</v>
      </c>
      <c r="R11" s="47"/>
      <c r="S11" s="47" t="str">
        <f t="shared" si="0"/>
        <v>○</v>
      </c>
    </row>
    <row r="12" spans="1:31" ht="45">
      <c r="A12" s="15">
        <v>168</v>
      </c>
      <c r="B12" s="49" t="s">
        <v>262</v>
      </c>
      <c r="C12" s="16" t="s">
        <v>280</v>
      </c>
      <c r="D12" s="16" t="s">
        <v>281</v>
      </c>
      <c r="E12" s="17">
        <v>2307826000</v>
      </c>
      <c r="F12" s="28">
        <v>820830000</v>
      </c>
      <c r="G12" s="18" t="s">
        <v>22</v>
      </c>
      <c r="H12" s="29">
        <v>2333642000</v>
      </c>
      <c r="I12" s="20" t="s">
        <v>282</v>
      </c>
      <c r="J12" s="21" t="s">
        <v>283</v>
      </c>
      <c r="K12" s="13">
        <v>3</v>
      </c>
      <c r="L12" s="13"/>
      <c r="M12" s="49" t="s">
        <v>271</v>
      </c>
      <c r="N12" s="13"/>
      <c r="O12" s="30"/>
      <c r="P12" s="48">
        <v>3</v>
      </c>
      <c r="Q12" s="47" t="s">
        <v>393</v>
      </c>
      <c r="R12" s="47"/>
      <c r="S12" s="47" t="str">
        <f t="shared" si="0"/>
        <v>○</v>
      </c>
    </row>
    <row r="13" spans="1:31" ht="45">
      <c r="A13" s="15">
        <v>169</v>
      </c>
      <c r="B13" s="49" t="s">
        <v>262</v>
      </c>
      <c r="C13" s="16" t="s">
        <v>284</v>
      </c>
      <c r="D13" s="16" t="s">
        <v>285</v>
      </c>
      <c r="E13" s="17">
        <v>1336082000</v>
      </c>
      <c r="F13" s="28">
        <v>474886000</v>
      </c>
      <c r="G13" s="18" t="s">
        <v>22</v>
      </c>
      <c r="H13" s="29">
        <v>1349924000</v>
      </c>
      <c r="I13" s="20" t="s">
        <v>286</v>
      </c>
      <c r="J13" s="21" t="s">
        <v>287</v>
      </c>
      <c r="K13" s="13">
        <v>3</v>
      </c>
      <c r="L13" s="13"/>
      <c r="M13" s="49" t="s">
        <v>288</v>
      </c>
      <c r="N13" s="13"/>
      <c r="O13" s="30"/>
      <c r="P13" s="48">
        <v>3</v>
      </c>
      <c r="Q13" s="47" t="s">
        <v>393</v>
      </c>
      <c r="R13" s="47"/>
      <c r="S13" s="47" t="str">
        <f t="shared" si="0"/>
        <v>○</v>
      </c>
    </row>
    <row r="14" spans="1:31" ht="56.25">
      <c r="A14" s="15">
        <v>170</v>
      </c>
      <c r="B14" s="49" t="s">
        <v>262</v>
      </c>
      <c r="C14" s="16" t="s">
        <v>289</v>
      </c>
      <c r="D14" s="16" t="s">
        <v>290</v>
      </c>
      <c r="E14" s="17">
        <v>141726000</v>
      </c>
      <c r="F14" s="28">
        <v>52969000</v>
      </c>
      <c r="G14" s="18" t="s">
        <v>22</v>
      </c>
      <c r="H14" s="29">
        <v>142538000</v>
      </c>
      <c r="I14" s="20" t="s">
        <v>291</v>
      </c>
      <c r="J14" s="21" t="s">
        <v>292</v>
      </c>
      <c r="K14" s="13">
        <v>3</v>
      </c>
      <c r="L14" s="13"/>
      <c r="M14" s="49" t="s">
        <v>293</v>
      </c>
      <c r="N14" s="13"/>
      <c r="O14" s="30"/>
      <c r="P14" s="48">
        <v>3</v>
      </c>
      <c r="Q14" s="47" t="s">
        <v>393</v>
      </c>
      <c r="R14" s="47"/>
      <c r="S14" s="47" t="str">
        <f t="shared" si="0"/>
        <v>○</v>
      </c>
    </row>
    <row r="15" spans="1:31" ht="33.75">
      <c r="A15" s="15">
        <v>203</v>
      </c>
      <c r="B15" s="49" t="s">
        <v>316</v>
      </c>
      <c r="C15" s="16" t="s">
        <v>317</v>
      </c>
      <c r="D15" s="16" t="s">
        <v>318</v>
      </c>
      <c r="E15" s="17">
        <v>202543000</v>
      </c>
      <c r="F15" s="17">
        <v>67478000</v>
      </c>
      <c r="G15" s="18" t="s">
        <v>22</v>
      </c>
      <c r="H15" s="19">
        <v>210520000</v>
      </c>
      <c r="I15" s="20" t="s">
        <v>319</v>
      </c>
      <c r="J15" s="21" t="s">
        <v>320</v>
      </c>
      <c r="K15" s="13">
        <v>3</v>
      </c>
      <c r="L15" s="13"/>
      <c r="M15" s="49" t="s">
        <v>276</v>
      </c>
      <c r="N15" s="13"/>
      <c r="O15" s="30"/>
      <c r="P15" s="48">
        <v>3</v>
      </c>
      <c r="Q15" s="47" t="s">
        <v>393</v>
      </c>
      <c r="R15" s="47"/>
      <c r="S15" s="47" t="str">
        <f t="shared" si="0"/>
        <v>○</v>
      </c>
    </row>
    <row r="16" spans="1:31" ht="33.75">
      <c r="A16" s="15">
        <v>204</v>
      </c>
      <c r="B16" s="49" t="s">
        <v>316</v>
      </c>
      <c r="C16" s="16" t="s">
        <v>321</v>
      </c>
      <c r="D16" s="16" t="s">
        <v>322</v>
      </c>
      <c r="E16" s="17">
        <v>316839000</v>
      </c>
      <c r="F16" s="17">
        <v>121123000</v>
      </c>
      <c r="G16" s="18" t="s">
        <v>22</v>
      </c>
      <c r="H16" s="19">
        <v>330951000</v>
      </c>
      <c r="I16" s="20" t="s">
        <v>323</v>
      </c>
      <c r="J16" s="21" t="s">
        <v>324</v>
      </c>
      <c r="K16" s="13">
        <v>3</v>
      </c>
      <c r="L16" s="13"/>
      <c r="M16" s="49" t="s">
        <v>271</v>
      </c>
      <c r="N16" s="13"/>
      <c r="O16" s="30"/>
      <c r="P16" s="48">
        <v>3</v>
      </c>
      <c r="Q16" s="47" t="s">
        <v>393</v>
      </c>
      <c r="R16" s="47"/>
      <c r="S16" s="47" t="str">
        <f t="shared" si="0"/>
        <v>○</v>
      </c>
    </row>
    <row r="17" spans="1:19" ht="45">
      <c r="A17" s="15">
        <v>272</v>
      </c>
      <c r="B17" s="49" t="s">
        <v>327</v>
      </c>
      <c r="C17" s="16" t="s">
        <v>328</v>
      </c>
      <c r="D17" s="16" t="s">
        <v>329</v>
      </c>
      <c r="E17" s="17">
        <v>63125000</v>
      </c>
      <c r="F17" s="28">
        <v>0</v>
      </c>
      <c r="G17" s="18" t="s">
        <v>16</v>
      </c>
      <c r="H17" s="29">
        <v>62925000</v>
      </c>
      <c r="I17" s="20" t="s">
        <v>330</v>
      </c>
      <c r="J17" s="21" t="s">
        <v>331</v>
      </c>
      <c r="K17" s="13">
        <v>3</v>
      </c>
      <c r="L17" s="13"/>
      <c r="M17" s="49" t="s">
        <v>326</v>
      </c>
      <c r="N17" s="13"/>
      <c r="O17" s="30"/>
      <c r="P17" s="48">
        <v>3</v>
      </c>
      <c r="Q17" s="47" t="s">
        <v>393</v>
      </c>
      <c r="R17" s="47"/>
      <c r="S17" s="47" t="str">
        <f t="shared" si="0"/>
        <v>○</v>
      </c>
    </row>
    <row r="18" spans="1:19" ht="90">
      <c r="A18" s="15">
        <v>286</v>
      </c>
      <c r="B18" s="49" t="s">
        <v>332</v>
      </c>
      <c r="C18" s="16" t="s">
        <v>333</v>
      </c>
      <c r="D18" s="16" t="s">
        <v>334</v>
      </c>
      <c r="E18" s="17">
        <v>1193802000</v>
      </c>
      <c r="F18" s="28">
        <v>354724000</v>
      </c>
      <c r="G18" s="18" t="s">
        <v>22</v>
      </c>
      <c r="H18" s="29">
        <v>1197187000</v>
      </c>
      <c r="I18" s="20" t="s">
        <v>335</v>
      </c>
      <c r="J18" s="21" t="s">
        <v>336</v>
      </c>
      <c r="K18" s="13">
        <v>3</v>
      </c>
      <c r="L18" s="13" t="s">
        <v>17</v>
      </c>
      <c r="M18" s="49" t="s">
        <v>85</v>
      </c>
      <c r="N18" s="13"/>
      <c r="O18" s="30"/>
      <c r="P18" s="48">
        <v>2</v>
      </c>
      <c r="Q18" s="47" t="s">
        <v>393</v>
      </c>
      <c r="R18" s="47" t="s">
        <v>395</v>
      </c>
      <c r="S18" s="47" t="str">
        <f t="shared" si="0"/>
        <v>○</v>
      </c>
    </row>
    <row r="19" spans="1:19" ht="191.25">
      <c r="A19" s="15">
        <v>292</v>
      </c>
      <c r="B19" s="49" t="s">
        <v>337</v>
      </c>
      <c r="C19" s="16" t="s">
        <v>338</v>
      </c>
      <c r="D19" s="16" t="s">
        <v>339</v>
      </c>
      <c r="E19" s="17">
        <v>371989000</v>
      </c>
      <c r="F19" s="28">
        <v>123996000</v>
      </c>
      <c r="G19" s="18" t="s">
        <v>22</v>
      </c>
      <c r="H19" s="29">
        <v>390498000</v>
      </c>
      <c r="I19" s="20" t="s">
        <v>340</v>
      </c>
      <c r="J19" s="21" t="s">
        <v>341</v>
      </c>
      <c r="K19" s="13">
        <v>3</v>
      </c>
      <c r="L19" s="13" t="s">
        <v>17</v>
      </c>
      <c r="M19" s="49" t="s">
        <v>34</v>
      </c>
      <c r="N19" s="13" t="s">
        <v>17</v>
      </c>
      <c r="O19" s="30"/>
      <c r="P19" s="48">
        <v>3</v>
      </c>
      <c r="Q19" s="47"/>
      <c r="R19" s="47" t="s">
        <v>395</v>
      </c>
      <c r="S19" s="47" t="str">
        <f t="shared" si="0"/>
        <v>B</v>
      </c>
    </row>
    <row r="20" spans="1:19" ht="56.25">
      <c r="A20" s="15">
        <v>334</v>
      </c>
      <c r="B20" s="49" t="s">
        <v>364</v>
      </c>
      <c r="C20" s="16" t="s">
        <v>365</v>
      </c>
      <c r="D20" s="16" t="s">
        <v>366</v>
      </c>
      <c r="E20" s="17">
        <v>7422000</v>
      </c>
      <c r="F20" s="28">
        <v>0</v>
      </c>
      <c r="G20" s="18" t="s">
        <v>16</v>
      </c>
      <c r="H20" s="29">
        <v>7524000</v>
      </c>
      <c r="I20" s="20" t="s">
        <v>367</v>
      </c>
      <c r="J20" s="21" t="s">
        <v>368</v>
      </c>
      <c r="K20" s="13">
        <v>3</v>
      </c>
      <c r="L20" s="13"/>
      <c r="M20" s="49" t="s">
        <v>85</v>
      </c>
      <c r="N20" s="13"/>
      <c r="O20" s="30"/>
      <c r="P20" s="48">
        <v>3</v>
      </c>
      <c r="Q20" s="47" t="s">
        <v>393</v>
      </c>
      <c r="R20" s="47"/>
      <c r="S20" s="47" t="str">
        <f t="shared" si="0"/>
        <v>○</v>
      </c>
    </row>
    <row r="21" spans="1:19" ht="45">
      <c r="A21" s="15">
        <v>383</v>
      </c>
      <c r="B21" s="13" t="s">
        <v>379</v>
      </c>
      <c r="C21" s="22" t="s">
        <v>380</v>
      </c>
      <c r="D21" s="22" t="s">
        <v>381</v>
      </c>
      <c r="E21" s="23">
        <v>329395000</v>
      </c>
      <c r="F21" s="24">
        <v>97605000</v>
      </c>
      <c r="G21" s="18" t="s">
        <v>22</v>
      </c>
      <c r="H21" s="25">
        <v>301702000</v>
      </c>
      <c r="I21" s="26" t="s">
        <v>382</v>
      </c>
      <c r="J21" s="27" t="s">
        <v>383</v>
      </c>
      <c r="K21" s="13">
        <v>24</v>
      </c>
      <c r="L21" s="13"/>
      <c r="M21" s="13" t="s">
        <v>276</v>
      </c>
      <c r="N21" s="13" t="s">
        <v>17</v>
      </c>
      <c r="O21" s="30"/>
      <c r="P21" s="48">
        <v>3</v>
      </c>
      <c r="Q21" s="47" t="s">
        <v>393</v>
      </c>
      <c r="R21" s="47"/>
      <c r="S21" s="47" t="str">
        <f t="shared" si="0"/>
        <v>○</v>
      </c>
    </row>
    <row r="22" spans="1:19" ht="23.25" thickBot="1">
      <c r="A22" s="15">
        <v>464</v>
      </c>
      <c r="B22" s="49" t="s">
        <v>384</v>
      </c>
      <c r="C22" s="16" t="s">
        <v>385</v>
      </c>
      <c r="D22" s="16" t="s">
        <v>386</v>
      </c>
      <c r="E22" s="17">
        <v>588240000</v>
      </c>
      <c r="F22" s="17">
        <v>588240000</v>
      </c>
      <c r="G22" s="18" t="s">
        <v>18</v>
      </c>
      <c r="H22" s="19">
        <v>529929000</v>
      </c>
      <c r="I22" s="31" t="s">
        <v>387</v>
      </c>
      <c r="J22" s="32" t="s">
        <v>388</v>
      </c>
      <c r="K22" s="33">
        <v>3</v>
      </c>
      <c r="L22" s="33"/>
      <c r="M22" s="34" t="s">
        <v>26</v>
      </c>
      <c r="N22" s="33"/>
      <c r="O22" s="35"/>
      <c r="P22" s="48">
        <v>1</v>
      </c>
      <c r="Q22" s="47" t="s">
        <v>393</v>
      </c>
      <c r="R22" s="47"/>
      <c r="S22" s="47" t="str">
        <f t="shared" si="0"/>
        <v>○</v>
      </c>
    </row>
    <row r="23" spans="1:19" ht="14.25" thickTop="1"/>
    <row r="24" spans="1:19">
      <c r="C24" s="9" t="s">
        <v>422</v>
      </c>
      <c r="D24" s="9" t="s">
        <v>389</v>
      </c>
      <c r="F24" t="s">
        <v>424</v>
      </c>
      <c r="G24" t="s">
        <v>426</v>
      </c>
    </row>
    <row r="25" spans="1:19">
      <c r="C25">
        <v>1</v>
      </c>
      <c r="D25" s="51">
        <f>COUNTIF($P$6:$P$22,C25)</f>
        <v>1</v>
      </c>
      <c r="F25" s="51">
        <f>SUMIF($P$6:$P$22,C25,$F$6:$F$22)</f>
        <v>588240000</v>
      </c>
      <c r="G25" s="51">
        <f>SUMIF($P$6:$P$22,C25,$H$6:$H$22)</f>
        <v>529929000</v>
      </c>
    </row>
    <row r="26" spans="1:19">
      <c r="C26">
        <v>2</v>
      </c>
      <c r="D26" s="51">
        <f t="shared" ref="D26:D28" si="1">COUNTIF($P$6:$P$22,C26)</f>
        <v>2</v>
      </c>
      <c r="F26" s="51">
        <f t="shared" ref="F26:F28" si="2">SUMIF($P$6:$P$22,C26,$F$6:$F$22)</f>
        <v>4527466000</v>
      </c>
      <c r="G26" s="51">
        <f t="shared" ref="G26:G28" si="3">SUMIF($P$6:$P$22,C26,$H$6:$H$22)</f>
        <v>14504807000</v>
      </c>
    </row>
    <row r="27" spans="1:19">
      <c r="C27">
        <v>3</v>
      </c>
      <c r="D27" s="51">
        <f t="shared" si="1"/>
        <v>14</v>
      </c>
      <c r="F27" s="51">
        <f t="shared" si="2"/>
        <v>5129582000</v>
      </c>
      <c r="G27" s="51">
        <f t="shared" si="3"/>
        <v>17399939000</v>
      </c>
    </row>
    <row r="28" spans="1:19">
      <c r="C28">
        <v>4</v>
      </c>
      <c r="D28" s="51">
        <f t="shared" si="1"/>
        <v>0</v>
      </c>
      <c r="F28" s="51">
        <f t="shared" si="2"/>
        <v>0</v>
      </c>
      <c r="G28" s="51">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c r="A1" s="1"/>
      <c r="B1" s="1"/>
      <c r="C1" s="44"/>
      <c r="D1" s="44"/>
      <c r="E1" s="44"/>
      <c r="F1" s="3"/>
      <c r="G1" s="3"/>
      <c r="H1" s="3"/>
      <c r="I1" s="6"/>
      <c r="J1" s="6"/>
      <c r="K1" s="1"/>
      <c r="L1" s="1"/>
      <c r="M1" s="1"/>
      <c r="O1" s="1"/>
    </row>
    <row r="2" spans="1:31" ht="17.25">
      <c r="A2" s="1"/>
      <c r="B2" s="50" t="s">
        <v>390</v>
      </c>
      <c r="C2" s="2"/>
      <c r="D2" s="2"/>
      <c r="E2" s="2"/>
      <c r="F2" s="3"/>
      <c r="G2" s="4"/>
      <c r="H2" s="3"/>
      <c r="I2" s="6"/>
      <c r="J2" s="4"/>
      <c r="K2" s="1"/>
      <c r="L2" s="1"/>
      <c r="M2" s="7"/>
      <c r="N2" s="7"/>
      <c r="O2" s="7" t="s">
        <v>0</v>
      </c>
    </row>
    <row r="3" spans="1:31" ht="14.25" thickBot="1">
      <c r="A3" s="1"/>
      <c r="B3" s="8"/>
      <c r="C3" s="9"/>
      <c r="D3" s="9"/>
      <c r="E3" s="9"/>
      <c r="F3" s="10"/>
      <c r="G3" s="11"/>
      <c r="H3" s="10"/>
      <c r="I3" s="6"/>
      <c r="J3" s="6"/>
      <c r="K3" s="1"/>
      <c r="L3" s="1"/>
      <c r="M3" s="5"/>
      <c r="N3" s="5"/>
      <c r="O3" s="5"/>
    </row>
    <row r="4" spans="1:31" ht="14.25" customHeight="1" thickTop="1">
      <c r="A4" s="137" t="s">
        <v>1</v>
      </c>
      <c r="B4" s="139" t="s">
        <v>2</v>
      </c>
      <c r="C4" s="141" t="s">
        <v>3</v>
      </c>
      <c r="D4" s="141" t="s">
        <v>4</v>
      </c>
      <c r="E4" s="143" t="s">
        <v>5</v>
      </c>
      <c r="F4" s="135" t="s">
        <v>6</v>
      </c>
      <c r="G4" s="12"/>
      <c r="H4" s="157" t="s">
        <v>7</v>
      </c>
      <c r="I4" s="147" t="s">
        <v>8</v>
      </c>
      <c r="J4" s="149" t="s">
        <v>9</v>
      </c>
      <c r="K4" s="149" t="s">
        <v>10</v>
      </c>
      <c r="L4" s="150" t="s">
        <v>401</v>
      </c>
      <c r="M4" s="150" t="s">
        <v>12</v>
      </c>
      <c r="N4" s="152" t="s">
        <v>13</v>
      </c>
      <c r="O4" s="154" t="s">
        <v>14</v>
      </c>
      <c r="P4" s="156" t="s">
        <v>433</v>
      </c>
      <c r="Q4" s="143" t="s">
        <v>394</v>
      </c>
      <c r="R4" s="143" t="s">
        <v>398</v>
      </c>
      <c r="S4" s="143" t="s">
        <v>397</v>
      </c>
      <c r="AE4" s="64"/>
    </row>
    <row r="5" spans="1:31" ht="45">
      <c r="A5" s="138"/>
      <c r="B5" s="140"/>
      <c r="C5" s="142"/>
      <c r="D5" s="142"/>
      <c r="E5" s="144"/>
      <c r="F5" s="136"/>
      <c r="G5" s="14" t="s">
        <v>15</v>
      </c>
      <c r="H5" s="158"/>
      <c r="I5" s="148"/>
      <c r="J5" s="142"/>
      <c r="K5" s="142"/>
      <c r="L5" s="151"/>
      <c r="M5" s="151"/>
      <c r="N5" s="153"/>
      <c r="O5" s="155"/>
      <c r="P5" s="156"/>
      <c r="Q5" s="144"/>
      <c r="R5" s="144"/>
      <c r="S5" s="144"/>
    </row>
    <row r="6" spans="1:31" ht="78.75">
      <c r="A6" s="15">
        <v>25</v>
      </c>
      <c r="B6" s="49" t="s">
        <v>402</v>
      </c>
      <c r="C6" s="16" t="s">
        <v>403</v>
      </c>
      <c r="D6" s="16" t="s">
        <v>404</v>
      </c>
      <c r="E6" s="17">
        <v>980000</v>
      </c>
      <c r="F6" s="28">
        <v>980000</v>
      </c>
      <c r="G6" s="18" t="s">
        <v>18</v>
      </c>
      <c r="H6" s="29">
        <v>1097000</v>
      </c>
      <c r="I6" s="20" t="s">
        <v>405</v>
      </c>
      <c r="J6" s="21" t="s">
        <v>406</v>
      </c>
      <c r="K6" s="13">
        <v>3</v>
      </c>
      <c r="L6" s="13"/>
      <c r="M6" s="49" t="s">
        <v>33</v>
      </c>
      <c r="N6" s="13"/>
      <c r="O6" s="30"/>
      <c r="P6" s="48">
        <v>1</v>
      </c>
      <c r="Q6" s="47"/>
      <c r="R6" s="47"/>
      <c r="S6" s="47" t="s">
        <v>399</v>
      </c>
    </row>
    <row r="7" spans="1:31" ht="45">
      <c r="A7" s="15">
        <v>35</v>
      </c>
      <c r="B7" s="49" t="s">
        <v>407</v>
      </c>
      <c r="C7" s="16" t="s">
        <v>408</v>
      </c>
      <c r="D7" s="16" t="s">
        <v>409</v>
      </c>
      <c r="E7" s="17">
        <v>48000</v>
      </c>
      <c r="F7" s="28">
        <v>0</v>
      </c>
      <c r="G7" s="18" t="s">
        <v>16</v>
      </c>
      <c r="H7" s="29">
        <v>48000</v>
      </c>
      <c r="I7" s="20" t="s">
        <v>410</v>
      </c>
      <c r="J7" s="21" t="s">
        <v>35</v>
      </c>
      <c r="K7" s="13">
        <v>3</v>
      </c>
      <c r="L7" s="13"/>
      <c r="M7" s="49" t="s">
        <v>36</v>
      </c>
      <c r="N7" s="13"/>
      <c r="O7" s="30"/>
      <c r="P7" s="48">
        <v>3</v>
      </c>
      <c r="Q7" s="47"/>
      <c r="R7" s="47"/>
      <c r="S7" s="47" t="s">
        <v>399</v>
      </c>
    </row>
    <row r="8" spans="1:31" ht="67.5">
      <c r="A8" s="15">
        <v>43</v>
      </c>
      <c r="B8" s="49" t="s">
        <v>37</v>
      </c>
      <c r="C8" s="16" t="s">
        <v>38</v>
      </c>
      <c r="D8" s="16" t="s">
        <v>39</v>
      </c>
      <c r="E8" s="17">
        <v>21672000</v>
      </c>
      <c r="F8" s="28">
        <v>0</v>
      </c>
      <c r="G8" s="18" t="s">
        <v>16</v>
      </c>
      <c r="H8" s="29">
        <v>21589000</v>
      </c>
      <c r="I8" s="20" t="s">
        <v>40</v>
      </c>
      <c r="J8" s="21" t="s">
        <v>41</v>
      </c>
      <c r="K8" s="13">
        <v>33</v>
      </c>
      <c r="L8" s="13"/>
      <c r="M8" s="49" t="s">
        <v>25</v>
      </c>
      <c r="N8" s="13"/>
      <c r="O8" s="30"/>
      <c r="P8" s="48">
        <v>3</v>
      </c>
      <c r="Q8" s="47"/>
      <c r="R8" s="47"/>
      <c r="S8" s="47" t="s">
        <v>399</v>
      </c>
    </row>
    <row r="9" spans="1:31" ht="67.5">
      <c r="A9" s="15">
        <v>44</v>
      </c>
      <c r="B9" s="49" t="s">
        <v>37</v>
      </c>
      <c r="C9" s="16" t="s">
        <v>42</v>
      </c>
      <c r="D9" s="16" t="s">
        <v>43</v>
      </c>
      <c r="E9" s="17">
        <v>8702000</v>
      </c>
      <c r="F9" s="28">
        <v>0</v>
      </c>
      <c r="G9" s="18" t="s">
        <v>16</v>
      </c>
      <c r="H9" s="29">
        <v>8702000</v>
      </c>
      <c r="I9" s="20" t="s">
        <v>44</v>
      </c>
      <c r="J9" s="21" t="s">
        <v>45</v>
      </c>
      <c r="K9" s="13">
        <v>33</v>
      </c>
      <c r="L9" s="13"/>
      <c r="M9" s="49" t="s">
        <v>25</v>
      </c>
      <c r="N9" s="13"/>
      <c r="O9" s="30"/>
      <c r="P9" s="48">
        <v>3</v>
      </c>
      <c r="Q9" s="47"/>
      <c r="R9" s="47"/>
      <c r="S9" s="47" t="s">
        <v>399</v>
      </c>
    </row>
    <row r="10" spans="1:31" ht="67.5">
      <c r="A10" s="15">
        <v>45</v>
      </c>
      <c r="B10" s="49" t="s">
        <v>46</v>
      </c>
      <c r="C10" s="16" t="s">
        <v>47</v>
      </c>
      <c r="D10" s="16" t="s">
        <v>48</v>
      </c>
      <c r="E10" s="17">
        <v>800000</v>
      </c>
      <c r="F10" s="28">
        <v>0</v>
      </c>
      <c r="G10" s="18" t="s">
        <v>16</v>
      </c>
      <c r="H10" s="29">
        <v>800000</v>
      </c>
      <c r="I10" s="20" t="s">
        <v>49</v>
      </c>
      <c r="J10" s="21" t="s">
        <v>50</v>
      </c>
      <c r="K10" s="13">
        <v>33</v>
      </c>
      <c r="L10" s="13"/>
      <c r="M10" s="49" t="s">
        <v>25</v>
      </c>
      <c r="N10" s="13"/>
      <c r="O10" s="30"/>
      <c r="P10" s="48">
        <v>3</v>
      </c>
      <c r="Q10" s="47"/>
      <c r="R10" s="47"/>
      <c r="S10" s="47" t="s">
        <v>399</v>
      </c>
    </row>
    <row r="11" spans="1:31" ht="45">
      <c r="A11" s="15">
        <v>46</v>
      </c>
      <c r="B11" s="49" t="s">
        <v>51</v>
      </c>
      <c r="C11" s="16" t="s">
        <v>52</v>
      </c>
      <c r="D11" s="16" t="s">
        <v>39</v>
      </c>
      <c r="E11" s="17">
        <v>14525000</v>
      </c>
      <c r="F11" s="28">
        <v>0</v>
      </c>
      <c r="G11" s="18" t="s">
        <v>16</v>
      </c>
      <c r="H11" s="29">
        <v>14165000</v>
      </c>
      <c r="I11" s="20" t="s">
        <v>411</v>
      </c>
      <c r="J11" s="21" t="s">
        <v>54</v>
      </c>
      <c r="K11" s="13">
        <v>33</v>
      </c>
      <c r="L11" s="13"/>
      <c r="M11" s="49" t="s">
        <v>25</v>
      </c>
      <c r="N11" s="13"/>
      <c r="O11" s="30"/>
      <c r="P11" s="48">
        <v>3</v>
      </c>
      <c r="Q11" s="47"/>
      <c r="R11" s="47"/>
      <c r="S11" s="47" t="s">
        <v>399</v>
      </c>
    </row>
    <row r="12" spans="1:31" ht="67.5">
      <c r="A12" s="15">
        <v>47</v>
      </c>
      <c r="B12" s="49" t="s">
        <v>55</v>
      </c>
      <c r="C12" s="16" t="s">
        <v>56</v>
      </c>
      <c r="D12" s="16" t="s">
        <v>57</v>
      </c>
      <c r="E12" s="17">
        <v>4122000</v>
      </c>
      <c r="F12" s="28">
        <v>0</v>
      </c>
      <c r="G12" s="18" t="s">
        <v>16</v>
      </c>
      <c r="H12" s="29">
        <v>4122000</v>
      </c>
      <c r="I12" s="20" t="s">
        <v>58</v>
      </c>
      <c r="J12" s="21" t="s">
        <v>59</v>
      </c>
      <c r="K12" s="13">
        <v>33</v>
      </c>
      <c r="L12" s="13"/>
      <c r="M12" s="49" t="s">
        <v>25</v>
      </c>
      <c r="N12" s="13"/>
      <c r="O12" s="30"/>
      <c r="P12" s="48">
        <v>3</v>
      </c>
      <c r="Q12" s="47"/>
      <c r="R12" s="47"/>
      <c r="S12" s="47" t="s">
        <v>399</v>
      </c>
    </row>
    <row r="13" spans="1:31" ht="45">
      <c r="A13" s="15">
        <v>48</v>
      </c>
      <c r="B13" s="49" t="s">
        <v>55</v>
      </c>
      <c r="C13" s="16" t="s">
        <v>60</v>
      </c>
      <c r="D13" s="16" t="s">
        <v>61</v>
      </c>
      <c r="E13" s="17">
        <v>320000</v>
      </c>
      <c r="F13" s="28">
        <v>0</v>
      </c>
      <c r="G13" s="18" t="s">
        <v>16</v>
      </c>
      <c r="H13" s="29">
        <v>320000</v>
      </c>
      <c r="I13" s="20" t="s">
        <v>62</v>
      </c>
      <c r="J13" s="21" t="s">
        <v>63</v>
      </c>
      <c r="K13" s="13">
        <v>33</v>
      </c>
      <c r="L13" s="13"/>
      <c r="M13" s="49" t="s">
        <v>25</v>
      </c>
      <c r="N13" s="13"/>
      <c r="O13" s="30"/>
      <c r="P13" s="48">
        <v>3</v>
      </c>
      <c r="Q13" s="47"/>
      <c r="R13" s="47"/>
      <c r="S13" s="47" t="s">
        <v>399</v>
      </c>
    </row>
    <row r="14" spans="1:31" ht="67.5">
      <c r="A14" s="15">
        <v>50</v>
      </c>
      <c r="B14" s="49" t="s">
        <v>64</v>
      </c>
      <c r="C14" s="16" t="s">
        <v>412</v>
      </c>
      <c r="D14" s="16" t="s">
        <v>413</v>
      </c>
      <c r="E14" s="17">
        <v>4580000</v>
      </c>
      <c r="F14" s="28">
        <v>0</v>
      </c>
      <c r="G14" s="18" t="s">
        <v>16</v>
      </c>
      <c r="H14" s="29">
        <v>4580000</v>
      </c>
      <c r="I14" s="20" t="s">
        <v>65</v>
      </c>
      <c r="J14" s="21" t="s">
        <v>66</v>
      </c>
      <c r="K14" s="13">
        <v>33</v>
      </c>
      <c r="L14" s="13"/>
      <c r="M14" s="49" t="s">
        <v>25</v>
      </c>
      <c r="N14" s="13"/>
      <c r="O14" s="30"/>
      <c r="P14" s="48">
        <v>3</v>
      </c>
      <c r="Q14" s="47"/>
      <c r="R14" s="47"/>
      <c r="S14" s="47" t="s">
        <v>399</v>
      </c>
    </row>
    <row r="15" spans="1:31" ht="56.25">
      <c r="A15" s="15">
        <v>51</v>
      </c>
      <c r="B15" s="49" t="s">
        <v>64</v>
      </c>
      <c r="C15" s="16" t="s">
        <v>47</v>
      </c>
      <c r="D15" s="16" t="s">
        <v>48</v>
      </c>
      <c r="E15" s="17">
        <v>320000</v>
      </c>
      <c r="F15" s="28">
        <v>0</v>
      </c>
      <c r="G15" s="18" t="s">
        <v>16</v>
      </c>
      <c r="H15" s="29">
        <v>160000</v>
      </c>
      <c r="I15" s="20" t="s">
        <v>67</v>
      </c>
      <c r="J15" s="21" t="s">
        <v>68</v>
      </c>
      <c r="K15" s="13">
        <v>33</v>
      </c>
      <c r="L15" s="13"/>
      <c r="M15" s="49" t="s">
        <v>25</v>
      </c>
      <c r="N15" s="13"/>
      <c r="O15" s="30"/>
      <c r="P15" s="48">
        <v>3</v>
      </c>
      <c r="Q15" s="47"/>
      <c r="R15" s="47"/>
      <c r="S15" s="47" t="s">
        <v>399</v>
      </c>
    </row>
    <row r="16" spans="1:31" ht="67.5">
      <c r="A16" s="15">
        <v>57</v>
      </c>
      <c r="B16" s="49" t="s">
        <v>64</v>
      </c>
      <c r="C16" s="16" t="s">
        <v>71</v>
      </c>
      <c r="D16" s="16" t="s">
        <v>39</v>
      </c>
      <c r="E16" s="17">
        <v>11886000</v>
      </c>
      <c r="F16" s="28">
        <v>0</v>
      </c>
      <c r="G16" s="18" t="s">
        <v>16</v>
      </c>
      <c r="H16" s="29">
        <v>11775000</v>
      </c>
      <c r="I16" s="20" t="s">
        <v>72</v>
      </c>
      <c r="J16" s="21" t="s">
        <v>414</v>
      </c>
      <c r="K16" s="13">
        <v>33</v>
      </c>
      <c r="L16" s="13"/>
      <c r="M16" s="49" t="s">
        <v>25</v>
      </c>
      <c r="N16" s="13"/>
      <c r="O16" s="30"/>
      <c r="P16" s="48">
        <v>3</v>
      </c>
      <c r="Q16" s="47"/>
      <c r="R16" s="47"/>
      <c r="S16" s="47" t="s">
        <v>399</v>
      </c>
    </row>
    <row r="17" spans="1:19" ht="67.5">
      <c r="A17" s="15">
        <v>58</v>
      </c>
      <c r="B17" s="49" t="s">
        <v>74</v>
      </c>
      <c r="C17" s="16" t="s">
        <v>75</v>
      </c>
      <c r="D17" s="16" t="s">
        <v>39</v>
      </c>
      <c r="E17" s="17">
        <v>12381000</v>
      </c>
      <c r="F17" s="28">
        <v>0</v>
      </c>
      <c r="G17" s="18" t="s">
        <v>16</v>
      </c>
      <c r="H17" s="29">
        <v>12656000</v>
      </c>
      <c r="I17" s="20" t="s">
        <v>72</v>
      </c>
      <c r="J17" s="21" t="s">
        <v>73</v>
      </c>
      <c r="K17" s="13">
        <v>33</v>
      </c>
      <c r="L17" s="13"/>
      <c r="M17" s="49" t="s">
        <v>25</v>
      </c>
      <c r="N17" s="13"/>
      <c r="O17" s="30"/>
      <c r="P17" s="48">
        <v>3</v>
      </c>
      <c r="Q17" s="47"/>
      <c r="R17" s="47"/>
      <c r="S17" s="47" t="s">
        <v>399</v>
      </c>
    </row>
    <row r="18" spans="1:19" ht="67.5">
      <c r="A18" s="15">
        <v>59</v>
      </c>
      <c r="B18" s="49" t="s">
        <v>415</v>
      </c>
      <c r="C18" s="16" t="s">
        <v>416</v>
      </c>
      <c r="D18" s="16" t="s">
        <v>417</v>
      </c>
      <c r="E18" s="17">
        <v>4580000</v>
      </c>
      <c r="F18" s="28">
        <v>0</v>
      </c>
      <c r="G18" s="18" t="s">
        <v>16</v>
      </c>
      <c r="H18" s="29">
        <v>4580000</v>
      </c>
      <c r="I18" s="20" t="s">
        <v>77</v>
      </c>
      <c r="J18" s="21" t="s">
        <v>78</v>
      </c>
      <c r="K18" s="13">
        <v>33</v>
      </c>
      <c r="L18" s="13"/>
      <c r="M18" s="49" t="s">
        <v>25</v>
      </c>
      <c r="N18" s="13" t="s">
        <v>17</v>
      </c>
      <c r="O18" s="30"/>
      <c r="P18" s="48">
        <v>3</v>
      </c>
      <c r="Q18" s="47"/>
      <c r="R18" s="47"/>
      <c r="S18" s="47" t="s">
        <v>399</v>
      </c>
    </row>
    <row r="19" spans="1:19" ht="56.25">
      <c r="A19" s="15">
        <v>60</v>
      </c>
      <c r="B19" s="49" t="s">
        <v>415</v>
      </c>
      <c r="C19" s="16" t="s">
        <v>418</v>
      </c>
      <c r="D19" s="16" t="s">
        <v>419</v>
      </c>
      <c r="E19" s="17">
        <v>480000</v>
      </c>
      <c r="F19" s="28">
        <v>0</v>
      </c>
      <c r="G19" s="18" t="s">
        <v>16</v>
      </c>
      <c r="H19" s="29">
        <v>480000</v>
      </c>
      <c r="I19" s="20" t="s">
        <v>67</v>
      </c>
      <c r="J19" s="21" t="s">
        <v>68</v>
      </c>
      <c r="K19" s="13">
        <v>33</v>
      </c>
      <c r="L19" s="13"/>
      <c r="M19" s="49" t="s">
        <v>25</v>
      </c>
      <c r="N19" s="13"/>
      <c r="O19" s="30"/>
      <c r="P19" s="48">
        <v>3</v>
      </c>
      <c r="Q19" s="47"/>
      <c r="R19" s="47"/>
      <c r="S19" s="47" t="s">
        <v>399</v>
      </c>
    </row>
    <row r="20" spans="1:19" ht="45">
      <c r="A20" s="15">
        <v>63</v>
      </c>
      <c r="B20" s="49" t="s">
        <v>79</v>
      </c>
      <c r="C20" s="16" t="s">
        <v>38</v>
      </c>
      <c r="D20" s="16" t="s">
        <v>39</v>
      </c>
      <c r="E20" s="17">
        <v>27130000</v>
      </c>
      <c r="F20" s="28">
        <v>0</v>
      </c>
      <c r="G20" s="18" t="s">
        <v>16</v>
      </c>
      <c r="H20" s="29">
        <v>26737000</v>
      </c>
      <c r="I20" s="20" t="s">
        <v>80</v>
      </c>
      <c r="J20" s="21" t="s">
        <v>420</v>
      </c>
      <c r="K20" s="13">
        <v>33</v>
      </c>
      <c r="L20" s="13"/>
      <c r="M20" s="49" t="s">
        <v>25</v>
      </c>
      <c r="N20" s="13"/>
      <c r="O20" s="30"/>
      <c r="P20" s="48">
        <v>3</v>
      </c>
      <c r="Q20" s="47"/>
      <c r="R20" s="47"/>
      <c r="S20" s="47" t="s">
        <v>399</v>
      </c>
    </row>
    <row r="21" spans="1:19" ht="56.25">
      <c r="A21" s="15">
        <v>64</v>
      </c>
      <c r="B21" s="49" t="s">
        <v>79</v>
      </c>
      <c r="C21" s="16" t="s">
        <v>42</v>
      </c>
      <c r="D21" s="16" t="s">
        <v>76</v>
      </c>
      <c r="E21" s="17">
        <v>7786000</v>
      </c>
      <c r="F21" s="28">
        <v>0</v>
      </c>
      <c r="G21" s="18" t="s">
        <v>16</v>
      </c>
      <c r="H21" s="29">
        <v>7786000</v>
      </c>
      <c r="I21" s="20" t="s">
        <v>81</v>
      </c>
      <c r="J21" s="21" t="s">
        <v>82</v>
      </c>
      <c r="K21" s="13">
        <v>33</v>
      </c>
      <c r="L21" s="13"/>
      <c r="M21" s="49" t="s">
        <v>25</v>
      </c>
      <c r="N21" s="13" t="s">
        <v>17</v>
      </c>
      <c r="O21" s="30"/>
      <c r="P21" s="48">
        <v>3</v>
      </c>
      <c r="Q21" s="47"/>
      <c r="R21" s="47"/>
      <c r="S21" s="47" t="s">
        <v>399</v>
      </c>
    </row>
    <row r="22" spans="1:19" ht="56.25">
      <c r="A22" s="15">
        <v>65</v>
      </c>
      <c r="B22" s="49" t="s">
        <v>79</v>
      </c>
      <c r="C22" s="16" t="s">
        <v>47</v>
      </c>
      <c r="D22" s="16" t="s">
        <v>48</v>
      </c>
      <c r="E22" s="17">
        <v>240000</v>
      </c>
      <c r="F22" s="28">
        <v>0</v>
      </c>
      <c r="G22" s="18" t="s">
        <v>16</v>
      </c>
      <c r="H22" s="29">
        <v>960000</v>
      </c>
      <c r="I22" s="20" t="s">
        <v>83</v>
      </c>
      <c r="J22" s="21" t="s">
        <v>84</v>
      </c>
      <c r="K22" s="13">
        <v>33</v>
      </c>
      <c r="L22" s="13"/>
      <c r="M22" s="49" t="s">
        <v>25</v>
      </c>
      <c r="N22" s="13"/>
      <c r="O22" s="30"/>
      <c r="P22" s="48">
        <v>3</v>
      </c>
      <c r="Q22" s="47"/>
      <c r="R22" s="47"/>
      <c r="S22" s="47" t="s">
        <v>399</v>
      </c>
    </row>
    <row r="23" spans="1:19" ht="78.75">
      <c r="A23" s="15">
        <v>68</v>
      </c>
      <c r="B23" s="49" t="s">
        <v>86</v>
      </c>
      <c r="C23" s="16" t="s">
        <v>87</v>
      </c>
      <c r="D23" s="16" t="s">
        <v>88</v>
      </c>
      <c r="E23" s="17">
        <v>6412000</v>
      </c>
      <c r="F23" s="28">
        <v>0</v>
      </c>
      <c r="G23" s="18" t="s">
        <v>16</v>
      </c>
      <c r="H23" s="29">
        <v>6412000</v>
      </c>
      <c r="I23" s="20" t="s">
        <v>89</v>
      </c>
      <c r="J23" s="21" t="s">
        <v>90</v>
      </c>
      <c r="K23" s="13">
        <v>33</v>
      </c>
      <c r="L23" s="13"/>
      <c r="M23" s="49" t="s">
        <v>25</v>
      </c>
      <c r="N23" s="13"/>
      <c r="O23" s="30"/>
      <c r="P23" s="48">
        <v>3</v>
      </c>
      <c r="Q23" s="47"/>
      <c r="R23" s="47"/>
      <c r="S23" s="47" t="s">
        <v>399</v>
      </c>
    </row>
    <row r="24" spans="1:19" ht="56.25">
      <c r="A24" s="15">
        <v>69</v>
      </c>
      <c r="B24" s="49" t="s">
        <v>86</v>
      </c>
      <c r="C24" s="16" t="s">
        <v>91</v>
      </c>
      <c r="D24" s="16" t="s">
        <v>92</v>
      </c>
      <c r="E24" s="17">
        <v>2240000</v>
      </c>
      <c r="F24" s="28">
        <v>0</v>
      </c>
      <c r="G24" s="18" t="s">
        <v>16</v>
      </c>
      <c r="H24" s="29">
        <v>2240000</v>
      </c>
      <c r="I24" s="20" t="s">
        <v>93</v>
      </c>
      <c r="J24" s="21" t="s">
        <v>94</v>
      </c>
      <c r="K24" s="13">
        <v>33</v>
      </c>
      <c r="L24" s="13"/>
      <c r="M24" s="49" t="s">
        <v>25</v>
      </c>
      <c r="N24" s="13"/>
      <c r="O24" s="30"/>
      <c r="P24" s="48">
        <v>3</v>
      </c>
      <c r="Q24" s="47"/>
      <c r="R24" s="47"/>
      <c r="S24" s="47" t="s">
        <v>399</v>
      </c>
    </row>
    <row r="25" spans="1:19" ht="67.5">
      <c r="A25" s="15">
        <v>70</v>
      </c>
      <c r="B25" s="49" t="s">
        <v>86</v>
      </c>
      <c r="C25" s="16" t="s">
        <v>95</v>
      </c>
      <c r="D25" s="16" t="s">
        <v>96</v>
      </c>
      <c r="E25" s="17">
        <v>14774000</v>
      </c>
      <c r="F25" s="28">
        <v>0</v>
      </c>
      <c r="G25" s="18" t="s">
        <v>16</v>
      </c>
      <c r="H25" s="29">
        <v>14457000</v>
      </c>
      <c r="I25" s="20" t="s">
        <v>97</v>
      </c>
      <c r="J25" s="21" t="s">
        <v>98</v>
      </c>
      <c r="K25" s="13">
        <v>33</v>
      </c>
      <c r="L25" s="13"/>
      <c r="M25" s="49" t="s">
        <v>25</v>
      </c>
      <c r="N25" s="13"/>
      <c r="O25" s="30"/>
      <c r="P25" s="48">
        <v>3</v>
      </c>
      <c r="Q25" s="47"/>
      <c r="R25" s="47"/>
      <c r="S25" s="47" t="s">
        <v>399</v>
      </c>
    </row>
    <row r="26" spans="1:19" ht="101.25">
      <c r="A26" s="15">
        <v>71</v>
      </c>
      <c r="B26" s="49" t="s">
        <v>99</v>
      </c>
      <c r="C26" s="16" t="s">
        <v>100</v>
      </c>
      <c r="D26" s="16" t="s">
        <v>101</v>
      </c>
      <c r="E26" s="17">
        <v>17697000</v>
      </c>
      <c r="F26" s="28">
        <v>0</v>
      </c>
      <c r="G26" s="18" t="s">
        <v>16</v>
      </c>
      <c r="H26" s="29">
        <v>17593000</v>
      </c>
      <c r="I26" s="20" t="s">
        <v>53</v>
      </c>
      <c r="J26" s="21" t="s">
        <v>102</v>
      </c>
      <c r="K26" s="13">
        <v>33</v>
      </c>
      <c r="L26" s="13"/>
      <c r="M26" s="49" t="s">
        <v>25</v>
      </c>
      <c r="N26" s="13"/>
      <c r="O26" s="30"/>
      <c r="P26" s="48">
        <v>3</v>
      </c>
      <c r="Q26" s="47"/>
      <c r="R26" s="47"/>
      <c r="S26" s="47" t="s">
        <v>399</v>
      </c>
    </row>
    <row r="27" spans="1:19" ht="45">
      <c r="A27" s="15">
        <v>72</v>
      </c>
      <c r="B27" s="49" t="s">
        <v>99</v>
      </c>
      <c r="C27" s="16" t="s">
        <v>103</v>
      </c>
      <c r="D27" s="16" t="s">
        <v>104</v>
      </c>
      <c r="E27" s="17">
        <v>5038000</v>
      </c>
      <c r="F27" s="28">
        <v>0</v>
      </c>
      <c r="G27" s="18" t="s">
        <v>16</v>
      </c>
      <c r="H27" s="29">
        <v>5038000</v>
      </c>
      <c r="I27" s="20" t="s">
        <v>105</v>
      </c>
      <c r="J27" s="21" t="s">
        <v>106</v>
      </c>
      <c r="K27" s="13">
        <v>33</v>
      </c>
      <c r="L27" s="13"/>
      <c r="M27" s="49" t="s">
        <v>25</v>
      </c>
      <c r="N27" s="13"/>
      <c r="O27" s="30"/>
      <c r="P27" s="48">
        <v>3</v>
      </c>
      <c r="Q27" s="47"/>
      <c r="R27" s="47"/>
      <c r="S27" s="47" t="s">
        <v>399</v>
      </c>
    </row>
    <row r="28" spans="1:19" ht="33.75">
      <c r="A28" s="15">
        <v>73</v>
      </c>
      <c r="B28" s="49" t="s">
        <v>99</v>
      </c>
      <c r="C28" s="16" t="s">
        <v>107</v>
      </c>
      <c r="D28" s="16" t="s">
        <v>108</v>
      </c>
      <c r="E28" s="17">
        <v>1440000</v>
      </c>
      <c r="F28" s="28">
        <v>0</v>
      </c>
      <c r="G28" s="18" t="s">
        <v>16</v>
      </c>
      <c r="H28" s="29">
        <v>1440000</v>
      </c>
      <c r="I28" s="20" t="s">
        <v>109</v>
      </c>
      <c r="J28" s="21" t="s">
        <v>110</v>
      </c>
      <c r="K28" s="13">
        <v>33</v>
      </c>
      <c r="L28" s="13"/>
      <c r="M28" s="49" t="s">
        <v>25</v>
      </c>
      <c r="N28" s="13"/>
      <c r="O28" s="30"/>
      <c r="P28" s="48">
        <v>3</v>
      </c>
      <c r="Q28" s="47"/>
      <c r="R28" s="47"/>
      <c r="S28" s="47" t="s">
        <v>399</v>
      </c>
    </row>
    <row r="29" spans="1:19" ht="56.25">
      <c r="A29" s="15">
        <v>74</v>
      </c>
      <c r="B29" s="49" t="s">
        <v>111</v>
      </c>
      <c r="C29" s="16" t="s">
        <v>112</v>
      </c>
      <c r="D29" s="16" t="s">
        <v>113</v>
      </c>
      <c r="E29" s="17">
        <v>13533000</v>
      </c>
      <c r="F29" s="28">
        <v>0</v>
      </c>
      <c r="G29" s="18" t="s">
        <v>16</v>
      </c>
      <c r="H29" s="29">
        <v>13575000</v>
      </c>
      <c r="I29" s="20" t="s">
        <v>114</v>
      </c>
      <c r="J29" s="21" t="s">
        <v>115</v>
      </c>
      <c r="K29" s="13">
        <v>33</v>
      </c>
      <c r="L29" s="13"/>
      <c r="M29" s="49" t="s">
        <v>25</v>
      </c>
      <c r="N29" s="13"/>
      <c r="O29" s="30"/>
      <c r="P29" s="48">
        <v>3</v>
      </c>
      <c r="Q29" s="47"/>
      <c r="R29" s="47"/>
      <c r="S29" s="47" t="s">
        <v>399</v>
      </c>
    </row>
    <row r="30" spans="1:19" ht="56.25">
      <c r="A30" s="15">
        <v>75</v>
      </c>
      <c r="B30" s="49" t="s">
        <v>111</v>
      </c>
      <c r="C30" s="16" t="s">
        <v>116</v>
      </c>
      <c r="D30" s="16" t="s">
        <v>117</v>
      </c>
      <c r="E30" s="17">
        <v>4580000</v>
      </c>
      <c r="F30" s="28">
        <v>0</v>
      </c>
      <c r="G30" s="18" t="s">
        <v>16</v>
      </c>
      <c r="H30" s="29">
        <v>4580000</v>
      </c>
      <c r="I30" s="20" t="s">
        <v>118</v>
      </c>
      <c r="J30" s="21" t="s">
        <v>119</v>
      </c>
      <c r="K30" s="13">
        <v>33</v>
      </c>
      <c r="L30" s="13"/>
      <c r="M30" s="49" t="s">
        <v>25</v>
      </c>
      <c r="N30" s="13"/>
      <c r="O30" s="30"/>
      <c r="P30" s="48">
        <v>3</v>
      </c>
      <c r="Q30" s="47"/>
      <c r="R30" s="47"/>
      <c r="S30" s="47" t="s">
        <v>399</v>
      </c>
    </row>
    <row r="31" spans="1:19" ht="33.75">
      <c r="A31" s="15">
        <v>76</v>
      </c>
      <c r="B31" s="49" t="s">
        <v>111</v>
      </c>
      <c r="C31" s="16" t="s">
        <v>120</v>
      </c>
      <c r="D31" s="16" t="s">
        <v>121</v>
      </c>
      <c r="E31" s="17">
        <v>480000</v>
      </c>
      <c r="F31" s="28">
        <v>0</v>
      </c>
      <c r="G31" s="18" t="s">
        <v>16</v>
      </c>
      <c r="H31" s="29">
        <v>480000</v>
      </c>
      <c r="I31" s="20" t="s">
        <v>122</v>
      </c>
      <c r="J31" s="21" t="s">
        <v>123</v>
      </c>
      <c r="K31" s="13">
        <v>33</v>
      </c>
      <c r="L31" s="13"/>
      <c r="M31" s="49" t="s">
        <v>25</v>
      </c>
      <c r="N31" s="13"/>
      <c r="O31" s="30"/>
      <c r="P31" s="48">
        <v>3</v>
      </c>
      <c r="Q31" s="47"/>
      <c r="R31" s="47"/>
      <c r="S31" s="47" t="s">
        <v>399</v>
      </c>
    </row>
    <row r="32" spans="1:19" ht="67.5">
      <c r="A32" s="15">
        <v>80</v>
      </c>
      <c r="B32" s="49" t="s">
        <v>124</v>
      </c>
      <c r="C32" s="16" t="s">
        <v>125</v>
      </c>
      <c r="D32" s="16" t="s">
        <v>48</v>
      </c>
      <c r="E32" s="17">
        <v>440000</v>
      </c>
      <c r="F32" s="28">
        <v>0</v>
      </c>
      <c r="G32" s="18" t="s">
        <v>16</v>
      </c>
      <c r="H32" s="29">
        <v>640000</v>
      </c>
      <c r="I32" s="20" t="s">
        <v>126</v>
      </c>
      <c r="J32" s="21" t="s">
        <v>127</v>
      </c>
      <c r="K32" s="13">
        <v>33</v>
      </c>
      <c r="L32" s="13"/>
      <c r="M32" s="49" t="s">
        <v>25</v>
      </c>
      <c r="N32" s="13"/>
      <c r="O32" s="30"/>
      <c r="P32" s="48">
        <v>3</v>
      </c>
      <c r="Q32" s="47"/>
      <c r="R32" s="47"/>
      <c r="S32" s="47" t="s">
        <v>399</v>
      </c>
    </row>
    <row r="33" spans="1:19" ht="56.25">
      <c r="A33" s="15">
        <v>81</v>
      </c>
      <c r="B33" s="49" t="s">
        <v>124</v>
      </c>
      <c r="C33" s="16" t="s">
        <v>75</v>
      </c>
      <c r="D33" s="16" t="s">
        <v>128</v>
      </c>
      <c r="E33" s="17">
        <v>10334000</v>
      </c>
      <c r="F33" s="28">
        <v>0</v>
      </c>
      <c r="G33" s="18" t="s">
        <v>16</v>
      </c>
      <c r="H33" s="29">
        <v>10324000</v>
      </c>
      <c r="I33" s="20" t="s">
        <v>53</v>
      </c>
      <c r="J33" s="21" t="s">
        <v>129</v>
      </c>
      <c r="K33" s="13">
        <v>33</v>
      </c>
      <c r="L33" s="13"/>
      <c r="M33" s="49" t="s">
        <v>25</v>
      </c>
      <c r="N33" s="13"/>
      <c r="O33" s="30"/>
      <c r="P33" s="48">
        <v>3</v>
      </c>
      <c r="Q33" s="47"/>
      <c r="R33" s="47"/>
      <c r="S33" s="47" t="s">
        <v>399</v>
      </c>
    </row>
    <row r="34" spans="1:19" ht="56.25">
      <c r="A34" s="15">
        <v>82</v>
      </c>
      <c r="B34" s="49" t="s">
        <v>124</v>
      </c>
      <c r="C34" s="16" t="s">
        <v>42</v>
      </c>
      <c r="D34" s="16" t="s">
        <v>130</v>
      </c>
      <c r="E34" s="17">
        <v>4122000</v>
      </c>
      <c r="F34" s="28">
        <v>0</v>
      </c>
      <c r="G34" s="18" t="s">
        <v>16</v>
      </c>
      <c r="H34" s="29">
        <v>4122000</v>
      </c>
      <c r="I34" s="20" t="s">
        <v>131</v>
      </c>
      <c r="J34" s="21" t="s">
        <v>132</v>
      </c>
      <c r="K34" s="13">
        <v>33</v>
      </c>
      <c r="L34" s="13"/>
      <c r="M34" s="49" t="s">
        <v>25</v>
      </c>
      <c r="N34" s="13"/>
      <c r="O34" s="30"/>
      <c r="P34" s="48">
        <v>3</v>
      </c>
      <c r="Q34" s="47"/>
      <c r="R34" s="47"/>
      <c r="S34" s="47" t="s">
        <v>399</v>
      </c>
    </row>
    <row r="35" spans="1:19" ht="45">
      <c r="A35" s="15">
        <v>83</v>
      </c>
      <c r="B35" s="36" t="s">
        <v>133</v>
      </c>
      <c r="C35" s="37" t="s">
        <v>112</v>
      </c>
      <c r="D35" s="37" t="s">
        <v>134</v>
      </c>
      <c r="E35" s="38">
        <v>10759000</v>
      </c>
      <c r="F35" s="39">
        <v>0</v>
      </c>
      <c r="G35" s="40" t="s">
        <v>16</v>
      </c>
      <c r="H35" s="41">
        <v>10708000</v>
      </c>
      <c r="I35" s="20" t="s">
        <v>135</v>
      </c>
      <c r="J35" s="21" t="s">
        <v>136</v>
      </c>
      <c r="K35" s="13">
        <v>33</v>
      </c>
      <c r="L35" s="13"/>
      <c r="M35" s="49" t="s">
        <v>25</v>
      </c>
      <c r="N35" s="13"/>
      <c r="O35" s="30"/>
      <c r="P35" s="48">
        <v>3</v>
      </c>
      <c r="Q35" s="47"/>
      <c r="R35" s="47"/>
      <c r="S35" s="47" t="s">
        <v>399</v>
      </c>
    </row>
    <row r="36" spans="1:19" ht="56.25">
      <c r="A36" s="15">
        <v>84</v>
      </c>
      <c r="B36" s="36" t="s">
        <v>133</v>
      </c>
      <c r="C36" s="16" t="s">
        <v>137</v>
      </c>
      <c r="D36" s="42" t="s">
        <v>117</v>
      </c>
      <c r="E36" s="17">
        <v>4339000</v>
      </c>
      <c r="F36" s="17">
        <v>0</v>
      </c>
      <c r="G36" s="40" t="s">
        <v>16</v>
      </c>
      <c r="H36" s="19">
        <v>4580000</v>
      </c>
      <c r="I36" s="20" t="s">
        <v>81</v>
      </c>
      <c r="J36" s="21" t="s">
        <v>138</v>
      </c>
      <c r="K36" s="13">
        <v>33</v>
      </c>
      <c r="L36" s="13"/>
      <c r="M36" s="49" t="s">
        <v>25</v>
      </c>
      <c r="N36" s="13"/>
      <c r="O36" s="30"/>
      <c r="P36" s="48">
        <v>3</v>
      </c>
      <c r="Q36" s="47"/>
      <c r="R36" s="47"/>
      <c r="S36" s="47" t="s">
        <v>399</v>
      </c>
    </row>
    <row r="37" spans="1:19" ht="56.25">
      <c r="A37" s="15">
        <v>85</v>
      </c>
      <c r="B37" s="36" t="s">
        <v>133</v>
      </c>
      <c r="C37" s="16" t="s">
        <v>139</v>
      </c>
      <c r="D37" s="16" t="s">
        <v>48</v>
      </c>
      <c r="E37" s="17">
        <v>1440000</v>
      </c>
      <c r="F37" s="17">
        <v>0</v>
      </c>
      <c r="G37" s="40" t="s">
        <v>16</v>
      </c>
      <c r="H37" s="19">
        <v>1440000</v>
      </c>
      <c r="I37" s="20" t="s">
        <v>140</v>
      </c>
      <c r="J37" s="21" t="s">
        <v>141</v>
      </c>
      <c r="K37" s="13">
        <v>33</v>
      </c>
      <c r="L37" s="13"/>
      <c r="M37" s="49" t="s">
        <v>25</v>
      </c>
      <c r="N37" s="13"/>
      <c r="O37" s="30"/>
      <c r="P37" s="48">
        <v>3</v>
      </c>
      <c r="Q37" s="47"/>
      <c r="R37" s="47"/>
      <c r="S37" s="47" t="s">
        <v>399</v>
      </c>
    </row>
    <row r="38" spans="1:19" ht="67.5">
      <c r="A38" s="15">
        <v>87</v>
      </c>
      <c r="B38" s="36" t="s">
        <v>142</v>
      </c>
      <c r="C38" s="37" t="s">
        <v>112</v>
      </c>
      <c r="D38" s="37" t="s">
        <v>143</v>
      </c>
      <c r="E38" s="38">
        <v>15898000</v>
      </c>
      <c r="F38" s="39">
        <v>0</v>
      </c>
      <c r="G38" s="40" t="s">
        <v>16</v>
      </c>
      <c r="H38" s="43">
        <v>15791000</v>
      </c>
      <c r="I38" s="20" t="s">
        <v>144</v>
      </c>
      <c r="J38" s="21" t="s">
        <v>145</v>
      </c>
      <c r="K38" s="13">
        <v>33</v>
      </c>
      <c r="L38" s="13"/>
      <c r="M38" s="49" t="s">
        <v>25</v>
      </c>
      <c r="N38" s="13"/>
      <c r="O38" s="30"/>
      <c r="P38" s="48">
        <v>3</v>
      </c>
      <c r="Q38" s="47"/>
      <c r="R38" s="47"/>
      <c r="S38" s="47" t="s">
        <v>399</v>
      </c>
    </row>
    <row r="39" spans="1:19" ht="67.5">
      <c r="A39" s="15">
        <v>88</v>
      </c>
      <c r="B39" s="36" t="s">
        <v>142</v>
      </c>
      <c r="C39" s="16" t="s">
        <v>116</v>
      </c>
      <c r="D39" s="16" t="s">
        <v>117</v>
      </c>
      <c r="E39" s="17">
        <v>6412000</v>
      </c>
      <c r="F39" s="17">
        <v>0</v>
      </c>
      <c r="G39" s="40" t="s">
        <v>16</v>
      </c>
      <c r="H39" s="19">
        <v>6412000</v>
      </c>
      <c r="I39" s="20" t="s">
        <v>146</v>
      </c>
      <c r="J39" s="21" t="s">
        <v>147</v>
      </c>
      <c r="K39" s="13">
        <v>33</v>
      </c>
      <c r="L39" s="13"/>
      <c r="M39" s="49" t="s">
        <v>25</v>
      </c>
      <c r="N39" s="13"/>
      <c r="O39" s="30"/>
      <c r="P39" s="48">
        <v>3</v>
      </c>
      <c r="Q39" s="47"/>
      <c r="R39" s="47"/>
      <c r="S39" s="47" t="s">
        <v>399</v>
      </c>
    </row>
    <row r="40" spans="1:19" ht="45">
      <c r="A40" s="15">
        <v>89</v>
      </c>
      <c r="B40" s="36" t="s">
        <v>142</v>
      </c>
      <c r="C40" s="16" t="s">
        <v>148</v>
      </c>
      <c r="D40" s="16" t="s">
        <v>149</v>
      </c>
      <c r="E40" s="17">
        <v>320000</v>
      </c>
      <c r="F40" s="17">
        <v>0</v>
      </c>
      <c r="G40" s="40" t="s">
        <v>16</v>
      </c>
      <c r="H40" s="19">
        <v>160000</v>
      </c>
      <c r="I40" s="20" t="s">
        <v>150</v>
      </c>
      <c r="J40" s="21" t="s">
        <v>151</v>
      </c>
      <c r="K40" s="13">
        <v>33</v>
      </c>
      <c r="L40" s="13"/>
      <c r="M40" s="49" t="s">
        <v>25</v>
      </c>
      <c r="N40" s="13"/>
      <c r="O40" s="30"/>
      <c r="P40" s="48">
        <v>3</v>
      </c>
      <c r="Q40" s="47"/>
      <c r="R40" s="47"/>
      <c r="S40" s="47" t="s">
        <v>399</v>
      </c>
    </row>
    <row r="41" spans="1:19" ht="67.5">
      <c r="A41" s="15">
        <v>90</v>
      </c>
      <c r="B41" s="36" t="s">
        <v>152</v>
      </c>
      <c r="C41" s="37" t="s">
        <v>38</v>
      </c>
      <c r="D41" s="16" t="s">
        <v>153</v>
      </c>
      <c r="E41" s="17">
        <v>23777000</v>
      </c>
      <c r="F41" s="17">
        <v>0</v>
      </c>
      <c r="G41" s="40" t="s">
        <v>16</v>
      </c>
      <c r="H41" s="17">
        <v>23596000</v>
      </c>
      <c r="I41" s="20" t="s">
        <v>144</v>
      </c>
      <c r="J41" s="21" t="s">
        <v>154</v>
      </c>
      <c r="K41" s="13">
        <v>33</v>
      </c>
      <c r="L41" s="13"/>
      <c r="M41" s="49" t="s">
        <v>25</v>
      </c>
      <c r="N41" s="13"/>
      <c r="O41" s="30"/>
      <c r="P41" s="48">
        <v>3</v>
      </c>
      <c r="Q41" s="47"/>
      <c r="R41" s="47"/>
      <c r="S41" s="47" t="s">
        <v>399</v>
      </c>
    </row>
    <row r="42" spans="1:19" ht="67.5">
      <c r="A42" s="15">
        <v>91</v>
      </c>
      <c r="B42" s="36" t="s">
        <v>152</v>
      </c>
      <c r="C42" s="16" t="s">
        <v>42</v>
      </c>
      <c r="D42" s="37" t="s">
        <v>155</v>
      </c>
      <c r="E42" s="38">
        <v>8244000</v>
      </c>
      <c r="F42" s="39">
        <v>0</v>
      </c>
      <c r="G42" s="40" t="s">
        <v>16</v>
      </c>
      <c r="H42" s="39">
        <v>8244000</v>
      </c>
      <c r="I42" s="20" t="s">
        <v>146</v>
      </c>
      <c r="J42" s="21" t="s">
        <v>156</v>
      </c>
      <c r="K42" s="13">
        <v>33</v>
      </c>
      <c r="L42" s="13"/>
      <c r="M42" s="49" t="s">
        <v>25</v>
      </c>
      <c r="N42" s="13"/>
      <c r="O42" s="30"/>
      <c r="P42" s="48">
        <v>3</v>
      </c>
      <c r="Q42" s="47"/>
      <c r="R42" s="47"/>
      <c r="S42" s="47" t="s">
        <v>399</v>
      </c>
    </row>
    <row r="43" spans="1:19" ht="45">
      <c r="A43" s="15">
        <v>92</v>
      </c>
      <c r="B43" s="36" t="s">
        <v>152</v>
      </c>
      <c r="C43" s="16" t="s">
        <v>47</v>
      </c>
      <c r="D43" s="16" t="s">
        <v>157</v>
      </c>
      <c r="E43" s="17">
        <v>640000</v>
      </c>
      <c r="F43" s="17">
        <v>0</v>
      </c>
      <c r="G43" s="40" t="s">
        <v>16</v>
      </c>
      <c r="H43" s="17">
        <v>320000</v>
      </c>
      <c r="I43" s="20" t="s">
        <v>150</v>
      </c>
      <c r="J43" s="21" t="s">
        <v>158</v>
      </c>
      <c r="K43" s="13">
        <v>33</v>
      </c>
      <c r="L43" s="13"/>
      <c r="M43" s="49" t="s">
        <v>25</v>
      </c>
      <c r="N43" s="13"/>
      <c r="O43" s="30"/>
      <c r="P43" s="48">
        <v>3</v>
      </c>
      <c r="Q43" s="47"/>
      <c r="R43" s="47"/>
      <c r="S43" s="47" t="s">
        <v>399</v>
      </c>
    </row>
    <row r="44" spans="1:19" ht="33.75">
      <c r="A44" s="15">
        <v>93</v>
      </c>
      <c r="B44" s="49" t="s">
        <v>159</v>
      </c>
      <c r="C44" s="16" t="s">
        <v>112</v>
      </c>
      <c r="D44" s="16" t="s">
        <v>160</v>
      </c>
      <c r="E44" s="17">
        <v>22948000</v>
      </c>
      <c r="F44" s="28">
        <v>0</v>
      </c>
      <c r="G44" s="18" t="s">
        <v>16</v>
      </c>
      <c r="H44" s="29">
        <v>22911000</v>
      </c>
      <c r="I44" s="20" t="s">
        <v>161</v>
      </c>
      <c r="J44" s="21" t="s">
        <v>162</v>
      </c>
      <c r="K44" s="13">
        <v>33</v>
      </c>
      <c r="L44" s="13"/>
      <c r="M44" s="49" t="s">
        <v>25</v>
      </c>
      <c r="N44" s="13"/>
      <c r="O44" s="30"/>
      <c r="P44" s="48">
        <v>3</v>
      </c>
      <c r="Q44" s="47"/>
      <c r="R44" s="47"/>
      <c r="S44" s="47" t="s">
        <v>399</v>
      </c>
    </row>
    <row r="45" spans="1:19" ht="33.75">
      <c r="A45" s="15">
        <v>94</v>
      </c>
      <c r="B45" s="49" t="s">
        <v>159</v>
      </c>
      <c r="C45" s="16" t="s">
        <v>137</v>
      </c>
      <c r="D45" s="16" t="s">
        <v>163</v>
      </c>
      <c r="E45" s="17">
        <v>7786000</v>
      </c>
      <c r="F45" s="28">
        <v>0</v>
      </c>
      <c r="G45" s="18" t="s">
        <v>16</v>
      </c>
      <c r="H45" s="29">
        <v>7786000</v>
      </c>
      <c r="I45" s="20" t="s">
        <v>164</v>
      </c>
      <c r="J45" s="21" t="s">
        <v>165</v>
      </c>
      <c r="K45" s="13">
        <v>33</v>
      </c>
      <c r="L45" s="13"/>
      <c r="M45" s="49" t="s">
        <v>25</v>
      </c>
      <c r="N45" s="13"/>
      <c r="O45" s="30"/>
      <c r="P45" s="48">
        <v>3</v>
      </c>
      <c r="Q45" s="47"/>
      <c r="R45" s="47"/>
      <c r="S45" s="47" t="s">
        <v>399</v>
      </c>
    </row>
    <row r="46" spans="1:19" ht="33.75">
      <c r="A46" s="15">
        <v>95</v>
      </c>
      <c r="B46" s="49" t="s">
        <v>159</v>
      </c>
      <c r="C46" s="16" t="s">
        <v>166</v>
      </c>
      <c r="D46" s="16" t="s">
        <v>167</v>
      </c>
      <c r="E46" s="17">
        <v>4420000</v>
      </c>
      <c r="F46" s="28">
        <v>0</v>
      </c>
      <c r="G46" s="18" t="s">
        <v>16</v>
      </c>
      <c r="H46" s="29">
        <v>5700000</v>
      </c>
      <c r="I46" s="20" t="s">
        <v>168</v>
      </c>
      <c r="J46" s="21" t="s">
        <v>169</v>
      </c>
      <c r="K46" s="13">
        <v>33</v>
      </c>
      <c r="L46" s="13"/>
      <c r="M46" s="49" t="s">
        <v>25</v>
      </c>
      <c r="N46" s="13"/>
      <c r="O46" s="30"/>
      <c r="P46" s="48">
        <v>3</v>
      </c>
      <c r="Q46" s="47"/>
      <c r="R46" s="47"/>
      <c r="S46" s="47" t="s">
        <v>399</v>
      </c>
    </row>
    <row r="47" spans="1:19" ht="56.25">
      <c r="A47" s="15">
        <v>97</v>
      </c>
      <c r="B47" s="49" t="s">
        <v>170</v>
      </c>
      <c r="C47" s="16" t="s">
        <v>47</v>
      </c>
      <c r="D47" s="16" t="s">
        <v>171</v>
      </c>
      <c r="E47" s="17">
        <v>640000</v>
      </c>
      <c r="F47" s="28">
        <v>0</v>
      </c>
      <c r="G47" s="18" t="s">
        <v>16</v>
      </c>
      <c r="H47" s="29">
        <v>480000</v>
      </c>
      <c r="I47" s="20" t="s">
        <v>172</v>
      </c>
      <c r="J47" s="21" t="s">
        <v>173</v>
      </c>
      <c r="K47" s="13">
        <v>33</v>
      </c>
      <c r="L47" s="13"/>
      <c r="M47" s="49" t="s">
        <v>25</v>
      </c>
      <c r="N47" s="13"/>
      <c r="O47" s="30"/>
      <c r="P47" s="48">
        <v>3</v>
      </c>
      <c r="Q47" s="47"/>
      <c r="R47" s="47"/>
      <c r="S47" s="47" t="s">
        <v>399</v>
      </c>
    </row>
    <row r="48" spans="1:19" ht="56.25">
      <c r="A48" s="15">
        <v>98</v>
      </c>
      <c r="B48" s="49" t="s">
        <v>170</v>
      </c>
      <c r="C48" s="16" t="s">
        <v>42</v>
      </c>
      <c r="D48" s="16" t="s">
        <v>174</v>
      </c>
      <c r="E48" s="17">
        <v>5038000</v>
      </c>
      <c r="F48" s="28">
        <v>0</v>
      </c>
      <c r="G48" s="18" t="s">
        <v>16</v>
      </c>
      <c r="H48" s="29">
        <v>5038000</v>
      </c>
      <c r="I48" s="20" t="s">
        <v>175</v>
      </c>
      <c r="J48" s="21" t="s">
        <v>176</v>
      </c>
      <c r="K48" s="13">
        <v>33</v>
      </c>
      <c r="L48" s="13"/>
      <c r="M48" s="49" t="s">
        <v>25</v>
      </c>
      <c r="N48" s="13"/>
      <c r="O48" s="30"/>
      <c r="P48" s="48">
        <v>3</v>
      </c>
      <c r="Q48" s="47"/>
      <c r="R48" s="47"/>
      <c r="S48" s="47" t="s">
        <v>399</v>
      </c>
    </row>
    <row r="49" spans="1:19" ht="56.25">
      <c r="A49" s="15">
        <v>99</v>
      </c>
      <c r="B49" s="49" t="s">
        <v>170</v>
      </c>
      <c r="C49" s="16" t="s">
        <v>38</v>
      </c>
      <c r="D49" s="16" t="s">
        <v>177</v>
      </c>
      <c r="E49" s="17">
        <v>16203000</v>
      </c>
      <c r="F49" s="28">
        <v>0</v>
      </c>
      <c r="G49" s="18" t="s">
        <v>16</v>
      </c>
      <c r="H49" s="29">
        <v>16140000</v>
      </c>
      <c r="I49" s="20" t="s">
        <v>178</v>
      </c>
      <c r="J49" s="21" t="s">
        <v>129</v>
      </c>
      <c r="K49" s="13">
        <v>33</v>
      </c>
      <c r="L49" s="13"/>
      <c r="M49" s="49" t="s">
        <v>25</v>
      </c>
      <c r="N49" s="13"/>
      <c r="O49" s="30"/>
      <c r="P49" s="48">
        <v>3</v>
      </c>
      <c r="Q49" s="47"/>
      <c r="R49" s="47"/>
      <c r="S49" s="47" t="s">
        <v>399</v>
      </c>
    </row>
    <row r="50" spans="1:19" ht="45">
      <c r="A50" s="15">
        <v>101</v>
      </c>
      <c r="B50" s="49" t="s">
        <v>179</v>
      </c>
      <c r="C50" s="16" t="s">
        <v>112</v>
      </c>
      <c r="D50" s="16" t="s">
        <v>180</v>
      </c>
      <c r="E50" s="17">
        <v>23368000</v>
      </c>
      <c r="F50" s="28">
        <v>0</v>
      </c>
      <c r="G50" s="18" t="s">
        <v>16</v>
      </c>
      <c r="H50" s="29">
        <v>23508000</v>
      </c>
      <c r="I50" s="20" t="s">
        <v>80</v>
      </c>
      <c r="J50" s="21" t="s">
        <v>181</v>
      </c>
      <c r="K50" s="13">
        <v>33</v>
      </c>
      <c r="L50" s="13"/>
      <c r="M50" s="49" t="s">
        <v>25</v>
      </c>
      <c r="N50" s="13"/>
      <c r="O50" s="30"/>
      <c r="P50" s="48">
        <v>3</v>
      </c>
      <c r="Q50" s="47"/>
      <c r="R50" s="47"/>
      <c r="S50" s="47" t="s">
        <v>399</v>
      </c>
    </row>
    <row r="51" spans="1:19" ht="56.25">
      <c r="A51" s="15">
        <v>102</v>
      </c>
      <c r="B51" s="49" t="s">
        <v>179</v>
      </c>
      <c r="C51" s="16" t="s">
        <v>116</v>
      </c>
      <c r="D51" s="16" t="s">
        <v>182</v>
      </c>
      <c r="E51" s="17">
        <v>8702000</v>
      </c>
      <c r="F51" s="28">
        <v>0</v>
      </c>
      <c r="G51" s="18" t="s">
        <v>16</v>
      </c>
      <c r="H51" s="29">
        <v>8702000</v>
      </c>
      <c r="I51" s="20" t="s">
        <v>183</v>
      </c>
      <c r="J51" s="21" t="s">
        <v>184</v>
      </c>
      <c r="K51" s="13">
        <v>33</v>
      </c>
      <c r="L51" s="13"/>
      <c r="M51" s="49" t="s">
        <v>25</v>
      </c>
      <c r="N51" s="13"/>
      <c r="O51" s="30"/>
      <c r="P51" s="48">
        <v>3</v>
      </c>
      <c r="Q51" s="47"/>
      <c r="R51" s="47"/>
      <c r="S51" s="47" t="s">
        <v>399</v>
      </c>
    </row>
    <row r="52" spans="1:19" ht="45">
      <c r="A52" s="15">
        <v>103</v>
      </c>
      <c r="B52" s="49" t="s">
        <v>179</v>
      </c>
      <c r="C52" s="16" t="s">
        <v>148</v>
      </c>
      <c r="D52" s="16" t="s">
        <v>48</v>
      </c>
      <c r="E52" s="17">
        <v>320000</v>
      </c>
      <c r="F52" s="28">
        <v>0</v>
      </c>
      <c r="G52" s="18" t="s">
        <v>16</v>
      </c>
      <c r="H52" s="29">
        <v>480000</v>
      </c>
      <c r="I52" s="20" t="s">
        <v>185</v>
      </c>
      <c r="J52" s="21" t="s">
        <v>186</v>
      </c>
      <c r="K52" s="13">
        <v>33</v>
      </c>
      <c r="L52" s="13"/>
      <c r="M52" s="49" t="s">
        <v>25</v>
      </c>
      <c r="N52" s="13"/>
      <c r="O52" s="30"/>
      <c r="P52" s="48">
        <v>3</v>
      </c>
      <c r="Q52" s="47"/>
      <c r="R52" s="47"/>
      <c r="S52" s="47" t="s">
        <v>399</v>
      </c>
    </row>
    <row r="53" spans="1:19" ht="67.5">
      <c r="A53" s="15">
        <v>104</v>
      </c>
      <c r="B53" s="49" t="s">
        <v>187</v>
      </c>
      <c r="C53" s="16" t="s">
        <v>188</v>
      </c>
      <c r="D53" s="16" t="s">
        <v>189</v>
      </c>
      <c r="E53" s="17">
        <v>15390000</v>
      </c>
      <c r="F53" s="28">
        <v>0</v>
      </c>
      <c r="G53" s="18" t="s">
        <v>16</v>
      </c>
      <c r="H53" s="29">
        <v>15390000</v>
      </c>
      <c r="I53" s="20" t="s">
        <v>190</v>
      </c>
      <c r="J53" s="21" t="s">
        <v>191</v>
      </c>
      <c r="K53" s="13">
        <v>33</v>
      </c>
      <c r="L53" s="13"/>
      <c r="M53" s="49">
        <v>23</v>
      </c>
      <c r="N53" s="13"/>
      <c r="O53" s="30"/>
      <c r="P53" s="48">
        <v>3</v>
      </c>
      <c r="Q53" s="47"/>
      <c r="R53" s="47"/>
      <c r="S53" s="47" t="s">
        <v>399</v>
      </c>
    </row>
    <row r="54" spans="1:19" ht="101.25">
      <c r="A54" s="15">
        <v>105</v>
      </c>
      <c r="B54" s="49" t="s">
        <v>187</v>
      </c>
      <c r="C54" s="16" t="s">
        <v>192</v>
      </c>
      <c r="D54" s="16" t="s">
        <v>193</v>
      </c>
      <c r="E54" s="17">
        <v>4580000</v>
      </c>
      <c r="F54" s="28">
        <v>0</v>
      </c>
      <c r="G54" s="18" t="s">
        <v>16</v>
      </c>
      <c r="H54" s="29">
        <v>4580000</v>
      </c>
      <c r="I54" s="20" t="s">
        <v>131</v>
      </c>
      <c r="J54" s="21" t="s">
        <v>194</v>
      </c>
      <c r="K54" s="13">
        <v>33</v>
      </c>
      <c r="L54" s="13"/>
      <c r="M54" s="49">
        <v>23</v>
      </c>
      <c r="N54" s="13"/>
      <c r="O54" s="30"/>
      <c r="P54" s="48">
        <v>3</v>
      </c>
      <c r="Q54" s="47"/>
      <c r="R54" s="47"/>
      <c r="S54" s="47" t="s">
        <v>399</v>
      </c>
    </row>
    <row r="55" spans="1:19" ht="67.5">
      <c r="A55" s="15">
        <v>106</v>
      </c>
      <c r="B55" s="49" t="s">
        <v>187</v>
      </c>
      <c r="C55" s="16" t="s">
        <v>195</v>
      </c>
      <c r="D55" s="16" t="s">
        <v>196</v>
      </c>
      <c r="E55" s="17">
        <v>180000</v>
      </c>
      <c r="F55" s="28">
        <v>0</v>
      </c>
      <c r="G55" s="18" t="s">
        <v>16</v>
      </c>
      <c r="H55" s="29">
        <v>480000</v>
      </c>
      <c r="I55" s="20" t="s">
        <v>197</v>
      </c>
      <c r="J55" s="21" t="s">
        <v>198</v>
      </c>
      <c r="K55" s="13">
        <v>33</v>
      </c>
      <c r="L55" s="13"/>
      <c r="M55" s="49">
        <v>23</v>
      </c>
      <c r="N55" s="13"/>
      <c r="O55" s="30"/>
      <c r="P55" s="48">
        <v>3</v>
      </c>
      <c r="Q55" s="47"/>
      <c r="R55" s="47"/>
      <c r="S55" s="47" t="s">
        <v>399</v>
      </c>
    </row>
    <row r="56" spans="1:19" ht="45">
      <c r="A56" s="15">
        <v>107</v>
      </c>
      <c r="B56" s="49" t="s">
        <v>199</v>
      </c>
      <c r="C56" s="16" t="s">
        <v>75</v>
      </c>
      <c r="D56" s="16" t="s">
        <v>200</v>
      </c>
      <c r="E56" s="17">
        <v>24745000</v>
      </c>
      <c r="F56" s="28">
        <v>0</v>
      </c>
      <c r="G56" s="18" t="s">
        <v>16</v>
      </c>
      <c r="H56" s="29">
        <v>24661000</v>
      </c>
      <c r="I56" s="20" t="s">
        <v>80</v>
      </c>
      <c r="J56" s="21" t="s">
        <v>181</v>
      </c>
      <c r="K56" s="13">
        <v>33</v>
      </c>
      <c r="L56" s="13"/>
      <c r="M56" s="49">
        <v>23</v>
      </c>
      <c r="N56" s="13"/>
      <c r="O56" s="30"/>
      <c r="P56" s="48">
        <v>3</v>
      </c>
      <c r="Q56" s="47"/>
      <c r="R56" s="47"/>
      <c r="S56" s="47" t="s">
        <v>399</v>
      </c>
    </row>
    <row r="57" spans="1:19" ht="56.25">
      <c r="A57" s="15">
        <v>108</v>
      </c>
      <c r="B57" s="49" t="s">
        <v>199</v>
      </c>
      <c r="C57" s="16" t="s">
        <v>42</v>
      </c>
      <c r="D57" s="16" t="s">
        <v>201</v>
      </c>
      <c r="E57" s="17">
        <v>7328000</v>
      </c>
      <c r="F57" s="28">
        <v>0</v>
      </c>
      <c r="G57" s="18" t="s">
        <v>16</v>
      </c>
      <c r="H57" s="29">
        <v>7328000</v>
      </c>
      <c r="I57" s="20" t="s">
        <v>81</v>
      </c>
      <c r="J57" s="21" t="s">
        <v>184</v>
      </c>
      <c r="K57" s="13">
        <v>33</v>
      </c>
      <c r="L57" s="13"/>
      <c r="M57" s="49">
        <v>23</v>
      </c>
      <c r="N57" s="13" t="s">
        <v>17</v>
      </c>
      <c r="O57" s="30"/>
      <c r="P57" s="48">
        <v>3</v>
      </c>
      <c r="Q57" s="47"/>
      <c r="R57" s="47"/>
      <c r="S57" s="47" t="s">
        <v>399</v>
      </c>
    </row>
    <row r="58" spans="1:19" ht="56.25">
      <c r="A58" s="15">
        <v>109</v>
      </c>
      <c r="B58" s="49" t="s">
        <v>199</v>
      </c>
      <c r="C58" s="16" t="s">
        <v>47</v>
      </c>
      <c r="D58" s="16" t="s">
        <v>202</v>
      </c>
      <c r="E58" s="17">
        <v>800000</v>
      </c>
      <c r="F58" s="28">
        <v>0</v>
      </c>
      <c r="G58" s="18" t="s">
        <v>16</v>
      </c>
      <c r="H58" s="29">
        <v>320000</v>
      </c>
      <c r="I58" s="20" t="s">
        <v>203</v>
      </c>
      <c r="J58" s="21" t="s">
        <v>204</v>
      </c>
      <c r="K58" s="13">
        <v>33</v>
      </c>
      <c r="L58" s="13"/>
      <c r="M58" s="49">
        <v>23</v>
      </c>
      <c r="N58" s="13"/>
      <c r="O58" s="30"/>
      <c r="P58" s="48">
        <v>3</v>
      </c>
      <c r="Q58" s="47"/>
      <c r="R58" s="47"/>
      <c r="S58" s="47" t="s">
        <v>399</v>
      </c>
    </row>
    <row r="59" spans="1:19" ht="45">
      <c r="A59" s="15">
        <v>110</v>
      </c>
      <c r="B59" s="49" t="s">
        <v>205</v>
      </c>
      <c r="C59" s="16" t="s">
        <v>38</v>
      </c>
      <c r="D59" s="16" t="s">
        <v>39</v>
      </c>
      <c r="E59" s="17">
        <v>17590000</v>
      </c>
      <c r="F59" s="28">
        <v>0</v>
      </c>
      <c r="G59" s="18" t="s">
        <v>16</v>
      </c>
      <c r="H59" s="29">
        <v>17365000</v>
      </c>
      <c r="I59" s="20" t="s">
        <v>206</v>
      </c>
      <c r="J59" s="21" t="s">
        <v>181</v>
      </c>
      <c r="K59" s="13">
        <v>33</v>
      </c>
      <c r="L59" s="13"/>
      <c r="M59" s="49" t="s">
        <v>25</v>
      </c>
      <c r="N59" s="13"/>
      <c r="O59" s="30"/>
      <c r="P59" s="48">
        <v>3</v>
      </c>
      <c r="Q59" s="47"/>
      <c r="R59" s="47"/>
      <c r="S59" s="47" t="s">
        <v>399</v>
      </c>
    </row>
    <row r="60" spans="1:19" ht="56.25">
      <c r="A60" s="15">
        <v>111</v>
      </c>
      <c r="B60" s="49" t="s">
        <v>205</v>
      </c>
      <c r="C60" s="16" t="s">
        <v>42</v>
      </c>
      <c r="D60" s="16" t="s">
        <v>76</v>
      </c>
      <c r="E60" s="17">
        <v>5496000</v>
      </c>
      <c r="F60" s="28">
        <v>0</v>
      </c>
      <c r="G60" s="18" t="s">
        <v>16</v>
      </c>
      <c r="H60" s="29">
        <v>5496000</v>
      </c>
      <c r="I60" s="20" t="s">
        <v>207</v>
      </c>
      <c r="J60" s="21" t="s">
        <v>184</v>
      </c>
      <c r="K60" s="13">
        <v>33</v>
      </c>
      <c r="L60" s="13"/>
      <c r="M60" s="49" t="s">
        <v>25</v>
      </c>
      <c r="N60" s="13" t="s">
        <v>17</v>
      </c>
      <c r="O60" s="30"/>
      <c r="P60" s="48">
        <v>3</v>
      </c>
      <c r="Q60" s="47"/>
      <c r="R60" s="47"/>
      <c r="S60" s="47" t="s">
        <v>399</v>
      </c>
    </row>
    <row r="61" spans="1:19" ht="56.25">
      <c r="A61" s="15">
        <v>112</v>
      </c>
      <c r="B61" s="49" t="s">
        <v>205</v>
      </c>
      <c r="C61" s="16" t="s">
        <v>47</v>
      </c>
      <c r="D61" s="16" t="s">
        <v>48</v>
      </c>
      <c r="E61" s="17">
        <v>1920000</v>
      </c>
      <c r="F61" s="28">
        <v>0</v>
      </c>
      <c r="G61" s="18" t="s">
        <v>16</v>
      </c>
      <c r="H61" s="29">
        <v>1920000</v>
      </c>
      <c r="I61" s="20" t="s">
        <v>140</v>
      </c>
      <c r="J61" s="21" t="s">
        <v>186</v>
      </c>
      <c r="K61" s="13">
        <v>33</v>
      </c>
      <c r="L61" s="13"/>
      <c r="M61" s="49" t="s">
        <v>25</v>
      </c>
      <c r="N61" s="13"/>
      <c r="O61" s="30"/>
      <c r="P61" s="48">
        <v>3</v>
      </c>
      <c r="Q61" s="47"/>
      <c r="R61" s="47"/>
      <c r="S61" s="47" t="s">
        <v>399</v>
      </c>
    </row>
    <row r="62" spans="1:19" ht="45">
      <c r="A62" s="15">
        <v>113</v>
      </c>
      <c r="B62" s="49" t="s">
        <v>208</v>
      </c>
      <c r="C62" s="16" t="s">
        <v>38</v>
      </c>
      <c r="D62" s="16" t="s">
        <v>39</v>
      </c>
      <c r="E62" s="17">
        <v>16478000</v>
      </c>
      <c r="F62" s="28">
        <v>0</v>
      </c>
      <c r="G62" s="18" t="s">
        <v>16</v>
      </c>
      <c r="H62" s="29">
        <v>16478000</v>
      </c>
      <c r="I62" s="20" t="s">
        <v>206</v>
      </c>
      <c r="J62" s="21" t="s">
        <v>181</v>
      </c>
      <c r="K62" s="13">
        <v>33</v>
      </c>
      <c r="L62" s="13"/>
      <c r="M62" s="49" t="s">
        <v>25</v>
      </c>
      <c r="N62" s="13"/>
      <c r="O62" s="30"/>
      <c r="P62" s="48">
        <v>3</v>
      </c>
      <c r="Q62" s="47"/>
      <c r="R62" s="47"/>
      <c r="S62" s="47" t="s">
        <v>399</v>
      </c>
    </row>
    <row r="63" spans="1:19" ht="56.25">
      <c r="A63" s="15">
        <v>114</v>
      </c>
      <c r="B63" s="49" t="s">
        <v>208</v>
      </c>
      <c r="C63" s="16" t="s">
        <v>42</v>
      </c>
      <c r="D63" s="16" t="s">
        <v>209</v>
      </c>
      <c r="E63" s="17">
        <v>4580000</v>
      </c>
      <c r="F63" s="28">
        <v>0</v>
      </c>
      <c r="G63" s="18" t="s">
        <v>16</v>
      </c>
      <c r="H63" s="29">
        <v>4580000</v>
      </c>
      <c r="I63" s="20" t="s">
        <v>207</v>
      </c>
      <c r="J63" s="21" t="s">
        <v>184</v>
      </c>
      <c r="K63" s="13">
        <v>33</v>
      </c>
      <c r="L63" s="13"/>
      <c r="M63" s="49" t="s">
        <v>25</v>
      </c>
      <c r="N63" s="13"/>
      <c r="O63" s="30"/>
      <c r="P63" s="48">
        <v>3</v>
      </c>
      <c r="Q63" s="47"/>
      <c r="R63" s="47"/>
      <c r="S63" s="47" t="s">
        <v>399</v>
      </c>
    </row>
    <row r="64" spans="1:19" ht="56.25">
      <c r="A64" s="15">
        <v>115</v>
      </c>
      <c r="B64" s="49" t="s">
        <v>210</v>
      </c>
      <c r="C64" s="16" t="s">
        <v>47</v>
      </c>
      <c r="D64" s="16" t="s">
        <v>48</v>
      </c>
      <c r="E64" s="17">
        <v>160000</v>
      </c>
      <c r="F64" s="28">
        <v>0</v>
      </c>
      <c r="G64" s="18" t="s">
        <v>16</v>
      </c>
      <c r="H64" s="29">
        <v>160000</v>
      </c>
      <c r="I64" s="20" t="s">
        <v>140</v>
      </c>
      <c r="J64" s="21" t="s">
        <v>186</v>
      </c>
      <c r="K64" s="13">
        <v>33</v>
      </c>
      <c r="L64" s="13"/>
      <c r="M64" s="49" t="s">
        <v>25</v>
      </c>
      <c r="N64" s="13"/>
      <c r="O64" s="30"/>
      <c r="P64" s="48">
        <v>3</v>
      </c>
      <c r="Q64" s="47"/>
      <c r="R64" s="47"/>
      <c r="S64" s="47" t="s">
        <v>399</v>
      </c>
    </row>
    <row r="65" spans="1:19" ht="123.75">
      <c r="A65" s="15">
        <v>116</v>
      </c>
      <c r="B65" s="49" t="s">
        <v>211</v>
      </c>
      <c r="C65" s="16" t="s">
        <v>75</v>
      </c>
      <c r="D65" s="16" t="s">
        <v>212</v>
      </c>
      <c r="E65" s="17">
        <v>18651000</v>
      </c>
      <c r="F65" s="28">
        <v>0</v>
      </c>
      <c r="G65" s="18" t="s">
        <v>16</v>
      </c>
      <c r="H65" s="29">
        <v>18533000</v>
      </c>
      <c r="I65" s="20" t="s">
        <v>190</v>
      </c>
      <c r="J65" s="21" t="s">
        <v>213</v>
      </c>
      <c r="K65" s="13">
        <v>33</v>
      </c>
      <c r="L65" s="13"/>
      <c r="M65" s="49" t="s">
        <v>25</v>
      </c>
      <c r="N65" s="13"/>
      <c r="O65" s="30"/>
      <c r="P65" s="48">
        <v>3</v>
      </c>
      <c r="Q65" s="47"/>
      <c r="R65" s="47"/>
      <c r="S65" s="47" t="s">
        <v>399</v>
      </c>
    </row>
    <row r="66" spans="1:19" ht="157.5">
      <c r="A66" s="15">
        <v>117</v>
      </c>
      <c r="B66" s="49" t="s">
        <v>211</v>
      </c>
      <c r="C66" s="16" t="s">
        <v>116</v>
      </c>
      <c r="D66" s="16" t="s">
        <v>117</v>
      </c>
      <c r="E66" s="17">
        <v>6412000</v>
      </c>
      <c r="F66" s="28">
        <v>0</v>
      </c>
      <c r="G66" s="18" t="s">
        <v>16</v>
      </c>
      <c r="H66" s="29">
        <v>6412000</v>
      </c>
      <c r="I66" s="20" t="s">
        <v>131</v>
      </c>
      <c r="J66" s="21" t="s">
        <v>214</v>
      </c>
      <c r="K66" s="13">
        <v>33</v>
      </c>
      <c r="L66" s="13"/>
      <c r="M66" s="49" t="s">
        <v>25</v>
      </c>
      <c r="N66" s="13"/>
      <c r="O66" s="30"/>
      <c r="P66" s="48">
        <v>3</v>
      </c>
      <c r="Q66" s="47"/>
      <c r="R66" s="47"/>
      <c r="S66" s="47" t="s">
        <v>399</v>
      </c>
    </row>
    <row r="67" spans="1:19" ht="90">
      <c r="A67" s="15">
        <v>118</v>
      </c>
      <c r="B67" s="49" t="s">
        <v>211</v>
      </c>
      <c r="C67" s="16" t="s">
        <v>139</v>
      </c>
      <c r="D67" s="16" t="s">
        <v>48</v>
      </c>
      <c r="E67" s="17">
        <v>1280000</v>
      </c>
      <c r="F67" s="28">
        <v>0</v>
      </c>
      <c r="G67" s="18" t="s">
        <v>16</v>
      </c>
      <c r="H67" s="29">
        <v>1280000</v>
      </c>
      <c r="I67" s="20" t="s">
        <v>215</v>
      </c>
      <c r="J67" s="21" t="s">
        <v>216</v>
      </c>
      <c r="K67" s="13">
        <v>33</v>
      </c>
      <c r="L67" s="13"/>
      <c r="M67" s="49" t="s">
        <v>25</v>
      </c>
      <c r="N67" s="13"/>
      <c r="O67" s="30"/>
      <c r="P67" s="48">
        <v>3</v>
      </c>
      <c r="Q67" s="47"/>
      <c r="R67" s="47"/>
      <c r="S67" s="47" t="s">
        <v>399</v>
      </c>
    </row>
    <row r="68" spans="1:19" ht="33.75">
      <c r="A68" s="15">
        <v>120</v>
      </c>
      <c r="B68" s="49" t="s">
        <v>217</v>
      </c>
      <c r="C68" s="16" t="s">
        <v>120</v>
      </c>
      <c r="D68" s="16" t="s">
        <v>218</v>
      </c>
      <c r="E68" s="17">
        <v>300000</v>
      </c>
      <c r="F68" s="28">
        <v>0</v>
      </c>
      <c r="G68" s="18" t="s">
        <v>16</v>
      </c>
      <c r="H68" s="29">
        <v>320000</v>
      </c>
      <c r="I68" s="20" t="s">
        <v>219</v>
      </c>
      <c r="J68" s="21" t="s">
        <v>220</v>
      </c>
      <c r="K68" s="13">
        <v>33</v>
      </c>
      <c r="L68" s="13"/>
      <c r="M68" s="49" t="s">
        <v>25</v>
      </c>
      <c r="N68" s="13"/>
      <c r="O68" s="30"/>
      <c r="P68" s="48">
        <v>3</v>
      </c>
      <c r="Q68" s="47"/>
      <c r="R68" s="47"/>
      <c r="S68" s="47" t="s">
        <v>399</v>
      </c>
    </row>
    <row r="69" spans="1:19" ht="112.5">
      <c r="A69" s="15">
        <v>121</v>
      </c>
      <c r="B69" s="49" t="s">
        <v>217</v>
      </c>
      <c r="C69" s="16" t="s">
        <v>112</v>
      </c>
      <c r="D69" s="16" t="s">
        <v>221</v>
      </c>
      <c r="E69" s="17">
        <v>15605000</v>
      </c>
      <c r="F69" s="28">
        <v>0</v>
      </c>
      <c r="G69" s="18" t="s">
        <v>16</v>
      </c>
      <c r="H69" s="29">
        <v>15605000</v>
      </c>
      <c r="I69" s="20" t="s">
        <v>222</v>
      </c>
      <c r="J69" s="21" t="s">
        <v>223</v>
      </c>
      <c r="K69" s="13">
        <v>33</v>
      </c>
      <c r="L69" s="13"/>
      <c r="M69" s="49" t="s">
        <v>25</v>
      </c>
      <c r="N69" s="13"/>
      <c r="O69" s="30"/>
      <c r="P69" s="48">
        <v>3</v>
      </c>
      <c r="Q69" s="47"/>
      <c r="R69" s="47"/>
      <c r="S69" s="47" t="s">
        <v>399</v>
      </c>
    </row>
    <row r="70" spans="1:19" ht="78.75">
      <c r="A70" s="15">
        <v>122</v>
      </c>
      <c r="B70" s="49" t="s">
        <v>217</v>
      </c>
      <c r="C70" s="16" t="s">
        <v>116</v>
      </c>
      <c r="D70" s="16" t="s">
        <v>43</v>
      </c>
      <c r="E70" s="17">
        <v>5496000</v>
      </c>
      <c r="F70" s="28">
        <v>0</v>
      </c>
      <c r="G70" s="18" t="s">
        <v>16</v>
      </c>
      <c r="H70" s="29">
        <v>5496000</v>
      </c>
      <c r="I70" s="20" t="s">
        <v>224</v>
      </c>
      <c r="J70" s="21" t="s">
        <v>225</v>
      </c>
      <c r="K70" s="13">
        <v>33</v>
      </c>
      <c r="L70" s="13"/>
      <c r="M70" s="49" t="s">
        <v>25</v>
      </c>
      <c r="N70" s="13"/>
      <c r="O70" s="30"/>
      <c r="P70" s="48">
        <v>3</v>
      </c>
      <c r="Q70" s="47"/>
      <c r="R70" s="47"/>
      <c r="S70" s="47" t="s">
        <v>399</v>
      </c>
    </row>
    <row r="71" spans="1:19" ht="45">
      <c r="A71" s="15">
        <v>123</v>
      </c>
      <c r="B71" s="49" t="s">
        <v>226</v>
      </c>
      <c r="C71" s="16" t="s">
        <v>227</v>
      </c>
      <c r="D71" s="16" t="s">
        <v>39</v>
      </c>
      <c r="E71" s="17">
        <v>22465000</v>
      </c>
      <c r="F71" s="28">
        <v>0</v>
      </c>
      <c r="G71" s="18" t="s">
        <v>16</v>
      </c>
      <c r="H71" s="29">
        <v>22439000</v>
      </c>
      <c r="I71" s="20" t="s">
        <v>80</v>
      </c>
      <c r="J71" s="21" t="s">
        <v>228</v>
      </c>
      <c r="K71" s="13">
        <v>33</v>
      </c>
      <c r="L71" s="13"/>
      <c r="M71" s="49" t="s">
        <v>25</v>
      </c>
      <c r="N71" s="13"/>
      <c r="O71" s="30"/>
      <c r="P71" s="48">
        <v>3</v>
      </c>
      <c r="Q71" s="47"/>
      <c r="R71" s="47"/>
      <c r="S71" s="47" t="s">
        <v>399</v>
      </c>
    </row>
    <row r="72" spans="1:19" ht="56.25">
      <c r="A72" s="15">
        <v>124</v>
      </c>
      <c r="B72" s="49" t="s">
        <v>226</v>
      </c>
      <c r="C72" s="16" t="s">
        <v>116</v>
      </c>
      <c r="D72" s="16" t="s">
        <v>43</v>
      </c>
      <c r="E72" s="17">
        <v>6412000</v>
      </c>
      <c r="F72" s="28">
        <v>0</v>
      </c>
      <c r="G72" s="18" t="s">
        <v>16</v>
      </c>
      <c r="H72" s="29">
        <v>6412000</v>
      </c>
      <c r="I72" s="20" t="s">
        <v>183</v>
      </c>
      <c r="J72" s="21" t="s">
        <v>229</v>
      </c>
      <c r="K72" s="13">
        <v>33</v>
      </c>
      <c r="L72" s="13"/>
      <c r="M72" s="49" t="s">
        <v>25</v>
      </c>
      <c r="N72" s="13"/>
      <c r="O72" s="30"/>
      <c r="P72" s="48">
        <v>3</v>
      </c>
      <c r="Q72" s="47"/>
      <c r="R72" s="47"/>
      <c r="S72" s="47" t="s">
        <v>399</v>
      </c>
    </row>
    <row r="73" spans="1:19" ht="56.25">
      <c r="A73" s="15">
        <v>125</v>
      </c>
      <c r="B73" s="49" t="s">
        <v>226</v>
      </c>
      <c r="C73" s="16" t="s">
        <v>148</v>
      </c>
      <c r="D73" s="16" t="s">
        <v>48</v>
      </c>
      <c r="E73" s="17">
        <v>3640000</v>
      </c>
      <c r="F73" s="28">
        <v>0</v>
      </c>
      <c r="G73" s="18" t="s">
        <v>16</v>
      </c>
      <c r="H73" s="29">
        <v>3640000</v>
      </c>
      <c r="I73" s="20" t="s">
        <v>140</v>
      </c>
      <c r="J73" s="21" t="s">
        <v>230</v>
      </c>
      <c r="K73" s="13">
        <v>33</v>
      </c>
      <c r="L73" s="13"/>
      <c r="M73" s="49" t="s">
        <v>25</v>
      </c>
      <c r="N73" s="13"/>
      <c r="O73" s="30"/>
      <c r="P73" s="48">
        <v>3</v>
      </c>
      <c r="Q73" s="47"/>
      <c r="R73" s="47"/>
      <c r="S73" s="47" t="s">
        <v>399</v>
      </c>
    </row>
    <row r="74" spans="1:19" ht="45">
      <c r="A74" s="15">
        <v>127</v>
      </c>
      <c r="B74" s="49" t="s">
        <v>231</v>
      </c>
      <c r="C74" s="16" t="s">
        <v>232</v>
      </c>
      <c r="D74" s="16" t="s">
        <v>233</v>
      </c>
      <c r="E74" s="17">
        <v>4680000</v>
      </c>
      <c r="F74" s="28">
        <v>0</v>
      </c>
      <c r="G74" s="18" t="s">
        <v>16</v>
      </c>
      <c r="H74" s="29">
        <v>5000000</v>
      </c>
      <c r="I74" s="20" t="s">
        <v>234</v>
      </c>
      <c r="J74" s="21" t="s">
        <v>235</v>
      </c>
      <c r="K74" s="13">
        <v>33</v>
      </c>
      <c r="L74" s="13"/>
      <c r="M74" s="49" t="s">
        <v>25</v>
      </c>
      <c r="N74" s="13"/>
      <c r="O74" s="30"/>
      <c r="P74" s="48">
        <v>3</v>
      </c>
      <c r="Q74" s="47"/>
      <c r="R74" s="47"/>
      <c r="S74" s="47" t="s">
        <v>399</v>
      </c>
    </row>
    <row r="75" spans="1:19" ht="67.5">
      <c r="A75" s="15">
        <v>128</v>
      </c>
      <c r="B75" s="49" t="s">
        <v>231</v>
      </c>
      <c r="C75" s="16" t="s">
        <v>112</v>
      </c>
      <c r="D75" s="16" t="s">
        <v>236</v>
      </c>
      <c r="E75" s="17">
        <v>26626000</v>
      </c>
      <c r="F75" s="28">
        <v>0</v>
      </c>
      <c r="G75" s="18" t="s">
        <v>16</v>
      </c>
      <c r="H75" s="29">
        <v>26791000</v>
      </c>
      <c r="I75" s="20" t="s">
        <v>237</v>
      </c>
      <c r="J75" s="21" t="s">
        <v>238</v>
      </c>
      <c r="K75" s="13">
        <v>33</v>
      </c>
      <c r="L75" s="13"/>
      <c r="M75" s="49" t="s">
        <v>25</v>
      </c>
      <c r="N75" s="13"/>
      <c r="O75" s="30"/>
      <c r="P75" s="48">
        <v>3</v>
      </c>
      <c r="Q75" s="47"/>
      <c r="R75" s="47"/>
      <c r="S75" s="47" t="s">
        <v>399</v>
      </c>
    </row>
    <row r="76" spans="1:19" ht="67.5">
      <c r="A76" s="15">
        <v>129</v>
      </c>
      <c r="B76" s="49" t="s">
        <v>231</v>
      </c>
      <c r="C76" s="16" t="s">
        <v>137</v>
      </c>
      <c r="D76" s="16" t="s">
        <v>239</v>
      </c>
      <c r="E76" s="17">
        <v>10076000</v>
      </c>
      <c r="F76" s="28">
        <v>0</v>
      </c>
      <c r="G76" s="18" t="s">
        <v>16</v>
      </c>
      <c r="H76" s="29">
        <v>10076000</v>
      </c>
      <c r="I76" s="20" t="s">
        <v>240</v>
      </c>
      <c r="J76" s="21" t="s">
        <v>241</v>
      </c>
      <c r="K76" s="13">
        <v>33</v>
      </c>
      <c r="L76" s="13"/>
      <c r="M76" s="49" t="s">
        <v>25</v>
      </c>
      <c r="N76" s="13"/>
      <c r="O76" s="30"/>
      <c r="P76" s="48">
        <v>3</v>
      </c>
      <c r="Q76" s="47"/>
      <c r="R76" s="47"/>
      <c r="S76" s="47" t="s">
        <v>399</v>
      </c>
    </row>
    <row r="77" spans="1:19" ht="168.75">
      <c r="A77" s="15">
        <v>130</v>
      </c>
      <c r="B77" s="49" t="s">
        <v>242</v>
      </c>
      <c r="C77" s="16" t="s">
        <v>75</v>
      </c>
      <c r="D77" s="16" t="s">
        <v>243</v>
      </c>
      <c r="E77" s="17">
        <v>22546000</v>
      </c>
      <c r="F77" s="28">
        <v>0</v>
      </c>
      <c r="G77" s="18" t="s">
        <v>16</v>
      </c>
      <c r="H77" s="29">
        <v>22762000</v>
      </c>
      <c r="I77" s="20" t="s">
        <v>244</v>
      </c>
      <c r="J77" s="21" t="s">
        <v>245</v>
      </c>
      <c r="K77" s="13">
        <v>33</v>
      </c>
      <c r="L77" s="13"/>
      <c r="M77" s="49" t="s">
        <v>25</v>
      </c>
      <c r="N77" s="13"/>
      <c r="O77" s="30"/>
      <c r="P77" s="48">
        <v>3</v>
      </c>
      <c r="Q77" s="47"/>
      <c r="R77" s="47"/>
      <c r="S77" s="47" t="s">
        <v>399</v>
      </c>
    </row>
    <row r="78" spans="1:19" ht="56.25">
      <c r="A78" s="15">
        <v>131</v>
      </c>
      <c r="B78" s="49" t="s">
        <v>242</v>
      </c>
      <c r="C78" s="16" t="s">
        <v>42</v>
      </c>
      <c r="D78" s="16" t="s">
        <v>246</v>
      </c>
      <c r="E78" s="17">
        <v>7328000</v>
      </c>
      <c r="F78" s="28">
        <v>0</v>
      </c>
      <c r="G78" s="18" t="s">
        <v>16</v>
      </c>
      <c r="H78" s="29">
        <v>7328000</v>
      </c>
      <c r="I78" s="20" t="s">
        <v>247</v>
      </c>
      <c r="J78" s="21" t="s">
        <v>248</v>
      </c>
      <c r="K78" s="13">
        <v>33</v>
      </c>
      <c r="L78" s="13"/>
      <c r="M78" s="49" t="s">
        <v>25</v>
      </c>
      <c r="N78" s="13"/>
      <c r="O78" s="30"/>
      <c r="P78" s="48">
        <v>3</v>
      </c>
      <c r="Q78" s="47"/>
      <c r="R78" s="47"/>
      <c r="S78" s="47" t="s">
        <v>399</v>
      </c>
    </row>
    <row r="79" spans="1:19" ht="67.5">
      <c r="A79" s="15">
        <v>132</v>
      </c>
      <c r="B79" s="49" t="s">
        <v>242</v>
      </c>
      <c r="C79" s="16" t="s">
        <v>47</v>
      </c>
      <c r="D79" s="16" t="s">
        <v>249</v>
      </c>
      <c r="E79" s="17">
        <v>800000</v>
      </c>
      <c r="F79" s="28">
        <v>0</v>
      </c>
      <c r="G79" s="18" t="s">
        <v>16</v>
      </c>
      <c r="H79" s="29">
        <v>160000</v>
      </c>
      <c r="I79" s="20" t="s">
        <v>250</v>
      </c>
      <c r="J79" s="21" t="s">
        <v>251</v>
      </c>
      <c r="K79" s="13">
        <v>33</v>
      </c>
      <c r="L79" s="13"/>
      <c r="M79" s="49" t="s">
        <v>25</v>
      </c>
      <c r="N79" s="13"/>
      <c r="O79" s="30"/>
      <c r="P79" s="48">
        <v>3</v>
      </c>
      <c r="Q79" s="47"/>
      <c r="R79" s="47"/>
      <c r="S79" s="47" t="s">
        <v>399</v>
      </c>
    </row>
    <row r="80" spans="1:19" ht="67.5">
      <c r="A80" s="15">
        <v>148</v>
      </c>
      <c r="B80" s="13" t="s">
        <v>252</v>
      </c>
      <c r="C80" s="22" t="s">
        <v>253</v>
      </c>
      <c r="D80" s="22" t="s">
        <v>254</v>
      </c>
      <c r="E80" s="23">
        <v>10064000</v>
      </c>
      <c r="F80" s="24">
        <v>9262000</v>
      </c>
      <c r="G80" s="18" t="s">
        <v>22</v>
      </c>
      <c r="H80" s="25">
        <v>0</v>
      </c>
      <c r="I80" s="26" t="s">
        <v>255</v>
      </c>
      <c r="J80" s="27" t="s">
        <v>256</v>
      </c>
      <c r="K80" s="13">
        <v>3</v>
      </c>
      <c r="L80" s="13"/>
      <c r="M80" s="13" t="s">
        <v>25</v>
      </c>
      <c r="N80" s="13"/>
      <c r="O80" s="30"/>
      <c r="P80" s="48">
        <v>4</v>
      </c>
      <c r="Q80" s="47"/>
      <c r="R80" s="47"/>
      <c r="S80" s="47" t="s">
        <v>399</v>
      </c>
    </row>
    <row r="81" spans="1:19" ht="101.25">
      <c r="A81" s="15">
        <v>163</v>
      </c>
      <c r="B81" s="49" t="s">
        <v>257</v>
      </c>
      <c r="C81" s="16" t="s">
        <v>258</v>
      </c>
      <c r="D81" s="16" t="s">
        <v>259</v>
      </c>
      <c r="E81" s="17">
        <v>7055000</v>
      </c>
      <c r="F81" s="28">
        <v>7055000</v>
      </c>
      <c r="G81" s="18" t="s">
        <v>18</v>
      </c>
      <c r="H81" s="29">
        <v>0</v>
      </c>
      <c r="I81" s="20" t="s">
        <v>260</v>
      </c>
      <c r="J81" s="21" t="s">
        <v>261</v>
      </c>
      <c r="K81" s="13">
        <v>3</v>
      </c>
      <c r="L81" s="13"/>
      <c r="M81" s="49" t="s">
        <v>27</v>
      </c>
      <c r="N81" s="13"/>
      <c r="O81" s="30"/>
      <c r="P81" s="48">
        <v>1</v>
      </c>
      <c r="Q81" s="47"/>
      <c r="R81" s="47"/>
      <c r="S81" s="47" t="s">
        <v>399</v>
      </c>
    </row>
    <row r="82" spans="1:19" ht="56.25">
      <c r="A82" s="15">
        <v>177</v>
      </c>
      <c r="B82" s="49" t="s">
        <v>294</v>
      </c>
      <c r="C82" s="16" t="s">
        <v>392</v>
      </c>
      <c r="D82" s="16" t="s">
        <v>295</v>
      </c>
      <c r="E82" s="17">
        <v>47485000</v>
      </c>
      <c r="F82" s="28">
        <v>0</v>
      </c>
      <c r="G82" s="18" t="s">
        <v>16</v>
      </c>
      <c r="H82" s="29">
        <v>50259000</v>
      </c>
      <c r="I82" s="20" t="s">
        <v>296</v>
      </c>
      <c r="J82" s="21" t="s">
        <v>297</v>
      </c>
      <c r="K82" s="13">
        <v>3</v>
      </c>
      <c r="L82" s="13"/>
      <c r="M82" s="49" t="s">
        <v>298</v>
      </c>
      <c r="N82" s="13"/>
      <c r="O82" s="30"/>
      <c r="P82" s="48">
        <v>3</v>
      </c>
      <c r="Q82" s="47"/>
      <c r="R82" s="47"/>
      <c r="S82" s="47" t="s">
        <v>399</v>
      </c>
    </row>
    <row r="83" spans="1:19" ht="78.75">
      <c r="A83" s="15">
        <v>191</v>
      </c>
      <c r="B83" s="49" t="s">
        <v>299</v>
      </c>
      <c r="C83" s="16" t="s">
        <v>300</v>
      </c>
      <c r="D83" s="16" t="s">
        <v>301</v>
      </c>
      <c r="E83" s="17">
        <v>100000000</v>
      </c>
      <c r="F83" s="28">
        <v>0</v>
      </c>
      <c r="G83" s="18" t="s">
        <v>16</v>
      </c>
      <c r="H83" s="29">
        <v>100000000</v>
      </c>
      <c r="I83" s="20" t="s">
        <v>302</v>
      </c>
      <c r="J83" s="21" t="s">
        <v>303</v>
      </c>
      <c r="K83" s="13">
        <v>3</v>
      </c>
      <c r="L83" s="13"/>
      <c r="M83" s="49" t="s">
        <v>304</v>
      </c>
      <c r="N83" s="13"/>
      <c r="O83" s="30" t="s">
        <v>17</v>
      </c>
      <c r="P83" s="48">
        <v>3</v>
      </c>
      <c r="Q83" s="47"/>
      <c r="R83" s="47"/>
      <c r="S83" s="47" t="s">
        <v>399</v>
      </c>
    </row>
    <row r="84" spans="1:19" ht="112.5">
      <c r="A84" s="15">
        <v>195</v>
      </c>
      <c r="B84" s="13" t="s">
        <v>305</v>
      </c>
      <c r="C84" s="16" t="s">
        <v>306</v>
      </c>
      <c r="D84" s="16" t="s">
        <v>307</v>
      </c>
      <c r="E84" s="17">
        <v>44129000</v>
      </c>
      <c r="F84" s="24">
        <v>0</v>
      </c>
      <c r="G84" s="18" t="s">
        <v>16</v>
      </c>
      <c r="H84" s="19">
        <v>44129000</v>
      </c>
      <c r="I84" s="20" t="s">
        <v>308</v>
      </c>
      <c r="J84" s="21" t="s">
        <v>309</v>
      </c>
      <c r="K84" s="13">
        <v>3</v>
      </c>
      <c r="L84" s="13"/>
      <c r="M84" s="49" t="s">
        <v>271</v>
      </c>
      <c r="N84" s="13"/>
      <c r="O84" s="30"/>
      <c r="P84" s="48">
        <v>3</v>
      </c>
      <c r="Q84" s="47"/>
      <c r="R84" s="47"/>
      <c r="S84" s="47" t="s">
        <v>399</v>
      </c>
    </row>
    <row r="85" spans="1:19" ht="67.5">
      <c r="A85" s="15">
        <v>196</v>
      </c>
      <c r="B85" s="13" t="s">
        <v>310</v>
      </c>
      <c r="C85" s="16" t="s">
        <v>311</v>
      </c>
      <c r="D85" s="16" t="s">
        <v>312</v>
      </c>
      <c r="E85" s="17">
        <v>0</v>
      </c>
      <c r="F85" s="24">
        <v>53865000</v>
      </c>
      <c r="G85" s="18" t="s">
        <v>18</v>
      </c>
      <c r="H85" s="19">
        <v>0</v>
      </c>
      <c r="I85" s="20" t="s">
        <v>313</v>
      </c>
      <c r="J85" s="21" t="s">
        <v>314</v>
      </c>
      <c r="K85" s="13">
        <v>3</v>
      </c>
      <c r="L85" s="13"/>
      <c r="M85" s="49" t="s">
        <v>315</v>
      </c>
      <c r="N85" s="13"/>
      <c r="O85" s="30"/>
      <c r="P85" s="48">
        <v>3</v>
      </c>
      <c r="Q85" s="47"/>
      <c r="R85" s="47"/>
      <c r="S85" s="47" t="s">
        <v>399</v>
      </c>
    </row>
    <row r="86" spans="1:19" ht="123.75">
      <c r="A86" s="15">
        <v>302</v>
      </c>
      <c r="B86" s="49" t="s">
        <v>342</v>
      </c>
      <c r="C86" s="16" t="s">
        <v>343</v>
      </c>
      <c r="D86" s="16" t="s">
        <v>344</v>
      </c>
      <c r="E86" s="17">
        <v>2400000</v>
      </c>
      <c r="F86" s="28">
        <v>0</v>
      </c>
      <c r="G86" s="18" t="s">
        <v>16</v>
      </c>
      <c r="H86" s="29">
        <v>2400000</v>
      </c>
      <c r="I86" s="20" t="s">
        <v>345</v>
      </c>
      <c r="J86" s="21" t="s">
        <v>346</v>
      </c>
      <c r="K86" s="13">
        <v>3</v>
      </c>
      <c r="L86" s="13"/>
      <c r="M86" s="49" t="s">
        <v>25</v>
      </c>
      <c r="N86" s="13"/>
      <c r="O86" s="30"/>
      <c r="P86" s="48">
        <v>3</v>
      </c>
      <c r="Q86" s="47"/>
      <c r="R86" s="47"/>
      <c r="S86" s="47" t="s">
        <v>399</v>
      </c>
    </row>
    <row r="87" spans="1:19" ht="135">
      <c r="A87" s="15">
        <v>303</v>
      </c>
      <c r="B87" s="49" t="s">
        <v>342</v>
      </c>
      <c r="C87" s="16" t="s">
        <v>347</v>
      </c>
      <c r="D87" s="16" t="s">
        <v>348</v>
      </c>
      <c r="E87" s="17">
        <v>1000000</v>
      </c>
      <c r="F87" s="28">
        <v>0</v>
      </c>
      <c r="G87" s="18" t="s">
        <v>16</v>
      </c>
      <c r="H87" s="29">
        <v>1000000</v>
      </c>
      <c r="I87" s="20" t="s">
        <v>349</v>
      </c>
      <c r="J87" s="21" t="s">
        <v>350</v>
      </c>
      <c r="K87" s="13">
        <v>3</v>
      </c>
      <c r="L87" s="13"/>
      <c r="M87" s="49" t="s">
        <v>25</v>
      </c>
      <c r="N87" s="13"/>
      <c r="O87" s="30"/>
      <c r="P87" s="48">
        <v>3</v>
      </c>
      <c r="Q87" s="47"/>
      <c r="R87" s="47"/>
      <c r="S87" s="47" t="s">
        <v>399</v>
      </c>
    </row>
    <row r="88" spans="1:19" ht="67.5">
      <c r="A88" s="15">
        <v>310</v>
      </c>
      <c r="B88" s="49" t="s">
        <v>351</v>
      </c>
      <c r="C88" s="16" t="s">
        <v>352</v>
      </c>
      <c r="D88" s="16" t="s">
        <v>353</v>
      </c>
      <c r="E88" s="17">
        <v>617000</v>
      </c>
      <c r="F88" s="28">
        <v>617000</v>
      </c>
      <c r="G88" s="18" t="s">
        <v>18</v>
      </c>
      <c r="H88" s="29">
        <v>0</v>
      </c>
      <c r="I88" s="20" t="s">
        <v>400</v>
      </c>
      <c r="J88" s="21" t="s">
        <v>354</v>
      </c>
      <c r="K88" s="13">
        <v>3</v>
      </c>
      <c r="L88" s="13"/>
      <c r="M88" s="49" t="s">
        <v>325</v>
      </c>
      <c r="N88" s="13"/>
      <c r="O88" s="30"/>
      <c r="P88" s="48">
        <v>1</v>
      </c>
      <c r="Q88" s="47"/>
      <c r="R88" s="47"/>
      <c r="S88" s="47" t="s">
        <v>399</v>
      </c>
    </row>
    <row r="89" spans="1:19" ht="56.25">
      <c r="A89" s="15">
        <v>329</v>
      </c>
      <c r="B89" s="49" t="s">
        <v>355</v>
      </c>
      <c r="C89" s="16" t="s">
        <v>356</v>
      </c>
      <c r="D89" s="16" t="s">
        <v>357</v>
      </c>
      <c r="E89" s="17">
        <v>77040000</v>
      </c>
      <c r="F89" s="28">
        <v>21386000</v>
      </c>
      <c r="G89" s="18" t="s">
        <v>22</v>
      </c>
      <c r="H89" s="29">
        <v>72040000</v>
      </c>
      <c r="I89" s="20" t="s">
        <v>358</v>
      </c>
      <c r="J89" s="21" t="s">
        <v>359</v>
      </c>
      <c r="K89" s="13">
        <v>3</v>
      </c>
      <c r="L89" s="13"/>
      <c r="M89" s="49" t="s">
        <v>34</v>
      </c>
      <c r="N89" s="13"/>
      <c r="O89" s="30"/>
      <c r="P89" s="48">
        <v>3</v>
      </c>
      <c r="Q89" s="47"/>
      <c r="R89" s="47"/>
      <c r="S89" s="47" t="s">
        <v>399</v>
      </c>
    </row>
    <row r="90" spans="1:19" ht="56.25">
      <c r="A90" s="15">
        <v>330</v>
      </c>
      <c r="B90" s="49" t="s">
        <v>360</v>
      </c>
      <c r="C90" s="16" t="s">
        <v>361</v>
      </c>
      <c r="D90" s="16" t="s">
        <v>353</v>
      </c>
      <c r="E90" s="17">
        <v>52698000</v>
      </c>
      <c r="F90" s="28">
        <v>52698000</v>
      </c>
      <c r="G90" s="18" t="s">
        <v>18</v>
      </c>
      <c r="H90" s="29">
        <v>53174000</v>
      </c>
      <c r="I90" s="20" t="s">
        <v>362</v>
      </c>
      <c r="J90" s="21" t="s">
        <v>363</v>
      </c>
      <c r="K90" s="13">
        <v>3</v>
      </c>
      <c r="L90" s="13"/>
      <c r="M90" s="49" t="s">
        <v>69</v>
      </c>
      <c r="N90" s="13"/>
      <c r="O90" s="30"/>
      <c r="P90" s="48">
        <v>1</v>
      </c>
      <c r="Q90" s="47"/>
      <c r="R90" s="47"/>
      <c r="S90" s="47" t="s">
        <v>399</v>
      </c>
    </row>
    <row r="91" spans="1:19" ht="45">
      <c r="A91" s="15">
        <v>341</v>
      </c>
      <c r="B91" s="49" t="s">
        <v>369</v>
      </c>
      <c r="C91" s="16" t="s">
        <v>370</v>
      </c>
      <c r="D91" s="16" t="s">
        <v>371</v>
      </c>
      <c r="E91" s="17">
        <v>1440000</v>
      </c>
      <c r="F91" s="28">
        <v>0</v>
      </c>
      <c r="G91" s="18" t="s">
        <v>16</v>
      </c>
      <c r="H91" s="29">
        <v>1440000</v>
      </c>
      <c r="I91" s="20" t="s">
        <v>372</v>
      </c>
      <c r="J91" s="21" t="s">
        <v>373</v>
      </c>
      <c r="K91" s="13">
        <v>3</v>
      </c>
      <c r="L91" s="13"/>
      <c r="M91" s="49" t="s">
        <v>85</v>
      </c>
      <c r="N91" s="13"/>
      <c r="O91" s="30"/>
      <c r="P91" s="48">
        <v>3</v>
      </c>
      <c r="Q91" s="47"/>
      <c r="R91" s="47"/>
      <c r="S91" s="47" t="s">
        <v>399</v>
      </c>
    </row>
    <row r="92" spans="1:19" ht="33.75">
      <c r="A92" s="15">
        <v>380</v>
      </c>
      <c r="B92" s="49" t="s">
        <v>374</v>
      </c>
      <c r="C92" s="16" t="s">
        <v>375</v>
      </c>
      <c r="D92" s="16" t="s">
        <v>376</v>
      </c>
      <c r="E92" s="17">
        <v>1087000</v>
      </c>
      <c r="F92" s="17">
        <v>432000</v>
      </c>
      <c r="G92" s="18" t="s">
        <v>22</v>
      </c>
      <c r="H92" s="19">
        <v>1190000</v>
      </c>
      <c r="I92" s="20" t="s">
        <v>377</v>
      </c>
      <c r="J92" s="21" t="s">
        <v>378</v>
      </c>
      <c r="K92" s="13">
        <v>3</v>
      </c>
      <c r="L92" s="13"/>
      <c r="M92" s="49" t="s">
        <v>276</v>
      </c>
      <c r="N92" s="13"/>
      <c r="O92" s="30"/>
      <c r="P92" s="48">
        <v>4</v>
      </c>
      <c r="Q92" s="47"/>
      <c r="R92" s="47"/>
      <c r="S92" s="47" t="s">
        <v>399</v>
      </c>
    </row>
    <row r="94" spans="1:19">
      <c r="C94" s="9" t="s">
        <v>422</v>
      </c>
      <c r="D94" s="9" t="s">
        <v>389</v>
      </c>
      <c r="F94" t="s">
        <v>424</v>
      </c>
      <c r="G94" t="s">
        <v>426</v>
      </c>
    </row>
    <row r="95" spans="1:19">
      <c r="C95">
        <v>1</v>
      </c>
      <c r="D95" s="51">
        <f>COUNTIF($P$6:$P$92,C95)</f>
        <v>4</v>
      </c>
      <c r="E95" s="51"/>
      <c r="F95" s="51">
        <f>SUMIF($P$6:$P$92,C95,$F$6:$F$92)</f>
        <v>61350000</v>
      </c>
      <c r="G95" s="51">
        <f>SUMIF($P$6:$P$92,C95,$H$6:$H$92)</f>
        <v>54271000</v>
      </c>
    </row>
    <row r="96" spans="1:19">
      <c r="C96">
        <v>2</v>
      </c>
      <c r="D96" s="51">
        <f t="shared" ref="D96:D98" si="0">COUNTIF($P$6:$P$92,C96)</f>
        <v>0</v>
      </c>
      <c r="E96" s="51"/>
      <c r="F96" s="51">
        <f t="shared" ref="F96:F98" si="1">SUMIF($P$6:$P$92,C96,$F$6:$F$92)</f>
        <v>0</v>
      </c>
      <c r="G96" s="51">
        <f t="shared" ref="G96:G98" si="2">SUMIF($P$6:$P$92,C96,$H$6:$H$92)</f>
        <v>0</v>
      </c>
    </row>
    <row r="97" spans="3:7">
      <c r="C97">
        <v>3</v>
      </c>
      <c r="D97" s="51">
        <f t="shared" si="0"/>
        <v>81</v>
      </c>
      <c r="E97" s="51"/>
      <c r="F97" s="51">
        <f t="shared" si="1"/>
        <v>75251000</v>
      </c>
      <c r="G97" s="51">
        <f t="shared" si="2"/>
        <v>884637000</v>
      </c>
    </row>
    <row r="98" spans="3:7">
      <c r="C98">
        <v>4</v>
      </c>
      <c r="D98" s="51">
        <f t="shared" si="0"/>
        <v>2</v>
      </c>
      <c r="E98" s="51"/>
      <c r="F98" s="51">
        <f t="shared" si="1"/>
        <v>9694000</v>
      </c>
      <c r="G98" s="51">
        <f t="shared" si="2"/>
        <v>1190000</v>
      </c>
    </row>
    <row r="99" spans="3:7">
      <c r="D99" s="63">
        <f>SUM(D95:D98)</f>
        <v>87</v>
      </c>
      <c r="F99" s="63">
        <f>SUM(F95:F98)</f>
        <v>146295000</v>
      </c>
      <c r="G99" s="63">
        <f>SUM(G95:G98)</f>
        <v>940098000</v>
      </c>
    </row>
  </sheetData>
  <autoFilter ref="A3:S92" xr:uid="{00000000-0009-0000-0000-000003000000}"/>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c r="A1" s="1"/>
      <c r="B1" s="1"/>
      <c r="C1" s="44"/>
      <c r="D1" s="44"/>
      <c r="E1" s="3"/>
      <c r="F1" s="3"/>
      <c r="G1" s="3"/>
      <c r="H1" s="6"/>
      <c r="I1" s="6"/>
      <c r="J1" s="1"/>
      <c r="L1" s="1"/>
    </row>
    <row r="2" spans="1:31" ht="17.25">
      <c r="A2" s="1"/>
      <c r="B2" s="50" t="s">
        <v>390</v>
      </c>
      <c r="C2" s="2"/>
      <c r="D2" s="2"/>
      <c r="E2" s="3"/>
      <c r="F2" s="4"/>
      <c r="G2" s="3"/>
      <c r="H2" s="6"/>
      <c r="I2" s="4"/>
      <c r="J2" s="7"/>
      <c r="K2" s="7"/>
      <c r="L2" s="7" t="s">
        <v>0</v>
      </c>
    </row>
    <row r="3" spans="1:31" ht="14.25" thickBot="1">
      <c r="A3" s="1"/>
      <c r="B3" s="8"/>
      <c r="C3" s="9"/>
      <c r="D3" s="9"/>
      <c r="E3" s="10"/>
      <c r="F3" s="11"/>
      <c r="G3" s="10"/>
      <c r="H3" s="6"/>
      <c r="I3" s="6"/>
      <c r="J3" s="5"/>
      <c r="K3" s="5"/>
      <c r="L3" s="5"/>
    </row>
    <row r="4" spans="1:31" ht="14.25" customHeight="1" thickTop="1">
      <c r="A4" s="137" t="s">
        <v>1</v>
      </c>
      <c r="B4" s="139" t="s">
        <v>2</v>
      </c>
      <c r="C4" s="141" t="s">
        <v>3</v>
      </c>
      <c r="D4" s="141" t="s">
        <v>4</v>
      </c>
      <c r="E4" s="135" t="s">
        <v>6</v>
      </c>
      <c r="F4" s="12"/>
      <c r="G4" s="157" t="s">
        <v>7</v>
      </c>
      <c r="H4" s="147" t="s">
        <v>8</v>
      </c>
      <c r="I4" s="149" t="s">
        <v>9</v>
      </c>
      <c r="J4" s="150" t="s">
        <v>12</v>
      </c>
      <c r="K4" s="152" t="s">
        <v>13</v>
      </c>
      <c r="L4" s="154" t="s">
        <v>14</v>
      </c>
      <c r="M4" s="156" t="s">
        <v>433</v>
      </c>
      <c r="N4" s="143" t="s">
        <v>394</v>
      </c>
      <c r="O4" s="143" t="s">
        <v>398</v>
      </c>
      <c r="P4" s="143" t="s">
        <v>397</v>
      </c>
      <c r="AE4" s="64"/>
    </row>
    <row r="5" spans="1:31" ht="45">
      <c r="A5" s="138"/>
      <c r="B5" s="140"/>
      <c r="C5" s="142"/>
      <c r="D5" s="142"/>
      <c r="E5" s="136"/>
      <c r="F5" s="14" t="s">
        <v>15</v>
      </c>
      <c r="G5" s="158"/>
      <c r="H5" s="148"/>
      <c r="I5" s="142"/>
      <c r="J5" s="151"/>
      <c r="K5" s="153"/>
      <c r="L5" s="155"/>
      <c r="M5" s="156"/>
      <c r="N5" s="144"/>
      <c r="O5" s="144"/>
      <c r="P5" s="144"/>
    </row>
    <row r="6" spans="1:31" ht="67.5">
      <c r="A6" s="15">
        <v>43</v>
      </c>
      <c r="B6" s="49" t="s">
        <v>37</v>
      </c>
      <c r="C6" s="16" t="s">
        <v>38</v>
      </c>
      <c r="D6" s="16" t="s">
        <v>39</v>
      </c>
      <c r="E6" s="28">
        <v>0</v>
      </c>
      <c r="F6" s="18" t="s">
        <v>16</v>
      </c>
      <c r="G6" s="29">
        <v>21589000</v>
      </c>
      <c r="H6" s="20" t="s">
        <v>40</v>
      </c>
      <c r="I6" s="21" t="s">
        <v>41</v>
      </c>
      <c r="J6" s="49" t="s">
        <v>25</v>
      </c>
      <c r="K6" s="13"/>
      <c r="L6" s="30"/>
      <c r="M6" s="48">
        <v>3</v>
      </c>
      <c r="N6" s="47"/>
      <c r="O6" s="47"/>
      <c r="P6" s="47" t="s">
        <v>399</v>
      </c>
    </row>
    <row r="7" spans="1:31" ht="67.5">
      <c r="A7" s="15">
        <v>44</v>
      </c>
      <c r="B7" s="49" t="s">
        <v>37</v>
      </c>
      <c r="C7" s="16" t="s">
        <v>42</v>
      </c>
      <c r="D7" s="16" t="s">
        <v>43</v>
      </c>
      <c r="E7" s="28">
        <v>0</v>
      </c>
      <c r="F7" s="18" t="s">
        <v>16</v>
      </c>
      <c r="G7" s="29">
        <v>8702000</v>
      </c>
      <c r="H7" s="20" t="s">
        <v>44</v>
      </c>
      <c r="I7" s="21" t="s">
        <v>45</v>
      </c>
      <c r="J7" s="49" t="s">
        <v>25</v>
      </c>
      <c r="K7" s="13"/>
      <c r="L7" s="30"/>
      <c r="M7" s="48">
        <v>3</v>
      </c>
      <c r="N7" s="47"/>
      <c r="O7" s="47"/>
      <c r="P7" s="47" t="s">
        <v>399</v>
      </c>
    </row>
    <row r="8" spans="1:31" ht="67.5">
      <c r="A8" s="15">
        <v>45</v>
      </c>
      <c r="B8" s="49" t="s">
        <v>46</v>
      </c>
      <c r="C8" s="16" t="s">
        <v>47</v>
      </c>
      <c r="D8" s="16" t="s">
        <v>48</v>
      </c>
      <c r="E8" s="28">
        <v>0</v>
      </c>
      <c r="F8" s="18" t="s">
        <v>16</v>
      </c>
      <c r="G8" s="29">
        <v>800000</v>
      </c>
      <c r="H8" s="20" t="s">
        <v>49</v>
      </c>
      <c r="I8" s="21" t="s">
        <v>50</v>
      </c>
      <c r="J8" s="49" t="s">
        <v>25</v>
      </c>
      <c r="K8" s="13"/>
      <c r="L8" s="30"/>
      <c r="M8" s="48">
        <v>3</v>
      </c>
      <c r="N8" s="47"/>
      <c r="O8" s="47"/>
      <c r="P8" s="47" t="s">
        <v>399</v>
      </c>
    </row>
    <row r="9" spans="1:31" ht="45">
      <c r="A9" s="15">
        <v>46</v>
      </c>
      <c r="B9" s="49" t="s">
        <v>51</v>
      </c>
      <c r="C9" s="16" t="s">
        <v>52</v>
      </c>
      <c r="D9" s="16" t="s">
        <v>39</v>
      </c>
      <c r="E9" s="28">
        <v>0</v>
      </c>
      <c r="F9" s="18" t="s">
        <v>16</v>
      </c>
      <c r="G9" s="29">
        <v>14165000</v>
      </c>
      <c r="H9" s="20" t="s">
        <v>411</v>
      </c>
      <c r="I9" s="21" t="s">
        <v>54</v>
      </c>
      <c r="J9" s="49" t="s">
        <v>25</v>
      </c>
      <c r="K9" s="13"/>
      <c r="L9" s="30"/>
      <c r="M9" s="48">
        <v>3</v>
      </c>
      <c r="N9" s="47"/>
      <c r="O9" s="47"/>
      <c r="P9" s="47" t="s">
        <v>399</v>
      </c>
    </row>
    <row r="10" spans="1:31" ht="67.5">
      <c r="A10" s="15">
        <v>47</v>
      </c>
      <c r="B10" s="49" t="s">
        <v>55</v>
      </c>
      <c r="C10" s="16" t="s">
        <v>56</v>
      </c>
      <c r="D10" s="16" t="s">
        <v>57</v>
      </c>
      <c r="E10" s="28">
        <v>0</v>
      </c>
      <c r="F10" s="18" t="s">
        <v>16</v>
      </c>
      <c r="G10" s="29">
        <v>4122000</v>
      </c>
      <c r="H10" s="20" t="s">
        <v>58</v>
      </c>
      <c r="I10" s="21" t="s">
        <v>59</v>
      </c>
      <c r="J10" s="49" t="s">
        <v>25</v>
      </c>
      <c r="K10" s="13"/>
      <c r="L10" s="30"/>
      <c r="M10" s="48">
        <v>3</v>
      </c>
      <c r="N10" s="47"/>
      <c r="O10" s="47"/>
      <c r="P10" s="47" t="s">
        <v>399</v>
      </c>
    </row>
    <row r="11" spans="1:31" ht="45">
      <c r="A11" s="15">
        <v>48</v>
      </c>
      <c r="B11" s="49" t="s">
        <v>55</v>
      </c>
      <c r="C11" s="16" t="s">
        <v>60</v>
      </c>
      <c r="D11" s="16" t="s">
        <v>61</v>
      </c>
      <c r="E11" s="28">
        <v>0</v>
      </c>
      <c r="F11" s="18" t="s">
        <v>16</v>
      </c>
      <c r="G11" s="29">
        <v>320000</v>
      </c>
      <c r="H11" s="20" t="s">
        <v>62</v>
      </c>
      <c r="I11" s="21" t="s">
        <v>63</v>
      </c>
      <c r="J11" s="49" t="s">
        <v>25</v>
      </c>
      <c r="K11" s="13"/>
      <c r="L11" s="30"/>
      <c r="M11" s="48">
        <v>3</v>
      </c>
      <c r="N11" s="47"/>
      <c r="O11" s="47"/>
      <c r="P11" s="47" t="s">
        <v>399</v>
      </c>
    </row>
    <row r="12" spans="1:31" ht="67.5">
      <c r="A12" s="15">
        <v>50</v>
      </c>
      <c r="B12" s="49" t="s">
        <v>64</v>
      </c>
      <c r="C12" s="16" t="s">
        <v>412</v>
      </c>
      <c r="D12" s="16" t="s">
        <v>413</v>
      </c>
      <c r="E12" s="28">
        <v>0</v>
      </c>
      <c r="F12" s="18" t="s">
        <v>16</v>
      </c>
      <c r="G12" s="29">
        <v>4580000</v>
      </c>
      <c r="H12" s="20" t="s">
        <v>65</v>
      </c>
      <c r="I12" s="21" t="s">
        <v>66</v>
      </c>
      <c r="J12" s="49" t="s">
        <v>25</v>
      </c>
      <c r="K12" s="13"/>
      <c r="L12" s="30"/>
      <c r="M12" s="48">
        <v>3</v>
      </c>
      <c r="N12" s="47"/>
      <c r="O12" s="47"/>
      <c r="P12" s="47" t="s">
        <v>399</v>
      </c>
    </row>
    <row r="13" spans="1:31" ht="56.25">
      <c r="A13" s="15">
        <v>51</v>
      </c>
      <c r="B13" s="49" t="s">
        <v>64</v>
      </c>
      <c r="C13" s="16" t="s">
        <v>47</v>
      </c>
      <c r="D13" s="16" t="s">
        <v>48</v>
      </c>
      <c r="E13" s="28">
        <v>0</v>
      </c>
      <c r="F13" s="18" t="s">
        <v>16</v>
      </c>
      <c r="G13" s="29">
        <v>160000</v>
      </c>
      <c r="H13" s="20" t="s">
        <v>67</v>
      </c>
      <c r="I13" s="21" t="s">
        <v>68</v>
      </c>
      <c r="J13" s="49" t="s">
        <v>25</v>
      </c>
      <c r="K13" s="13"/>
      <c r="L13" s="30"/>
      <c r="M13" s="48">
        <v>3</v>
      </c>
      <c r="N13" s="47"/>
      <c r="O13" s="47"/>
      <c r="P13" s="47" t="s">
        <v>399</v>
      </c>
    </row>
    <row r="14" spans="1:31" ht="67.5">
      <c r="A14" s="15">
        <v>57</v>
      </c>
      <c r="B14" s="49" t="s">
        <v>64</v>
      </c>
      <c r="C14" s="16" t="s">
        <v>71</v>
      </c>
      <c r="D14" s="16" t="s">
        <v>39</v>
      </c>
      <c r="E14" s="28">
        <v>0</v>
      </c>
      <c r="F14" s="18" t="s">
        <v>16</v>
      </c>
      <c r="G14" s="29">
        <v>11775000</v>
      </c>
      <c r="H14" s="20" t="s">
        <v>72</v>
      </c>
      <c r="I14" s="21" t="s">
        <v>414</v>
      </c>
      <c r="J14" s="49" t="s">
        <v>25</v>
      </c>
      <c r="K14" s="13"/>
      <c r="L14" s="30"/>
      <c r="M14" s="48">
        <v>3</v>
      </c>
      <c r="N14" s="47"/>
      <c r="O14" s="47"/>
      <c r="P14" s="47" t="s">
        <v>399</v>
      </c>
    </row>
    <row r="15" spans="1:31" ht="67.5">
      <c r="A15" s="15">
        <v>58</v>
      </c>
      <c r="B15" s="49" t="s">
        <v>74</v>
      </c>
      <c r="C15" s="16" t="s">
        <v>75</v>
      </c>
      <c r="D15" s="16" t="s">
        <v>39</v>
      </c>
      <c r="E15" s="28">
        <v>0</v>
      </c>
      <c r="F15" s="18" t="s">
        <v>16</v>
      </c>
      <c r="G15" s="29">
        <v>12656000</v>
      </c>
      <c r="H15" s="20" t="s">
        <v>72</v>
      </c>
      <c r="I15" s="21" t="s">
        <v>73</v>
      </c>
      <c r="J15" s="49" t="s">
        <v>25</v>
      </c>
      <c r="K15" s="13"/>
      <c r="L15" s="30"/>
      <c r="M15" s="48">
        <v>3</v>
      </c>
      <c r="N15" s="47"/>
      <c r="O15" s="47"/>
      <c r="P15" s="47" t="s">
        <v>399</v>
      </c>
    </row>
    <row r="16" spans="1:31" ht="67.5">
      <c r="A16" s="15">
        <v>59</v>
      </c>
      <c r="B16" s="49" t="s">
        <v>415</v>
      </c>
      <c r="C16" s="16" t="s">
        <v>416</v>
      </c>
      <c r="D16" s="16" t="s">
        <v>417</v>
      </c>
      <c r="E16" s="28">
        <v>0</v>
      </c>
      <c r="F16" s="18" t="s">
        <v>16</v>
      </c>
      <c r="G16" s="29">
        <v>4580000</v>
      </c>
      <c r="H16" s="20" t="s">
        <v>77</v>
      </c>
      <c r="I16" s="21" t="s">
        <v>78</v>
      </c>
      <c r="J16" s="49" t="s">
        <v>25</v>
      </c>
      <c r="K16" s="13" t="s">
        <v>17</v>
      </c>
      <c r="L16" s="30"/>
      <c r="M16" s="48">
        <v>3</v>
      </c>
      <c r="N16" s="47"/>
      <c r="O16" s="47"/>
      <c r="P16" s="47" t="s">
        <v>399</v>
      </c>
    </row>
    <row r="17" spans="1:16" ht="56.25">
      <c r="A17" s="15">
        <v>60</v>
      </c>
      <c r="B17" s="49" t="s">
        <v>415</v>
      </c>
      <c r="C17" s="16" t="s">
        <v>418</v>
      </c>
      <c r="D17" s="16" t="s">
        <v>419</v>
      </c>
      <c r="E17" s="28">
        <v>0</v>
      </c>
      <c r="F17" s="18" t="s">
        <v>16</v>
      </c>
      <c r="G17" s="29">
        <v>480000</v>
      </c>
      <c r="H17" s="20" t="s">
        <v>67</v>
      </c>
      <c r="I17" s="21" t="s">
        <v>68</v>
      </c>
      <c r="J17" s="49" t="s">
        <v>25</v>
      </c>
      <c r="K17" s="13"/>
      <c r="L17" s="30"/>
      <c r="M17" s="48">
        <v>3</v>
      </c>
      <c r="N17" s="47"/>
      <c r="O17" s="47"/>
      <c r="P17" s="47" t="s">
        <v>399</v>
      </c>
    </row>
    <row r="18" spans="1:16" ht="45">
      <c r="A18" s="15">
        <v>63</v>
      </c>
      <c r="B18" s="49" t="s">
        <v>79</v>
      </c>
      <c r="C18" s="16" t="s">
        <v>38</v>
      </c>
      <c r="D18" s="16" t="s">
        <v>39</v>
      </c>
      <c r="E18" s="28">
        <v>0</v>
      </c>
      <c r="F18" s="18" t="s">
        <v>16</v>
      </c>
      <c r="G18" s="29">
        <v>26737000</v>
      </c>
      <c r="H18" s="20" t="s">
        <v>80</v>
      </c>
      <c r="I18" s="21" t="s">
        <v>420</v>
      </c>
      <c r="J18" s="49" t="s">
        <v>25</v>
      </c>
      <c r="K18" s="13"/>
      <c r="L18" s="30"/>
      <c r="M18" s="48">
        <v>3</v>
      </c>
      <c r="N18" s="47"/>
      <c r="O18" s="47"/>
      <c r="P18" s="47" t="s">
        <v>399</v>
      </c>
    </row>
    <row r="19" spans="1:16" ht="56.25">
      <c r="A19" s="15">
        <v>64</v>
      </c>
      <c r="B19" s="49" t="s">
        <v>79</v>
      </c>
      <c r="C19" s="16" t="s">
        <v>42</v>
      </c>
      <c r="D19" s="16" t="s">
        <v>76</v>
      </c>
      <c r="E19" s="28">
        <v>0</v>
      </c>
      <c r="F19" s="18" t="s">
        <v>16</v>
      </c>
      <c r="G19" s="29">
        <v>7786000</v>
      </c>
      <c r="H19" s="20" t="s">
        <v>81</v>
      </c>
      <c r="I19" s="21" t="s">
        <v>82</v>
      </c>
      <c r="J19" s="49" t="s">
        <v>25</v>
      </c>
      <c r="K19" s="13" t="s">
        <v>17</v>
      </c>
      <c r="L19" s="30"/>
      <c r="M19" s="48">
        <v>3</v>
      </c>
      <c r="N19" s="47"/>
      <c r="O19" s="47"/>
      <c r="P19" s="47" t="s">
        <v>399</v>
      </c>
    </row>
    <row r="20" spans="1:16" ht="56.25">
      <c r="A20" s="15">
        <v>65</v>
      </c>
      <c r="B20" s="49" t="s">
        <v>79</v>
      </c>
      <c r="C20" s="16" t="s">
        <v>47</v>
      </c>
      <c r="D20" s="16" t="s">
        <v>48</v>
      </c>
      <c r="E20" s="28">
        <v>0</v>
      </c>
      <c r="F20" s="18" t="s">
        <v>16</v>
      </c>
      <c r="G20" s="29">
        <v>960000</v>
      </c>
      <c r="H20" s="20" t="s">
        <v>83</v>
      </c>
      <c r="I20" s="21" t="s">
        <v>84</v>
      </c>
      <c r="J20" s="49" t="s">
        <v>25</v>
      </c>
      <c r="K20" s="13"/>
      <c r="L20" s="30"/>
      <c r="M20" s="48">
        <v>3</v>
      </c>
      <c r="N20" s="47"/>
      <c r="O20" s="47"/>
      <c r="P20" s="47" t="s">
        <v>399</v>
      </c>
    </row>
    <row r="21" spans="1:16" ht="78.75">
      <c r="A21" s="15">
        <v>68</v>
      </c>
      <c r="B21" s="49" t="s">
        <v>86</v>
      </c>
      <c r="C21" s="16" t="s">
        <v>87</v>
      </c>
      <c r="D21" s="16" t="s">
        <v>88</v>
      </c>
      <c r="E21" s="28">
        <v>0</v>
      </c>
      <c r="F21" s="18" t="s">
        <v>16</v>
      </c>
      <c r="G21" s="29">
        <v>6412000</v>
      </c>
      <c r="H21" s="20" t="s">
        <v>89</v>
      </c>
      <c r="I21" s="21" t="s">
        <v>90</v>
      </c>
      <c r="J21" s="49" t="s">
        <v>25</v>
      </c>
      <c r="K21" s="13"/>
      <c r="L21" s="30"/>
      <c r="M21" s="48">
        <v>3</v>
      </c>
      <c r="N21" s="47"/>
      <c r="O21" s="47"/>
      <c r="P21" s="47" t="s">
        <v>399</v>
      </c>
    </row>
    <row r="22" spans="1:16" ht="56.25">
      <c r="A22" s="15">
        <v>69</v>
      </c>
      <c r="B22" s="49" t="s">
        <v>86</v>
      </c>
      <c r="C22" s="16" t="s">
        <v>91</v>
      </c>
      <c r="D22" s="16" t="s">
        <v>92</v>
      </c>
      <c r="E22" s="28">
        <v>0</v>
      </c>
      <c r="F22" s="18" t="s">
        <v>16</v>
      </c>
      <c r="G22" s="29">
        <v>2240000</v>
      </c>
      <c r="H22" s="20" t="s">
        <v>93</v>
      </c>
      <c r="I22" s="21" t="s">
        <v>94</v>
      </c>
      <c r="J22" s="49" t="s">
        <v>25</v>
      </c>
      <c r="K22" s="13"/>
      <c r="L22" s="30"/>
      <c r="M22" s="48">
        <v>3</v>
      </c>
      <c r="N22" s="47"/>
      <c r="O22" s="47"/>
      <c r="P22" s="47" t="s">
        <v>399</v>
      </c>
    </row>
    <row r="23" spans="1:16" ht="67.5">
      <c r="A23" s="15">
        <v>70</v>
      </c>
      <c r="B23" s="49" t="s">
        <v>86</v>
      </c>
      <c r="C23" s="16" t="s">
        <v>95</v>
      </c>
      <c r="D23" s="16" t="s">
        <v>96</v>
      </c>
      <c r="E23" s="28">
        <v>0</v>
      </c>
      <c r="F23" s="18" t="s">
        <v>16</v>
      </c>
      <c r="G23" s="29">
        <v>14457000</v>
      </c>
      <c r="H23" s="20" t="s">
        <v>97</v>
      </c>
      <c r="I23" s="21" t="s">
        <v>98</v>
      </c>
      <c r="J23" s="49" t="s">
        <v>25</v>
      </c>
      <c r="K23" s="13"/>
      <c r="L23" s="30"/>
      <c r="M23" s="48">
        <v>3</v>
      </c>
      <c r="N23" s="47"/>
      <c r="O23" s="47"/>
      <c r="P23" s="47" t="s">
        <v>399</v>
      </c>
    </row>
    <row r="24" spans="1:16" ht="112.5">
      <c r="A24" s="15">
        <v>71</v>
      </c>
      <c r="B24" s="49" t="s">
        <v>99</v>
      </c>
      <c r="C24" s="16" t="s">
        <v>100</v>
      </c>
      <c r="D24" s="16" t="s">
        <v>101</v>
      </c>
      <c r="E24" s="28">
        <v>0</v>
      </c>
      <c r="F24" s="18" t="s">
        <v>16</v>
      </c>
      <c r="G24" s="29">
        <v>17593000</v>
      </c>
      <c r="H24" s="20" t="s">
        <v>53</v>
      </c>
      <c r="I24" s="21" t="s">
        <v>102</v>
      </c>
      <c r="J24" s="49" t="s">
        <v>25</v>
      </c>
      <c r="K24" s="13"/>
      <c r="L24" s="30"/>
      <c r="M24" s="48">
        <v>3</v>
      </c>
      <c r="N24" s="47"/>
      <c r="O24" s="47"/>
      <c r="P24" s="47" t="s">
        <v>399</v>
      </c>
    </row>
    <row r="25" spans="1:16" ht="45">
      <c r="A25" s="15">
        <v>72</v>
      </c>
      <c r="B25" s="49" t="s">
        <v>99</v>
      </c>
      <c r="C25" s="16" t="s">
        <v>103</v>
      </c>
      <c r="D25" s="16" t="s">
        <v>104</v>
      </c>
      <c r="E25" s="28">
        <v>0</v>
      </c>
      <c r="F25" s="18" t="s">
        <v>16</v>
      </c>
      <c r="G25" s="29">
        <v>5038000</v>
      </c>
      <c r="H25" s="20" t="s">
        <v>105</v>
      </c>
      <c r="I25" s="21" t="s">
        <v>106</v>
      </c>
      <c r="J25" s="49" t="s">
        <v>25</v>
      </c>
      <c r="K25" s="13"/>
      <c r="L25" s="30"/>
      <c r="M25" s="48">
        <v>3</v>
      </c>
      <c r="N25" s="47"/>
      <c r="O25" s="47"/>
      <c r="P25" s="47" t="s">
        <v>399</v>
      </c>
    </row>
    <row r="26" spans="1:16" ht="45">
      <c r="A26" s="15">
        <v>73</v>
      </c>
      <c r="B26" s="49" t="s">
        <v>99</v>
      </c>
      <c r="C26" s="16" t="s">
        <v>107</v>
      </c>
      <c r="D26" s="16" t="s">
        <v>108</v>
      </c>
      <c r="E26" s="28">
        <v>0</v>
      </c>
      <c r="F26" s="18" t="s">
        <v>16</v>
      </c>
      <c r="G26" s="29">
        <v>1440000</v>
      </c>
      <c r="H26" s="20" t="s">
        <v>109</v>
      </c>
      <c r="I26" s="21" t="s">
        <v>110</v>
      </c>
      <c r="J26" s="49" t="s">
        <v>25</v>
      </c>
      <c r="K26" s="13"/>
      <c r="L26" s="30"/>
      <c r="M26" s="48">
        <v>3</v>
      </c>
      <c r="N26" s="47"/>
      <c r="O26" s="47"/>
      <c r="P26" s="47" t="s">
        <v>399</v>
      </c>
    </row>
    <row r="27" spans="1:16" ht="56.25">
      <c r="A27" s="15">
        <v>74</v>
      </c>
      <c r="B27" s="49" t="s">
        <v>111</v>
      </c>
      <c r="C27" s="16" t="s">
        <v>112</v>
      </c>
      <c r="D27" s="16" t="s">
        <v>113</v>
      </c>
      <c r="E27" s="28">
        <v>0</v>
      </c>
      <c r="F27" s="18" t="s">
        <v>16</v>
      </c>
      <c r="G27" s="29">
        <v>13575000</v>
      </c>
      <c r="H27" s="20" t="s">
        <v>114</v>
      </c>
      <c r="I27" s="21" t="s">
        <v>115</v>
      </c>
      <c r="J27" s="49" t="s">
        <v>25</v>
      </c>
      <c r="K27" s="13"/>
      <c r="L27" s="30"/>
      <c r="M27" s="48">
        <v>3</v>
      </c>
      <c r="N27" s="47"/>
      <c r="O27" s="47"/>
      <c r="P27" s="47" t="s">
        <v>399</v>
      </c>
    </row>
    <row r="28" spans="1:16" ht="56.25">
      <c r="A28" s="15">
        <v>75</v>
      </c>
      <c r="B28" s="49" t="s">
        <v>111</v>
      </c>
      <c r="C28" s="16" t="s">
        <v>116</v>
      </c>
      <c r="D28" s="16" t="s">
        <v>117</v>
      </c>
      <c r="E28" s="28">
        <v>0</v>
      </c>
      <c r="F28" s="18" t="s">
        <v>16</v>
      </c>
      <c r="G28" s="29">
        <v>4580000</v>
      </c>
      <c r="H28" s="20" t="s">
        <v>118</v>
      </c>
      <c r="I28" s="21" t="s">
        <v>119</v>
      </c>
      <c r="J28" s="49" t="s">
        <v>25</v>
      </c>
      <c r="K28" s="13"/>
      <c r="L28" s="30"/>
      <c r="M28" s="48">
        <v>3</v>
      </c>
      <c r="N28" s="47"/>
      <c r="O28" s="47"/>
      <c r="P28" s="47" t="s">
        <v>399</v>
      </c>
    </row>
    <row r="29" spans="1:16" ht="45">
      <c r="A29" s="15">
        <v>76</v>
      </c>
      <c r="B29" s="49" t="s">
        <v>111</v>
      </c>
      <c r="C29" s="16" t="s">
        <v>120</v>
      </c>
      <c r="D29" s="16" t="s">
        <v>121</v>
      </c>
      <c r="E29" s="28">
        <v>0</v>
      </c>
      <c r="F29" s="18" t="s">
        <v>16</v>
      </c>
      <c r="G29" s="29">
        <v>480000</v>
      </c>
      <c r="H29" s="20" t="s">
        <v>122</v>
      </c>
      <c r="I29" s="21" t="s">
        <v>123</v>
      </c>
      <c r="J29" s="49" t="s">
        <v>25</v>
      </c>
      <c r="K29" s="13"/>
      <c r="L29" s="30"/>
      <c r="M29" s="48">
        <v>3</v>
      </c>
      <c r="N29" s="47"/>
      <c r="O29" s="47"/>
      <c r="P29" s="47" t="s">
        <v>399</v>
      </c>
    </row>
    <row r="30" spans="1:16" ht="67.5">
      <c r="A30" s="15">
        <v>80</v>
      </c>
      <c r="B30" s="49" t="s">
        <v>124</v>
      </c>
      <c r="C30" s="16" t="s">
        <v>125</v>
      </c>
      <c r="D30" s="16" t="s">
        <v>48</v>
      </c>
      <c r="E30" s="28">
        <v>0</v>
      </c>
      <c r="F30" s="18" t="s">
        <v>16</v>
      </c>
      <c r="G30" s="29">
        <v>640000</v>
      </c>
      <c r="H30" s="20" t="s">
        <v>126</v>
      </c>
      <c r="I30" s="21" t="s">
        <v>127</v>
      </c>
      <c r="J30" s="49" t="s">
        <v>25</v>
      </c>
      <c r="K30" s="13"/>
      <c r="L30" s="30"/>
      <c r="M30" s="48">
        <v>3</v>
      </c>
      <c r="N30" s="47"/>
      <c r="O30" s="47"/>
      <c r="P30" s="47" t="s">
        <v>399</v>
      </c>
    </row>
    <row r="31" spans="1:16" ht="67.5">
      <c r="A31" s="15">
        <v>81</v>
      </c>
      <c r="B31" s="49" t="s">
        <v>124</v>
      </c>
      <c r="C31" s="16" t="s">
        <v>75</v>
      </c>
      <c r="D31" s="16" t="s">
        <v>128</v>
      </c>
      <c r="E31" s="28">
        <v>0</v>
      </c>
      <c r="F31" s="18" t="s">
        <v>16</v>
      </c>
      <c r="G31" s="29">
        <v>10324000</v>
      </c>
      <c r="H31" s="20" t="s">
        <v>53</v>
      </c>
      <c r="I31" s="21" t="s">
        <v>129</v>
      </c>
      <c r="J31" s="49" t="s">
        <v>25</v>
      </c>
      <c r="K31" s="13"/>
      <c r="L31" s="30"/>
      <c r="M31" s="48">
        <v>3</v>
      </c>
      <c r="N31" s="47"/>
      <c r="O31" s="47"/>
      <c r="P31" s="47" t="s">
        <v>399</v>
      </c>
    </row>
    <row r="32" spans="1:16" ht="56.25">
      <c r="A32" s="15">
        <v>82</v>
      </c>
      <c r="B32" s="49" t="s">
        <v>124</v>
      </c>
      <c r="C32" s="16" t="s">
        <v>42</v>
      </c>
      <c r="D32" s="16" t="s">
        <v>130</v>
      </c>
      <c r="E32" s="28">
        <v>0</v>
      </c>
      <c r="F32" s="18" t="s">
        <v>16</v>
      </c>
      <c r="G32" s="29">
        <v>4122000</v>
      </c>
      <c r="H32" s="20" t="s">
        <v>131</v>
      </c>
      <c r="I32" s="21" t="s">
        <v>132</v>
      </c>
      <c r="J32" s="49" t="s">
        <v>25</v>
      </c>
      <c r="K32" s="13"/>
      <c r="L32" s="30"/>
      <c r="M32" s="48">
        <v>3</v>
      </c>
      <c r="N32" s="47"/>
      <c r="O32" s="47"/>
      <c r="P32" s="47" t="s">
        <v>399</v>
      </c>
    </row>
    <row r="33" spans="1:16" ht="45">
      <c r="A33" s="15">
        <v>83</v>
      </c>
      <c r="B33" s="36" t="s">
        <v>133</v>
      </c>
      <c r="C33" s="37" t="s">
        <v>112</v>
      </c>
      <c r="D33" s="37" t="s">
        <v>134</v>
      </c>
      <c r="E33" s="39">
        <v>0</v>
      </c>
      <c r="F33" s="40" t="s">
        <v>16</v>
      </c>
      <c r="G33" s="41">
        <v>10708000</v>
      </c>
      <c r="H33" s="20" t="s">
        <v>135</v>
      </c>
      <c r="I33" s="21" t="s">
        <v>136</v>
      </c>
      <c r="J33" s="49" t="s">
        <v>25</v>
      </c>
      <c r="K33" s="13"/>
      <c r="L33" s="30"/>
      <c r="M33" s="48">
        <v>3</v>
      </c>
      <c r="N33" s="47"/>
      <c r="O33" s="47"/>
      <c r="P33" s="47" t="s">
        <v>399</v>
      </c>
    </row>
    <row r="34" spans="1:16" ht="56.25">
      <c r="A34" s="15">
        <v>84</v>
      </c>
      <c r="B34" s="36" t="s">
        <v>133</v>
      </c>
      <c r="C34" s="16" t="s">
        <v>137</v>
      </c>
      <c r="D34" s="42" t="s">
        <v>117</v>
      </c>
      <c r="E34" s="17">
        <v>0</v>
      </c>
      <c r="F34" s="40" t="s">
        <v>16</v>
      </c>
      <c r="G34" s="19">
        <v>4580000</v>
      </c>
      <c r="H34" s="20" t="s">
        <v>81</v>
      </c>
      <c r="I34" s="21" t="s">
        <v>138</v>
      </c>
      <c r="J34" s="49" t="s">
        <v>25</v>
      </c>
      <c r="K34" s="13"/>
      <c r="L34" s="30"/>
      <c r="M34" s="48">
        <v>3</v>
      </c>
      <c r="N34" s="47"/>
      <c r="O34" s="47"/>
      <c r="P34" s="47" t="s">
        <v>399</v>
      </c>
    </row>
    <row r="35" spans="1:16" ht="56.25">
      <c r="A35" s="15">
        <v>85</v>
      </c>
      <c r="B35" s="36" t="s">
        <v>133</v>
      </c>
      <c r="C35" s="16" t="s">
        <v>139</v>
      </c>
      <c r="D35" s="16" t="s">
        <v>48</v>
      </c>
      <c r="E35" s="17">
        <v>0</v>
      </c>
      <c r="F35" s="40" t="s">
        <v>16</v>
      </c>
      <c r="G35" s="19">
        <v>1440000</v>
      </c>
      <c r="H35" s="20" t="s">
        <v>140</v>
      </c>
      <c r="I35" s="21" t="s">
        <v>141</v>
      </c>
      <c r="J35" s="49" t="s">
        <v>25</v>
      </c>
      <c r="K35" s="13"/>
      <c r="L35" s="30"/>
      <c r="M35" s="48">
        <v>3</v>
      </c>
      <c r="N35" s="47"/>
      <c r="O35" s="47"/>
      <c r="P35" s="47" t="s">
        <v>399</v>
      </c>
    </row>
    <row r="36" spans="1:16" ht="67.5">
      <c r="A36" s="15">
        <v>87</v>
      </c>
      <c r="B36" s="36" t="s">
        <v>142</v>
      </c>
      <c r="C36" s="37" t="s">
        <v>112</v>
      </c>
      <c r="D36" s="37" t="s">
        <v>143</v>
      </c>
      <c r="E36" s="39">
        <v>0</v>
      </c>
      <c r="F36" s="40" t="s">
        <v>16</v>
      </c>
      <c r="G36" s="43">
        <v>15791000</v>
      </c>
      <c r="H36" s="20" t="s">
        <v>144</v>
      </c>
      <c r="I36" s="21" t="s">
        <v>145</v>
      </c>
      <c r="J36" s="49" t="s">
        <v>25</v>
      </c>
      <c r="K36" s="13"/>
      <c r="L36" s="30"/>
      <c r="M36" s="48">
        <v>3</v>
      </c>
      <c r="N36" s="47"/>
      <c r="O36" s="47"/>
      <c r="P36" s="47" t="s">
        <v>399</v>
      </c>
    </row>
    <row r="37" spans="1:16" ht="67.5">
      <c r="A37" s="15">
        <v>88</v>
      </c>
      <c r="B37" s="36" t="s">
        <v>142</v>
      </c>
      <c r="C37" s="16" t="s">
        <v>116</v>
      </c>
      <c r="D37" s="16" t="s">
        <v>117</v>
      </c>
      <c r="E37" s="17">
        <v>0</v>
      </c>
      <c r="F37" s="40" t="s">
        <v>16</v>
      </c>
      <c r="G37" s="19">
        <v>6412000</v>
      </c>
      <c r="H37" s="20" t="s">
        <v>146</v>
      </c>
      <c r="I37" s="21" t="s">
        <v>147</v>
      </c>
      <c r="J37" s="49" t="s">
        <v>25</v>
      </c>
      <c r="K37" s="13"/>
      <c r="L37" s="30"/>
      <c r="M37" s="48">
        <v>3</v>
      </c>
      <c r="N37" s="47"/>
      <c r="O37" s="47"/>
      <c r="P37" s="47" t="s">
        <v>399</v>
      </c>
    </row>
    <row r="38" spans="1:16" ht="45">
      <c r="A38" s="15">
        <v>89</v>
      </c>
      <c r="B38" s="36" t="s">
        <v>142</v>
      </c>
      <c r="C38" s="16" t="s">
        <v>148</v>
      </c>
      <c r="D38" s="16" t="s">
        <v>149</v>
      </c>
      <c r="E38" s="17">
        <v>0</v>
      </c>
      <c r="F38" s="40" t="s">
        <v>16</v>
      </c>
      <c r="G38" s="19">
        <v>160000</v>
      </c>
      <c r="H38" s="20" t="s">
        <v>150</v>
      </c>
      <c r="I38" s="21" t="s">
        <v>151</v>
      </c>
      <c r="J38" s="49" t="s">
        <v>25</v>
      </c>
      <c r="K38" s="13"/>
      <c r="L38" s="30"/>
      <c r="M38" s="48">
        <v>3</v>
      </c>
      <c r="N38" s="47"/>
      <c r="O38" s="47"/>
      <c r="P38" s="47" t="s">
        <v>399</v>
      </c>
    </row>
    <row r="39" spans="1:16" ht="67.5">
      <c r="A39" s="15">
        <v>90</v>
      </c>
      <c r="B39" s="36" t="s">
        <v>152</v>
      </c>
      <c r="C39" s="37" t="s">
        <v>38</v>
      </c>
      <c r="D39" s="16" t="s">
        <v>153</v>
      </c>
      <c r="E39" s="17">
        <v>0</v>
      </c>
      <c r="F39" s="40" t="s">
        <v>16</v>
      </c>
      <c r="G39" s="17">
        <v>23596000</v>
      </c>
      <c r="H39" s="20" t="s">
        <v>144</v>
      </c>
      <c r="I39" s="21" t="s">
        <v>154</v>
      </c>
      <c r="J39" s="49" t="s">
        <v>25</v>
      </c>
      <c r="K39" s="13"/>
      <c r="L39" s="30"/>
      <c r="M39" s="48">
        <v>3</v>
      </c>
      <c r="N39" s="47"/>
      <c r="O39" s="47"/>
      <c r="P39" s="47" t="s">
        <v>399</v>
      </c>
    </row>
    <row r="40" spans="1:16" ht="67.5">
      <c r="A40" s="15">
        <v>91</v>
      </c>
      <c r="B40" s="36" t="s">
        <v>152</v>
      </c>
      <c r="C40" s="16" t="s">
        <v>42</v>
      </c>
      <c r="D40" s="37" t="s">
        <v>155</v>
      </c>
      <c r="E40" s="39">
        <v>0</v>
      </c>
      <c r="F40" s="40" t="s">
        <v>16</v>
      </c>
      <c r="G40" s="39">
        <v>8244000</v>
      </c>
      <c r="H40" s="20" t="s">
        <v>146</v>
      </c>
      <c r="I40" s="21" t="s">
        <v>156</v>
      </c>
      <c r="J40" s="49" t="s">
        <v>25</v>
      </c>
      <c r="K40" s="13"/>
      <c r="L40" s="30"/>
      <c r="M40" s="48">
        <v>3</v>
      </c>
      <c r="N40" s="47"/>
      <c r="O40" s="47"/>
      <c r="P40" s="47" t="s">
        <v>399</v>
      </c>
    </row>
    <row r="41" spans="1:16" ht="45">
      <c r="A41" s="15">
        <v>92</v>
      </c>
      <c r="B41" s="36" t="s">
        <v>152</v>
      </c>
      <c r="C41" s="16" t="s">
        <v>47</v>
      </c>
      <c r="D41" s="16" t="s">
        <v>157</v>
      </c>
      <c r="E41" s="17">
        <v>0</v>
      </c>
      <c r="F41" s="40" t="s">
        <v>16</v>
      </c>
      <c r="G41" s="17">
        <v>320000</v>
      </c>
      <c r="H41" s="20" t="s">
        <v>150</v>
      </c>
      <c r="I41" s="21" t="s">
        <v>158</v>
      </c>
      <c r="J41" s="49" t="s">
        <v>25</v>
      </c>
      <c r="K41" s="13"/>
      <c r="L41" s="30"/>
      <c r="M41" s="48">
        <v>3</v>
      </c>
      <c r="N41" s="47"/>
      <c r="O41" s="47"/>
      <c r="P41" s="47" t="s">
        <v>399</v>
      </c>
    </row>
    <row r="42" spans="1:16" ht="33.75">
      <c r="A42" s="15">
        <v>93</v>
      </c>
      <c r="B42" s="49" t="s">
        <v>159</v>
      </c>
      <c r="C42" s="16" t="s">
        <v>112</v>
      </c>
      <c r="D42" s="16" t="s">
        <v>160</v>
      </c>
      <c r="E42" s="28">
        <v>0</v>
      </c>
      <c r="F42" s="18" t="s">
        <v>16</v>
      </c>
      <c r="G42" s="29">
        <v>22911000</v>
      </c>
      <c r="H42" s="20" t="s">
        <v>161</v>
      </c>
      <c r="I42" s="21" t="s">
        <v>162</v>
      </c>
      <c r="J42" s="49" t="s">
        <v>25</v>
      </c>
      <c r="K42" s="13"/>
      <c r="L42" s="30"/>
      <c r="M42" s="48">
        <v>3</v>
      </c>
      <c r="N42" s="47"/>
      <c r="O42" s="47"/>
      <c r="P42" s="47" t="s">
        <v>399</v>
      </c>
    </row>
    <row r="43" spans="1:16" ht="33.75">
      <c r="A43" s="15">
        <v>94</v>
      </c>
      <c r="B43" s="49" t="s">
        <v>159</v>
      </c>
      <c r="C43" s="16" t="s">
        <v>137</v>
      </c>
      <c r="D43" s="16" t="s">
        <v>163</v>
      </c>
      <c r="E43" s="28">
        <v>0</v>
      </c>
      <c r="F43" s="18" t="s">
        <v>16</v>
      </c>
      <c r="G43" s="29">
        <v>7786000</v>
      </c>
      <c r="H43" s="20" t="s">
        <v>164</v>
      </c>
      <c r="I43" s="21" t="s">
        <v>165</v>
      </c>
      <c r="J43" s="49" t="s">
        <v>25</v>
      </c>
      <c r="K43" s="13"/>
      <c r="L43" s="30"/>
      <c r="M43" s="48">
        <v>3</v>
      </c>
      <c r="N43" s="47"/>
      <c r="O43" s="47"/>
      <c r="P43" s="47" t="s">
        <v>399</v>
      </c>
    </row>
    <row r="44" spans="1:16" ht="45">
      <c r="A44" s="15">
        <v>95</v>
      </c>
      <c r="B44" s="49" t="s">
        <v>159</v>
      </c>
      <c r="C44" s="16" t="s">
        <v>166</v>
      </c>
      <c r="D44" s="16" t="s">
        <v>167</v>
      </c>
      <c r="E44" s="28">
        <v>0</v>
      </c>
      <c r="F44" s="18" t="s">
        <v>16</v>
      </c>
      <c r="G44" s="29">
        <v>5700000</v>
      </c>
      <c r="H44" s="20" t="s">
        <v>168</v>
      </c>
      <c r="I44" s="21" t="s">
        <v>169</v>
      </c>
      <c r="J44" s="49" t="s">
        <v>25</v>
      </c>
      <c r="K44" s="13"/>
      <c r="L44" s="30"/>
      <c r="M44" s="48">
        <v>3</v>
      </c>
      <c r="N44" s="47"/>
      <c r="O44" s="47"/>
      <c r="P44" s="47" t="s">
        <v>399</v>
      </c>
    </row>
    <row r="45" spans="1:16" ht="56.25">
      <c r="A45" s="15">
        <v>97</v>
      </c>
      <c r="B45" s="49" t="s">
        <v>170</v>
      </c>
      <c r="C45" s="16" t="s">
        <v>47</v>
      </c>
      <c r="D45" s="16" t="s">
        <v>171</v>
      </c>
      <c r="E45" s="28">
        <v>0</v>
      </c>
      <c r="F45" s="18" t="s">
        <v>16</v>
      </c>
      <c r="G45" s="29">
        <v>480000</v>
      </c>
      <c r="H45" s="20" t="s">
        <v>172</v>
      </c>
      <c r="I45" s="21" t="s">
        <v>173</v>
      </c>
      <c r="J45" s="49" t="s">
        <v>25</v>
      </c>
      <c r="K45" s="13"/>
      <c r="L45" s="30"/>
      <c r="M45" s="48">
        <v>3</v>
      </c>
      <c r="N45" s="47"/>
      <c r="O45" s="47"/>
      <c r="P45" s="47" t="s">
        <v>399</v>
      </c>
    </row>
    <row r="46" spans="1:16" ht="56.25">
      <c r="A46" s="15">
        <v>98</v>
      </c>
      <c r="B46" s="49" t="s">
        <v>170</v>
      </c>
      <c r="C46" s="16" t="s">
        <v>42</v>
      </c>
      <c r="D46" s="16" t="s">
        <v>174</v>
      </c>
      <c r="E46" s="28">
        <v>0</v>
      </c>
      <c r="F46" s="18" t="s">
        <v>16</v>
      </c>
      <c r="G46" s="29">
        <v>5038000</v>
      </c>
      <c r="H46" s="20" t="s">
        <v>175</v>
      </c>
      <c r="I46" s="21" t="s">
        <v>176</v>
      </c>
      <c r="J46" s="49" t="s">
        <v>25</v>
      </c>
      <c r="K46" s="13"/>
      <c r="L46" s="30"/>
      <c r="M46" s="48">
        <v>3</v>
      </c>
      <c r="N46" s="47"/>
      <c r="O46" s="47"/>
      <c r="P46" s="47" t="s">
        <v>399</v>
      </c>
    </row>
    <row r="47" spans="1:16" ht="67.5">
      <c r="A47" s="15">
        <v>99</v>
      </c>
      <c r="B47" s="49" t="s">
        <v>170</v>
      </c>
      <c r="C47" s="16" t="s">
        <v>38</v>
      </c>
      <c r="D47" s="16" t="s">
        <v>177</v>
      </c>
      <c r="E47" s="28">
        <v>0</v>
      </c>
      <c r="F47" s="18" t="s">
        <v>16</v>
      </c>
      <c r="G47" s="29">
        <v>16140000</v>
      </c>
      <c r="H47" s="20" t="s">
        <v>178</v>
      </c>
      <c r="I47" s="21" t="s">
        <v>129</v>
      </c>
      <c r="J47" s="49" t="s">
        <v>25</v>
      </c>
      <c r="K47" s="13"/>
      <c r="L47" s="30"/>
      <c r="M47" s="48">
        <v>3</v>
      </c>
      <c r="N47" s="47"/>
      <c r="O47" s="47"/>
      <c r="P47" s="47" t="s">
        <v>399</v>
      </c>
    </row>
    <row r="48" spans="1:16" ht="45">
      <c r="A48" s="15">
        <v>101</v>
      </c>
      <c r="B48" s="49" t="s">
        <v>179</v>
      </c>
      <c r="C48" s="16" t="s">
        <v>112</v>
      </c>
      <c r="D48" s="16" t="s">
        <v>180</v>
      </c>
      <c r="E48" s="28">
        <v>0</v>
      </c>
      <c r="F48" s="18" t="s">
        <v>16</v>
      </c>
      <c r="G48" s="29">
        <v>23508000</v>
      </c>
      <c r="H48" s="20" t="s">
        <v>80</v>
      </c>
      <c r="I48" s="21" t="s">
        <v>181</v>
      </c>
      <c r="J48" s="49" t="s">
        <v>25</v>
      </c>
      <c r="K48" s="13"/>
      <c r="L48" s="30"/>
      <c r="M48" s="48">
        <v>3</v>
      </c>
      <c r="N48" s="47"/>
      <c r="O48" s="47"/>
      <c r="P48" s="47" t="s">
        <v>399</v>
      </c>
    </row>
    <row r="49" spans="1:16" ht="56.25">
      <c r="A49" s="15">
        <v>102</v>
      </c>
      <c r="B49" s="49" t="s">
        <v>179</v>
      </c>
      <c r="C49" s="16" t="s">
        <v>116</v>
      </c>
      <c r="D49" s="16" t="s">
        <v>182</v>
      </c>
      <c r="E49" s="28">
        <v>0</v>
      </c>
      <c r="F49" s="18" t="s">
        <v>16</v>
      </c>
      <c r="G49" s="29">
        <v>8702000</v>
      </c>
      <c r="H49" s="20" t="s">
        <v>183</v>
      </c>
      <c r="I49" s="21" t="s">
        <v>184</v>
      </c>
      <c r="J49" s="49" t="s">
        <v>25</v>
      </c>
      <c r="K49" s="13"/>
      <c r="L49" s="30"/>
      <c r="M49" s="48">
        <v>3</v>
      </c>
      <c r="N49" s="47"/>
      <c r="O49" s="47"/>
      <c r="P49" s="47" t="s">
        <v>399</v>
      </c>
    </row>
    <row r="50" spans="1:16" ht="45">
      <c r="A50" s="15">
        <v>103</v>
      </c>
      <c r="B50" s="49" t="s">
        <v>179</v>
      </c>
      <c r="C50" s="16" t="s">
        <v>148</v>
      </c>
      <c r="D50" s="16" t="s">
        <v>48</v>
      </c>
      <c r="E50" s="28">
        <v>0</v>
      </c>
      <c r="F50" s="18" t="s">
        <v>16</v>
      </c>
      <c r="G50" s="29">
        <v>480000</v>
      </c>
      <c r="H50" s="20" t="s">
        <v>185</v>
      </c>
      <c r="I50" s="21" t="s">
        <v>186</v>
      </c>
      <c r="J50" s="49" t="s">
        <v>25</v>
      </c>
      <c r="K50" s="13"/>
      <c r="L50" s="30"/>
      <c r="M50" s="48">
        <v>3</v>
      </c>
      <c r="N50" s="47"/>
      <c r="O50" s="47"/>
      <c r="P50" s="47" t="s">
        <v>399</v>
      </c>
    </row>
    <row r="51" spans="1:16" ht="67.5">
      <c r="A51" s="15">
        <v>104</v>
      </c>
      <c r="B51" s="49" t="s">
        <v>187</v>
      </c>
      <c r="C51" s="16" t="s">
        <v>188</v>
      </c>
      <c r="D51" s="16" t="s">
        <v>189</v>
      </c>
      <c r="E51" s="28">
        <v>0</v>
      </c>
      <c r="F51" s="18" t="s">
        <v>16</v>
      </c>
      <c r="G51" s="29">
        <v>15390000</v>
      </c>
      <c r="H51" s="20" t="s">
        <v>190</v>
      </c>
      <c r="I51" s="21" t="s">
        <v>191</v>
      </c>
      <c r="J51" s="49">
        <v>23</v>
      </c>
      <c r="K51" s="13"/>
      <c r="L51" s="30"/>
      <c r="M51" s="48">
        <v>3</v>
      </c>
      <c r="N51" s="47"/>
      <c r="O51" s="47"/>
      <c r="P51" s="47" t="s">
        <v>399</v>
      </c>
    </row>
    <row r="52" spans="1:16" ht="112.5">
      <c r="A52" s="15">
        <v>105</v>
      </c>
      <c r="B52" s="49" t="s">
        <v>187</v>
      </c>
      <c r="C52" s="16" t="s">
        <v>192</v>
      </c>
      <c r="D52" s="16" t="s">
        <v>193</v>
      </c>
      <c r="E52" s="28">
        <v>0</v>
      </c>
      <c r="F52" s="18" t="s">
        <v>16</v>
      </c>
      <c r="G52" s="29">
        <v>4580000</v>
      </c>
      <c r="H52" s="20" t="s">
        <v>131</v>
      </c>
      <c r="I52" s="21" t="s">
        <v>194</v>
      </c>
      <c r="J52" s="49">
        <v>23</v>
      </c>
      <c r="K52" s="13"/>
      <c r="L52" s="30"/>
      <c r="M52" s="48">
        <v>3</v>
      </c>
      <c r="N52" s="47"/>
      <c r="O52" s="47"/>
      <c r="P52" s="47" t="s">
        <v>399</v>
      </c>
    </row>
    <row r="53" spans="1:16" ht="78.75">
      <c r="A53" s="15">
        <v>106</v>
      </c>
      <c r="B53" s="49" t="s">
        <v>187</v>
      </c>
      <c r="C53" s="16" t="s">
        <v>195</v>
      </c>
      <c r="D53" s="16" t="s">
        <v>196</v>
      </c>
      <c r="E53" s="28">
        <v>0</v>
      </c>
      <c r="F53" s="18" t="s">
        <v>16</v>
      </c>
      <c r="G53" s="29">
        <v>480000</v>
      </c>
      <c r="H53" s="20" t="s">
        <v>197</v>
      </c>
      <c r="I53" s="21" t="s">
        <v>198</v>
      </c>
      <c r="J53" s="49">
        <v>23</v>
      </c>
      <c r="K53" s="13"/>
      <c r="L53" s="30"/>
      <c r="M53" s="48">
        <v>3</v>
      </c>
      <c r="N53" s="47"/>
      <c r="O53" s="47"/>
      <c r="P53" s="47" t="s">
        <v>399</v>
      </c>
    </row>
    <row r="54" spans="1:16" ht="45">
      <c r="A54" s="15">
        <v>107</v>
      </c>
      <c r="B54" s="49" t="s">
        <v>199</v>
      </c>
      <c r="C54" s="16" t="s">
        <v>75</v>
      </c>
      <c r="D54" s="16" t="s">
        <v>200</v>
      </c>
      <c r="E54" s="28">
        <v>0</v>
      </c>
      <c r="F54" s="18" t="s">
        <v>16</v>
      </c>
      <c r="G54" s="29">
        <v>24661000</v>
      </c>
      <c r="H54" s="20" t="s">
        <v>80</v>
      </c>
      <c r="I54" s="21" t="s">
        <v>181</v>
      </c>
      <c r="J54" s="49">
        <v>23</v>
      </c>
      <c r="K54" s="13"/>
      <c r="L54" s="30"/>
      <c r="M54" s="48">
        <v>3</v>
      </c>
      <c r="N54" s="47"/>
      <c r="O54" s="47"/>
      <c r="P54" s="47" t="s">
        <v>399</v>
      </c>
    </row>
    <row r="55" spans="1:16" ht="56.25">
      <c r="A55" s="15">
        <v>108</v>
      </c>
      <c r="B55" s="49" t="s">
        <v>199</v>
      </c>
      <c r="C55" s="16" t="s">
        <v>42</v>
      </c>
      <c r="D55" s="16" t="s">
        <v>201</v>
      </c>
      <c r="E55" s="28">
        <v>0</v>
      </c>
      <c r="F55" s="18" t="s">
        <v>16</v>
      </c>
      <c r="G55" s="29">
        <v>7328000</v>
      </c>
      <c r="H55" s="20" t="s">
        <v>81</v>
      </c>
      <c r="I55" s="21" t="s">
        <v>184</v>
      </c>
      <c r="J55" s="49">
        <v>23</v>
      </c>
      <c r="K55" s="13" t="s">
        <v>17</v>
      </c>
      <c r="L55" s="30"/>
      <c r="M55" s="48">
        <v>3</v>
      </c>
      <c r="N55" s="47"/>
      <c r="O55" s="47"/>
      <c r="P55" s="47" t="s">
        <v>399</v>
      </c>
    </row>
    <row r="56" spans="1:16" ht="56.25">
      <c r="A56" s="15">
        <v>109</v>
      </c>
      <c r="B56" s="49" t="s">
        <v>199</v>
      </c>
      <c r="C56" s="16" t="s">
        <v>47</v>
      </c>
      <c r="D56" s="16" t="s">
        <v>202</v>
      </c>
      <c r="E56" s="28">
        <v>0</v>
      </c>
      <c r="F56" s="18" t="s">
        <v>16</v>
      </c>
      <c r="G56" s="29">
        <v>320000</v>
      </c>
      <c r="H56" s="20" t="s">
        <v>203</v>
      </c>
      <c r="I56" s="21" t="s">
        <v>204</v>
      </c>
      <c r="J56" s="49">
        <v>23</v>
      </c>
      <c r="K56" s="13"/>
      <c r="L56" s="30"/>
      <c r="M56" s="48">
        <v>3</v>
      </c>
      <c r="N56" s="47"/>
      <c r="O56" s="47"/>
      <c r="P56" s="47" t="s">
        <v>399</v>
      </c>
    </row>
    <row r="57" spans="1:16" ht="45">
      <c r="A57" s="15">
        <v>110</v>
      </c>
      <c r="B57" s="49" t="s">
        <v>205</v>
      </c>
      <c r="C57" s="16" t="s">
        <v>38</v>
      </c>
      <c r="D57" s="16" t="s">
        <v>39</v>
      </c>
      <c r="E57" s="28">
        <v>0</v>
      </c>
      <c r="F57" s="18" t="s">
        <v>16</v>
      </c>
      <c r="G57" s="29">
        <v>17365000</v>
      </c>
      <c r="H57" s="20" t="s">
        <v>206</v>
      </c>
      <c r="I57" s="21" t="s">
        <v>181</v>
      </c>
      <c r="J57" s="49" t="s">
        <v>25</v>
      </c>
      <c r="K57" s="13"/>
      <c r="L57" s="30"/>
      <c r="M57" s="48">
        <v>3</v>
      </c>
      <c r="N57" s="47"/>
      <c r="O57" s="47"/>
      <c r="P57" s="47" t="s">
        <v>399</v>
      </c>
    </row>
    <row r="58" spans="1:16" ht="56.25">
      <c r="A58" s="15">
        <v>111</v>
      </c>
      <c r="B58" s="49" t="s">
        <v>205</v>
      </c>
      <c r="C58" s="16" t="s">
        <v>42</v>
      </c>
      <c r="D58" s="16" t="s">
        <v>76</v>
      </c>
      <c r="E58" s="28">
        <v>0</v>
      </c>
      <c r="F58" s="18" t="s">
        <v>16</v>
      </c>
      <c r="G58" s="29">
        <v>5496000</v>
      </c>
      <c r="H58" s="20" t="s">
        <v>207</v>
      </c>
      <c r="I58" s="21" t="s">
        <v>184</v>
      </c>
      <c r="J58" s="49" t="s">
        <v>25</v>
      </c>
      <c r="K58" s="13" t="s">
        <v>17</v>
      </c>
      <c r="L58" s="30"/>
      <c r="M58" s="48">
        <v>3</v>
      </c>
      <c r="N58" s="47"/>
      <c r="O58" s="47"/>
      <c r="P58" s="47" t="s">
        <v>399</v>
      </c>
    </row>
    <row r="59" spans="1:16" ht="56.25">
      <c r="A59" s="15">
        <v>112</v>
      </c>
      <c r="B59" s="49" t="s">
        <v>205</v>
      </c>
      <c r="C59" s="16" t="s">
        <v>47</v>
      </c>
      <c r="D59" s="16" t="s">
        <v>48</v>
      </c>
      <c r="E59" s="28">
        <v>0</v>
      </c>
      <c r="F59" s="18" t="s">
        <v>16</v>
      </c>
      <c r="G59" s="29">
        <v>1920000</v>
      </c>
      <c r="H59" s="20" t="s">
        <v>140</v>
      </c>
      <c r="I59" s="21" t="s">
        <v>186</v>
      </c>
      <c r="J59" s="49" t="s">
        <v>25</v>
      </c>
      <c r="K59" s="13"/>
      <c r="L59" s="30"/>
      <c r="M59" s="48">
        <v>3</v>
      </c>
      <c r="N59" s="47"/>
      <c r="O59" s="47"/>
      <c r="P59" s="47" t="s">
        <v>399</v>
      </c>
    </row>
    <row r="60" spans="1:16" ht="45">
      <c r="A60" s="15">
        <v>113</v>
      </c>
      <c r="B60" s="49" t="s">
        <v>208</v>
      </c>
      <c r="C60" s="16" t="s">
        <v>38</v>
      </c>
      <c r="D60" s="16" t="s">
        <v>39</v>
      </c>
      <c r="E60" s="28">
        <v>0</v>
      </c>
      <c r="F60" s="18" t="s">
        <v>16</v>
      </c>
      <c r="G60" s="29">
        <v>16478000</v>
      </c>
      <c r="H60" s="20" t="s">
        <v>206</v>
      </c>
      <c r="I60" s="21" t="s">
        <v>181</v>
      </c>
      <c r="J60" s="49" t="s">
        <v>25</v>
      </c>
      <c r="K60" s="13"/>
      <c r="L60" s="30"/>
      <c r="M60" s="48">
        <v>3</v>
      </c>
      <c r="N60" s="47"/>
      <c r="O60" s="47"/>
      <c r="P60" s="47" t="s">
        <v>399</v>
      </c>
    </row>
    <row r="61" spans="1:16" ht="56.25">
      <c r="A61" s="15">
        <v>114</v>
      </c>
      <c r="B61" s="49" t="s">
        <v>208</v>
      </c>
      <c r="C61" s="16" t="s">
        <v>42</v>
      </c>
      <c r="D61" s="16" t="s">
        <v>209</v>
      </c>
      <c r="E61" s="28">
        <v>0</v>
      </c>
      <c r="F61" s="18" t="s">
        <v>16</v>
      </c>
      <c r="G61" s="29">
        <v>4580000</v>
      </c>
      <c r="H61" s="20" t="s">
        <v>207</v>
      </c>
      <c r="I61" s="21" t="s">
        <v>184</v>
      </c>
      <c r="J61" s="49" t="s">
        <v>25</v>
      </c>
      <c r="K61" s="13"/>
      <c r="L61" s="30"/>
      <c r="M61" s="48">
        <v>3</v>
      </c>
      <c r="N61" s="47"/>
      <c r="O61" s="47"/>
      <c r="P61" s="47" t="s">
        <v>399</v>
      </c>
    </row>
    <row r="62" spans="1:16" ht="56.25">
      <c r="A62" s="15">
        <v>115</v>
      </c>
      <c r="B62" s="49" t="s">
        <v>210</v>
      </c>
      <c r="C62" s="16" t="s">
        <v>47</v>
      </c>
      <c r="D62" s="16" t="s">
        <v>48</v>
      </c>
      <c r="E62" s="28">
        <v>0</v>
      </c>
      <c r="F62" s="18" t="s">
        <v>16</v>
      </c>
      <c r="G62" s="29">
        <v>160000</v>
      </c>
      <c r="H62" s="20" t="s">
        <v>140</v>
      </c>
      <c r="I62" s="21" t="s">
        <v>186</v>
      </c>
      <c r="J62" s="49" t="s">
        <v>25</v>
      </c>
      <c r="K62" s="13"/>
      <c r="L62" s="30"/>
      <c r="M62" s="48">
        <v>3</v>
      </c>
      <c r="N62" s="47"/>
      <c r="O62" s="47"/>
      <c r="P62" s="47" t="s">
        <v>399</v>
      </c>
    </row>
    <row r="63" spans="1:16" ht="135">
      <c r="A63" s="15">
        <v>116</v>
      </c>
      <c r="B63" s="49" t="s">
        <v>211</v>
      </c>
      <c r="C63" s="16" t="s">
        <v>75</v>
      </c>
      <c r="D63" s="16" t="s">
        <v>212</v>
      </c>
      <c r="E63" s="28">
        <v>0</v>
      </c>
      <c r="F63" s="18" t="s">
        <v>16</v>
      </c>
      <c r="G63" s="29">
        <v>18533000</v>
      </c>
      <c r="H63" s="20" t="s">
        <v>190</v>
      </c>
      <c r="I63" s="21" t="s">
        <v>213</v>
      </c>
      <c r="J63" s="49" t="s">
        <v>25</v>
      </c>
      <c r="K63" s="13"/>
      <c r="L63" s="30"/>
      <c r="M63" s="48">
        <v>3</v>
      </c>
      <c r="N63" s="47"/>
      <c r="O63" s="47"/>
      <c r="P63" s="47" t="s">
        <v>399</v>
      </c>
    </row>
    <row r="64" spans="1:16" ht="157.5">
      <c r="A64" s="15">
        <v>117</v>
      </c>
      <c r="B64" s="49" t="s">
        <v>211</v>
      </c>
      <c r="C64" s="16" t="s">
        <v>116</v>
      </c>
      <c r="D64" s="16" t="s">
        <v>117</v>
      </c>
      <c r="E64" s="28">
        <v>0</v>
      </c>
      <c r="F64" s="18" t="s">
        <v>16</v>
      </c>
      <c r="G64" s="29">
        <v>6412000</v>
      </c>
      <c r="H64" s="20" t="s">
        <v>131</v>
      </c>
      <c r="I64" s="21" t="s">
        <v>214</v>
      </c>
      <c r="J64" s="49" t="s">
        <v>25</v>
      </c>
      <c r="K64" s="13"/>
      <c r="L64" s="30"/>
      <c r="M64" s="48">
        <v>3</v>
      </c>
      <c r="N64" s="47"/>
      <c r="O64" s="47"/>
      <c r="P64" s="47" t="s">
        <v>399</v>
      </c>
    </row>
    <row r="65" spans="1:16" ht="90">
      <c r="A65" s="15">
        <v>118</v>
      </c>
      <c r="B65" s="49" t="s">
        <v>211</v>
      </c>
      <c r="C65" s="16" t="s">
        <v>139</v>
      </c>
      <c r="D65" s="16" t="s">
        <v>48</v>
      </c>
      <c r="E65" s="28">
        <v>0</v>
      </c>
      <c r="F65" s="18" t="s">
        <v>16</v>
      </c>
      <c r="G65" s="29">
        <v>1280000</v>
      </c>
      <c r="H65" s="20" t="s">
        <v>215</v>
      </c>
      <c r="I65" s="21" t="s">
        <v>216</v>
      </c>
      <c r="J65" s="49" t="s">
        <v>25</v>
      </c>
      <c r="K65" s="13"/>
      <c r="L65" s="30"/>
      <c r="M65" s="48">
        <v>3</v>
      </c>
      <c r="N65" s="47"/>
      <c r="O65" s="47"/>
      <c r="P65" s="47" t="s">
        <v>399</v>
      </c>
    </row>
    <row r="66" spans="1:16" ht="33.75">
      <c r="A66" s="15">
        <v>120</v>
      </c>
      <c r="B66" s="49" t="s">
        <v>217</v>
      </c>
      <c r="C66" s="16" t="s">
        <v>120</v>
      </c>
      <c r="D66" s="16" t="s">
        <v>218</v>
      </c>
      <c r="E66" s="28">
        <v>0</v>
      </c>
      <c r="F66" s="18" t="s">
        <v>16</v>
      </c>
      <c r="G66" s="29">
        <v>320000</v>
      </c>
      <c r="H66" s="20" t="s">
        <v>219</v>
      </c>
      <c r="I66" s="21" t="s">
        <v>220</v>
      </c>
      <c r="J66" s="49" t="s">
        <v>25</v>
      </c>
      <c r="K66" s="13"/>
      <c r="L66" s="30"/>
      <c r="M66" s="48">
        <v>3</v>
      </c>
      <c r="N66" s="47"/>
      <c r="O66" s="47"/>
      <c r="P66" s="47" t="s">
        <v>399</v>
      </c>
    </row>
    <row r="67" spans="1:16" ht="135">
      <c r="A67" s="15">
        <v>121</v>
      </c>
      <c r="B67" s="49" t="s">
        <v>217</v>
      </c>
      <c r="C67" s="16" t="s">
        <v>112</v>
      </c>
      <c r="D67" s="16" t="s">
        <v>221</v>
      </c>
      <c r="E67" s="28">
        <v>0</v>
      </c>
      <c r="F67" s="18" t="s">
        <v>16</v>
      </c>
      <c r="G67" s="29">
        <v>15605000</v>
      </c>
      <c r="H67" s="20" t="s">
        <v>222</v>
      </c>
      <c r="I67" s="21" t="s">
        <v>223</v>
      </c>
      <c r="J67" s="49" t="s">
        <v>25</v>
      </c>
      <c r="K67" s="13"/>
      <c r="L67" s="30"/>
      <c r="M67" s="48">
        <v>3</v>
      </c>
      <c r="N67" s="47"/>
      <c r="O67" s="47"/>
      <c r="P67" s="47" t="s">
        <v>399</v>
      </c>
    </row>
    <row r="68" spans="1:16" ht="78.75">
      <c r="A68" s="15">
        <v>122</v>
      </c>
      <c r="B68" s="49" t="s">
        <v>217</v>
      </c>
      <c r="C68" s="16" t="s">
        <v>116</v>
      </c>
      <c r="D68" s="16" t="s">
        <v>43</v>
      </c>
      <c r="E68" s="28">
        <v>0</v>
      </c>
      <c r="F68" s="18" t="s">
        <v>16</v>
      </c>
      <c r="G68" s="29">
        <v>5496000</v>
      </c>
      <c r="H68" s="20" t="s">
        <v>224</v>
      </c>
      <c r="I68" s="21" t="s">
        <v>225</v>
      </c>
      <c r="J68" s="49" t="s">
        <v>25</v>
      </c>
      <c r="K68" s="13"/>
      <c r="L68" s="30"/>
      <c r="M68" s="48">
        <v>3</v>
      </c>
      <c r="N68" s="47"/>
      <c r="O68" s="47"/>
      <c r="P68" s="47" t="s">
        <v>399</v>
      </c>
    </row>
    <row r="69" spans="1:16" ht="45">
      <c r="A69" s="15">
        <v>123</v>
      </c>
      <c r="B69" s="49" t="s">
        <v>226</v>
      </c>
      <c r="C69" s="16" t="s">
        <v>227</v>
      </c>
      <c r="D69" s="16" t="s">
        <v>39</v>
      </c>
      <c r="E69" s="28">
        <v>0</v>
      </c>
      <c r="F69" s="18" t="s">
        <v>16</v>
      </c>
      <c r="G69" s="29">
        <v>22439000</v>
      </c>
      <c r="H69" s="20" t="s">
        <v>80</v>
      </c>
      <c r="I69" s="21" t="s">
        <v>228</v>
      </c>
      <c r="J69" s="49" t="s">
        <v>25</v>
      </c>
      <c r="K69" s="13"/>
      <c r="L69" s="30"/>
      <c r="M69" s="48">
        <v>3</v>
      </c>
      <c r="N69" s="47"/>
      <c r="O69" s="47"/>
      <c r="P69" s="47" t="s">
        <v>399</v>
      </c>
    </row>
    <row r="70" spans="1:16" ht="56.25">
      <c r="A70" s="15">
        <v>124</v>
      </c>
      <c r="B70" s="49" t="s">
        <v>226</v>
      </c>
      <c r="C70" s="16" t="s">
        <v>116</v>
      </c>
      <c r="D70" s="16" t="s">
        <v>43</v>
      </c>
      <c r="E70" s="28">
        <v>0</v>
      </c>
      <c r="F70" s="18" t="s">
        <v>16</v>
      </c>
      <c r="G70" s="29">
        <v>6412000</v>
      </c>
      <c r="H70" s="20" t="s">
        <v>183</v>
      </c>
      <c r="I70" s="21" t="s">
        <v>229</v>
      </c>
      <c r="J70" s="49" t="s">
        <v>25</v>
      </c>
      <c r="K70" s="13"/>
      <c r="L70" s="30"/>
      <c r="M70" s="48">
        <v>3</v>
      </c>
      <c r="N70" s="47"/>
      <c r="O70" s="47"/>
      <c r="P70" s="47" t="s">
        <v>399</v>
      </c>
    </row>
    <row r="71" spans="1:16" ht="56.25">
      <c r="A71" s="15">
        <v>125</v>
      </c>
      <c r="B71" s="49" t="s">
        <v>226</v>
      </c>
      <c r="C71" s="16" t="s">
        <v>148</v>
      </c>
      <c r="D71" s="16" t="s">
        <v>48</v>
      </c>
      <c r="E71" s="28">
        <v>0</v>
      </c>
      <c r="F71" s="18" t="s">
        <v>16</v>
      </c>
      <c r="G71" s="29">
        <v>3640000</v>
      </c>
      <c r="H71" s="20" t="s">
        <v>140</v>
      </c>
      <c r="I71" s="21" t="s">
        <v>230</v>
      </c>
      <c r="J71" s="49" t="s">
        <v>25</v>
      </c>
      <c r="K71" s="13"/>
      <c r="L71" s="30"/>
      <c r="M71" s="48">
        <v>3</v>
      </c>
      <c r="N71" s="47"/>
      <c r="O71" s="47"/>
      <c r="P71" s="47" t="s">
        <v>399</v>
      </c>
    </row>
    <row r="72" spans="1:16" ht="45">
      <c r="A72" s="15">
        <v>127</v>
      </c>
      <c r="B72" s="49" t="s">
        <v>231</v>
      </c>
      <c r="C72" s="16" t="s">
        <v>232</v>
      </c>
      <c r="D72" s="16" t="s">
        <v>233</v>
      </c>
      <c r="E72" s="28">
        <v>0</v>
      </c>
      <c r="F72" s="18" t="s">
        <v>16</v>
      </c>
      <c r="G72" s="29">
        <v>5000000</v>
      </c>
      <c r="H72" s="20" t="s">
        <v>234</v>
      </c>
      <c r="I72" s="21" t="s">
        <v>235</v>
      </c>
      <c r="J72" s="49" t="s">
        <v>25</v>
      </c>
      <c r="K72" s="13"/>
      <c r="L72" s="30"/>
      <c r="M72" s="48">
        <v>3</v>
      </c>
      <c r="N72" s="47"/>
      <c r="O72" s="47"/>
      <c r="P72" s="47" t="s">
        <v>399</v>
      </c>
    </row>
    <row r="73" spans="1:16" ht="67.5">
      <c r="A73" s="15">
        <v>128</v>
      </c>
      <c r="B73" s="49" t="s">
        <v>231</v>
      </c>
      <c r="C73" s="16" t="s">
        <v>112</v>
      </c>
      <c r="D73" s="16" t="s">
        <v>236</v>
      </c>
      <c r="E73" s="28">
        <v>0</v>
      </c>
      <c r="F73" s="18" t="s">
        <v>16</v>
      </c>
      <c r="G73" s="29">
        <v>26791000</v>
      </c>
      <c r="H73" s="20" t="s">
        <v>237</v>
      </c>
      <c r="I73" s="21" t="s">
        <v>238</v>
      </c>
      <c r="J73" s="49" t="s">
        <v>25</v>
      </c>
      <c r="K73" s="13"/>
      <c r="L73" s="30"/>
      <c r="M73" s="48">
        <v>3</v>
      </c>
      <c r="N73" s="47"/>
      <c r="O73" s="47"/>
      <c r="P73" s="47" t="s">
        <v>399</v>
      </c>
    </row>
    <row r="74" spans="1:16" ht="67.5">
      <c r="A74" s="15">
        <v>129</v>
      </c>
      <c r="B74" s="49" t="s">
        <v>231</v>
      </c>
      <c r="C74" s="16" t="s">
        <v>137</v>
      </c>
      <c r="D74" s="16" t="s">
        <v>239</v>
      </c>
      <c r="E74" s="28">
        <v>0</v>
      </c>
      <c r="F74" s="18" t="s">
        <v>16</v>
      </c>
      <c r="G74" s="29">
        <v>10076000</v>
      </c>
      <c r="H74" s="20" t="s">
        <v>240</v>
      </c>
      <c r="I74" s="21" t="s">
        <v>241</v>
      </c>
      <c r="J74" s="49" t="s">
        <v>25</v>
      </c>
      <c r="K74" s="13"/>
      <c r="L74" s="30"/>
      <c r="M74" s="48">
        <v>3</v>
      </c>
      <c r="N74" s="47"/>
      <c r="O74" s="47"/>
      <c r="P74" s="47" t="s">
        <v>399</v>
      </c>
    </row>
    <row r="75" spans="1:16" ht="168.75">
      <c r="A75" s="15">
        <v>130</v>
      </c>
      <c r="B75" s="49" t="s">
        <v>242</v>
      </c>
      <c r="C75" s="16" t="s">
        <v>75</v>
      </c>
      <c r="D75" s="16" t="s">
        <v>243</v>
      </c>
      <c r="E75" s="28">
        <v>0</v>
      </c>
      <c r="F75" s="18" t="s">
        <v>16</v>
      </c>
      <c r="G75" s="29">
        <v>22762000</v>
      </c>
      <c r="H75" s="20" t="s">
        <v>244</v>
      </c>
      <c r="I75" s="21" t="s">
        <v>245</v>
      </c>
      <c r="J75" s="49" t="s">
        <v>25</v>
      </c>
      <c r="K75" s="13"/>
      <c r="L75" s="30"/>
      <c r="M75" s="48">
        <v>3</v>
      </c>
      <c r="N75" s="47"/>
      <c r="O75" s="47"/>
      <c r="P75" s="47" t="s">
        <v>399</v>
      </c>
    </row>
    <row r="76" spans="1:16" ht="67.5">
      <c r="A76" s="15">
        <v>131</v>
      </c>
      <c r="B76" s="49" t="s">
        <v>242</v>
      </c>
      <c r="C76" s="16" t="s">
        <v>42</v>
      </c>
      <c r="D76" s="16" t="s">
        <v>246</v>
      </c>
      <c r="E76" s="28">
        <v>0</v>
      </c>
      <c r="F76" s="18" t="s">
        <v>16</v>
      </c>
      <c r="G76" s="29">
        <v>7328000</v>
      </c>
      <c r="H76" s="20" t="s">
        <v>247</v>
      </c>
      <c r="I76" s="21" t="s">
        <v>248</v>
      </c>
      <c r="J76" s="49" t="s">
        <v>25</v>
      </c>
      <c r="K76" s="13"/>
      <c r="L76" s="30"/>
      <c r="M76" s="48">
        <v>3</v>
      </c>
      <c r="N76" s="47"/>
      <c r="O76" s="47"/>
      <c r="P76" s="47" t="s">
        <v>399</v>
      </c>
    </row>
    <row r="77" spans="1:16" ht="67.5">
      <c r="A77" s="15">
        <v>132</v>
      </c>
      <c r="B77" s="49" t="s">
        <v>242</v>
      </c>
      <c r="C77" s="16" t="s">
        <v>47</v>
      </c>
      <c r="D77" s="16" t="s">
        <v>249</v>
      </c>
      <c r="E77" s="28">
        <v>0</v>
      </c>
      <c r="F77" s="18" t="s">
        <v>16</v>
      </c>
      <c r="G77" s="29">
        <v>160000</v>
      </c>
      <c r="H77" s="20" t="s">
        <v>250</v>
      </c>
      <c r="I77" s="21" t="s">
        <v>251</v>
      </c>
      <c r="J77" s="49" t="s">
        <v>25</v>
      </c>
      <c r="K77" s="13"/>
      <c r="L77" s="30"/>
      <c r="M77" s="48">
        <v>3</v>
      </c>
      <c r="N77" s="47"/>
      <c r="O77" s="47"/>
      <c r="P77" s="47" t="s">
        <v>399</v>
      </c>
    </row>
    <row r="80" spans="1:16">
      <c r="B80" s="9" t="s">
        <v>422</v>
      </c>
      <c r="C80" s="9" t="s">
        <v>389</v>
      </c>
      <c r="D80" t="s">
        <v>424</v>
      </c>
      <c r="E80" t="s">
        <v>426</v>
      </c>
    </row>
    <row r="81" spans="2:5">
      <c r="B81">
        <v>1</v>
      </c>
      <c r="C81" s="51">
        <f>COUNTIF($M$6:$M$77,B81)</f>
        <v>0</v>
      </c>
      <c r="D81" s="51">
        <f>SUMIF($M$6:$M$77,B81,$E$6:$E$77)</f>
        <v>0</v>
      </c>
      <c r="E81" s="51">
        <f>SUMIF($M$6:$M$77,B81,$G$6:$G$77)</f>
        <v>0</v>
      </c>
    </row>
    <row r="82" spans="2:5">
      <c r="B82">
        <v>2</v>
      </c>
      <c r="C82" s="51">
        <f t="shared" ref="C82:C84" si="0">COUNTIF($M$6:$M$77,B82)</f>
        <v>0</v>
      </c>
      <c r="D82" s="51">
        <f t="shared" ref="D82:D84" si="1">SUMIF($M$6:$M$77,B82,$E$6:$E$77)</f>
        <v>0</v>
      </c>
      <c r="E82" s="51">
        <f t="shared" ref="E82:E84" si="2">SUMIF($M$6:$M$77,B82,$G$6:$G$77)</f>
        <v>0</v>
      </c>
    </row>
    <row r="83" spans="2:5">
      <c r="B83">
        <v>3</v>
      </c>
      <c r="C83" s="51">
        <f t="shared" si="0"/>
        <v>72</v>
      </c>
      <c r="D83" s="51">
        <f t="shared" si="1"/>
        <v>0</v>
      </c>
      <c r="E83" s="51">
        <f t="shared" si="2"/>
        <v>613321000</v>
      </c>
    </row>
    <row r="84" spans="2:5">
      <c r="B84">
        <v>4</v>
      </c>
      <c r="C84" s="51">
        <f t="shared" si="0"/>
        <v>0</v>
      </c>
      <c r="D84" s="51">
        <f t="shared" si="1"/>
        <v>0</v>
      </c>
      <c r="E84" s="51">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（様式１）補助金</vt:lpstr>
      <vt:lpstr>集約</vt:lpstr>
      <vt:lpstr>PT・府市</vt:lpstr>
      <vt:lpstr>見直し対象</vt:lpstr>
      <vt:lpstr>見直し対象のうち地域交付金</vt:lpstr>
      <vt:lpstr>'（様式１）補助金'!Print_Area</vt:lpstr>
      <vt:lpstr>見直し対象!Print_Area</vt:lpstr>
      <vt:lpstr>'（様式１）補助金'!Print_Titles</vt:lpstr>
      <vt:lpstr>PT・府市!Print_Titles</vt:lpstr>
      <vt:lpstr>見直し対象!Print_Titles</vt:lpstr>
      <vt:lpstr>見直し対象のうち地域交付金!Print_Titles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i9850149</dc:creator>
  <cp:lastModifiedBy>柿田　伊織 / KAKITA Iori</cp:lastModifiedBy>
  <cp:lastPrinted>2024-11-27T01:10:00Z</cp:lastPrinted>
  <dcterms:created xsi:type="dcterms:W3CDTF">2012-02-23T11:17:05Z</dcterms:created>
  <dcterms:modified xsi:type="dcterms:W3CDTF">2025-02-13T04:19:39Z</dcterms:modified>
</cp:coreProperties>
</file>