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if102c\oa-fb0010$\ユーザ作業用フォルダ\待機児童ライン\61_公募関係\Ｒ8\05_小規模募集\04_募集様式\02_応募書類\地域型（小規模・家庭的）\"/>
    </mc:Choice>
  </mc:AlternateContent>
  <xr:revisionPtr revIDLastSave="0" documentId="13_ncr:1_{76AB98D5-BA39-4AF0-917F-EAA217A1B646}" xr6:coauthVersionLast="47" xr6:coauthVersionMax="47" xr10:uidLastSave="{00000000-0000-0000-0000-000000000000}"/>
  <bookViews>
    <workbookView xWindow="-108" yWindow="-108" windowWidth="23256" windowHeight="12456" xr2:uid="{F538BC23-7705-4886-8407-ACF3EDC37FCD}"/>
  </bookViews>
  <sheets>
    <sheet name="様式１１号（職員配置計画書）" sheetId="1" r:id="rId1"/>
    <sheet name="様式１１号（換算）" sheetId="2" r:id="rId2"/>
  </sheets>
  <definedNames>
    <definedName name="_xlnm.Print_Area" localSheetId="0">'様式１１号（職員配置計画書）'!$B$1:$S$24</definedName>
    <definedName name="_xlnm.Print_Titles" localSheetId="0">'様式１１号（職員配置計画書）'!$4:$5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20" i="1"/>
  <c r="N19" i="1"/>
  <c r="N18" i="1"/>
  <c r="AT17" i="1"/>
  <c r="AS17" i="1"/>
  <c r="AR17" i="1"/>
  <c r="AQ17" i="1"/>
  <c r="AP17" i="1"/>
  <c r="AO17" i="1"/>
  <c r="AN17" i="1"/>
  <c r="AM17" i="1"/>
  <c r="AL17" i="1"/>
  <c r="N17" i="1"/>
  <c r="AT16" i="1"/>
  <c r="AS16" i="1"/>
  <c r="AR16" i="1"/>
  <c r="AQ16" i="1"/>
  <c r="AP16" i="1"/>
  <c r="AO16" i="1"/>
  <c r="AN16" i="1"/>
  <c r="AM16" i="1"/>
  <c r="AL16" i="1"/>
  <c r="N16" i="1"/>
  <c r="AT15" i="1"/>
  <c r="AS15" i="1"/>
  <c r="AR15" i="1"/>
  <c r="AQ15" i="1"/>
  <c r="AP15" i="1"/>
  <c r="AO15" i="1"/>
  <c r="AN15" i="1"/>
  <c r="AM15" i="1"/>
  <c r="AL15" i="1"/>
  <c r="N15" i="1"/>
  <c r="AT14" i="1"/>
  <c r="AS14" i="1"/>
  <c r="AR14" i="1"/>
  <c r="AQ14" i="1"/>
  <c r="AP14" i="1"/>
  <c r="AO14" i="1"/>
  <c r="AN14" i="1"/>
  <c r="AM14" i="1"/>
  <c r="AL14" i="1"/>
  <c r="N14" i="1"/>
  <c r="AT13" i="1"/>
  <c r="AS13" i="1"/>
  <c r="AR13" i="1"/>
  <c r="AQ13" i="1"/>
  <c r="AP13" i="1"/>
  <c r="AO13" i="1"/>
  <c r="AN13" i="1"/>
  <c r="AM13" i="1"/>
  <c r="AL13" i="1"/>
  <c r="N13" i="1"/>
  <c r="AT12" i="1"/>
  <c r="AS12" i="1"/>
  <c r="AR12" i="1"/>
  <c r="AQ12" i="1"/>
  <c r="AP12" i="1"/>
  <c r="AO12" i="1"/>
  <c r="AN12" i="1"/>
  <c r="AM12" i="1"/>
  <c r="AL12" i="1"/>
  <c r="N12" i="1"/>
  <c r="AT11" i="1"/>
  <c r="AS11" i="1"/>
  <c r="AR11" i="1"/>
  <c r="AQ11" i="1"/>
  <c r="AP11" i="1"/>
  <c r="AO11" i="1"/>
  <c r="AN11" i="1"/>
  <c r="AM11" i="1"/>
  <c r="AL11" i="1"/>
  <c r="N11" i="1"/>
  <c r="AT10" i="1"/>
  <c r="AS10" i="1"/>
  <c r="AR10" i="1"/>
  <c r="AQ10" i="1"/>
  <c r="AP10" i="1"/>
  <c r="AO10" i="1"/>
  <c r="AN10" i="1"/>
  <c r="AM10" i="1"/>
  <c r="AL10" i="1"/>
  <c r="N10" i="1"/>
  <c r="AT9" i="1"/>
  <c r="AS9" i="1"/>
  <c r="AR9" i="1"/>
  <c r="AQ9" i="1"/>
  <c r="AP9" i="1"/>
  <c r="AO9" i="1"/>
  <c r="AN9" i="1"/>
  <c r="AM9" i="1"/>
  <c r="AL9" i="1"/>
  <c r="N9" i="1"/>
  <c r="AT8" i="1"/>
  <c r="AS8" i="1"/>
  <c r="AR8" i="1"/>
  <c r="AQ8" i="1"/>
  <c r="AP8" i="1"/>
  <c r="AO8" i="1"/>
  <c r="AN8" i="1"/>
  <c r="AM8" i="1"/>
  <c r="AL8" i="1"/>
  <c r="N8" i="1"/>
  <c r="AT7" i="1"/>
  <c r="AS7" i="1"/>
  <c r="AR7" i="1"/>
  <c r="AQ7" i="1"/>
  <c r="AP7" i="1"/>
  <c r="AO7" i="1"/>
  <c r="AN7" i="1"/>
  <c r="AM7" i="1"/>
  <c r="AL7" i="1"/>
  <c r="N7" i="1"/>
  <c r="AT6" i="1"/>
  <c r="AS6" i="1"/>
  <c r="AR6" i="1"/>
  <c r="AQ6" i="1"/>
  <c r="AP6" i="1"/>
  <c r="AO6" i="1"/>
  <c r="AN6" i="1"/>
  <c r="AM6" i="1"/>
  <c r="AL6" i="1"/>
  <c r="AU6" i="1" l="1"/>
  <c r="AU7" i="1"/>
  <c r="AU8" i="1"/>
  <c r="AU9" i="1"/>
  <c r="AU10" i="1"/>
  <c r="AU11" i="1"/>
  <c r="AU12" i="1"/>
  <c r="AU13" i="1"/>
  <c r="AU14" i="1"/>
  <c r="AU15" i="1"/>
  <c r="AU16" i="1"/>
  <c r="AU17" i="1"/>
  <c r="AV6" i="1"/>
  <c r="AV7" i="1"/>
  <c r="AV8" i="1"/>
  <c r="AV9" i="1"/>
  <c r="AV10" i="1"/>
  <c r="AV11" i="1"/>
  <c r="AV12" i="1"/>
  <c r="AV13" i="1"/>
  <c r="AV14" i="1"/>
  <c r="AV15" i="1"/>
  <c r="AV16" i="1"/>
  <c r="AV17" i="1"/>
</calcChain>
</file>

<file path=xl/sharedStrings.xml><?xml version="1.0" encoding="utf-8"?>
<sst xmlns="http://schemas.openxmlformats.org/spreadsheetml/2006/main" count="99" uniqueCount="91">
  <si>
    <t>常勤職員の勤務時間を入力すると、常勤換算後の人数が自動計算されます。</t>
    <rPh sb="0" eb="2">
      <t>ジョウキン</t>
    </rPh>
    <rPh sb="2" eb="4">
      <t>ショクイン</t>
    </rPh>
    <rPh sb="5" eb="7">
      <t>キンム</t>
    </rPh>
    <rPh sb="7" eb="9">
      <t>ジカン</t>
    </rPh>
    <rPh sb="10" eb="12">
      <t>ニュウリョク</t>
    </rPh>
    <rPh sb="16" eb="18">
      <t>ジョウキン</t>
    </rPh>
    <rPh sb="18" eb="20">
      <t>カンサン</t>
    </rPh>
    <rPh sb="20" eb="21">
      <t>ゴ</t>
    </rPh>
    <rPh sb="22" eb="24">
      <t>ニンズウ</t>
    </rPh>
    <rPh sb="25" eb="27">
      <t>ジドウ</t>
    </rPh>
    <rPh sb="27" eb="29">
      <t>ケイサン</t>
    </rPh>
    <phoneticPr fontId="2"/>
  </si>
  <si>
    <t>職名</t>
    <rPh sb="0" eb="2">
      <t>ショクメイ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</si>
  <si>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</si>
  <si>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</si>
  <si>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資格の種類</t>
    <rPh sb="0" eb="2">
      <t>シカク</t>
    </rPh>
    <rPh sb="3" eb="5">
      <t>シュルイ</t>
    </rPh>
    <phoneticPr fontId="1"/>
  </si>
  <si>
    <t>専任・兼任
の別</t>
    <rPh sb="0" eb="2">
      <t>センニン</t>
    </rPh>
    <rPh sb="3" eb="4">
      <t>ケン</t>
    </rPh>
    <rPh sb="4" eb="5">
      <t>ニン</t>
    </rPh>
    <rPh sb="7" eb="8">
      <t>ベツ</t>
    </rPh>
    <phoneticPr fontId="1"/>
  </si>
  <si>
    <t>常勤
非常勤の別</t>
    <rPh sb="0" eb="2">
      <t>ジョウキン</t>
    </rPh>
    <rPh sb="3" eb="6">
      <t>ヒジョウキン</t>
    </rPh>
    <rPh sb="7" eb="8">
      <t>ベツ</t>
    </rPh>
    <phoneticPr fontId="1"/>
  </si>
  <si>
    <t>雇用
種別</t>
    <rPh sb="0" eb="2">
      <t>コヨウ</t>
    </rPh>
    <rPh sb="3" eb="5">
      <t>シュベツ</t>
    </rPh>
    <phoneticPr fontId="1"/>
  </si>
  <si>
    <t>勤務
時間
（月）</t>
    <rPh sb="0" eb="2">
      <t>キンム</t>
    </rPh>
    <rPh sb="3" eb="5">
      <t>ジカン</t>
    </rPh>
    <rPh sb="7" eb="8">
      <t>ツキ</t>
    </rPh>
    <phoneticPr fontId="1"/>
  </si>
  <si>
    <t xml:space="preserve">（※１）「勤続年数」とは、当該法人等で勤務した年数のこと。また、○ヶ月の場合、「○月÷12月≒小数第２位を四捨五入した数字」となる。
◎ 勤続年数及び経験年数については、認可日の属する年度の４月１日現在のものを記入すること。
</t>
    <phoneticPr fontId="2"/>
  </si>
  <si>
    <t>保育士</t>
    <rPh sb="0" eb="2">
      <t>ホイク</t>
    </rPh>
    <rPh sb="2" eb="3">
      <t>シ</t>
    </rPh>
    <phoneticPr fontId="1"/>
  </si>
  <si>
    <t>保育者</t>
    <rPh sb="0" eb="3">
      <t>ホイクシャ</t>
    </rPh>
    <phoneticPr fontId="1"/>
  </si>
  <si>
    <t>補助者</t>
    <rPh sb="0" eb="3">
      <t>ホジョシャ</t>
    </rPh>
    <phoneticPr fontId="1"/>
  </si>
  <si>
    <t>その他</t>
    <rPh sb="2" eb="3">
      <t>タ</t>
    </rPh>
    <phoneticPr fontId="1"/>
  </si>
  <si>
    <t>人数</t>
    <rPh sb="0" eb="2">
      <t>ニンズウ</t>
    </rPh>
    <phoneticPr fontId="2"/>
  </si>
  <si>
    <t>常勤換算</t>
    <rPh sb="0" eb="2">
      <t>ジョウキン</t>
    </rPh>
    <rPh sb="2" eb="4">
      <t>カンサン</t>
    </rPh>
    <phoneticPr fontId="2"/>
  </si>
  <si>
    <t>勤務時間計</t>
    <rPh sb="0" eb="2">
      <t>キンム</t>
    </rPh>
    <rPh sb="2" eb="4">
      <t>ジカン</t>
    </rPh>
    <rPh sb="4" eb="5">
      <t>ケイ</t>
    </rPh>
    <phoneticPr fontId="2"/>
  </si>
  <si>
    <t>勤続年数</t>
    <rPh sb="0" eb="2">
      <t>キンゾク</t>
    </rPh>
    <rPh sb="2" eb="4">
      <t>ネンスウ</t>
    </rPh>
    <phoneticPr fontId="2"/>
  </si>
  <si>
    <t>経験年数</t>
    <rPh sb="0" eb="2">
      <t>ケイケン</t>
    </rPh>
    <rPh sb="2" eb="4">
      <t>ネンスウ</t>
    </rPh>
    <phoneticPr fontId="2"/>
  </si>
  <si>
    <t>専　常</t>
    <rPh sb="0" eb="1">
      <t>セン</t>
    </rPh>
    <rPh sb="2" eb="3">
      <t>ジョウ</t>
    </rPh>
    <phoneticPr fontId="2"/>
  </si>
  <si>
    <t>専　非常</t>
    <rPh sb="0" eb="1">
      <t>セン</t>
    </rPh>
    <rPh sb="2" eb="4">
      <t>ヒジョウ</t>
    </rPh>
    <phoneticPr fontId="2"/>
  </si>
  <si>
    <t>兼　常</t>
    <rPh sb="0" eb="1">
      <t>ケン</t>
    </rPh>
    <rPh sb="2" eb="3">
      <t>ジョウ</t>
    </rPh>
    <phoneticPr fontId="2"/>
  </si>
  <si>
    <t>兼　非常</t>
    <rPh sb="0" eb="1">
      <t>ケン</t>
    </rPh>
    <rPh sb="2" eb="4">
      <t>ヒジョウ</t>
    </rPh>
    <phoneticPr fontId="2"/>
  </si>
  <si>
    <t>勤続年数
平均</t>
    <rPh sb="0" eb="2">
      <t>キンゾク</t>
    </rPh>
    <rPh sb="2" eb="4">
      <t>ネンスウ</t>
    </rPh>
    <rPh sb="5" eb="7">
      <t>ヘイキン</t>
    </rPh>
    <phoneticPr fontId="2"/>
  </si>
  <si>
    <t>経験年数
平均</t>
    <rPh sb="0" eb="2">
      <t>ケイケン</t>
    </rPh>
    <rPh sb="2" eb="4">
      <t>ネンスウ</t>
    </rPh>
    <rPh sb="5" eb="7">
      <t>ヘイキン</t>
    </rPh>
    <phoneticPr fontId="2"/>
  </si>
  <si>
    <t>管理者</t>
    <rPh sb="0" eb="3">
      <t>カンリシャ</t>
    </rPh>
    <phoneticPr fontId="1"/>
  </si>
  <si>
    <t xml:space="preserve">（※２）「経験年数」とは、職名の経験年数のこと。また、○ヶ月の場合、「○月÷12月≒小数第２位を四捨五入した数字」となる。
</t>
    <phoneticPr fontId="2"/>
  </si>
  <si>
    <t>保育責任者</t>
    <rPh sb="0" eb="2">
      <t>ホイク</t>
    </rPh>
    <rPh sb="2" eb="5">
      <t>セキニンシャ</t>
    </rPh>
    <phoneticPr fontId="1"/>
  </si>
  <si>
    <t>（※３）氏名欄に名前がない場合（保育士Ａなど）は必須　
記載例　
・〇月〇日　面接予定　・派遣会社に依頼中
● 保育士として配置する保健師、看護師については、備考欄に「保育士」の記載をすること</t>
    <rPh sb="58" eb="60">
      <t>ホイク</t>
    </rPh>
    <rPh sb="60" eb="61">
      <t>シ</t>
    </rPh>
    <rPh sb="64" eb="66">
      <t>ハイチ</t>
    </rPh>
    <rPh sb="68" eb="71">
      <t>ホケンシ</t>
    </rPh>
    <rPh sb="72" eb="75">
      <t>カンゴシ</t>
    </rPh>
    <rPh sb="81" eb="83">
      <t>ビコウ</t>
    </rPh>
    <rPh sb="83" eb="84">
      <t>ラン</t>
    </rPh>
    <rPh sb="86" eb="88">
      <t>ホイク</t>
    </rPh>
    <rPh sb="88" eb="89">
      <t>シ</t>
    </rPh>
    <rPh sb="91" eb="93">
      <t>キサイ</t>
    </rPh>
    <phoneticPr fontId="1"/>
  </si>
  <si>
    <t>保育従事者（Ｂ型）</t>
    <rPh sb="0" eb="2">
      <t>ホイク</t>
    </rPh>
    <rPh sb="2" eb="5">
      <t>ジュウジシャ</t>
    </rPh>
    <rPh sb="7" eb="8">
      <t>カタ</t>
    </rPh>
    <phoneticPr fontId="1"/>
  </si>
  <si>
    <t>保健師・看護師（准看護師）</t>
    <rPh sb="0" eb="3">
      <t>ホケンシ</t>
    </rPh>
    <phoneticPr fontId="1"/>
  </si>
  <si>
    <t xml:space="preserve">家庭的保育者
</t>
    <rPh sb="0" eb="3">
      <t>カテイテキ</t>
    </rPh>
    <rPh sb="3" eb="5">
      <t>ホイク</t>
    </rPh>
    <rPh sb="5" eb="6">
      <t>シャ</t>
    </rPh>
    <phoneticPr fontId="1"/>
  </si>
  <si>
    <t xml:space="preserve">家庭的保育補助者
</t>
    <rPh sb="0" eb="3">
      <t>カテイテキ</t>
    </rPh>
    <rPh sb="3" eb="5">
      <t>ホイク</t>
    </rPh>
    <rPh sb="5" eb="8">
      <t>ホジョシャ</t>
    </rPh>
    <phoneticPr fontId="1"/>
  </si>
  <si>
    <t>栄養士・調理員</t>
    <rPh sb="0" eb="3">
      <t>エイヨウシ</t>
    </rPh>
    <rPh sb="4" eb="7">
      <t>チョウリイン</t>
    </rPh>
    <phoneticPr fontId="1"/>
  </si>
  <si>
    <t>事務職員</t>
    <rPh sb="0" eb="2">
      <t>ジム</t>
    </rPh>
    <rPh sb="2" eb="4">
      <t>ショクイン</t>
    </rPh>
    <phoneticPr fontId="1"/>
  </si>
  <si>
    <t>その他職員</t>
    <rPh sb="2" eb="3">
      <t>タ</t>
    </rPh>
    <rPh sb="3" eb="4">
      <t>ショク</t>
    </rPh>
    <rPh sb="4" eb="5">
      <t>イン</t>
    </rPh>
    <phoneticPr fontId="1"/>
  </si>
  <si>
    <t>嘱託医（医科）</t>
    <rPh sb="0" eb="2">
      <t>ショクタク</t>
    </rPh>
    <rPh sb="2" eb="3">
      <t>イ</t>
    </rPh>
    <rPh sb="4" eb="5">
      <t>イ</t>
    </rPh>
    <rPh sb="5" eb="6">
      <t>カ</t>
    </rPh>
    <phoneticPr fontId="1"/>
  </si>
  <si>
    <t>嘱託医（歯科）</t>
    <rPh sb="0" eb="2">
      <t>ショクタク</t>
    </rPh>
    <rPh sb="2" eb="3">
      <t>イ</t>
    </rPh>
    <rPh sb="4" eb="6">
      <t>シカ</t>
    </rPh>
    <phoneticPr fontId="1"/>
  </si>
  <si>
    <t>様式第１１号</t>
  </si>
  <si>
    <t>資格
番号等</t>
    <phoneticPr fontId="1"/>
  </si>
  <si>
    <t>１．採用予定者については、職員Ａ・Ｂ等と記入し、常勤・非常勤の別欄以降は、計画として記入してください。</t>
  </si>
  <si>
    <t>勤続
年数</t>
    <rPh sb="0" eb="2">
      <t>キンゾク</t>
    </rPh>
    <rPh sb="3" eb="5">
      <t>ネンスウ</t>
    </rPh>
    <phoneticPr fontId="1"/>
  </si>
  <si>
    <t>経験
年数</t>
    <rPh sb="0" eb="2">
      <t>ケイケン</t>
    </rPh>
    <rPh sb="3" eb="5">
      <t>ネンスウ</t>
    </rPh>
    <phoneticPr fontId="1"/>
  </si>
  <si>
    <t>１　職員体制</t>
  </si>
  <si>
    <t>２　常勤換算</t>
  </si>
  <si>
    <r>
      <t>基準上必要な職員数</t>
    </r>
    <r>
      <rPr>
        <sz val="8"/>
        <color theme="1"/>
        <rFont val="ＭＳ 明朝"/>
        <family val="1"/>
        <charset val="128"/>
      </rPr>
      <t>※１</t>
    </r>
  </si>
  <si>
    <t>人</t>
  </si>
  <si>
    <t>配置職員数</t>
  </si>
  <si>
    <t>実数</t>
  </si>
  <si>
    <t>（Ａ＋Ｂ）</t>
  </si>
  <si>
    <t>常勤換算後実数</t>
  </si>
  <si>
    <t>（Ａ＋Ｃ）</t>
  </si>
  <si>
    <t>常勤職員数</t>
  </si>
  <si>
    <t>（Ａ）</t>
  </si>
  <si>
    <t>非常勤職員</t>
  </si>
  <si>
    <t>⇒</t>
  </si>
  <si>
    <r>
      <t>常勤換算した数（Ｃ）</t>
    </r>
    <r>
      <rPr>
        <sz val="7"/>
        <color theme="1"/>
        <rFont val="ＭＳ 明朝"/>
        <family val="1"/>
        <charset val="128"/>
      </rPr>
      <t>※２</t>
    </r>
  </si>
  <si>
    <t>３　小規模保育事業所Ｃ型・家庭的保育事業所の職員配置基準</t>
  </si>
  <si>
    <t>定員</t>
  </si>
  <si>
    <t>家庭的保育者</t>
  </si>
  <si>
    <t>家庭的保育補助者</t>
  </si>
  <si>
    <t>施設種別</t>
  </si>
  <si>
    <t>入所児童数</t>
  </si>
  <si>
    <t>配置職員</t>
  </si>
  <si>
    <t>家庭的保育事業所</t>
  </si>
  <si>
    <t>１～５人</t>
  </si>
  <si>
    <t>家庭的保育者1人と家庭的保育補助者１人以上</t>
  </si>
  <si>
    <t>小規模保育事業所</t>
  </si>
  <si>
    <t>（Ｃ型）</t>
  </si>
  <si>
    <t>６～８人</t>
  </si>
  <si>
    <t>家庭的保育者2人と家庭的保育補助者1人以上</t>
  </si>
  <si>
    <t>９～10人</t>
  </si>
  <si>
    <t>家庭的保育者2人と家庭的保育補助者2人以上</t>
  </si>
  <si>
    <t>人</t>
    <rPh sb="0" eb="1">
      <t>ニン</t>
    </rPh>
    <phoneticPr fontId="1"/>
  </si>
  <si>
    <r>
      <t>※１　小規模保育事業Ａ・Ｂ型の職員配置基準については、０歳</t>
    </r>
    <r>
      <rPr>
        <sz val="10"/>
        <color rgb="FF000000"/>
        <rFont val="ＭＳ 明朝"/>
        <family val="1"/>
        <charset val="128"/>
      </rPr>
      <t>及び</t>
    </r>
    <r>
      <rPr>
        <sz val="10"/>
        <color theme="1"/>
        <rFont val="ＭＳ 明朝"/>
        <family val="1"/>
        <charset val="128"/>
      </rPr>
      <t>１歳、２歳それぞれの児童数を、</t>
    </r>
    <phoneticPr fontId="1"/>
  </si>
  <si>
    <r>
      <t>小数点以下第1位を</t>
    </r>
    <r>
      <rPr>
        <sz val="10"/>
        <color rgb="FF000000"/>
        <rFont val="ＭＳ 明朝"/>
        <family val="1"/>
        <charset val="128"/>
      </rPr>
      <t>四捨五入</t>
    </r>
    <r>
      <rPr>
        <sz val="10"/>
        <color theme="1"/>
        <rFont val="ＭＳ 明朝"/>
        <family val="1"/>
        <charset val="128"/>
      </rPr>
      <t>した数に１を加えた数である。</t>
    </r>
    <phoneticPr fontId="1"/>
  </si>
  <si>
    <t>年齢に応じた配置基準で割り（小数点以下第２位切り捨て）、その年齢別の配置基準を合算し、</t>
    <phoneticPr fontId="1"/>
  </si>
  <si>
    <t>※２　常勤換算の人数については、非常勤職員の労働時間の合計を就業規則に定める常勤職員の</t>
    <phoneticPr fontId="1"/>
  </si>
  <si>
    <t>労働時間で除して求める。（小数点第１位を切り捨てた数字で記入）</t>
    <phoneticPr fontId="1"/>
  </si>
  <si>
    <t>対象非常勤
職員数（Ｂ）</t>
    <phoneticPr fontId="1"/>
  </si>
  <si>
    <t>２．常勤・非常勤の別については、就業規則に基づいて判断してください。</t>
    <phoneticPr fontId="1"/>
  </si>
  <si>
    <t>３．家庭的保育事業及び小規模保育事業（Ｃ型）については、家庭的保育補助者のうち、家庭的保育者に</t>
    <phoneticPr fontId="1"/>
  </si>
  <si>
    <t>代替可能な職員については、氏名の前に「（代）」と記入してください。</t>
    <phoneticPr fontId="1"/>
  </si>
  <si>
    <r>
      <rPr>
        <b/>
        <sz val="9"/>
        <color indexed="8"/>
        <rFont val="ＭＳ 明朝"/>
        <family val="1"/>
        <charset val="128"/>
      </rPr>
      <t>「専任・兼任」</t>
    </r>
    <r>
      <rPr>
        <sz val="9"/>
        <color indexed="8"/>
        <rFont val="ＭＳ 明朝"/>
        <family val="1"/>
        <charset val="128"/>
      </rPr>
      <t>は、「当該認定こども園に専任しているのか、兼任しているのか」を記入すること。つまり、「他の施設や他の仕事をしているのか、していないのか」について記入すること。</t>
    </r>
    <rPh sb="1" eb="3">
      <t>センニン</t>
    </rPh>
    <rPh sb="4" eb="6">
      <t>ケンニン</t>
    </rPh>
    <rPh sb="10" eb="12">
      <t>トウガイ</t>
    </rPh>
    <rPh sb="12" eb="14">
      <t>ニンテイ</t>
    </rPh>
    <rPh sb="17" eb="18">
      <t>エン</t>
    </rPh>
    <rPh sb="19" eb="21">
      <t>センニン</t>
    </rPh>
    <rPh sb="28" eb="30">
      <t>ケンニン</t>
    </rPh>
    <rPh sb="38" eb="40">
      <t>キニュウ</t>
    </rPh>
    <rPh sb="50" eb="51">
      <t>タ</t>
    </rPh>
    <rPh sb="52" eb="54">
      <t>シセツ</t>
    </rPh>
    <rPh sb="55" eb="56">
      <t>タ</t>
    </rPh>
    <rPh sb="57" eb="59">
      <t>シゴト</t>
    </rPh>
    <rPh sb="79" eb="81">
      <t>キニュウ</t>
    </rPh>
    <phoneticPr fontId="2"/>
  </si>
  <si>
    <r>
      <rPr>
        <b/>
        <sz val="9"/>
        <color indexed="8"/>
        <rFont val="ＭＳ 明朝"/>
        <family val="1"/>
        <charset val="128"/>
      </rPr>
      <t>「常勤・非常勤」</t>
    </r>
    <r>
      <rPr>
        <sz val="9"/>
        <color indexed="8"/>
        <rFont val="ＭＳ 明朝"/>
        <family val="1"/>
        <charset val="128"/>
      </rPr>
      <t>及び</t>
    </r>
    <r>
      <rPr>
        <b/>
        <sz val="9"/>
        <color indexed="8"/>
        <rFont val="ＭＳ 明朝"/>
        <family val="1"/>
        <charset val="128"/>
      </rPr>
      <t>「雇用種別（無期・有期）」</t>
    </r>
    <r>
      <rPr>
        <sz val="9"/>
        <color indexed="8"/>
        <rFont val="ＭＳ 明朝"/>
        <family val="1"/>
        <charset val="128"/>
      </rPr>
      <t>については、雇用契約書より法人にて判断すること。</t>
    </r>
    <phoneticPr fontId="1"/>
  </si>
  <si>
    <r>
      <rPr>
        <b/>
        <sz val="9"/>
        <color indexed="8"/>
        <rFont val="ＭＳ 明朝"/>
        <family val="1"/>
        <charset val="128"/>
      </rPr>
      <t>「勤続年数」</t>
    </r>
    <r>
      <rPr>
        <sz val="9"/>
        <color indexed="8"/>
        <rFont val="ＭＳ 明朝"/>
        <family val="1"/>
        <charset val="128"/>
      </rPr>
      <t>とは、当該法人等で勤務した年数のこと。また、○ヶ月の場合、「○月÷12月≒小数第２位を四捨五入した数字」となる。</t>
    </r>
    <rPh sb="1" eb="3">
      <t>キンゾク</t>
    </rPh>
    <rPh sb="3" eb="5">
      <t>ネンスウ</t>
    </rPh>
    <rPh sb="9" eb="11">
      <t>トウガイ</t>
    </rPh>
    <rPh sb="11" eb="13">
      <t>ホウジン</t>
    </rPh>
    <rPh sb="13" eb="14">
      <t>トウ</t>
    </rPh>
    <rPh sb="15" eb="17">
      <t>キンム</t>
    </rPh>
    <rPh sb="19" eb="21">
      <t>ネンスウ</t>
    </rPh>
    <rPh sb="30" eb="31">
      <t>ゲツ</t>
    </rPh>
    <rPh sb="32" eb="34">
      <t>バアイ</t>
    </rPh>
    <rPh sb="37" eb="38">
      <t>ツキ</t>
    </rPh>
    <rPh sb="41" eb="42">
      <t>ガツ</t>
    </rPh>
    <rPh sb="43" eb="45">
      <t>ショウスウ</t>
    </rPh>
    <rPh sb="45" eb="46">
      <t>ダイ</t>
    </rPh>
    <rPh sb="47" eb="48">
      <t>イ</t>
    </rPh>
    <rPh sb="49" eb="53">
      <t>シシャゴニュウ</t>
    </rPh>
    <rPh sb="55" eb="57">
      <t>スウジ</t>
    </rPh>
    <phoneticPr fontId="2"/>
  </si>
  <si>
    <r>
      <rPr>
        <b/>
        <sz val="9"/>
        <color indexed="8"/>
        <rFont val="ＭＳ 明朝"/>
        <family val="1"/>
        <charset val="128"/>
      </rPr>
      <t>「経験年数」</t>
    </r>
    <r>
      <rPr>
        <sz val="9"/>
        <color indexed="8"/>
        <rFont val="ＭＳ 明朝"/>
        <family val="1"/>
        <charset val="128"/>
      </rPr>
      <t>とは、職名の経験年数のこと。また、○ヶ月の場合、「○月÷12月≒小数第２位を四捨五入した数字」となる。</t>
    </r>
    <rPh sb="1" eb="3">
      <t>ケイケン</t>
    </rPh>
    <rPh sb="3" eb="5">
      <t>ネンスウ</t>
    </rPh>
    <rPh sb="9" eb="11">
      <t>ショクメイ</t>
    </rPh>
    <rPh sb="12" eb="14">
      <t>ケイケン</t>
    </rPh>
    <rPh sb="14" eb="16">
      <t>ネンスウ</t>
    </rPh>
    <phoneticPr fontId="2"/>
  </si>
  <si>
    <r>
      <rPr>
        <b/>
        <sz val="9"/>
        <color indexed="10"/>
        <rFont val="ＭＳ 明朝"/>
        <family val="1"/>
        <charset val="128"/>
      </rPr>
      <t>小規模保育事業Ａ型及び保育所型事業所内保育事業の認可を希望し、かつ職員配置基準の特例を使用する場合</t>
    </r>
    <r>
      <rPr>
        <sz val="9"/>
        <color indexed="8"/>
        <rFont val="ＭＳ 明朝"/>
        <family val="1"/>
        <charset val="128"/>
      </rPr>
      <t>、次のとおり記入すること。
①</t>
    </r>
    <r>
      <rPr>
        <u/>
        <sz val="9"/>
        <color indexed="8"/>
        <rFont val="ＭＳ 明朝"/>
        <family val="1"/>
        <charset val="128"/>
      </rPr>
      <t>子育て支援員等が保育に従事する場合</t>
    </r>
    <r>
      <rPr>
        <sz val="9"/>
        <color indexed="8"/>
        <rFont val="ＭＳ 明朝"/>
        <family val="1"/>
        <charset val="128"/>
      </rPr>
      <t>、職名を「その他職員」として、資格は「その他」を選択し、「子育て支援員」等と記入すること。
②</t>
    </r>
    <r>
      <rPr>
        <u/>
        <sz val="9"/>
        <color indexed="8"/>
        <rFont val="ＭＳ 明朝"/>
        <family val="1"/>
        <charset val="128"/>
      </rPr>
      <t>幼稚園教諭、小学校教諭、養護教諭が教育・保育に従事する場合</t>
    </r>
    <r>
      <rPr>
        <sz val="9"/>
        <color indexed="8"/>
        <rFont val="ＭＳ 明朝"/>
        <family val="1"/>
        <charset val="128"/>
      </rPr>
      <t>、職名を「保育士」として、資格は「その他」を選択し、「幼稚園教諭」等と記入すること。</t>
    </r>
    <rPh sb="0" eb="3">
      <t>ショウキボ</t>
    </rPh>
    <rPh sb="3" eb="5">
      <t>ホイク</t>
    </rPh>
    <rPh sb="5" eb="7">
      <t>ジギョウ</t>
    </rPh>
    <rPh sb="8" eb="9">
      <t>カタ</t>
    </rPh>
    <rPh sb="9" eb="10">
      <t>オヨ</t>
    </rPh>
    <rPh sb="11" eb="13">
      <t>ホイク</t>
    </rPh>
    <rPh sb="13" eb="14">
      <t>ショ</t>
    </rPh>
    <rPh sb="14" eb="15">
      <t>カタ</t>
    </rPh>
    <rPh sb="15" eb="18">
      <t>ジギョウショ</t>
    </rPh>
    <rPh sb="18" eb="19">
      <t>ナイ</t>
    </rPh>
    <rPh sb="19" eb="21">
      <t>ホイク</t>
    </rPh>
    <rPh sb="21" eb="23">
      <t>ジギョウ</t>
    </rPh>
    <rPh sb="24" eb="26">
      <t>ニンカ</t>
    </rPh>
    <rPh sb="27" eb="29">
      <t>キボウ</t>
    </rPh>
    <rPh sb="33" eb="35">
      <t>ショクイン</t>
    </rPh>
    <rPh sb="35" eb="37">
      <t>ハイチ</t>
    </rPh>
    <rPh sb="37" eb="39">
      <t>キジュン</t>
    </rPh>
    <rPh sb="40" eb="42">
      <t>トクレイ</t>
    </rPh>
    <rPh sb="43" eb="45">
      <t>シヨウ</t>
    </rPh>
    <rPh sb="47" eb="49">
      <t>バアイ</t>
    </rPh>
    <rPh sb="50" eb="51">
      <t>ツギ</t>
    </rPh>
    <rPh sb="55" eb="57">
      <t>キニュウ</t>
    </rPh>
    <rPh sb="64" eb="66">
      <t>コソダ</t>
    </rPh>
    <rPh sb="67" eb="69">
      <t>シエン</t>
    </rPh>
    <rPh sb="69" eb="70">
      <t>イン</t>
    </rPh>
    <rPh sb="70" eb="71">
      <t>トウ</t>
    </rPh>
    <rPh sb="72" eb="74">
      <t>ホイク</t>
    </rPh>
    <rPh sb="75" eb="77">
      <t>ジュウジ</t>
    </rPh>
    <rPh sb="79" eb="81">
      <t>バアイ</t>
    </rPh>
    <rPh sb="82" eb="84">
      <t>ショクメイ</t>
    </rPh>
    <rPh sb="88" eb="89">
      <t>タ</t>
    </rPh>
    <rPh sb="89" eb="91">
      <t>ショクイン</t>
    </rPh>
    <rPh sb="96" eb="98">
      <t>シカク</t>
    </rPh>
    <rPh sb="102" eb="103">
      <t>タ</t>
    </rPh>
    <rPh sb="105" eb="107">
      <t>センタク</t>
    </rPh>
    <rPh sb="110" eb="112">
      <t>コソダ</t>
    </rPh>
    <rPh sb="113" eb="115">
      <t>シエン</t>
    </rPh>
    <rPh sb="115" eb="116">
      <t>イン</t>
    </rPh>
    <rPh sb="117" eb="118">
      <t>トウ</t>
    </rPh>
    <rPh sb="119" eb="121">
      <t>キニュウ</t>
    </rPh>
    <rPh sb="128" eb="131">
      <t>ヨウチエン</t>
    </rPh>
    <rPh sb="131" eb="133">
      <t>キョウユ</t>
    </rPh>
    <rPh sb="134" eb="137">
      <t>ショウガッコウ</t>
    </rPh>
    <rPh sb="137" eb="139">
      <t>キョウユ</t>
    </rPh>
    <rPh sb="140" eb="142">
      <t>ヨウゴ</t>
    </rPh>
    <rPh sb="142" eb="144">
      <t>キョウユ</t>
    </rPh>
    <rPh sb="145" eb="147">
      <t>キョウイク</t>
    </rPh>
    <rPh sb="148" eb="150">
      <t>ホイク</t>
    </rPh>
    <rPh sb="151" eb="153">
      <t>ジュウジ</t>
    </rPh>
    <rPh sb="155" eb="157">
      <t>バアイ</t>
    </rPh>
    <rPh sb="162" eb="164">
      <t>ホイク</t>
    </rPh>
    <rPh sb="164" eb="165">
      <t>シ</t>
    </rPh>
    <rPh sb="184" eb="187">
      <t>ヨウチエン</t>
    </rPh>
    <rPh sb="187" eb="189">
      <t>キョウユ</t>
    </rPh>
    <phoneticPr fontId="2"/>
  </si>
  <si>
    <t xml:space="preserve">                          職員配置計画書</t>
    <phoneticPr fontId="1"/>
  </si>
  <si>
    <t>常勤勤務時間（月）</t>
    <phoneticPr fontId="1"/>
  </si>
  <si>
    <t>常勤
換算
後の
人数</t>
    <rPh sb="0" eb="2">
      <t>ジョウキン</t>
    </rPh>
    <rPh sb="3" eb="5">
      <t>カンサン</t>
    </rPh>
    <rPh sb="6" eb="7">
      <t>ゴ</t>
    </rPh>
    <rPh sb="9" eb="11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</si>
</sst>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0.5"/>
      <color theme="3" tint="-0.249977111117893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u/>
      <sz val="9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8" fillId="3" borderId="5" xfId="0" applyFont="1" applyFill="1" applyBorder="1" applyAlignment="1">
      <alignment horizontal="center" vertical="center" textRotation="255"/>
    </xf>
    <xf numFmtId="0" fontId="8" fillId="3" borderId="6" xfId="0" applyFont="1" applyFill="1" applyBorder="1" applyAlignment="1">
      <alignment horizontal="center" vertical="center" textRotation="255"/>
    </xf>
    <xf numFmtId="0" fontId="8" fillId="3" borderId="7" xfId="0" applyFont="1" applyFill="1" applyBorder="1" applyAlignment="1">
      <alignment horizontal="center" vertical="center" textRotation="255"/>
    </xf>
    <xf numFmtId="0" fontId="15" fillId="4" borderId="0" xfId="0" applyFont="1" applyFill="1">
      <alignment vertical="center"/>
    </xf>
    <xf numFmtId="0" fontId="8" fillId="0" borderId="6" xfId="0" applyFont="1" applyBorder="1">
      <alignment vertical="center"/>
    </xf>
    <xf numFmtId="0" fontId="9" fillId="0" borderId="6" xfId="0" applyFont="1" applyBorder="1" applyAlignment="1">
      <alignment vertical="center" shrinkToFit="1"/>
    </xf>
    <xf numFmtId="0" fontId="8" fillId="0" borderId="6" xfId="0" applyFont="1" applyBorder="1" applyAlignment="1">
      <alignment vertical="center" wrapText="1" shrinkToFit="1"/>
    </xf>
    <xf numFmtId="0" fontId="9" fillId="3" borderId="5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76" fontId="8" fillId="0" borderId="6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top" wrapText="1"/>
    </xf>
    <xf numFmtId="0" fontId="8" fillId="0" borderId="6" xfId="0" applyFont="1" applyBorder="1" applyAlignment="1">
      <alignment vertical="center" shrinkToFit="1"/>
    </xf>
    <xf numFmtId="0" fontId="9" fillId="0" borderId="6" xfId="0" applyFont="1" applyBorder="1">
      <alignment vertical="center"/>
    </xf>
    <xf numFmtId="1" fontId="9" fillId="0" borderId="6" xfId="0" applyNumberFormat="1" applyFont="1" applyBorder="1">
      <alignment vertical="center"/>
    </xf>
    <xf numFmtId="177" fontId="9" fillId="0" borderId="6" xfId="0" applyNumberFormat="1" applyFont="1" applyBorder="1">
      <alignment vertical="center"/>
    </xf>
    <xf numFmtId="0" fontId="13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1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top" wrapText="1"/>
    </xf>
    <xf numFmtId="0" fontId="12" fillId="2" borderId="0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307-92A7-41A3-A89A-BC34EDD84C77}">
  <sheetPr>
    <tabColor theme="0"/>
    <pageSetUpPr fitToPage="1"/>
  </sheetPr>
  <dimension ref="A1:AZ24"/>
  <sheetViews>
    <sheetView tabSelected="1" view="pageBreakPreview" zoomScale="90" zoomScaleNormal="100" zoomScaleSheetLayoutView="90" workbookViewId="0">
      <selection activeCell="R2" sqref="R2"/>
    </sheetView>
  </sheetViews>
  <sheetFormatPr defaultColWidth="1.21875" defaultRowHeight="10.8" x14ac:dyDescent="0.2"/>
  <cols>
    <col min="1" max="1" width="2.33203125" style="24" customWidth="1"/>
    <col min="2" max="2" width="1.21875" style="22"/>
    <col min="3" max="3" width="3.6640625" style="24" customWidth="1"/>
    <col min="4" max="4" width="14.33203125" style="49" customWidth="1"/>
    <col min="5" max="5" width="12.77734375" style="24" customWidth="1"/>
    <col min="6" max="6" width="6" style="24" customWidth="1"/>
    <col min="7" max="10" width="4.109375" style="24" customWidth="1"/>
    <col min="11" max="13" width="5.6640625" style="24" customWidth="1"/>
    <col min="14" max="14" width="5.77734375" style="24" customWidth="1"/>
    <col min="15" max="17" width="5.6640625" style="24" customWidth="1"/>
    <col min="18" max="18" width="16" style="24" customWidth="1"/>
    <col min="19" max="29" width="2.6640625" style="24" hidden="1" customWidth="1"/>
    <col min="30" max="30" width="5.109375" style="24" hidden="1" customWidth="1"/>
    <col min="31" max="31" width="4.44140625" style="24" hidden="1" customWidth="1"/>
    <col min="32" max="32" width="2.6640625" style="24" hidden="1" customWidth="1"/>
    <col min="33" max="33" width="3.109375" style="24" hidden="1" customWidth="1"/>
    <col min="34" max="34" width="22.109375" style="24" hidden="1" customWidth="1"/>
    <col min="35" max="35" width="2.6640625" style="24" hidden="1" customWidth="1"/>
    <col min="36" max="36" width="6.44140625" style="24" hidden="1" customWidth="1"/>
    <col min="37" max="37" width="17.21875" style="24" hidden="1" customWidth="1"/>
    <col min="38" max="46" width="9.6640625" style="24" hidden="1" customWidth="1"/>
    <col min="47" max="47" width="7.21875" style="24" hidden="1" customWidth="1"/>
    <col min="48" max="48" width="6.33203125" style="24" hidden="1" customWidth="1"/>
    <col min="49" max="49" width="4.109375" style="24" hidden="1" customWidth="1"/>
    <col min="50" max="50" width="3.77734375" style="24" hidden="1" customWidth="1"/>
    <col min="51" max="51" width="3.88671875" style="24" hidden="1" customWidth="1"/>
    <col min="52" max="52" width="20.6640625" style="24" hidden="1" customWidth="1"/>
    <col min="53" max="57" width="20.6640625" style="24" customWidth="1"/>
    <col min="58" max="16384" width="1.21875" style="24"/>
  </cols>
  <sheetData>
    <row r="1" spans="1:48" s="22" customFormat="1" ht="13.2" x14ac:dyDescent="0.2">
      <c r="D1" s="23"/>
      <c r="R1" s="20" t="s">
        <v>38</v>
      </c>
    </row>
    <row r="2" spans="1:48" ht="29.4" customHeight="1" x14ac:dyDescent="0.2">
      <c r="A2" s="22"/>
      <c r="C2" s="59" t="s">
        <v>88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04" t="s">
        <v>89</v>
      </c>
      <c r="R2" s="103"/>
      <c r="S2" s="70" t="s">
        <v>0</v>
      </c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1:48" ht="20.399999999999999" customHeight="1" x14ac:dyDescent="0.2">
      <c r="A3" s="22"/>
      <c r="C3" s="3" t="s">
        <v>43</v>
      </c>
      <c r="D3" s="2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48" ht="24.75" customHeight="1" x14ac:dyDescent="0.2">
      <c r="C4" s="71"/>
      <c r="D4" s="73" t="s">
        <v>1</v>
      </c>
      <c r="E4" s="71" t="s">
        <v>2</v>
      </c>
      <c r="F4" s="71" t="s">
        <v>3</v>
      </c>
      <c r="G4" s="71" t="s">
        <v>4</v>
      </c>
      <c r="H4" s="75"/>
      <c r="I4" s="75"/>
      <c r="J4" s="75"/>
      <c r="K4" s="63" t="s">
        <v>5</v>
      </c>
      <c r="L4" s="63" t="s">
        <v>6</v>
      </c>
      <c r="M4" s="63" t="s">
        <v>7</v>
      </c>
      <c r="N4" s="63" t="s">
        <v>90</v>
      </c>
      <c r="O4" s="63" t="s">
        <v>8</v>
      </c>
      <c r="P4" s="63" t="s">
        <v>41</v>
      </c>
      <c r="Q4" s="63" t="s">
        <v>42</v>
      </c>
      <c r="R4" s="65" t="s">
        <v>39</v>
      </c>
      <c r="S4" s="67" t="s">
        <v>9</v>
      </c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</row>
    <row r="5" spans="1:48" ht="49.8" customHeight="1" x14ac:dyDescent="0.2">
      <c r="C5" s="72"/>
      <c r="D5" s="74"/>
      <c r="E5" s="72"/>
      <c r="F5" s="72"/>
      <c r="G5" s="25" t="s">
        <v>10</v>
      </c>
      <c r="H5" s="26" t="s">
        <v>11</v>
      </c>
      <c r="I5" s="27" t="s">
        <v>12</v>
      </c>
      <c r="J5" s="25" t="s">
        <v>13</v>
      </c>
      <c r="K5" s="64"/>
      <c r="L5" s="64"/>
      <c r="M5" s="64"/>
      <c r="N5" s="64"/>
      <c r="O5" s="64"/>
      <c r="P5" s="64"/>
      <c r="Q5" s="64"/>
      <c r="R5" s="66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28"/>
      <c r="AG5" s="28"/>
      <c r="AH5" s="28"/>
      <c r="AI5" s="28"/>
      <c r="AJ5" s="28"/>
      <c r="AK5" s="29"/>
      <c r="AL5" s="30" t="s">
        <v>14</v>
      </c>
      <c r="AM5" s="30" t="s">
        <v>15</v>
      </c>
      <c r="AN5" s="30" t="s">
        <v>16</v>
      </c>
      <c r="AO5" s="30" t="s">
        <v>17</v>
      </c>
      <c r="AP5" s="30" t="s">
        <v>18</v>
      </c>
      <c r="AQ5" s="30" t="s">
        <v>19</v>
      </c>
      <c r="AR5" s="30" t="s">
        <v>20</v>
      </c>
      <c r="AS5" s="30" t="s">
        <v>21</v>
      </c>
      <c r="AT5" s="30" t="s">
        <v>22</v>
      </c>
      <c r="AU5" s="31" t="s">
        <v>23</v>
      </c>
      <c r="AV5" s="31" t="s">
        <v>24</v>
      </c>
    </row>
    <row r="6" spans="1:48" ht="39.6" customHeight="1" x14ac:dyDescent="0.2">
      <c r="C6" s="32">
        <v>1</v>
      </c>
      <c r="D6" s="33"/>
      <c r="E6" s="34"/>
      <c r="F6" s="35"/>
      <c r="G6" s="35"/>
      <c r="H6" s="36"/>
      <c r="I6" s="36"/>
      <c r="J6" s="36"/>
      <c r="K6" s="33"/>
      <c r="L6" s="33"/>
      <c r="M6" s="33"/>
      <c r="N6" s="37">
        <f>IF(O6&gt;=$R$2,1,ROUND(O6/$R$2,1))</f>
        <v>1</v>
      </c>
      <c r="O6" s="38"/>
      <c r="P6" s="38"/>
      <c r="Q6" s="38"/>
      <c r="R6" s="39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40"/>
      <c r="AG6" s="40"/>
      <c r="AH6" s="40"/>
      <c r="AI6" s="40"/>
      <c r="AK6" s="41" t="s">
        <v>25</v>
      </c>
      <c r="AL6" s="29">
        <f t="shared" ref="AL6:AL17" si="0">COUNTIF($D$6:$D$20,AK6)</f>
        <v>0</v>
      </c>
      <c r="AM6" s="29">
        <f t="shared" ref="AM6:AM17" si="1">SUMIF($D$6:$D$20,$AK6,N$6:N$20)</f>
        <v>0</v>
      </c>
      <c r="AN6" s="29">
        <f>SUMIF($D$6:$D$20,$AK6,$O$6:O20)</f>
        <v>0</v>
      </c>
      <c r="AO6" s="29">
        <f t="shared" ref="AO6:AO17" si="2">SUMIF($D$6:$D$20,$AK6,P$6:P$20)</f>
        <v>0</v>
      </c>
      <c r="AP6" s="29">
        <f t="shared" ref="AP6:AP17" si="3">SUMIF($D$6:$D$20,$AK6,Q$6:Q$20)</f>
        <v>0</v>
      </c>
      <c r="AQ6" s="29">
        <f t="shared" ref="AQ6:AQ17" si="4">COUNTIFS($D$6:$D$20,$AK6,$K$6:$K$20,"専任",$L$6:$L$20,"常勤")</f>
        <v>0</v>
      </c>
      <c r="AR6" s="29">
        <f t="shared" ref="AR6:AR17" si="5">COUNTIFS($D$6:$D$20,$AK6,$K$6:$K$20,"専任",$L$6:$L$20,"非常勤")</f>
        <v>0</v>
      </c>
      <c r="AS6" s="42">
        <f t="shared" ref="AS6:AS17" si="6">COUNTIFS($D$6:$D$20,$AK6,$K$6:$K$20,"兼任",$L$6:$L$20,"常勤")</f>
        <v>0</v>
      </c>
      <c r="AT6" s="42">
        <f t="shared" ref="AT6:AT17" si="7">COUNTIFS($D$6:$D$20,$AK6,$K$6:$K$20,"兼任",$L$6:$L$20,"非常勤")</f>
        <v>0</v>
      </c>
      <c r="AU6" s="43" t="str">
        <f>IFERROR($AO6/$AL6,"")</f>
        <v/>
      </c>
      <c r="AV6" s="44" t="str">
        <f>IFERROR($AP6/$AL6,"")</f>
        <v/>
      </c>
    </row>
    <row r="7" spans="1:48" ht="39.6" customHeight="1" x14ac:dyDescent="0.2">
      <c r="C7" s="32">
        <v>2</v>
      </c>
      <c r="D7" s="33"/>
      <c r="E7" s="34"/>
      <c r="F7" s="35"/>
      <c r="G7" s="35"/>
      <c r="H7" s="36"/>
      <c r="I7" s="36"/>
      <c r="J7" s="36"/>
      <c r="K7" s="33"/>
      <c r="L7" s="33"/>
      <c r="M7" s="33"/>
      <c r="N7" s="37">
        <f>IF(O7&gt;=$R$2,1,ROUND(O7/$R$2,1))</f>
        <v>1</v>
      </c>
      <c r="O7" s="38"/>
      <c r="P7" s="38"/>
      <c r="Q7" s="38"/>
      <c r="R7" s="39"/>
      <c r="S7" s="68" t="s">
        <v>26</v>
      </c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45"/>
      <c r="AF7" s="40"/>
      <c r="AG7" s="40"/>
      <c r="AH7" s="40"/>
      <c r="AI7" s="40"/>
      <c r="AK7" s="41" t="s">
        <v>27</v>
      </c>
      <c r="AL7" s="29">
        <f t="shared" si="0"/>
        <v>0</v>
      </c>
      <c r="AM7" s="29">
        <f t="shared" si="1"/>
        <v>0</v>
      </c>
      <c r="AN7" s="29">
        <f>SUMIF($D$6:$D$20,$AK7,$O$6:O21)</f>
        <v>0</v>
      </c>
      <c r="AO7" s="29">
        <f t="shared" si="2"/>
        <v>0</v>
      </c>
      <c r="AP7" s="29">
        <f t="shared" si="3"/>
        <v>0</v>
      </c>
      <c r="AQ7" s="29">
        <f t="shared" si="4"/>
        <v>0</v>
      </c>
      <c r="AR7" s="29">
        <f t="shared" si="5"/>
        <v>0</v>
      </c>
      <c r="AS7" s="42">
        <f t="shared" si="6"/>
        <v>0</v>
      </c>
      <c r="AT7" s="42">
        <f t="shared" si="7"/>
        <v>0</v>
      </c>
      <c r="AU7" s="43" t="str">
        <f t="shared" ref="AU7:AU17" si="8">IFERROR($AO7/$AL7,"")</f>
        <v/>
      </c>
      <c r="AV7" s="44" t="str">
        <f t="shared" ref="AV7:AV17" si="9">IFERROR($AP7/$AL7,"")</f>
        <v/>
      </c>
    </row>
    <row r="8" spans="1:48" ht="39.6" customHeight="1" x14ac:dyDescent="0.2">
      <c r="C8" s="32">
        <v>3</v>
      </c>
      <c r="D8" s="33"/>
      <c r="E8" s="34"/>
      <c r="F8" s="35"/>
      <c r="G8" s="35"/>
      <c r="H8" s="36"/>
      <c r="I8" s="36"/>
      <c r="J8" s="36"/>
      <c r="K8" s="33"/>
      <c r="L8" s="33"/>
      <c r="M8" s="33"/>
      <c r="N8" s="37">
        <f>IF(O8&gt;=$R$2,1,ROUND(O8/$R$2,1))</f>
        <v>1</v>
      </c>
      <c r="O8" s="38"/>
      <c r="P8" s="38"/>
      <c r="Q8" s="38"/>
      <c r="R8" s="39"/>
      <c r="S8" s="60" t="s">
        <v>28</v>
      </c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40"/>
      <c r="AG8" s="40"/>
      <c r="AH8" s="40"/>
      <c r="AI8" s="40"/>
      <c r="AK8" s="41" t="s">
        <v>10</v>
      </c>
      <c r="AL8" s="29">
        <f t="shared" si="0"/>
        <v>0</v>
      </c>
      <c r="AM8" s="29">
        <f t="shared" si="1"/>
        <v>0</v>
      </c>
      <c r="AN8" s="29">
        <f>SUMIF($D$6:$D$20,$AK8,$O$6:O21)</f>
        <v>0</v>
      </c>
      <c r="AO8" s="29">
        <f t="shared" si="2"/>
        <v>0</v>
      </c>
      <c r="AP8" s="29">
        <f t="shared" si="3"/>
        <v>0</v>
      </c>
      <c r="AQ8" s="29">
        <f t="shared" si="4"/>
        <v>0</v>
      </c>
      <c r="AR8" s="29">
        <f t="shared" si="5"/>
        <v>0</v>
      </c>
      <c r="AS8" s="42">
        <f t="shared" si="6"/>
        <v>0</v>
      </c>
      <c r="AT8" s="42">
        <f t="shared" si="7"/>
        <v>0</v>
      </c>
      <c r="AU8" s="43" t="str">
        <f t="shared" si="8"/>
        <v/>
      </c>
      <c r="AV8" s="44" t="str">
        <f t="shared" si="9"/>
        <v/>
      </c>
    </row>
    <row r="9" spans="1:48" ht="39.6" customHeight="1" x14ac:dyDescent="0.2">
      <c r="C9" s="32">
        <v>4</v>
      </c>
      <c r="D9" s="33"/>
      <c r="E9" s="34"/>
      <c r="F9" s="35"/>
      <c r="G9" s="35"/>
      <c r="H9" s="36"/>
      <c r="I9" s="36"/>
      <c r="J9" s="36"/>
      <c r="K9" s="33"/>
      <c r="L9" s="33"/>
      <c r="M9" s="33"/>
      <c r="N9" s="37">
        <f>IF(O9&gt;=$R$2,1,ROUND(O9/$R$2,1))</f>
        <v>1</v>
      </c>
      <c r="O9" s="38"/>
      <c r="P9" s="38"/>
      <c r="Q9" s="38"/>
      <c r="R9" s="39"/>
      <c r="S9" s="60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46"/>
      <c r="AG9" s="46"/>
      <c r="AH9" s="46"/>
      <c r="AI9" s="46"/>
      <c r="AJ9" s="46"/>
      <c r="AK9" s="41" t="s">
        <v>29</v>
      </c>
      <c r="AL9" s="29">
        <f t="shared" si="0"/>
        <v>0</v>
      </c>
      <c r="AM9" s="29">
        <f t="shared" si="1"/>
        <v>0</v>
      </c>
      <c r="AN9" s="29">
        <f>SUMIF($D$6:$D$20,$AK9,$O$6:O21)</f>
        <v>0</v>
      </c>
      <c r="AO9" s="29">
        <f t="shared" si="2"/>
        <v>0</v>
      </c>
      <c r="AP9" s="29">
        <f t="shared" si="3"/>
        <v>0</v>
      </c>
      <c r="AQ9" s="29">
        <f t="shared" si="4"/>
        <v>0</v>
      </c>
      <c r="AR9" s="29">
        <f t="shared" si="5"/>
        <v>0</v>
      </c>
      <c r="AS9" s="42">
        <f t="shared" si="6"/>
        <v>0</v>
      </c>
      <c r="AT9" s="42">
        <f t="shared" si="7"/>
        <v>0</v>
      </c>
      <c r="AU9" s="43" t="str">
        <f t="shared" si="8"/>
        <v/>
      </c>
      <c r="AV9" s="44" t="str">
        <f t="shared" si="9"/>
        <v/>
      </c>
    </row>
    <row r="10" spans="1:48" ht="39.6" customHeight="1" x14ac:dyDescent="0.2">
      <c r="C10" s="32">
        <v>5</v>
      </c>
      <c r="D10" s="33"/>
      <c r="E10" s="34"/>
      <c r="F10" s="35"/>
      <c r="G10" s="35"/>
      <c r="H10" s="36"/>
      <c r="I10" s="36"/>
      <c r="J10" s="36"/>
      <c r="K10" s="33"/>
      <c r="L10" s="33"/>
      <c r="M10" s="33"/>
      <c r="N10" s="37">
        <f>IF(O10&gt;=$R$2,1,ROUND(O10/$R$2,1))</f>
        <v>1</v>
      </c>
      <c r="O10" s="38"/>
      <c r="P10" s="38"/>
      <c r="Q10" s="38"/>
      <c r="R10" s="39"/>
      <c r="S10" s="60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40"/>
      <c r="AG10" s="40"/>
      <c r="AH10" s="40"/>
      <c r="AI10" s="40"/>
      <c r="AK10" s="41" t="s">
        <v>30</v>
      </c>
      <c r="AL10" s="29">
        <f t="shared" si="0"/>
        <v>0</v>
      </c>
      <c r="AM10" s="29">
        <f t="shared" si="1"/>
        <v>0</v>
      </c>
      <c r="AN10" s="29">
        <f>SUMIF($D$6:$D$20,$AK10,$O$6:O22)</f>
        <v>0</v>
      </c>
      <c r="AO10" s="29">
        <f t="shared" si="2"/>
        <v>0</v>
      </c>
      <c r="AP10" s="29">
        <f t="shared" si="3"/>
        <v>0</v>
      </c>
      <c r="AQ10" s="29">
        <f t="shared" si="4"/>
        <v>0</v>
      </c>
      <c r="AR10" s="29">
        <f t="shared" si="5"/>
        <v>0</v>
      </c>
      <c r="AS10" s="42">
        <f t="shared" si="6"/>
        <v>0</v>
      </c>
      <c r="AT10" s="42">
        <f t="shared" si="7"/>
        <v>0</v>
      </c>
      <c r="AU10" s="43" t="str">
        <f t="shared" si="8"/>
        <v/>
      </c>
      <c r="AV10" s="44" t="str">
        <f t="shared" si="9"/>
        <v/>
      </c>
    </row>
    <row r="11" spans="1:48" ht="39.6" customHeight="1" x14ac:dyDescent="0.2">
      <c r="C11" s="32">
        <v>6</v>
      </c>
      <c r="D11" s="33"/>
      <c r="E11" s="34"/>
      <c r="F11" s="35"/>
      <c r="G11" s="35"/>
      <c r="H11" s="36"/>
      <c r="I11" s="36"/>
      <c r="J11" s="36"/>
      <c r="K11" s="33"/>
      <c r="L11" s="33"/>
      <c r="M11" s="33"/>
      <c r="N11" s="37">
        <f>IF(O11&gt;=$R$2,1,ROUND(O11/$R$2,1))</f>
        <v>1</v>
      </c>
      <c r="O11" s="38"/>
      <c r="P11" s="38"/>
      <c r="Q11" s="38"/>
      <c r="R11" s="39"/>
      <c r="S11" s="62" t="s">
        <v>83</v>
      </c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K11" s="31" t="s">
        <v>31</v>
      </c>
      <c r="AL11" s="29">
        <f t="shared" si="0"/>
        <v>0</v>
      </c>
      <c r="AM11" s="29">
        <f t="shared" si="1"/>
        <v>0</v>
      </c>
      <c r="AN11" s="29">
        <f>SUMIF($D$6:$D$20,$AK11,$O$6:O23)</f>
        <v>0</v>
      </c>
      <c r="AO11" s="29">
        <f t="shared" si="2"/>
        <v>0</v>
      </c>
      <c r="AP11" s="29">
        <f t="shared" si="3"/>
        <v>0</v>
      </c>
      <c r="AQ11" s="29">
        <f t="shared" si="4"/>
        <v>0</v>
      </c>
      <c r="AR11" s="29">
        <f t="shared" si="5"/>
        <v>0</v>
      </c>
      <c r="AS11" s="42">
        <f t="shared" si="6"/>
        <v>0</v>
      </c>
      <c r="AT11" s="42">
        <f t="shared" si="7"/>
        <v>0</v>
      </c>
      <c r="AU11" s="43" t="str">
        <f t="shared" si="8"/>
        <v/>
      </c>
      <c r="AV11" s="44" t="str">
        <f t="shared" si="9"/>
        <v/>
      </c>
    </row>
    <row r="12" spans="1:48" ht="39.6" customHeight="1" x14ac:dyDescent="0.2">
      <c r="C12" s="32">
        <v>7</v>
      </c>
      <c r="D12" s="33"/>
      <c r="E12" s="34"/>
      <c r="F12" s="35"/>
      <c r="G12" s="35"/>
      <c r="H12" s="36"/>
      <c r="I12" s="36"/>
      <c r="J12" s="36"/>
      <c r="K12" s="33"/>
      <c r="L12" s="33"/>
      <c r="M12" s="33"/>
      <c r="N12" s="37">
        <f>IF(O12&gt;=$R$2,1,ROUND(O12/$R$2,1))</f>
        <v>1</v>
      </c>
      <c r="O12" s="38"/>
      <c r="P12" s="38"/>
      <c r="Q12" s="38"/>
      <c r="R12" s="39"/>
      <c r="S12" s="62" t="s">
        <v>84</v>
      </c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K12" s="31" t="s">
        <v>32</v>
      </c>
      <c r="AL12" s="29">
        <f t="shared" si="0"/>
        <v>0</v>
      </c>
      <c r="AM12" s="29">
        <f t="shared" si="1"/>
        <v>0</v>
      </c>
      <c r="AN12" s="29">
        <f>SUMIF($D$6:$D$20,$AK12,$O$6:O24)</f>
        <v>0</v>
      </c>
      <c r="AO12" s="29">
        <f t="shared" si="2"/>
        <v>0</v>
      </c>
      <c r="AP12" s="29">
        <f t="shared" si="3"/>
        <v>0</v>
      </c>
      <c r="AQ12" s="29">
        <f t="shared" si="4"/>
        <v>0</v>
      </c>
      <c r="AR12" s="29">
        <f t="shared" si="5"/>
        <v>0</v>
      </c>
      <c r="AS12" s="42">
        <f t="shared" si="6"/>
        <v>0</v>
      </c>
      <c r="AT12" s="42">
        <f t="shared" si="7"/>
        <v>0</v>
      </c>
      <c r="AU12" s="43" t="str">
        <f t="shared" si="8"/>
        <v/>
      </c>
      <c r="AV12" s="44" t="str">
        <f t="shared" si="9"/>
        <v/>
      </c>
    </row>
    <row r="13" spans="1:48" ht="39.6" customHeight="1" x14ac:dyDescent="0.2">
      <c r="C13" s="32">
        <v>8</v>
      </c>
      <c r="D13" s="33"/>
      <c r="E13" s="34"/>
      <c r="F13" s="35"/>
      <c r="G13" s="35"/>
      <c r="H13" s="36"/>
      <c r="I13" s="36"/>
      <c r="J13" s="36"/>
      <c r="K13" s="33"/>
      <c r="L13" s="47"/>
      <c r="M13" s="33"/>
      <c r="N13" s="37">
        <f>IF(O13&gt;=$R$2,1,ROUND(O13/$R$2,1))</f>
        <v>1</v>
      </c>
      <c r="O13" s="38"/>
      <c r="P13" s="38"/>
      <c r="Q13" s="38"/>
      <c r="R13" s="39"/>
      <c r="S13" s="58" t="s">
        <v>85</v>
      </c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K13" s="41" t="s">
        <v>33</v>
      </c>
      <c r="AL13" s="29">
        <f t="shared" si="0"/>
        <v>0</v>
      </c>
      <c r="AM13" s="29">
        <f t="shared" si="1"/>
        <v>0</v>
      </c>
      <c r="AN13" s="29">
        <f>SUMIF($D$6:$D$20,$AK13,$O$6:O25)</f>
        <v>0</v>
      </c>
      <c r="AO13" s="29">
        <f t="shared" si="2"/>
        <v>0</v>
      </c>
      <c r="AP13" s="29">
        <f t="shared" si="3"/>
        <v>0</v>
      </c>
      <c r="AQ13" s="29">
        <f t="shared" si="4"/>
        <v>0</v>
      </c>
      <c r="AR13" s="29">
        <f t="shared" si="5"/>
        <v>0</v>
      </c>
      <c r="AS13" s="42">
        <f t="shared" si="6"/>
        <v>0</v>
      </c>
      <c r="AT13" s="42">
        <f t="shared" si="7"/>
        <v>0</v>
      </c>
      <c r="AU13" s="43" t="str">
        <f t="shared" si="8"/>
        <v/>
      </c>
      <c r="AV13" s="44" t="str">
        <f t="shared" si="9"/>
        <v/>
      </c>
    </row>
    <row r="14" spans="1:48" ht="39.6" customHeight="1" x14ac:dyDescent="0.2">
      <c r="C14" s="32">
        <v>9</v>
      </c>
      <c r="D14" s="33"/>
      <c r="E14" s="34"/>
      <c r="F14" s="35"/>
      <c r="G14" s="35"/>
      <c r="H14" s="36"/>
      <c r="I14" s="36"/>
      <c r="J14" s="36"/>
      <c r="K14" s="33"/>
      <c r="L14" s="47"/>
      <c r="M14" s="33"/>
      <c r="N14" s="37">
        <f>IF(O14&gt;=$R$2,1,ROUND(O14/$R$2,1))</f>
        <v>1</v>
      </c>
      <c r="O14" s="38"/>
      <c r="P14" s="38"/>
      <c r="Q14" s="38"/>
      <c r="R14" s="39"/>
      <c r="S14" s="62" t="s">
        <v>86</v>
      </c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K14" s="41" t="s">
        <v>34</v>
      </c>
      <c r="AL14" s="29">
        <f t="shared" si="0"/>
        <v>0</v>
      </c>
      <c r="AM14" s="29">
        <f t="shared" si="1"/>
        <v>0</v>
      </c>
      <c r="AN14" s="29">
        <f>SUMIF($D$6:$D$20,$AK14,$O$6:O26)</f>
        <v>0</v>
      </c>
      <c r="AO14" s="29">
        <f t="shared" si="2"/>
        <v>0</v>
      </c>
      <c r="AP14" s="29">
        <f t="shared" si="3"/>
        <v>0</v>
      </c>
      <c r="AQ14" s="29">
        <f t="shared" si="4"/>
        <v>0</v>
      </c>
      <c r="AR14" s="29">
        <f t="shared" si="5"/>
        <v>0</v>
      </c>
      <c r="AS14" s="42">
        <f t="shared" si="6"/>
        <v>0</v>
      </c>
      <c r="AT14" s="42">
        <f t="shared" si="7"/>
        <v>0</v>
      </c>
      <c r="AU14" s="43" t="str">
        <f t="shared" si="8"/>
        <v/>
      </c>
      <c r="AV14" s="44" t="str">
        <f t="shared" si="9"/>
        <v/>
      </c>
    </row>
    <row r="15" spans="1:48" ht="39.6" customHeight="1" x14ac:dyDescent="0.2">
      <c r="C15" s="32">
        <v>10</v>
      </c>
      <c r="D15" s="33"/>
      <c r="E15" s="34"/>
      <c r="F15" s="35"/>
      <c r="G15" s="35"/>
      <c r="H15" s="36"/>
      <c r="I15" s="36"/>
      <c r="J15" s="36"/>
      <c r="K15" s="33"/>
      <c r="L15" s="47"/>
      <c r="M15" s="33"/>
      <c r="N15" s="37">
        <f>IF(O15&gt;=$R$2,1,ROUND(O15/$R$2,1))</f>
        <v>1</v>
      </c>
      <c r="O15" s="38"/>
      <c r="P15" s="38"/>
      <c r="Q15" s="38"/>
      <c r="R15" s="39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K15" s="41" t="s">
        <v>35</v>
      </c>
      <c r="AL15" s="29">
        <f t="shared" si="0"/>
        <v>0</v>
      </c>
      <c r="AM15" s="29">
        <f t="shared" si="1"/>
        <v>0</v>
      </c>
      <c r="AN15" s="29">
        <f>SUMIF($D$6:$D$20,$AK15,$O$6:O27)</f>
        <v>0</v>
      </c>
      <c r="AO15" s="29">
        <f t="shared" si="2"/>
        <v>0</v>
      </c>
      <c r="AP15" s="29">
        <f t="shared" si="3"/>
        <v>0</v>
      </c>
      <c r="AQ15" s="29">
        <f t="shared" si="4"/>
        <v>0</v>
      </c>
      <c r="AR15" s="29">
        <f t="shared" si="5"/>
        <v>0</v>
      </c>
      <c r="AS15" s="42">
        <f t="shared" si="6"/>
        <v>0</v>
      </c>
      <c r="AT15" s="42">
        <f t="shared" si="7"/>
        <v>0</v>
      </c>
      <c r="AU15" s="43" t="str">
        <f t="shared" si="8"/>
        <v/>
      </c>
      <c r="AV15" s="44" t="str">
        <f t="shared" si="9"/>
        <v/>
      </c>
    </row>
    <row r="16" spans="1:48" ht="39.6" customHeight="1" x14ac:dyDescent="0.2">
      <c r="C16" s="32">
        <v>11</v>
      </c>
      <c r="D16" s="33"/>
      <c r="E16" s="34"/>
      <c r="F16" s="35"/>
      <c r="G16" s="35"/>
      <c r="H16" s="36"/>
      <c r="I16" s="36"/>
      <c r="J16" s="36"/>
      <c r="K16" s="33"/>
      <c r="L16" s="47"/>
      <c r="M16" s="33"/>
      <c r="N16" s="37">
        <f>IF(O16&gt;=$R$2,1,ROUND(O16/$R$2,1))</f>
        <v>1</v>
      </c>
      <c r="O16" s="38"/>
      <c r="P16" s="38"/>
      <c r="Q16" s="38"/>
      <c r="R16" s="39"/>
      <c r="S16" s="58" t="s">
        <v>87</v>
      </c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K16" s="41" t="s">
        <v>36</v>
      </c>
      <c r="AL16" s="29">
        <f t="shared" si="0"/>
        <v>0</v>
      </c>
      <c r="AM16" s="29">
        <f t="shared" si="1"/>
        <v>0</v>
      </c>
      <c r="AN16" s="29">
        <f>SUMIF($D$6:$D$20,$AK16,$O$6:O28)</f>
        <v>0</v>
      </c>
      <c r="AO16" s="29">
        <f t="shared" si="2"/>
        <v>0</v>
      </c>
      <c r="AP16" s="29">
        <f t="shared" si="3"/>
        <v>0</v>
      </c>
      <c r="AQ16" s="29">
        <f t="shared" si="4"/>
        <v>0</v>
      </c>
      <c r="AR16" s="29">
        <f t="shared" si="5"/>
        <v>0</v>
      </c>
      <c r="AS16" s="42">
        <f t="shared" si="6"/>
        <v>0</v>
      </c>
      <c r="AT16" s="42">
        <f t="shared" si="7"/>
        <v>0</v>
      </c>
      <c r="AU16" s="43" t="str">
        <f t="shared" si="8"/>
        <v/>
      </c>
      <c r="AV16" s="44" t="str">
        <f t="shared" si="9"/>
        <v/>
      </c>
    </row>
    <row r="17" spans="3:48" ht="39.6" customHeight="1" x14ac:dyDescent="0.2">
      <c r="C17" s="32">
        <v>12</v>
      </c>
      <c r="D17" s="33"/>
      <c r="E17" s="34"/>
      <c r="F17" s="35"/>
      <c r="G17" s="35"/>
      <c r="H17" s="36"/>
      <c r="I17" s="36"/>
      <c r="J17" s="36"/>
      <c r="K17" s="33"/>
      <c r="L17" s="47"/>
      <c r="M17" s="33"/>
      <c r="N17" s="37">
        <f>IF(O17&gt;=$R$2,1,ROUND(O17/$R$2,1))</f>
        <v>1</v>
      </c>
      <c r="O17" s="38"/>
      <c r="P17" s="38"/>
      <c r="Q17" s="38"/>
      <c r="R17" s="39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K17" s="41" t="s">
        <v>37</v>
      </c>
      <c r="AL17" s="29">
        <f t="shared" si="0"/>
        <v>0</v>
      </c>
      <c r="AM17" s="29">
        <f t="shared" si="1"/>
        <v>0</v>
      </c>
      <c r="AN17" s="29">
        <f>SUMIF($D$6:$D$20,$AK17,$O$6:O29)</f>
        <v>0</v>
      </c>
      <c r="AO17" s="29">
        <f t="shared" si="2"/>
        <v>0</v>
      </c>
      <c r="AP17" s="29">
        <f t="shared" si="3"/>
        <v>0</v>
      </c>
      <c r="AQ17" s="29">
        <f t="shared" si="4"/>
        <v>0</v>
      </c>
      <c r="AR17" s="29">
        <f t="shared" si="5"/>
        <v>0</v>
      </c>
      <c r="AS17" s="42">
        <f t="shared" si="6"/>
        <v>0</v>
      </c>
      <c r="AT17" s="42">
        <f t="shared" si="7"/>
        <v>0</v>
      </c>
      <c r="AU17" s="43" t="str">
        <f t="shared" si="8"/>
        <v/>
      </c>
      <c r="AV17" s="44" t="str">
        <f t="shared" si="9"/>
        <v/>
      </c>
    </row>
    <row r="18" spans="3:48" ht="39.6" customHeight="1" x14ac:dyDescent="0.2">
      <c r="C18" s="32">
        <v>13</v>
      </c>
      <c r="D18" s="33"/>
      <c r="E18" s="34"/>
      <c r="F18" s="35"/>
      <c r="G18" s="35"/>
      <c r="H18" s="36"/>
      <c r="I18" s="36"/>
      <c r="J18" s="36"/>
      <c r="K18" s="47"/>
      <c r="L18" s="47"/>
      <c r="M18" s="33"/>
      <c r="N18" s="37">
        <f>IF(O18&gt;=$R$2,1,ROUND(O18/$R$2,1))</f>
        <v>1</v>
      </c>
      <c r="O18" s="38"/>
      <c r="P18" s="38"/>
      <c r="Q18" s="38"/>
      <c r="R18" s="39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K18" s="48"/>
      <c r="AL18" s="49"/>
      <c r="AM18" s="49"/>
      <c r="AN18" s="49"/>
      <c r="AO18" s="49"/>
      <c r="AP18" s="49"/>
      <c r="AQ18" s="49"/>
      <c r="AR18" s="49"/>
      <c r="AU18" s="50"/>
      <c r="AV18" s="51"/>
    </row>
    <row r="19" spans="3:48" ht="39.6" customHeight="1" x14ac:dyDescent="0.2">
      <c r="C19" s="32">
        <v>14</v>
      </c>
      <c r="D19" s="33"/>
      <c r="E19" s="34"/>
      <c r="F19" s="35"/>
      <c r="G19" s="35"/>
      <c r="H19" s="36"/>
      <c r="I19" s="36"/>
      <c r="J19" s="36"/>
      <c r="K19" s="47"/>
      <c r="L19" s="47"/>
      <c r="M19" s="33"/>
      <c r="N19" s="37">
        <f>IF(O19&gt;=$R$2,1,ROUND(O19/$R$2,1))</f>
        <v>1</v>
      </c>
      <c r="O19" s="38"/>
      <c r="P19" s="38"/>
      <c r="Q19" s="38"/>
      <c r="R19" s="39"/>
      <c r="S19" s="46"/>
      <c r="T19" s="46"/>
      <c r="U19" s="46"/>
      <c r="V19" s="46"/>
      <c r="AK19" s="48"/>
      <c r="AL19" s="49"/>
      <c r="AM19" s="49"/>
      <c r="AN19" s="49"/>
      <c r="AO19" s="49"/>
      <c r="AP19" s="49"/>
      <c r="AQ19" s="49"/>
      <c r="AR19" s="49"/>
      <c r="AU19" s="50"/>
      <c r="AV19" s="51"/>
    </row>
    <row r="20" spans="3:48" ht="39.6" customHeight="1" x14ac:dyDescent="0.2">
      <c r="C20" s="32">
        <v>15</v>
      </c>
      <c r="D20" s="33"/>
      <c r="E20" s="34"/>
      <c r="F20" s="35"/>
      <c r="G20" s="35"/>
      <c r="H20" s="36"/>
      <c r="I20" s="36"/>
      <c r="J20" s="36"/>
      <c r="K20" s="47"/>
      <c r="L20" s="47"/>
      <c r="M20" s="33"/>
      <c r="N20" s="37">
        <f>IF(O20&gt;=$R$2,1,ROUND(O20/$R$2,1))</f>
        <v>1</v>
      </c>
      <c r="O20" s="38"/>
      <c r="P20" s="38"/>
      <c r="Q20" s="38"/>
      <c r="R20" s="39"/>
      <c r="AK20" s="48"/>
      <c r="AL20" s="49"/>
      <c r="AM20" s="49"/>
      <c r="AN20" s="49"/>
      <c r="AO20" s="49"/>
      <c r="AP20" s="49"/>
      <c r="AQ20" s="49"/>
      <c r="AR20" s="49"/>
      <c r="AU20" s="50"/>
      <c r="AV20" s="51"/>
    </row>
    <row r="21" spans="3:48" ht="22.2" customHeight="1" x14ac:dyDescent="0.2">
      <c r="C21" s="21" t="s">
        <v>40</v>
      </c>
    </row>
    <row r="22" spans="3:48" ht="22.2" customHeight="1" x14ac:dyDescent="0.2">
      <c r="C22" s="21" t="s">
        <v>80</v>
      </c>
    </row>
    <row r="23" spans="3:48" ht="22.2" customHeight="1" x14ac:dyDescent="0.2">
      <c r="C23" s="21" t="s">
        <v>81</v>
      </c>
    </row>
    <row r="24" spans="3:48" ht="22.2" customHeight="1" x14ac:dyDescent="0.2">
      <c r="C24" s="21" t="s">
        <v>82</v>
      </c>
    </row>
  </sheetData>
  <sheetProtection selectLockedCells="1"/>
  <mergeCells count="24">
    <mergeCell ref="C2:P2"/>
    <mergeCell ref="L4:L5"/>
    <mergeCell ref="M4:M5"/>
    <mergeCell ref="N4:N5"/>
    <mergeCell ref="D4:D5"/>
    <mergeCell ref="E4:E5"/>
    <mergeCell ref="F4:F5"/>
    <mergeCell ref="G4:J4"/>
    <mergeCell ref="K4:K5"/>
    <mergeCell ref="S16:AI18"/>
    <mergeCell ref="S8:AE10"/>
    <mergeCell ref="S11:AI11"/>
    <mergeCell ref="S12:AI12"/>
    <mergeCell ref="S13:AI13"/>
    <mergeCell ref="S14:AI14"/>
    <mergeCell ref="S15:AI15"/>
    <mergeCell ref="O4:O5"/>
    <mergeCell ref="P4:P5"/>
    <mergeCell ref="Q4:Q5"/>
    <mergeCell ref="R4:R5"/>
    <mergeCell ref="S4:AE6"/>
    <mergeCell ref="S7:AD7"/>
    <mergeCell ref="S2:AE2"/>
    <mergeCell ref="C4:C5"/>
  </mergeCells>
  <phoneticPr fontId="1"/>
  <dataValidations count="7">
    <dataValidation type="list" allowBlank="1" showInputMessage="1" showErrorMessage="1" sqref="D6:D18" xr:uid="{8B7C4E75-A5AD-4AEC-8E95-7ED6EC09FDB8}">
      <formula1>$AK$6:$AK$17</formula1>
    </dataValidation>
    <dataValidation type="list" allowBlank="1" showInputMessage="1" showErrorMessage="1" sqref="G6:J20" xr:uid="{734C6FFE-E165-47F0-8ED9-7B36010CD781}">
      <formula1>"　,○"</formula1>
    </dataValidation>
    <dataValidation type="list" allowBlank="1" showInputMessage="1" showErrorMessage="1" sqref="M6:M20" xr:uid="{74FEAA9B-6407-4DB8-B1AB-36B274328B48}">
      <formula1>",無期,有期,派遣,嘱託"</formula1>
    </dataValidation>
    <dataValidation type="list" allowBlank="1" showInputMessage="1" showErrorMessage="1" sqref="L6:L20" xr:uid="{A1D2D6FC-7984-4E8A-BCB7-87F10826501C}">
      <formula1>"　,常勤,非常勤"</formula1>
    </dataValidation>
    <dataValidation type="list" allowBlank="1" showInputMessage="1" showErrorMessage="1" sqref="K6:K20" xr:uid="{1E43CBA8-FBCD-4C13-956B-38C8F0E8168B}">
      <formula1>"　,専任,兼任"</formula1>
    </dataValidation>
    <dataValidation imeMode="halfAlpha" allowBlank="1" showInputMessage="1" showErrorMessage="1" sqref="F6:F20 N6:N20 O6:R20" xr:uid="{67DB39B3-F527-42C3-8B83-4E61B91CA0D0}"/>
    <dataValidation type="list" allowBlank="1" showInputMessage="1" showErrorMessage="1" sqref="D19:D20" xr:uid="{395F75EC-0B5A-40F3-BEDC-54C61708DDE5}">
      <formula1>$AK$6:$AK$20</formula1>
    </dataValidation>
  </dataValidations>
  <pageMargins left="0.51181102362204722" right="0.49" top="0.74803149606299213" bottom="0.35433070866141736" header="0.70866141732283472" footer="0.31496062992125984"/>
  <pageSetup paperSize="9" scale="85" orientation="portrait" blackAndWhite="1" r:id="rId1"/>
  <colBreaks count="1" manualBreakCount="1">
    <brk id="36" min="1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5147-160E-492D-BFCA-70D932EAA731}">
  <sheetPr>
    <pageSetUpPr fitToPage="1"/>
  </sheetPr>
  <dimension ref="A1:AE24"/>
  <sheetViews>
    <sheetView workbookViewId="0">
      <selection activeCell="A3" sqref="A3:I3"/>
    </sheetView>
  </sheetViews>
  <sheetFormatPr defaultRowHeight="13.2" x14ac:dyDescent="0.2"/>
  <cols>
    <col min="1" max="20" width="3.33203125" style="52" customWidth="1"/>
    <col min="21" max="21" width="3" style="52" customWidth="1"/>
    <col min="22" max="23" width="3.33203125" style="52" customWidth="1"/>
    <col min="24" max="25" width="3.109375" style="52" customWidth="1"/>
    <col min="26" max="26" width="3.5546875" style="52" bestFit="1" customWidth="1"/>
    <col min="27" max="16384" width="8.88671875" style="52"/>
  </cols>
  <sheetData>
    <row r="1" spans="1:31" ht="23.4" customHeight="1" x14ac:dyDescent="0.2">
      <c r="A1" s="2" t="s">
        <v>44</v>
      </c>
      <c r="B1" s="1"/>
      <c r="C1" s="1"/>
      <c r="D1" s="1"/>
      <c r="E1" s="1"/>
    </row>
    <row r="2" spans="1:31" ht="21.6" customHeight="1" x14ac:dyDescent="0.2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100"/>
      <c r="K2" s="7"/>
      <c r="L2" s="7"/>
      <c r="M2" s="7"/>
      <c r="N2" s="7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31" ht="33" customHeight="1" x14ac:dyDescent="0.2">
      <c r="A3" s="101"/>
      <c r="B3" s="102"/>
      <c r="C3" s="102"/>
      <c r="D3" s="102"/>
      <c r="E3" s="102"/>
      <c r="F3" s="102"/>
      <c r="G3" s="102"/>
      <c r="H3" s="102"/>
      <c r="I3" s="102"/>
      <c r="J3" s="10" t="s">
        <v>46</v>
      </c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31" ht="32.4" customHeight="1" x14ac:dyDescent="0.2">
      <c r="A4" s="98" t="s">
        <v>47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100"/>
    </row>
    <row r="5" spans="1:31" ht="19.2" customHeight="1" x14ac:dyDescent="0.2">
      <c r="A5" s="91" t="s">
        <v>48</v>
      </c>
      <c r="B5" s="92"/>
      <c r="C5" s="92"/>
      <c r="D5" s="92"/>
      <c r="E5" s="93"/>
      <c r="F5" s="91" t="s">
        <v>50</v>
      </c>
      <c r="G5" s="92"/>
      <c r="H5" s="92"/>
      <c r="I5" s="92"/>
      <c r="J5" s="93"/>
      <c r="K5" s="91" t="s">
        <v>52</v>
      </c>
      <c r="L5" s="92"/>
      <c r="M5" s="92"/>
      <c r="N5" s="92"/>
      <c r="O5" s="93"/>
      <c r="P5" s="91" t="s">
        <v>54</v>
      </c>
      <c r="Q5" s="92"/>
      <c r="R5" s="92"/>
      <c r="S5" s="92"/>
      <c r="T5" s="92"/>
      <c r="U5" s="92"/>
      <c r="V5" s="92"/>
      <c r="W5" s="92"/>
      <c r="X5" s="92"/>
      <c r="Y5" s="92"/>
      <c r="Z5" s="93"/>
    </row>
    <row r="6" spans="1:31" ht="33.6" customHeight="1" x14ac:dyDescent="0.2">
      <c r="A6" s="88" t="s">
        <v>49</v>
      </c>
      <c r="B6" s="89"/>
      <c r="C6" s="89"/>
      <c r="D6" s="89"/>
      <c r="E6" s="90"/>
      <c r="F6" s="88" t="s">
        <v>51</v>
      </c>
      <c r="G6" s="89"/>
      <c r="H6" s="89"/>
      <c r="I6" s="89"/>
      <c r="J6" s="90"/>
      <c r="K6" s="88" t="s">
        <v>53</v>
      </c>
      <c r="L6" s="89"/>
      <c r="M6" s="89"/>
      <c r="N6" s="89"/>
      <c r="O6" s="90"/>
      <c r="P6" s="94" t="s">
        <v>79</v>
      </c>
      <c r="Q6" s="95"/>
      <c r="R6" s="95"/>
      <c r="S6" s="95"/>
      <c r="T6" s="96"/>
      <c r="U6" s="12" t="s">
        <v>55</v>
      </c>
      <c r="V6" s="95" t="s">
        <v>56</v>
      </c>
      <c r="W6" s="95"/>
      <c r="X6" s="95"/>
      <c r="Y6" s="95"/>
      <c r="Z6" s="97"/>
    </row>
    <row r="7" spans="1:31" ht="61.2" customHeight="1" x14ac:dyDescent="0.2">
      <c r="A7" s="86"/>
      <c r="B7" s="87"/>
      <c r="C7" s="87"/>
      <c r="D7" s="87"/>
      <c r="E7" s="11" t="s">
        <v>46</v>
      </c>
      <c r="F7" s="86"/>
      <c r="G7" s="87"/>
      <c r="H7" s="87"/>
      <c r="I7" s="87"/>
      <c r="J7" s="13" t="s">
        <v>46</v>
      </c>
      <c r="K7" s="86"/>
      <c r="L7" s="87"/>
      <c r="M7" s="87"/>
      <c r="N7" s="87"/>
      <c r="O7" s="13" t="s">
        <v>46</v>
      </c>
      <c r="P7" s="86"/>
      <c r="Q7" s="87"/>
      <c r="R7" s="87"/>
      <c r="S7" s="87"/>
      <c r="T7" s="14" t="s">
        <v>46</v>
      </c>
      <c r="U7" s="15"/>
      <c r="V7" s="87"/>
      <c r="W7" s="87"/>
      <c r="X7" s="87"/>
      <c r="Y7" s="87"/>
      <c r="Z7" s="13" t="s">
        <v>46</v>
      </c>
    </row>
    <row r="8" spans="1:3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31" s="21" customFormat="1" ht="19.2" customHeight="1" x14ac:dyDescent="0.2">
      <c r="A9" s="5" t="s">
        <v>74</v>
      </c>
      <c r="B9" s="5"/>
      <c r="C9" s="5"/>
      <c r="D9" s="5"/>
      <c r="E9" s="5"/>
    </row>
    <row r="10" spans="1:31" s="21" customFormat="1" ht="19.2" customHeight="1" x14ac:dyDescent="0.2">
      <c r="A10" s="5" t="s">
        <v>76</v>
      </c>
      <c r="B10" s="5"/>
      <c r="C10" s="5"/>
      <c r="D10" s="5"/>
      <c r="E10" s="5"/>
    </row>
    <row r="11" spans="1:31" s="21" customFormat="1" ht="19.2" customHeight="1" x14ac:dyDescent="0.2">
      <c r="A11" s="5" t="s">
        <v>75</v>
      </c>
      <c r="B11" s="5"/>
      <c r="C11" s="5"/>
      <c r="D11" s="5"/>
      <c r="E11" s="5"/>
    </row>
    <row r="12" spans="1:31" s="21" customFormat="1" ht="19.2" customHeight="1" x14ac:dyDescent="0.2">
      <c r="A12" s="5" t="s">
        <v>77</v>
      </c>
      <c r="B12" s="5"/>
      <c r="C12" s="5"/>
      <c r="D12" s="5"/>
      <c r="E12" s="5"/>
    </row>
    <row r="13" spans="1:31" s="21" customFormat="1" ht="19.2" customHeight="1" x14ac:dyDescent="0.2">
      <c r="A13" s="5" t="s">
        <v>78</v>
      </c>
      <c r="B13" s="5"/>
      <c r="C13" s="5"/>
      <c r="D13" s="5"/>
      <c r="E13" s="5"/>
    </row>
    <row r="14" spans="1:31" s="21" customFormat="1" x14ac:dyDescent="0.2">
      <c r="A14" s="5"/>
      <c r="B14" s="5"/>
      <c r="C14" s="5"/>
      <c r="D14" s="5"/>
      <c r="E14" s="5"/>
    </row>
    <row r="15" spans="1:31" s="21" customFormat="1" ht="21.6" customHeight="1" x14ac:dyDescent="0.2">
      <c r="A15" s="2" t="s">
        <v>57</v>
      </c>
      <c r="B15" s="2"/>
      <c r="C15" s="2"/>
      <c r="D15" s="2"/>
      <c r="E15" s="2"/>
      <c r="AB15" s="54"/>
      <c r="AC15" s="54"/>
      <c r="AD15" s="54"/>
      <c r="AE15" s="54"/>
    </row>
    <row r="16" spans="1:31" ht="28.8" customHeight="1" x14ac:dyDescent="0.2">
      <c r="A16" s="80" t="s">
        <v>58</v>
      </c>
      <c r="B16" s="81"/>
      <c r="C16" s="81"/>
      <c r="D16" s="81"/>
      <c r="E16" s="81"/>
      <c r="F16" s="81"/>
      <c r="G16" s="81"/>
      <c r="H16" s="81"/>
      <c r="I16" s="81"/>
      <c r="J16" s="80" t="s">
        <v>59</v>
      </c>
      <c r="K16" s="81"/>
      <c r="L16" s="81"/>
      <c r="M16" s="81"/>
      <c r="N16" s="81"/>
      <c r="O16" s="81"/>
      <c r="P16" s="81"/>
      <c r="Q16" s="82"/>
      <c r="R16" s="81" t="s">
        <v>60</v>
      </c>
      <c r="S16" s="81"/>
      <c r="T16" s="81"/>
      <c r="U16" s="81"/>
      <c r="V16" s="81"/>
      <c r="W16" s="81"/>
      <c r="X16" s="81"/>
      <c r="Y16" s="81"/>
      <c r="Z16" s="82"/>
      <c r="AB16" s="18"/>
      <c r="AC16" s="18"/>
      <c r="AD16" s="18"/>
      <c r="AE16" s="55"/>
    </row>
    <row r="17" spans="1:31" ht="39.6" customHeight="1" x14ac:dyDescent="0.2">
      <c r="A17" s="84"/>
      <c r="B17" s="85"/>
      <c r="C17" s="85"/>
      <c r="D17" s="85"/>
      <c r="E17" s="85"/>
      <c r="F17" s="85"/>
      <c r="G17" s="85"/>
      <c r="H17" s="85"/>
      <c r="I17" s="16" t="s">
        <v>46</v>
      </c>
      <c r="J17" s="84"/>
      <c r="K17" s="85"/>
      <c r="L17" s="85"/>
      <c r="M17" s="85"/>
      <c r="N17" s="85"/>
      <c r="O17" s="85"/>
      <c r="P17" s="85"/>
      <c r="Q17" s="17" t="s">
        <v>46</v>
      </c>
      <c r="R17" s="83"/>
      <c r="S17" s="83"/>
      <c r="T17" s="83"/>
      <c r="U17" s="83"/>
      <c r="V17" s="83"/>
      <c r="W17" s="83"/>
      <c r="X17" s="83"/>
      <c r="Y17" s="83"/>
      <c r="Z17" s="56" t="s">
        <v>73</v>
      </c>
      <c r="AB17" s="6"/>
      <c r="AC17" s="19"/>
      <c r="AD17" s="55"/>
      <c r="AE17" s="55"/>
    </row>
    <row r="18" spans="1:31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AB18" s="55"/>
      <c r="AC18" s="55"/>
      <c r="AD18" s="55"/>
      <c r="AE18" s="55"/>
    </row>
    <row r="19" spans="1:31" x14ac:dyDescent="0.2">
      <c r="A19" s="57"/>
      <c r="B19" s="57"/>
      <c r="C19" s="57"/>
      <c r="D19" s="57"/>
      <c r="E19" s="57"/>
      <c r="AB19" s="55"/>
      <c r="AC19" s="55"/>
      <c r="AD19" s="55"/>
      <c r="AE19" s="55"/>
    </row>
    <row r="20" spans="1:31" ht="34.799999999999997" customHeight="1" x14ac:dyDescent="0.2">
      <c r="A20" s="76" t="s">
        <v>61</v>
      </c>
      <c r="B20" s="76"/>
      <c r="C20" s="76"/>
      <c r="D20" s="76"/>
      <c r="E20" s="76"/>
      <c r="F20" s="76"/>
      <c r="G20" s="76" t="s">
        <v>62</v>
      </c>
      <c r="H20" s="76"/>
      <c r="I20" s="76"/>
      <c r="J20" s="76"/>
      <c r="K20" s="76"/>
      <c r="L20" s="76" t="s">
        <v>63</v>
      </c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spans="1:31" ht="34.799999999999997" customHeight="1" x14ac:dyDescent="0.2">
      <c r="A21" s="76" t="s">
        <v>64</v>
      </c>
      <c r="B21" s="76"/>
      <c r="C21" s="76"/>
      <c r="D21" s="76"/>
      <c r="E21" s="76"/>
      <c r="F21" s="76"/>
      <c r="G21" s="76" t="s">
        <v>65</v>
      </c>
      <c r="H21" s="76"/>
      <c r="I21" s="76"/>
      <c r="J21" s="76"/>
      <c r="K21" s="76"/>
      <c r="L21" s="77" t="s">
        <v>66</v>
      </c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31" ht="34.799999999999997" customHeight="1" x14ac:dyDescent="0.2">
      <c r="A22" s="78" t="s">
        <v>67</v>
      </c>
      <c r="B22" s="78"/>
      <c r="C22" s="78"/>
      <c r="D22" s="78"/>
      <c r="E22" s="78"/>
      <c r="F22" s="78"/>
      <c r="G22" s="76" t="s">
        <v>69</v>
      </c>
      <c r="H22" s="76"/>
      <c r="I22" s="76"/>
      <c r="J22" s="76"/>
      <c r="K22" s="76"/>
      <c r="L22" s="77" t="s">
        <v>70</v>
      </c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31" ht="34.799999999999997" customHeight="1" x14ac:dyDescent="0.2">
      <c r="A23" s="79" t="s">
        <v>68</v>
      </c>
      <c r="B23" s="79"/>
      <c r="C23" s="79"/>
      <c r="D23" s="79"/>
      <c r="E23" s="79"/>
      <c r="F23" s="79"/>
      <c r="G23" s="76" t="s">
        <v>71</v>
      </c>
      <c r="H23" s="76"/>
      <c r="I23" s="76"/>
      <c r="J23" s="76"/>
      <c r="K23" s="76"/>
      <c r="L23" s="77" t="s">
        <v>72</v>
      </c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31" x14ac:dyDescent="0.2">
      <c r="A24" s="4"/>
      <c r="B24" s="4"/>
      <c r="C24" s="4"/>
      <c r="D24" s="4"/>
      <c r="E24" s="4"/>
    </row>
  </sheetData>
  <mergeCells count="35">
    <mergeCell ref="A2:J2"/>
    <mergeCell ref="A4:Z4"/>
    <mergeCell ref="F5:J5"/>
    <mergeCell ref="F6:J6"/>
    <mergeCell ref="A3:I3"/>
    <mergeCell ref="K5:O5"/>
    <mergeCell ref="K6:O6"/>
    <mergeCell ref="A6:E6"/>
    <mergeCell ref="A5:E5"/>
    <mergeCell ref="P5:Z5"/>
    <mergeCell ref="P6:T6"/>
    <mergeCell ref="V6:Z6"/>
    <mergeCell ref="R16:Z16"/>
    <mergeCell ref="R17:Y17"/>
    <mergeCell ref="A17:H17"/>
    <mergeCell ref="J17:P17"/>
    <mergeCell ref="F7:I7"/>
    <mergeCell ref="A7:D7"/>
    <mergeCell ref="J16:Q16"/>
    <mergeCell ref="K7:N7"/>
    <mergeCell ref="P7:S7"/>
    <mergeCell ref="V7:Y7"/>
    <mergeCell ref="A16:I16"/>
    <mergeCell ref="G20:K20"/>
    <mergeCell ref="G21:K21"/>
    <mergeCell ref="G22:K22"/>
    <mergeCell ref="G23:K23"/>
    <mergeCell ref="L20:Z20"/>
    <mergeCell ref="L21:Z21"/>
    <mergeCell ref="L22:Z22"/>
    <mergeCell ref="L23:Z23"/>
    <mergeCell ref="A20:F20"/>
    <mergeCell ref="A21:F21"/>
    <mergeCell ref="A22:F22"/>
    <mergeCell ref="A23:F23"/>
  </mergeCells>
  <phoneticPr fontId="1"/>
  <pageMargins left="0.7" right="0.18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様式１１号（職員配置計画書）</vt:lpstr>
      <vt:lpstr>様式１１号（換算）</vt:lpstr>
      <vt:lpstr>'様式１１号（職員配置計画書）'!Print_Area</vt:lpstr>
      <vt:lpstr>'様式１１号（職員配置計画書）'!Print_Titles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知香 / NISHIKAWA Chika</dc:creator>
  <cp:lastModifiedBy>西川　知香 / NISHIKAWA Chika</cp:lastModifiedBy>
  <cp:lastPrinted>2026-02-12T04:47:53Z</cp:lastPrinted>
  <dcterms:created xsi:type="dcterms:W3CDTF">2025-10-29T03:04:40Z</dcterms:created>
  <dcterms:modified xsi:type="dcterms:W3CDTF">2026-02-12T04:48:26Z</dcterms:modified>
</cp:coreProperties>
</file>