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130" windowHeight="6435" tabRatio="812"/>
  </bookViews>
  <sheets>
    <sheet name="様式5（別紙１）" sheetId="77" r:id="rId1"/>
    <sheet name="→今回は使わない" sheetId="83" state="hidden" r:id="rId2"/>
    <sheet name="様式5付属資料①" sheetId="78" state="hidden" r:id="rId3"/>
    <sheet name="様式5付属資料②" sheetId="79" state="hidden" r:id="rId4"/>
    <sheet name="様式5（作成要領）" sheetId="80" state="hidden" r:id="rId5"/>
    <sheet name="カメラ" sheetId="81" state="hidden" r:id="rId6"/>
  </sheets>
  <definedNames>
    <definedName name="_xlnm.Print_Area" localSheetId="4">'様式5（作成要領）'!$A$1:$K$64</definedName>
    <definedName name="_xlnm.Print_Area" localSheetId="0">'様式5（別紙１）'!$A$5:$K$91</definedName>
    <definedName name="_xlnm.Print_Area" localSheetId="2">様式5付属資料①!$A$1:$BC$47</definedName>
    <definedName name="_xlnm.Print_Area" localSheetId="3">様式5付属資料②!$A$1:$AD$88</definedName>
    <definedName name="_xlnm.Print_Titles" localSheetId="0">'様式5（別紙１）'!$7:$11</definedName>
    <definedName name="_xlnm.Print_Titles" localSheetId="3">様式5付属資料②!$1:$5</definedName>
  </definedNames>
  <calcPr calcId="152511"/>
</workbook>
</file>

<file path=xl/calcChain.xml><?xml version="1.0" encoding="utf-8"?>
<calcChain xmlns="http://schemas.openxmlformats.org/spreadsheetml/2006/main">
  <c r="F91" i="77" l="1"/>
  <c r="E91" i="77"/>
  <c r="F90" i="77"/>
  <c r="E90" i="77"/>
  <c r="G89" i="77" l="1"/>
  <c r="G91" i="77" s="1"/>
  <c r="G88" i="77"/>
  <c r="G90" i="77" s="1"/>
  <c r="E89" i="77"/>
  <c r="E88" i="77"/>
  <c r="I87" i="77"/>
  <c r="H87" i="77"/>
  <c r="I86" i="77"/>
  <c r="H86" i="77"/>
  <c r="I85" i="77"/>
  <c r="H85" i="77"/>
  <c r="I84" i="77"/>
  <c r="H84" i="77"/>
  <c r="I83" i="77"/>
  <c r="H83" i="77"/>
  <c r="I82" i="77"/>
  <c r="H82" i="77"/>
  <c r="I81" i="77"/>
  <c r="H81" i="77"/>
  <c r="I80" i="77"/>
  <c r="H80" i="77"/>
  <c r="H88" i="77" l="1"/>
  <c r="H12" i="77"/>
  <c r="G14" i="77" l="1"/>
  <c r="F14" i="77"/>
  <c r="F15" i="77"/>
  <c r="G15" i="77"/>
  <c r="K90" i="77"/>
  <c r="K91" i="77"/>
  <c r="F88" i="77"/>
  <c r="F89" i="77"/>
  <c r="H90" i="77" l="1"/>
  <c r="G61" i="77" l="1"/>
  <c r="E77" i="77"/>
  <c r="I79" i="77"/>
  <c r="H79" i="77"/>
  <c r="I78" i="77"/>
  <c r="H78" i="77"/>
  <c r="H91" i="77" l="1"/>
  <c r="H89" i="77" l="1"/>
  <c r="I47" i="77" l="1"/>
  <c r="H47" i="77"/>
  <c r="I46" i="77"/>
  <c r="H46" i="77"/>
  <c r="I43" i="77"/>
  <c r="H43" i="77"/>
  <c r="I42" i="77"/>
  <c r="H42" i="77"/>
  <c r="I41" i="77"/>
  <c r="H41" i="77"/>
  <c r="I40" i="77"/>
  <c r="H40" i="77"/>
  <c r="I39" i="77"/>
  <c r="H39" i="77"/>
  <c r="I38" i="77"/>
  <c r="H38" i="77"/>
  <c r="I37" i="77"/>
  <c r="H37" i="77"/>
  <c r="I36" i="77"/>
  <c r="H36" i="77"/>
  <c r="I35" i="77"/>
  <c r="H35" i="77"/>
  <c r="I34" i="77"/>
  <c r="H34" i="77"/>
  <c r="I33" i="77"/>
  <c r="H33" i="77"/>
  <c r="I32" i="77"/>
  <c r="H32" i="77"/>
  <c r="I31" i="77"/>
  <c r="H31" i="77"/>
  <c r="I30" i="77"/>
  <c r="H30" i="77"/>
  <c r="I45" i="77"/>
  <c r="H45" i="77"/>
  <c r="I44" i="77"/>
  <c r="H44" i="77"/>
  <c r="I29" i="77"/>
  <c r="H29" i="77"/>
  <c r="I28" i="77"/>
  <c r="H28" i="77"/>
  <c r="I27" i="77"/>
  <c r="H27" i="77"/>
  <c r="I26" i="77"/>
  <c r="H26" i="77"/>
  <c r="I25" i="77"/>
  <c r="H25" i="77"/>
  <c r="I24" i="77"/>
  <c r="H24" i="77"/>
  <c r="I23" i="77"/>
  <c r="H23" i="77"/>
  <c r="I22" i="77"/>
  <c r="H22" i="77"/>
  <c r="I21" i="77"/>
  <c r="H21" i="77"/>
  <c r="I20" i="77"/>
  <c r="H20" i="77"/>
  <c r="I19" i="77"/>
  <c r="H19" i="77"/>
  <c r="I18" i="77"/>
  <c r="H18" i="77"/>
  <c r="H74" i="77" l="1"/>
  <c r="H75" i="77"/>
  <c r="H98" i="77"/>
  <c r="H77" i="77"/>
  <c r="H76" i="77"/>
  <c r="H73" i="77"/>
  <c r="H72" i="77"/>
  <c r="H71" i="77"/>
  <c r="H70" i="77"/>
  <c r="H69" i="77"/>
  <c r="H68" i="77"/>
  <c r="H67" i="77"/>
  <c r="H66" i="77"/>
  <c r="H65" i="77"/>
  <c r="H64" i="77"/>
  <c r="H63" i="77"/>
  <c r="H62" i="77"/>
  <c r="H61" i="77"/>
  <c r="H60" i="77"/>
  <c r="H59" i="77"/>
  <c r="H58" i="77"/>
  <c r="H57" i="77"/>
  <c r="H56" i="77"/>
  <c r="H55" i="77"/>
  <c r="H54" i="77"/>
  <c r="H53" i="77"/>
  <c r="H52" i="77"/>
  <c r="H51" i="77"/>
  <c r="H50" i="77"/>
  <c r="H49" i="77"/>
  <c r="H48" i="77"/>
  <c r="H17" i="77"/>
  <c r="H16" i="77"/>
  <c r="H13" i="77"/>
  <c r="I77" i="77"/>
  <c r="I76" i="77"/>
  <c r="I12" i="77" l="1"/>
  <c r="I98" i="77" l="1"/>
  <c r="I73" i="77"/>
  <c r="I72" i="77"/>
  <c r="I71" i="77"/>
  <c r="I70" i="77"/>
  <c r="I69" i="77"/>
  <c r="I68" i="77"/>
  <c r="I67" i="77"/>
  <c r="I66" i="77"/>
  <c r="I65" i="77"/>
  <c r="I64" i="77"/>
  <c r="I63" i="77"/>
  <c r="I62" i="77"/>
  <c r="I61" i="77"/>
  <c r="I60" i="77"/>
  <c r="I59" i="77"/>
  <c r="I58" i="77"/>
  <c r="I57" i="77"/>
  <c r="I56" i="77"/>
  <c r="I55" i="77"/>
  <c r="I54" i="77"/>
  <c r="I53" i="77"/>
  <c r="I52" i="77"/>
  <c r="I51" i="77"/>
  <c r="I50" i="77"/>
  <c r="I49" i="77"/>
  <c r="I48" i="77"/>
  <c r="I17" i="77"/>
  <c r="I16" i="77"/>
  <c r="I13" i="77"/>
  <c r="E86" i="79" l="1"/>
  <c r="F84" i="79"/>
  <c r="F83" i="79"/>
  <c r="E83" i="79"/>
  <c r="AB81" i="79"/>
  <c r="AB87" i="79"/>
  <c r="Z81" i="79"/>
  <c r="Z87" i="79" s="1"/>
  <c r="X81" i="79"/>
  <c r="X87" i="79" s="1"/>
  <c r="V81" i="79"/>
  <c r="V87" i="79"/>
  <c r="T81" i="79"/>
  <c r="T87" i="79" s="1"/>
  <c r="R81" i="79"/>
  <c r="R87" i="79" s="1"/>
  <c r="P81" i="79"/>
  <c r="P87" i="79" s="1"/>
  <c r="N81" i="79"/>
  <c r="N87" i="79" s="1"/>
  <c r="L81" i="79"/>
  <c r="L87" i="79" s="1"/>
  <c r="J81" i="79"/>
  <c r="J87" i="79" s="1"/>
  <c r="H81" i="79"/>
  <c r="H87" i="79" s="1"/>
  <c r="E81" i="79"/>
  <c r="AB80" i="79"/>
  <c r="AB86" i="79" s="1"/>
  <c r="Z80" i="79"/>
  <c r="Z86" i="79" s="1"/>
  <c r="X80" i="79"/>
  <c r="X86" i="79"/>
  <c r="V80" i="79"/>
  <c r="V86" i="79" s="1"/>
  <c r="T80" i="79"/>
  <c r="T86" i="79" s="1"/>
  <c r="R80" i="79"/>
  <c r="R86" i="79"/>
  <c r="P80" i="79"/>
  <c r="P86" i="79" s="1"/>
  <c r="N80" i="79"/>
  <c r="N86" i="79" s="1"/>
  <c r="L80" i="79"/>
  <c r="L86" i="79" s="1"/>
  <c r="J80" i="79"/>
  <c r="J86" i="79" s="1"/>
  <c r="H80" i="79"/>
  <c r="H86" i="79" s="1"/>
  <c r="E80" i="79"/>
  <c r="K79" i="79"/>
  <c r="M79" i="79" s="1"/>
  <c r="O79" i="79" s="1"/>
  <c r="Q79" i="79" s="1"/>
  <c r="S79" i="79" s="1"/>
  <c r="U79" i="79" s="1"/>
  <c r="W79" i="79" s="1"/>
  <c r="Y79" i="79" s="1"/>
  <c r="AA79" i="79" s="1"/>
  <c r="G79" i="79"/>
  <c r="I79" i="79" s="1"/>
  <c r="G78" i="79"/>
  <c r="I78" i="79" s="1"/>
  <c r="K78" i="79" s="1"/>
  <c r="M78" i="79" s="1"/>
  <c r="O78" i="79" s="1"/>
  <c r="Q78" i="79" s="1"/>
  <c r="S78" i="79" s="1"/>
  <c r="U78" i="79" s="1"/>
  <c r="W78" i="79" s="1"/>
  <c r="Y78" i="79" s="1"/>
  <c r="AA78" i="79" s="1"/>
  <c r="AD78" i="79" s="1"/>
  <c r="Q77" i="79"/>
  <c r="S77" i="79" s="1"/>
  <c r="U77" i="79" s="1"/>
  <c r="W77" i="79" s="1"/>
  <c r="Y77" i="79" s="1"/>
  <c r="AA77" i="79" s="1"/>
  <c r="G77" i="79"/>
  <c r="I77" i="79" s="1"/>
  <c r="K77" i="79" s="1"/>
  <c r="M77" i="79" s="1"/>
  <c r="O77" i="79" s="1"/>
  <c r="G76" i="79"/>
  <c r="I76" i="79" s="1"/>
  <c r="K76" i="79" s="1"/>
  <c r="M76" i="79" s="1"/>
  <c r="O76" i="79" s="1"/>
  <c r="Q76" i="79" s="1"/>
  <c r="S76" i="79" s="1"/>
  <c r="U76" i="79" s="1"/>
  <c r="W76" i="79" s="1"/>
  <c r="Y76" i="79" s="1"/>
  <c r="AA76" i="79" s="1"/>
  <c r="G75" i="79"/>
  <c r="I75" i="79"/>
  <c r="K75" i="79" s="1"/>
  <c r="M75" i="79" s="1"/>
  <c r="O75" i="79" s="1"/>
  <c r="Q75" i="79" s="1"/>
  <c r="S75" i="79" s="1"/>
  <c r="U75" i="79" s="1"/>
  <c r="W75" i="79" s="1"/>
  <c r="Y75" i="79" s="1"/>
  <c r="AA75" i="79" s="1"/>
  <c r="G74" i="79"/>
  <c r="I74" i="79" s="1"/>
  <c r="K74" i="79" s="1"/>
  <c r="M74" i="79" s="1"/>
  <c r="O74" i="79" s="1"/>
  <c r="Q74" i="79" s="1"/>
  <c r="S74" i="79" s="1"/>
  <c r="U74" i="79" s="1"/>
  <c r="W74" i="79" s="1"/>
  <c r="Y74" i="79" s="1"/>
  <c r="AA74" i="79" s="1"/>
  <c r="M73" i="79"/>
  <c r="O73" i="79" s="1"/>
  <c r="Q73" i="79" s="1"/>
  <c r="S73" i="79" s="1"/>
  <c r="U73" i="79" s="1"/>
  <c r="W73" i="79" s="1"/>
  <c r="Y73" i="79" s="1"/>
  <c r="AA73" i="79" s="1"/>
  <c r="G73" i="79"/>
  <c r="I73" i="79" s="1"/>
  <c r="K73" i="79" s="1"/>
  <c r="G72" i="79"/>
  <c r="I72" i="79" s="1"/>
  <c r="K72" i="79" s="1"/>
  <c r="M72" i="79" s="1"/>
  <c r="O72" i="79" s="1"/>
  <c r="Q72" i="79" s="1"/>
  <c r="S72" i="79" s="1"/>
  <c r="U72" i="79" s="1"/>
  <c r="W72" i="79" s="1"/>
  <c r="Y72" i="79" s="1"/>
  <c r="AA72" i="79" s="1"/>
  <c r="G71" i="79"/>
  <c r="I71" i="79" s="1"/>
  <c r="K71" i="79" s="1"/>
  <c r="M71" i="79" s="1"/>
  <c r="O71" i="79" s="1"/>
  <c r="Q71" i="79" s="1"/>
  <c r="S71" i="79" s="1"/>
  <c r="U71" i="79" s="1"/>
  <c r="W71" i="79" s="1"/>
  <c r="Y71" i="79" s="1"/>
  <c r="AA71" i="79" s="1"/>
  <c r="K70" i="79"/>
  <c r="M70" i="79"/>
  <c r="O70" i="79" s="1"/>
  <c r="Q70" i="79" s="1"/>
  <c r="S70" i="79" s="1"/>
  <c r="U70" i="79" s="1"/>
  <c r="W70" i="79" s="1"/>
  <c r="Y70" i="79" s="1"/>
  <c r="AA70" i="79" s="1"/>
  <c r="G70" i="79"/>
  <c r="I70" i="79" s="1"/>
  <c r="G69" i="79"/>
  <c r="I69" i="79" s="1"/>
  <c r="K69" i="79" s="1"/>
  <c r="M69" i="79" s="1"/>
  <c r="O69" i="79" s="1"/>
  <c r="Q69" i="79" s="1"/>
  <c r="S69" i="79" s="1"/>
  <c r="U69" i="79" s="1"/>
  <c r="W69" i="79" s="1"/>
  <c r="Y69" i="79" s="1"/>
  <c r="AA69" i="79" s="1"/>
  <c r="G68" i="79"/>
  <c r="I68" i="79" s="1"/>
  <c r="K68" i="79" s="1"/>
  <c r="M68" i="79" s="1"/>
  <c r="O68" i="79" s="1"/>
  <c r="Q68" i="79" s="1"/>
  <c r="S68" i="79" s="1"/>
  <c r="U68" i="79" s="1"/>
  <c r="W68" i="79" s="1"/>
  <c r="Y68" i="79" s="1"/>
  <c r="AA68" i="79" s="1"/>
  <c r="K67" i="79"/>
  <c r="M67" i="79" s="1"/>
  <c r="O67" i="79" s="1"/>
  <c r="Q67" i="79" s="1"/>
  <c r="S67" i="79" s="1"/>
  <c r="U67" i="79" s="1"/>
  <c r="W67" i="79" s="1"/>
  <c r="Y67" i="79" s="1"/>
  <c r="AA67" i="79" s="1"/>
  <c r="AD67" i="79" s="1"/>
  <c r="G67" i="79"/>
  <c r="I67" i="79" s="1"/>
  <c r="K66" i="79"/>
  <c r="M66" i="79" s="1"/>
  <c r="O66" i="79" s="1"/>
  <c r="Q66" i="79" s="1"/>
  <c r="S66" i="79" s="1"/>
  <c r="U66" i="79" s="1"/>
  <c r="W66" i="79" s="1"/>
  <c r="Y66" i="79" s="1"/>
  <c r="AA66" i="79" s="1"/>
  <c r="G66" i="79"/>
  <c r="I66" i="79" s="1"/>
  <c r="I65" i="79"/>
  <c r="K65" i="79" s="1"/>
  <c r="M65" i="79" s="1"/>
  <c r="O65" i="79" s="1"/>
  <c r="Q65" i="79" s="1"/>
  <c r="S65" i="79" s="1"/>
  <c r="U65" i="79" s="1"/>
  <c r="W65" i="79" s="1"/>
  <c r="Y65" i="79" s="1"/>
  <c r="AA65" i="79" s="1"/>
  <c r="G65" i="79"/>
  <c r="G64" i="79"/>
  <c r="I64" i="79" s="1"/>
  <c r="K64" i="79" s="1"/>
  <c r="M64" i="79" s="1"/>
  <c r="O64" i="79" s="1"/>
  <c r="Q64" i="79" s="1"/>
  <c r="S64" i="79" s="1"/>
  <c r="U64" i="79" s="1"/>
  <c r="W64" i="79" s="1"/>
  <c r="Y64" i="79" s="1"/>
  <c r="AA64" i="79" s="1"/>
  <c r="G63" i="79"/>
  <c r="I63" i="79" s="1"/>
  <c r="K63" i="79" s="1"/>
  <c r="M63" i="79" s="1"/>
  <c r="O63" i="79" s="1"/>
  <c r="Q63" i="79" s="1"/>
  <c r="S63" i="79" s="1"/>
  <c r="U63" i="79" s="1"/>
  <c r="W63" i="79" s="1"/>
  <c r="Y63" i="79" s="1"/>
  <c r="AA63" i="79" s="1"/>
  <c r="G62" i="79"/>
  <c r="I62" i="79" s="1"/>
  <c r="K62" i="79"/>
  <c r="M62" i="79" s="1"/>
  <c r="G61" i="79"/>
  <c r="I61" i="79" s="1"/>
  <c r="K61" i="79" s="1"/>
  <c r="M61" i="79" s="1"/>
  <c r="O61" i="79" s="1"/>
  <c r="Q61" i="79" s="1"/>
  <c r="S61" i="79" s="1"/>
  <c r="U61" i="79" s="1"/>
  <c r="W61" i="79" s="1"/>
  <c r="Y61" i="79" s="1"/>
  <c r="AA61" i="79" s="1"/>
  <c r="G60" i="79"/>
  <c r="I60" i="79"/>
  <c r="K60" i="79" s="1"/>
  <c r="M60" i="79" s="1"/>
  <c r="O60" i="79" s="1"/>
  <c r="Q60" i="79" s="1"/>
  <c r="S60" i="79" s="1"/>
  <c r="U60" i="79" s="1"/>
  <c r="W60" i="79" s="1"/>
  <c r="Y60" i="79" s="1"/>
  <c r="AA60" i="79" s="1"/>
  <c r="I59" i="79"/>
  <c r="K59" i="79" s="1"/>
  <c r="M59" i="79" s="1"/>
  <c r="O59" i="79" s="1"/>
  <c r="Q59" i="79" s="1"/>
  <c r="S59" i="79" s="1"/>
  <c r="U59" i="79" s="1"/>
  <c r="W59" i="79" s="1"/>
  <c r="Y59" i="79" s="1"/>
  <c r="AA59" i="79" s="1"/>
  <c r="G59" i="79"/>
  <c r="G58" i="79"/>
  <c r="G80" i="79" s="1"/>
  <c r="G86" i="79" s="1"/>
  <c r="G57" i="79"/>
  <c r="I56" i="79"/>
  <c r="G56" i="79"/>
  <c r="F55" i="79"/>
  <c r="F54" i="79"/>
  <c r="F53" i="79"/>
  <c r="F52" i="79"/>
  <c r="F51" i="79"/>
  <c r="F50" i="79"/>
  <c r="F49" i="79"/>
  <c r="F48" i="79"/>
  <c r="F47" i="79"/>
  <c r="F46" i="79"/>
  <c r="F45" i="79"/>
  <c r="F44" i="79"/>
  <c r="F43" i="79"/>
  <c r="F42" i="79"/>
  <c r="F41" i="79"/>
  <c r="F40" i="79"/>
  <c r="F39" i="79"/>
  <c r="F38" i="79"/>
  <c r="F37" i="79"/>
  <c r="F36" i="79"/>
  <c r="F35" i="79"/>
  <c r="F34" i="79"/>
  <c r="F33" i="79"/>
  <c r="F32" i="79"/>
  <c r="F31" i="79"/>
  <c r="F30" i="79"/>
  <c r="F29" i="79"/>
  <c r="F28" i="79"/>
  <c r="F27" i="79"/>
  <c r="F26" i="79"/>
  <c r="AD25" i="79"/>
  <c r="AC25" i="79"/>
  <c r="AB25" i="79"/>
  <c r="AA25" i="79"/>
  <c r="Z25" i="79"/>
  <c r="Y25" i="79"/>
  <c r="X25" i="79"/>
  <c r="W25" i="79"/>
  <c r="V25" i="79"/>
  <c r="U25" i="79"/>
  <c r="T25" i="79"/>
  <c r="S25" i="79"/>
  <c r="R25" i="79"/>
  <c r="Q25" i="79"/>
  <c r="P25" i="79"/>
  <c r="O25" i="79"/>
  <c r="N25" i="79"/>
  <c r="M25" i="79"/>
  <c r="L25" i="79"/>
  <c r="K25" i="79"/>
  <c r="J25" i="79"/>
  <c r="I25" i="79"/>
  <c r="H25" i="79"/>
  <c r="G25" i="79"/>
  <c r="E25" i="79"/>
  <c r="AD24" i="79"/>
  <c r="AC24" i="79"/>
  <c r="AB24" i="79"/>
  <c r="AA24" i="79"/>
  <c r="Z24" i="79"/>
  <c r="Y24" i="79"/>
  <c r="X24" i="79"/>
  <c r="W24" i="79"/>
  <c r="V24" i="79"/>
  <c r="U24" i="79"/>
  <c r="T24" i="79"/>
  <c r="S24" i="79"/>
  <c r="R24" i="79"/>
  <c r="Q24" i="79"/>
  <c r="P24" i="79"/>
  <c r="O24" i="79"/>
  <c r="N24" i="79"/>
  <c r="M24" i="79"/>
  <c r="L24" i="79"/>
  <c r="K24" i="79"/>
  <c r="J24" i="79"/>
  <c r="I24" i="79"/>
  <c r="H24" i="79"/>
  <c r="G24" i="79"/>
  <c r="E24" i="79"/>
  <c r="F23" i="79"/>
  <c r="F22" i="79"/>
  <c r="F21" i="79"/>
  <c r="F20" i="79"/>
  <c r="F19" i="79"/>
  <c r="F18" i="79"/>
  <c r="F17" i="79"/>
  <c r="F16" i="79"/>
  <c r="F24" i="79"/>
  <c r="AD15" i="79"/>
  <c r="AC15" i="79"/>
  <c r="AB15" i="79"/>
  <c r="AA15" i="79"/>
  <c r="Z15" i="79"/>
  <c r="Y15" i="79"/>
  <c r="X15" i="79"/>
  <c r="W15" i="79"/>
  <c r="V15" i="79"/>
  <c r="U15" i="79"/>
  <c r="T15" i="79"/>
  <c r="S15" i="79"/>
  <c r="R15" i="79"/>
  <c r="Q15" i="79"/>
  <c r="P15" i="79"/>
  <c r="O15" i="79"/>
  <c r="N15" i="79"/>
  <c r="M15" i="79"/>
  <c r="L15" i="79"/>
  <c r="K15" i="79"/>
  <c r="J15" i="79"/>
  <c r="I15" i="79"/>
  <c r="H15" i="79"/>
  <c r="G15" i="79"/>
  <c r="E15" i="79"/>
  <c r="AD14" i="79"/>
  <c r="AC14" i="79"/>
  <c r="AB14" i="79"/>
  <c r="AA14" i="79"/>
  <c r="Z14" i="79"/>
  <c r="Y14" i="79"/>
  <c r="X14" i="79"/>
  <c r="W14" i="79"/>
  <c r="V14" i="79"/>
  <c r="U14" i="79"/>
  <c r="T14" i="79"/>
  <c r="S14" i="79"/>
  <c r="R14" i="79"/>
  <c r="Q14" i="79"/>
  <c r="P14" i="79"/>
  <c r="O14" i="79"/>
  <c r="N14" i="79"/>
  <c r="M14" i="79"/>
  <c r="L14" i="79"/>
  <c r="K14" i="79"/>
  <c r="J14" i="79"/>
  <c r="I14" i="79"/>
  <c r="H14" i="79"/>
  <c r="G14" i="79"/>
  <c r="E14" i="79"/>
  <c r="F13" i="79"/>
  <c r="F12" i="79"/>
  <c r="F11" i="79"/>
  <c r="F10" i="79"/>
  <c r="F80" i="79" s="1"/>
  <c r="F86" i="79" s="1"/>
  <c r="F9" i="79"/>
  <c r="F8" i="79"/>
  <c r="F7" i="79"/>
  <c r="F81" i="79" s="1"/>
  <c r="F87" i="79" s="1"/>
  <c r="F6" i="79"/>
  <c r="AN36" i="78"/>
  <c r="AE36" i="78"/>
  <c r="J90" i="77"/>
  <c r="I89" i="77"/>
  <c r="I88" i="77"/>
  <c r="E15" i="77"/>
  <c r="E14" i="77"/>
  <c r="E84" i="79"/>
  <c r="E87" i="79" s="1"/>
  <c r="I90" i="77" l="1"/>
  <c r="I91" i="77"/>
  <c r="F25" i="79"/>
  <c r="K56" i="79"/>
  <c r="M56" i="79" s="1"/>
  <c r="O56" i="79" s="1"/>
  <c r="Q56" i="79" s="1"/>
  <c r="S56" i="79" s="1"/>
  <c r="F14" i="79"/>
  <c r="I58" i="79"/>
  <c r="K58" i="79" s="1"/>
  <c r="F15" i="79"/>
  <c r="I14" i="77"/>
  <c r="H14" i="77"/>
  <c r="I15" i="77"/>
  <c r="H15" i="77"/>
  <c r="AC71" i="79"/>
  <c r="AD71" i="79"/>
  <c r="AD59" i="79"/>
  <c r="AC59" i="79"/>
  <c r="O62" i="79"/>
  <c r="Q62" i="79" s="1"/>
  <c r="S62" i="79" s="1"/>
  <c r="U62" i="79" s="1"/>
  <c r="W62" i="79" s="1"/>
  <c r="Y62" i="79" s="1"/>
  <c r="AA62" i="79" s="1"/>
  <c r="AD65" i="79"/>
  <c r="AC65" i="79"/>
  <c r="AC70" i="79"/>
  <c r="AD70" i="79"/>
  <c r="AC76" i="79"/>
  <c r="AD76" i="79"/>
  <c r="AC60" i="79"/>
  <c r="AD60" i="79"/>
  <c r="AC61" i="79"/>
  <c r="AD61" i="79"/>
  <c r="AD68" i="79"/>
  <c r="AC68" i="79"/>
  <c r="AD74" i="79"/>
  <c r="AC74" i="79"/>
  <c r="AD63" i="79"/>
  <c r="AC63" i="79"/>
  <c r="AD66" i="79"/>
  <c r="AC66" i="79"/>
  <c r="AD69" i="79"/>
  <c r="AC69" i="79"/>
  <c r="AC73" i="79"/>
  <c r="AD73" i="79"/>
  <c r="AD75" i="79"/>
  <c r="AC75" i="79"/>
  <c r="AD77" i="79"/>
  <c r="AC77" i="79"/>
  <c r="AD64" i="79"/>
  <c r="AC64" i="79"/>
  <c r="AD72" i="79"/>
  <c r="AC72" i="79"/>
  <c r="AC79" i="79"/>
  <c r="AD79" i="79"/>
  <c r="I57" i="79"/>
  <c r="G81" i="79"/>
  <c r="G87" i="79" s="1"/>
  <c r="AC67" i="79"/>
  <c r="AC78" i="79"/>
  <c r="K80" i="79" l="1"/>
  <c r="K86" i="79" s="1"/>
  <c r="M58" i="79"/>
  <c r="O58" i="79" s="1"/>
  <c r="Q58" i="79" s="1"/>
  <c r="S58" i="79" s="1"/>
  <c r="U58" i="79" s="1"/>
  <c r="W58" i="79" s="1"/>
  <c r="Y58" i="79" s="1"/>
  <c r="AA58" i="79" s="1"/>
  <c r="I80" i="79"/>
  <c r="I86" i="79" s="1"/>
  <c r="AC62" i="79"/>
  <c r="AD62" i="79"/>
  <c r="O80" i="79"/>
  <c r="O86" i="79" s="1"/>
  <c r="U56" i="79"/>
  <c r="I81" i="79"/>
  <c r="I87" i="79" s="1"/>
  <c r="K57" i="79"/>
  <c r="Q80" i="79"/>
  <c r="Q86" i="79" s="1"/>
  <c r="AD58" i="79" l="1"/>
  <c r="AC58" i="79"/>
  <c r="S80" i="79"/>
  <c r="S86" i="79" s="1"/>
  <c r="M80" i="79"/>
  <c r="M86" i="79" s="1"/>
  <c r="U80" i="79"/>
  <c r="U86" i="79" s="1"/>
  <c r="W56" i="79"/>
  <c r="M57" i="79"/>
  <c r="K81" i="79"/>
  <c r="K87" i="79" s="1"/>
  <c r="M81" i="79" l="1"/>
  <c r="M87" i="79" s="1"/>
  <c r="O57" i="79"/>
  <c r="Y56" i="79"/>
  <c r="W80" i="79"/>
  <c r="W86" i="79" s="1"/>
  <c r="Y80" i="79" l="1"/>
  <c r="Y86" i="79" s="1"/>
  <c r="AA56" i="79"/>
  <c r="Q57" i="79"/>
  <c r="O81" i="79"/>
  <c r="O87" i="79" s="1"/>
  <c r="S57" i="79" l="1"/>
  <c r="Q81" i="79"/>
  <c r="Q87" i="79" s="1"/>
  <c r="AD56" i="79"/>
  <c r="AD80" i="79" s="1"/>
  <c r="AD86" i="79" s="1"/>
  <c r="AA80" i="79"/>
  <c r="AA86" i="79" s="1"/>
  <c r="AC56" i="79"/>
  <c r="AC80" i="79" s="1"/>
  <c r="AC86" i="79" s="1"/>
  <c r="U57" i="79" l="1"/>
  <c r="S81" i="79"/>
  <c r="S87" i="79" s="1"/>
  <c r="U81" i="79" l="1"/>
  <c r="U87" i="79" s="1"/>
  <c r="W57" i="79"/>
  <c r="Y57" i="79" l="1"/>
  <c r="W81" i="79"/>
  <c r="W87" i="79" s="1"/>
  <c r="AA57" i="79" l="1"/>
  <c r="Y81" i="79"/>
  <c r="Y87" i="79" s="1"/>
  <c r="AC57" i="79" l="1"/>
  <c r="AC81" i="79" s="1"/>
  <c r="AC87" i="79" s="1"/>
  <c r="AA81" i="79"/>
  <c r="AA87" i="79" s="1"/>
  <c r="AD57" i="79"/>
  <c r="AD81" i="79" s="1"/>
  <c r="AD87" i="79" s="1"/>
</calcChain>
</file>

<file path=xl/sharedStrings.xml><?xml version="1.0" encoding="utf-8"?>
<sst xmlns="http://schemas.openxmlformats.org/spreadsheetml/2006/main" count="542" uniqueCount="270">
  <si>
    <t>事業の通し番号</t>
    <rPh sb="0" eb="2">
      <t>ジギョウ</t>
    </rPh>
    <rPh sb="3" eb="4">
      <t>トオ</t>
    </rPh>
    <rPh sb="5" eb="7">
      <t>バンゴウ</t>
    </rPh>
    <phoneticPr fontId="3"/>
  </si>
  <si>
    <t>事業名</t>
    <rPh sb="0" eb="2">
      <t>ジギョウ</t>
    </rPh>
    <rPh sb="2" eb="3">
      <t>メイ</t>
    </rPh>
    <phoneticPr fontId="3"/>
  </si>
  <si>
    <t>一般会計</t>
    <rPh sb="0" eb="2">
      <t>イッパン</t>
    </rPh>
    <rPh sb="2" eb="4">
      <t>カイケイ</t>
    </rPh>
    <phoneticPr fontId="2"/>
  </si>
  <si>
    <t>（単位：千円）</t>
    <rPh sb="1" eb="3">
      <t>タンイ</t>
    </rPh>
    <rPh sb="4" eb="6">
      <t>センエン</t>
    </rPh>
    <phoneticPr fontId="3"/>
  </si>
  <si>
    <t>例①</t>
    <rPh sb="0" eb="1">
      <t>レイ</t>
    </rPh>
    <phoneticPr fontId="3"/>
  </si>
  <si>
    <t>名称</t>
    <rPh sb="0" eb="2">
      <t>メイショウ</t>
    </rPh>
    <phoneticPr fontId="3"/>
  </si>
  <si>
    <t>事業の概要が伝わるような名称を</t>
    <rPh sb="0" eb="2">
      <t>ジギョウ</t>
    </rPh>
    <rPh sb="3" eb="5">
      <t>ガイヨウ</t>
    </rPh>
    <rPh sb="6" eb="7">
      <t>ツタ</t>
    </rPh>
    <rPh sb="12" eb="14">
      <t>メイショウ</t>
    </rPh>
    <phoneticPr fontId="3"/>
  </si>
  <si>
    <t>「一般管理経費」</t>
    <rPh sb="1" eb="3">
      <t>イッパン</t>
    </rPh>
    <rPh sb="3" eb="5">
      <t>カンリ</t>
    </rPh>
    <rPh sb="5" eb="7">
      <t>ケイヒ</t>
    </rPh>
    <phoneticPr fontId="3"/>
  </si>
  <si>
    <t>「○○○庁舎管理経費」</t>
    <rPh sb="4" eb="6">
      <t>チョウシャ</t>
    </rPh>
    <rPh sb="6" eb="8">
      <t>カンリ</t>
    </rPh>
    <rPh sb="8" eb="10">
      <t>ケイヒ</t>
    </rPh>
    <phoneticPr fontId="3"/>
  </si>
  <si>
    <t>例②</t>
    <rPh sb="0" eb="1">
      <t>レイ</t>
    </rPh>
    <phoneticPr fontId="3"/>
  </si>
  <si>
    <t>単位</t>
    <rPh sb="0" eb="2">
      <t>タンイ</t>
    </rPh>
    <phoneticPr fontId="3"/>
  </si>
  <si>
    <t>同様の目的を達成するための事業であれば、まとめることで、事業の概要が伝わりやすい場合も</t>
    <rPh sb="0" eb="2">
      <t>ドウヨウ</t>
    </rPh>
    <rPh sb="3" eb="5">
      <t>モクテキ</t>
    </rPh>
    <rPh sb="6" eb="8">
      <t>タッセイ</t>
    </rPh>
    <rPh sb="13" eb="15">
      <t>ジギョウ</t>
    </rPh>
    <rPh sb="28" eb="30">
      <t>ジギョウ</t>
    </rPh>
    <rPh sb="31" eb="33">
      <t>ガイヨウ</t>
    </rPh>
    <rPh sb="34" eb="35">
      <t>ツタ</t>
    </rPh>
    <rPh sb="40" eb="42">
      <t>バアイ</t>
    </rPh>
    <phoneticPr fontId="3"/>
  </si>
  <si>
    <t>　　（一定額の予算規模をイメージしつつ）</t>
    <rPh sb="3" eb="5">
      <t>イッテイ</t>
    </rPh>
    <rPh sb="5" eb="6">
      <t>ガク</t>
    </rPh>
    <rPh sb="7" eb="9">
      <t>ヨサン</t>
    </rPh>
    <rPh sb="9" eb="11">
      <t>キボ</t>
    </rPh>
    <phoneticPr fontId="3"/>
  </si>
  <si>
    <t>「ホームページの運用」</t>
    <rPh sb="8" eb="10">
      <t>ウンヨウ</t>
    </rPh>
    <phoneticPr fontId="3"/>
  </si>
  <si>
    <t>「情報コーナー事業」</t>
    <rPh sb="1" eb="3">
      <t>ジョウホウ</t>
    </rPh>
    <rPh sb="7" eb="9">
      <t>ジギョウ</t>
    </rPh>
    <phoneticPr fontId="3"/>
  </si>
  <si>
    <t>「市民の声」</t>
    <rPh sb="1" eb="3">
      <t>シミン</t>
    </rPh>
    <rPh sb="4" eb="5">
      <t>コエ</t>
    </rPh>
    <phoneticPr fontId="3"/>
  </si>
  <si>
    <t>「広報・広聴・情報発信の充実」</t>
    <rPh sb="1" eb="3">
      <t>コウホウ</t>
    </rPh>
    <rPh sb="4" eb="6">
      <t>コウチョウ</t>
    </rPh>
    <rPh sb="7" eb="9">
      <t>ジョウホウ</t>
    </rPh>
    <rPh sb="9" eb="11">
      <t>ハッシン</t>
    </rPh>
    <rPh sb="12" eb="14">
      <t>ジュウジツ</t>
    </rPh>
    <phoneticPr fontId="3"/>
  </si>
  <si>
    <t>「区民モニター」</t>
    <rPh sb="1" eb="3">
      <t>クミン</t>
    </rPh>
    <phoneticPr fontId="3"/>
  </si>
  <si>
    <t>「広報事業」</t>
    <rPh sb="1" eb="3">
      <t>コウホウ</t>
    </rPh>
    <rPh sb="3" eb="5">
      <t>ジギョウ</t>
    </rPh>
    <phoneticPr fontId="3"/>
  </si>
  <si>
    <t>「交通事故をなくす運動」</t>
    <rPh sb="1" eb="3">
      <t>コウツウ</t>
    </rPh>
    <rPh sb="3" eb="5">
      <t>ジコ</t>
    </rPh>
    <rPh sb="9" eb="11">
      <t>ウンドウ</t>
    </rPh>
    <phoneticPr fontId="3"/>
  </si>
  <si>
    <t>「めいわく駐車追放運動」</t>
    <rPh sb="5" eb="7">
      <t>チュウシャ</t>
    </rPh>
    <rPh sb="7" eb="9">
      <t>ツイホウ</t>
    </rPh>
    <rPh sb="9" eb="11">
      <t>ウンドウ</t>
    </rPh>
    <phoneticPr fontId="3"/>
  </si>
  <si>
    <t>「交通安全運動事業」</t>
    <rPh sb="1" eb="3">
      <t>コウツウ</t>
    </rPh>
    <rPh sb="3" eb="5">
      <t>アンゼン</t>
    </rPh>
    <rPh sb="5" eb="7">
      <t>ウンドウ</t>
    </rPh>
    <rPh sb="7" eb="9">
      <t>ジギョウ</t>
    </rPh>
    <phoneticPr fontId="3"/>
  </si>
  <si>
    <t>「高齢者事故ゼロの日運動」</t>
    <rPh sb="1" eb="4">
      <t>コウレイシャ</t>
    </rPh>
    <rPh sb="4" eb="6">
      <t>ジコ</t>
    </rPh>
    <rPh sb="9" eb="10">
      <t>ヒ</t>
    </rPh>
    <rPh sb="10" eb="12">
      <t>ウンドウ</t>
    </rPh>
    <phoneticPr fontId="3"/>
  </si>
  <si>
    <t>統一書式</t>
    <rPh sb="0" eb="2">
      <t>トウイツ</t>
    </rPh>
    <rPh sb="2" eb="4">
      <t>ショシキ</t>
    </rPh>
    <phoneticPr fontId="3"/>
  </si>
  <si>
    <t>列</t>
    <rPh sb="0" eb="1">
      <t>レツ</t>
    </rPh>
    <phoneticPr fontId="3"/>
  </si>
  <si>
    <t>ピクセル値</t>
    <rPh sb="4" eb="5">
      <t>チ</t>
    </rPh>
    <phoneticPr fontId="3"/>
  </si>
  <si>
    <t>上2.0cm</t>
    <rPh sb="0" eb="1">
      <t>ウエ</t>
    </rPh>
    <phoneticPr fontId="3"/>
  </si>
  <si>
    <t>右</t>
    <rPh sb="0" eb="1">
      <t>ミギ</t>
    </rPh>
    <phoneticPr fontId="3"/>
  </si>
  <si>
    <t>左</t>
    <rPh sb="0" eb="1">
      <t>ヒダリ</t>
    </rPh>
    <phoneticPr fontId="3"/>
  </si>
  <si>
    <t>下1.5cm</t>
    <rPh sb="0" eb="1">
      <t>シタ</t>
    </rPh>
    <phoneticPr fontId="3"/>
  </si>
  <si>
    <t>事業内容</t>
    <rPh sb="0" eb="2">
      <t>ジギョウ</t>
    </rPh>
    <rPh sb="2" eb="4">
      <t>ナイヨウ</t>
    </rPh>
    <phoneticPr fontId="3"/>
  </si>
  <si>
    <t>上段：歳  　出 　 額
(下段：所要一般財源)</t>
    <rPh sb="0" eb="1">
      <t>ウワ</t>
    </rPh>
    <rPh sb="1" eb="2">
      <t>ダン</t>
    </rPh>
    <rPh sb="3" eb="4">
      <t>サイ</t>
    </rPh>
    <rPh sb="7" eb="8">
      <t>デ</t>
    </rPh>
    <rPh sb="11" eb="12">
      <t>ガク</t>
    </rPh>
    <rPh sb="14" eb="16">
      <t>ゲダン</t>
    </rPh>
    <rPh sb="17" eb="19">
      <t>ショヨウ</t>
    </rPh>
    <rPh sb="19" eb="21">
      <t>イッパン</t>
    </rPh>
    <rPh sb="21" eb="23">
      <t>ザイゲン</t>
    </rPh>
    <phoneticPr fontId="2"/>
  </si>
  <si>
    <t>(単位：千円)</t>
    <phoneticPr fontId="2"/>
  </si>
  <si>
    <t>通し</t>
    <phoneticPr fontId="2"/>
  </si>
  <si>
    <t>科目</t>
    <rPh sb="0" eb="2">
      <t>カモク</t>
    </rPh>
    <phoneticPr fontId="2"/>
  </si>
  <si>
    <t>担当課</t>
    <rPh sb="0" eb="2">
      <t>タントウ</t>
    </rPh>
    <rPh sb="2" eb="3">
      <t>カ</t>
    </rPh>
    <phoneticPr fontId="2"/>
  </si>
  <si>
    <t>備  考</t>
    <phoneticPr fontId="2"/>
  </si>
  <si>
    <t>番号</t>
    <phoneticPr fontId="2"/>
  </si>
  <si>
    <t>　　</t>
  </si>
  <si>
    <t>出</t>
    <rPh sb="0" eb="1">
      <t>デ</t>
    </rPh>
    <phoneticPr fontId="2"/>
  </si>
  <si>
    <t>税</t>
    <rPh sb="0" eb="1">
      <t>ゼイ</t>
    </rPh>
    <phoneticPr fontId="2"/>
  </si>
  <si>
    <t>職員費計</t>
    <rPh sb="0" eb="2">
      <t>ショクイン</t>
    </rPh>
    <rPh sb="2" eb="3">
      <t>ヒ</t>
    </rPh>
    <rPh sb="3" eb="4">
      <t>ケイ</t>
    </rPh>
    <phoneticPr fontId="2"/>
  </si>
  <si>
    <t>区CM出</t>
    <rPh sb="0" eb="1">
      <t>ク</t>
    </rPh>
    <rPh sb="3" eb="4">
      <t>デ</t>
    </rPh>
    <phoneticPr fontId="3"/>
  </si>
  <si>
    <t>区CM税</t>
    <rPh sb="0" eb="1">
      <t>ク</t>
    </rPh>
    <rPh sb="3" eb="4">
      <t>ゼイ</t>
    </rPh>
    <phoneticPr fontId="3"/>
  </si>
  <si>
    <t>△△事業</t>
    <phoneticPr fontId="2"/>
  </si>
  <si>
    <t>□□□事業</t>
    <rPh sb="3" eb="5">
      <t>ジギョウ</t>
    </rPh>
    <phoneticPr fontId="2"/>
  </si>
  <si>
    <t>所属計</t>
    <rPh sb="0" eb="2">
      <t>ショゾク</t>
    </rPh>
    <phoneticPr fontId="2"/>
  </si>
  <si>
    <t>（別掲）市税の軽減措置</t>
    <rPh sb="1" eb="3">
      <t>ベッケイ</t>
    </rPh>
    <rPh sb="4" eb="6">
      <t>シゼイ</t>
    </rPh>
    <rPh sb="7" eb="9">
      <t>ケイゲン</t>
    </rPh>
    <rPh sb="9" eb="11">
      <t>ソチ</t>
    </rPh>
    <phoneticPr fontId="3"/>
  </si>
  <si>
    <t>通し</t>
    <phoneticPr fontId="2"/>
  </si>
  <si>
    <t>軽　減　内　容</t>
    <rPh sb="0" eb="1">
      <t>ケイ</t>
    </rPh>
    <rPh sb="2" eb="3">
      <t>ゲン</t>
    </rPh>
    <rPh sb="4" eb="5">
      <t>ナイ</t>
    </rPh>
    <rPh sb="6" eb="7">
      <t>カタチ</t>
    </rPh>
    <phoneticPr fontId="2"/>
  </si>
  <si>
    <t>経済活性化区域に所在する固定資産に対する軽減</t>
    <rPh sb="0" eb="2">
      <t>ケイザイ</t>
    </rPh>
    <rPh sb="2" eb="5">
      <t>カッセイカ</t>
    </rPh>
    <rPh sb="5" eb="7">
      <t>クイキ</t>
    </rPh>
    <rPh sb="8" eb="10">
      <t>ショザイ</t>
    </rPh>
    <rPh sb="12" eb="14">
      <t>コテイ</t>
    </rPh>
    <rPh sb="14" eb="16">
      <t>シサン</t>
    </rPh>
    <rPh sb="17" eb="18">
      <t>タイ</t>
    </rPh>
    <rPh sb="20" eb="22">
      <t>ケイゲン</t>
    </rPh>
    <phoneticPr fontId="3"/>
  </si>
  <si>
    <t>■■課</t>
    <rPh sb="2" eb="3">
      <t>カ</t>
    </rPh>
    <phoneticPr fontId="3"/>
  </si>
  <si>
    <t>※備考欄の記入について、24年度予算編成における、府市、PT、府市かつPTの区分の記載は不要。</t>
    <rPh sb="14" eb="16">
      <t>ネンド</t>
    </rPh>
    <rPh sb="16" eb="18">
      <t>ヨサン</t>
    </rPh>
    <rPh sb="18" eb="20">
      <t>ヘンセイ</t>
    </rPh>
    <rPh sb="25" eb="26">
      <t>フ</t>
    </rPh>
    <rPh sb="26" eb="27">
      <t>シ</t>
    </rPh>
    <rPh sb="31" eb="32">
      <t>フ</t>
    </rPh>
    <rPh sb="32" eb="33">
      <t>シ</t>
    </rPh>
    <rPh sb="38" eb="40">
      <t>クブン</t>
    </rPh>
    <rPh sb="41" eb="43">
      <t>キサイ</t>
    </rPh>
    <rPh sb="44" eb="46">
      <t>フヨウ</t>
    </rPh>
    <phoneticPr fontId="2"/>
  </si>
  <si>
    <t>〔事業目的〕</t>
    <rPh sb="1" eb="3">
      <t>ジギョウ</t>
    </rPh>
    <rPh sb="3" eb="5">
      <t>モクテキ</t>
    </rPh>
    <phoneticPr fontId="3"/>
  </si>
  <si>
    <t>〔事業内容・金額〕</t>
    <rPh sb="1" eb="3">
      <t>ジギョウ</t>
    </rPh>
    <rPh sb="3" eb="5">
      <t>ナイヨウ</t>
    </rPh>
    <rPh sb="6" eb="8">
      <t>キンガク</t>
    </rPh>
    <phoneticPr fontId="3"/>
  </si>
  <si>
    <t>備　考</t>
    <rPh sb="0" eb="1">
      <t>ビン</t>
    </rPh>
    <rPh sb="2" eb="3">
      <t>コウ</t>
    </rPh>
    <phoneticPr fontId="3"/>
  </si>
  <si>
    <t>●●●●●の推進</t>
    <rPh sb="6" eb="8">
      <t>スイシン</t>
    </rPh>
    <phoneticPr fontId="3"/>
  </si>
  <si>
    <t>△△△△△の実施</t>
    <rPh sb="6" eb="8">
      <t>ジッシ</t>
    </rPh>
    <phoneticPr fontId="3"/>
  </si>
  <si>
    <t>□□□□□補助金（補助率○○％）</t>
    <rPh sb="5" eb="8">
      <t>ホジョキン</t>
    </rPh>
    <rPh sb="9" eb="12">
      <t>ホジョリツ</t>
    </rPh>
    <phoneticPr fontId="3"/>
  </si>
  <si>
    <t>◎◎◎◎◎との連携業務</t>
    <rPh sb="7" eb="9">
      <t>レンケイ</t>
    </rPh>
    <rPh sb="9" eb="11">
      <t>ギョウム</t>
    </rPh>
    <phoneticPr fontId="3"/>
  </si>
  <si>
    <t>▲▲▲▲▲運営経費</t>
    <rPh sb="5" eb="7">
      <t>ウンエイ</t>
    </rPh>
    <rPh sb="7" eb="9">
      <t>ケイヒ</t>
    </rPh>
    <phoneticPr fontId="3"/>
  </si>
  <si>
    <t>区CM</t>
    <rPh sb="0" eb="1">
      <t>ク</t>
    </rPh>
    <phoneticPr fontId="3"/>
  </si>
  <si>
    <t>■■■■■に係る事務費</t>
    <rPh sb="6" eb="7">
      <t>カカ</t>
    </rPh>
    <rPh sb="8" eb="10">
      <t>ジム</t>
    </rPh>
    <phoneticPr fontId="3"/>
  </si>
  <si>
    <t>合計</t>
    <rPh sb="0" eb="2">
      <t>ゴウケイ</t>
    </rPh>
    <phoneticPr fontId="3"/>
  </si>
  <si>
    <t>（参考資料）区関連予算事業一覧</t>
    <rPh sb="1" eb="3">
      <t>サンコウ</t>
    </rPh>
    <rPh sb="3" eb="5">
      <t>シリョウ</t>
    </rPh>
    <rPh sb="6" eb="7">
      <t>ク</t>
    </rPh>
    <rPh sb="7" eb="9">
      <t>カンレン</t>
    </rPh>
    <rPh sb="9" eb="11">
      <t>ヨサン</t>
    </rPh>
    <rPh sb="11" eb="13">
      <t>ジギョウ</t>
    </rPh>
    <rPh sb="13" eb="15">
      <t>イチラン</t>
    </rPh>
    <phoneticPr fontId="2"/>
  </si>
  <si>
    <t>（様式5付属資料②）</t>
    <rPh sb="1" eb="3">
      <t>ヨウシキ</t>
    </rPh>
    <rPh sb="4" eb="6">
      <t>フゾク</t>
    </rPh>
    <rPh sb="6" eb="8">
      <t>シリョウ</t>
    </rPh>
    <phoneticPr fontId="3"/>
  </si>
  <si>
    <t>会計名</t>
    <rPh sb="0" eb="2">
      <t>カイケイ</t>
    </rPh>
    <rPh sb="2" eb="3">
      <t>メイ</t>
    </rPh>
    <phoneticPr fontId="2"/>
  </si>
  <si>
    <t>局名</t>
    <rPh sb="0" eb="1">
      <t>キョク</t>
    </rPh>
    <rPh sb="1" eb="2">
      <t>メイ</t>
    </rPh>
    <phoneticPr fontId="2"/>
  </si>
  <si>
    <t>　　　　予　　　　　　　　　　　　　　　　　　　　算　　　　　　　　　　　　　　　　</t>
    <rPh sb="4" eb="5">
      <t>ヨ</t>
    </rPh>
    <rPh sb="25" eb="26">
      <t>サン</t>
    </rPh>
    <phoneticPr fontId="3"/>
  </si>
  <si>
    <t>　　　編　　　　　　　　　　　　　　　　成　　　　　　　　　　　　　　　　主　　　　　　　　　　　　　　　　管</t>
    <rPh sb="3" eb="4">
      <t>ヘン</t>
    </rPh>
    <rPh sb="20" eb="21">
      <t>シゲル</t>
    </rPh>
    <rPh sb="37" eb="38">
      <t>シュ</t>
    </rPh>
    <rPh sb="54" eb="55">
      <t>カン</t>
    </rPh>
    <phoneticPr fontId="3"/>
  </si>
  <si>
    <t>(当初+7月補正)①</t>
    <rPh sb="5" eb="6">
      <t>ガツ</t>
    </rPh>
    <rPh sb="6" eb="8">
      <t>ホセイ</t>
    </rPh>
    <phoneticPr fontId="2"/>
  </si>
  <si>
    <t>区合計</t>
    <rPh sb="0" eb="1">
      <t>ク</t>
    </rPh>
    <rPh sb="1" eb="3">
      <t>ゴウケイ</t>
    </rPh>
    <phoneticPr fontId="3"/>
  </si>
  <si>
    <t>北区</t>
    <rPh sb="0" eb="2">
      <t>キタク</t>
    </rPh>
    <phoneticPr fontId="2"/>
  </si>
  <si>
    <t>都島区</t>
    <rPh sb="0" eb="3">
      <t>ミヤコジマク</t>
    </rPh>
    <phoneticPr fontId="3"/>
  </si>
  <si>
    <t>福島区</t>
    <rPh sb="0" eb="3">
      <t>フクシマク</t>
    </rPh>
    <phoneticPr fontId="2"/>
  </si>
  <si>
    <t>此花区</t>
    <rPh sb="0" eb="3">
      <t>コノハナク</t>
    </rPh>
    <phoneticPr fontId="3"/>
  </si>
  <si>
    <t>中央区</t>
    <rPh sb="0" eb="3">
      <t>チュウオウク</t>
    </rPh>
    <phoneticPr fontId="2"/>
  </si>
  <si>
    <t>西区</t>
    <rPh sb="0" eb="2">
      <t>ニシク</t>
    </rPh>
    <phoneticPr fontId="3"/>
  </si>
  <si>
    <t>港区</t>
    <rPh sb="0" eb="2">
      <t>ミナトク</t>
    </rPh>
    <phoneticPr fontId="2"/>
  </si>
  <si>
    <t>大正区</t>
    <rPh sb="0" eb="3">
      <t>タイショウク</t>
    </rPh>
    <phoneticPr fontId="3"/>
  </si>
  <si>
    <t>天王寺区</t>
    <rPh sb="0" eb="4">
      <t>テンノウジク</t>
    </rPh>
    <phoneticPr fontId="2"/>
  </si>
  <si>
    <t>浪速区</t>
    <rPh sb="0" eb="3">
      <t>ナニワク</t>
    </rPh>
    <phoneticPr fontId="3"/>
  </si>
  <si>
    <t>西淀川区</t>
    <rPh sb="0" eb="4">
      <t>ニシヨドガワク</t>
    </rPh>
    <phoneticPr fontId="2"/>
  </si>
  <si>
    <t>淀川区</t>
    <rPh sb="0" eb="3">
      <t>ヨドガワク</t>
    </rPh>
    <phoneticPr fontId="3"/>
  </si>
  <si>
    <t>東淀川区</t>
    <rPh sb="0" eb="4">
      <t>ヒガシヨドガワク</t>
    </rPh>
    <phoneticPr fontId="2"/>
  </si>
  <si>
    <t>東成区</t>
    <rPh sb="0" eb="3">
      <t>ヒガシナリク</t>
    </rPh>
    <phoneticPr fontId="3"/>
  </si>
  <si>
    <t>生野区</t>
    <rPh sb="0" eb="3">
      <t>イクノク</t>
    </rPh>
    <phoneticPr fontId="2"/>
  </si>
  <si>
    <t>旭区</t>
    <rPh sb="0" eb="2">
      <t>アサヒク</t>
    </rPh>
    <phoneticPr fontId="3"/>
  </si>
  <si>
    <t>城東区</t>
    <rPh sb="0" eb="3">
      <t>ジョウトウク</t>
    </rPh>
    <phoneticPr fontId="2"/>
  </si>
  <si>
    <t>鶴見区</t>
    <rPh sb="0" eb="3">
      <t>ツルミク</t>
    </rPh>
    <phoneticPr fontId="3"/>
  </si>
  <si>
    <t>阿倍野区</t>
    <rPh sb="0" eb="4">
      <t>アベノク</t>
    </rPh>
    <phoneticPr fontId="2"/>
  </si>
  <si>
    <t>住之江区</t>
    <rPh sb="0" eb="4">
      <t>スミノエク</t>
    </rPh>
    <phoneticPr fontId="3"/>
  </si>
  <si>
    <t>住吉区</t>
    <rPh sb="0" eb="3">
      <t>スミヨシク</t>
    </rPh>
    <phoneticPr fontId="2"/>
  </si>
  <si>
    <t>東住吉区</t>
    <rPh sb="0" eb="4">
      <t>ヒガシスミヨシク</t>
    </rPh>
    <phoneticPr fontId="3"/>
  </si>
  <si>
    <t>平野区</t>
    <rPh sb="0" eb="3">
      <t>ヒラノク</t>
    </rPh>
    <phoneticPr fontId="2"/>
  </si>
  <si>
    <t>西成区</t>
    <rPh sb="0" eb="3">
      <t>ニシナリク</t>
    </rPh>
    <phoneticPr fontId="2"/>
  </si>
  <si>
    <t>○○事業</t>
    <phoneticPr fontId="2"/>
  </si>
  <si>
    <t>福祉局</t>
    <rPh sb="0" eb="3">
      <t>フクシキョク</t>
    </rPh>
    <phoneticPr fontId="3"/>
  </si>
  <si>
    <t>××××××××××××××××××××××事業</t>
    <phoneticPr fontId="2"/>
  </si>
  <si>
    <t>介護保険事業会計</t>
    <rPh sb="0" eb="2">
      <t>カイゴ</t>
    </rPh>
    <rPh sb="2" eb="4">
      <t>ホケン</t>
    </rPh>
    <rPh sb="4" eb="6">
      <t>ジギョウ</t>
    </rPh>
    <rPh sb="6" eb="8">
      <t>カイケイ</t>
    </rPh>
    <phoneticPr fontId="2"/>
  </si>
  <si>
    <t>福祉局計</t>
    <rPh sb="0" eb="2">
      <t>フクシ</t>
    </rPh>
    <rPh sb="2" eb="3">
      <t>キョク</t>
    </rPh>
    <rPh sb="3" eb="4">
      <t>ケイ</t>
    </rPh>
    <phoneticPr fontId="2"/>
  </si>
  <si>
    <t>■■事業</t>
    <rPh sb="2" eb="4">
      <t>ジギョウ</t>
    </rPh>
    <phoneticPr fontId="2"/>
  </si>
  <si>
    <t>こども
青少年局</t>
    <rPh sb="4" eb="7">
      <t>セイショウネン</t>
    </rPh>
    <rPh sb="7" eb="8">
      <t>キョク</t>
    </rPh>
    <phoneticPr fontId="2"/>
  </si>
  <si>
    <t>●●事業</t>
    <rPh sb="2" eb="4">
      <t>ジギョウ</t>
    </rPh>
    <phoneticPr fontId="2"/>
  </si>
  <si>
    <t>▲▲事業</t>
    <rPh sb="2" eb="4">
      <t>ジギョウ</t>
    </rPh>
    <phoneticPr fontId="2"/>
  </si>
  <si>
    <t>★★事業</t>
    <rPh sb="2" eb="4">
      <t>ジギョウ</t>
    </rPh>
    <phoneticPr fontId="2"/>
  </si>
  <si>
    <t>こども青少年局計</t>
    <rPh sb="3" eb="6">
      <t>セイショウネン</t>
    </rPh>
    <rPh sb="6" eb="7">
      <t>キョク</t>
    </rPh>
    <rPh sb="7" eb="8">
      <t>ケイ</t>
    </rPh>
    <phoneticPr fontId="2"/>
  </si>
  <si>
    <t>区ＣＭ自由経費計①</t>
    <rPh sb="0" eb="1">
      <t>ク</t>
    </rPh>
    <rPh sb="3" eb="5">
      <t>ジユウ</t>
    </rPh>
    <rPh sb="5" eb="7">
      <t>ケイヒ</t>
    </rPh>
    <rPh sb="7" eb="8">
      <t>ケイ</t>
    </rPh>
    <phoneticPr fontId="2"/>
  </si>
  <si>
    <t>区長自由経費計②</t>
    <rPh sb="0" eb="1">
      <t>ク</t>
    </rPh>
    <rPh sb="1" eb="2">
      <t>チョウ</t>
    </rPh>
    <rPh sb="2" eb="4">
      <t>ジユウ</t>
    </rPh>
    <rPh sb="4" eb="6">
      <t>ケイヒ</t>
    </rPh>
    <rPh sb="6" eb="7">
      <t>ケイ</t>
    </rPh>
    <phoneticPr fontId="2"/>
  </si>
  <si>
    <t>①+②</t>
    <phoneticPr fontId="2"/>
  </si>
  <si>
    <t>※区合計の局計は、様式5予算事業一覧の備考欄「区ＣＭ」の所属計の金額と一致する。（ただし、複数の会計がある局については、すべての会計の</t>
    <rPh sb="1" eb="2">
      <t>ク</t>
    </rPh>
    <rPh sb="2" eb="4">
      <t>ゴウケイ</t>
    </rPh>
    <rPh sb="5" eb="6">
      <t>キョク</t>
    </rPh>
    <rPh sb="6" eb="7">
      <t>ケイ</t>
    </rPh>
    <rPh sb="9" eb="11">
      <t>ヨウシキ</t>
    </rPh>
    <rPh sb="12" eb="14">
      <t>ヨサン</t>
    </rPh>
    <rPh sb="14" eb="16">
      <t>ジギョウ</t>
    </rPh>
    <rPh sb="16" eb="18">
      <t>イチラン</t>
    </rPh>
    <rPh sb="19" eb="21">
      <t>ビコウ</t>
    </rPh>
    <rPh sb="21" eb="22">
      <t>ラン</t>
    </rPh>
    <rPh sb="23" eb="24">
      <t>ク</t>
    </rPh>
    <rPh sb="28" eb="30">
      <t>ショゾク</t>
    </rPh>
    <rPh sb="30" eb="31">
      <t>ケイ</t>
    </rPh>
    <rPh sb="32" eb="34">
      <t>キンガク</t>
    </rPh>
    <rPh sb="35" eb="37">
      <t>イッチ</t>
    </rPh>
    <rPh sb="45" eb="47">
      <t>フクスウ</t>
    </rPh>
    <rPh sb="48" eb="50">
      <t>カイケイ</t>
    </rPh>
    <rPh sb="53" eb="54">
      <t>キョク</t>
    </rPh>
    <rPh sb="64" eb="66">
      <t>カイケイ</t>
    </rPh>
    <phoneticPr fontId="3"/>
  </si>
  <si>
    <t>備考欄「区ＣＭ」の所属計の金額を合計した額と一致する。）</t>
    <rPh sb="9" eb="11">
      <t>ショゾク</t>
    </rPh>
    <rPh sb="11" eb="12">
      <t>ケイ</t>
    </rPh>
    <rPh sb="14" eb="15">
      <t>ガク</t>
    </rPh>
    <rPh sb="16" eb="18">
      <t>ゴウケイ</t>
    </rPh>
    <rPh sb="20" eb="21">
      <t>ガク</t>
    </rPh>
    <rPh sb="22" eb="24">
      <t>イッチ</t>
    </rPh>
    <phoneticPr fontId="3"/>
  </si>
  <si>
    <t>予算事業一覧（様式5）作成要領について</t>
    <rPh sb="0" eb="2">
      <t>ヨサン</t>
    </rPh>
    <rPh sb="2" eb="4">
      <t>ジギョウ</t>
    </rPh>
    <rPh sb="4" eb="6">
      <t>イチラン</t>
    </rPh>
    <rPh sb="7" eb="9">
      <t>ヨウシキ</t>
    </rPh>
    <rPh sb="11" eb="13">
      <t>サクセイ</t>
    </rPh>
    <rPh sb="13" eb="15">
      <t>ヨウリョウ</t>
    </rPh>
    <phoneticPr fontId="3"/>
  </si>
  <si>
    <t>留意事項</t>
    <rPh sb="0" eb="2">
      <t>リュウイ</t>
    </rPh>
    <rPh sb="2" eb="4">
      <t>ジコウ</t>
    </rPh>
    <phoneticPr fontId="3"/>
  </si>
  <si>
    <t>（様式5　共通事項）</t>
    <rPh sb="1" eb="3">
      <t>ヨウシキ</t>
    </rPh>
    <rPh sb="5" eb="7">
      <t>キョウツウ</t>
    </rPh>
    <rPh sb="7" eb="9">
      <t>ジコウ</t>
    </rPh>
    <phoneticPr fontId="3"/>
  </si>
  <si>
    <t>（様式5　予算事業一覧）</t>
    <rPh sb="1" eb="3">
      <t>ヨウシキ</t>
    </rPh>
    <rPh sb="5" eb="7">
      <t>ヨサン</t>
    </rPh>
    <rPh sb="7" eb="9">
      <t>ジギョウ</t>
    </rPh>
    <rPh sb="9" eb="11">
      <t>イチラン</t>
    </rPh>
    <phoneticPr fontId="3"/>
  </si>
  <si>
    <r>
      <t>区については「区長自由経費」分を、局・室については「局事業</t>
    </r>
    <r>
      <rPr>
        <sz val="9"/>
        <rFont val="ＭＳ Ｐゴシック"/>
        <family val="3"/>
        <charset val="128"/>
      </rPr>
      <t>（区CM自由経費含む）</t>
    </r>
    <r>
      <rPr>
        <sz val="11"/>
        <rFont val="ＭＳ Ｐゴシック"/>
        <family val="3"/>
        <charset val="128"/>
      </rPr>
      <t>」分を記載。</t>
    </r>
    <rPh sb="0" eb="1">
      <t>ク</t>
    </rPh>
    <rPh sb="7" eb="9">
      <t>クチョウ</t>
    </rPh>
    <rPh sb="9" eb="11">
      <t>ジユウ</t>
    </rPh>
    <rPh sb="11" eb="13">
      <t>ケイヒ</t>
    </rPh>
    <rPh sb="14" eb="15">
      <t>ブン</t>
    </rPh>
    <rPh sb="17" eb="18">
      <t>キョク</t>
    </rPh>
    <rPh sb="19" eb="20">
      <t>シツ</t>
    </rPh>
    <rPh sb="26" eb="27">
      <t>キョク</t>
    </rPh>
    <rPh sb="27" eb="29">
      <t>ジギョウ</t>
    </rPh>
    <rPh sb="30" eb="31">
      <t>ク</t>
    </rPh>
    <rPh sb="33" eb="35">
      <t>ジユウ</t>
    </rPh>
    <rPh sb="35" eb="37">
      <t>ケイヒ</t>
    </rPh>
    <rPh sb="37" eb="38">
      <t>フク</t>
    </rPh>
    <rPh sb="41" eb="42">
      <t>ブン</t>
    </rPh>
    <rPh sb="43" eb="45">
      <t>キサイ</t>
    </rPh>
    <phoneticPr fontId="3"/>
  </si>
  <si>
    <t>目順に並べ、目ごとに小計を、会計ごとに所属計を記載する。</t>
    <rPh sb="0" eb="1">
      <t>モク</t>
    </rPh>
    <rPh sb="1" eb="2">
      <t>ジュン</t>
    </rPh>
    <rPh sb="3" eb="4">
      <t>ナラ</t>
    </rPh>
    <rPh sb="6" eb="7">
      <t>モク</t>
    </rPh>
    <rPh sb="10" eb="12">
      <t>ショウケイ</t>
    </rPh>
    <rPh sb="14" eb="16">
      <t>カイケイ</t>
    </rPh>
    <phoneticPr fontId="3"/>
  </si>
  <si>
    <t>事業名は、市民・市会への各所属における説明責任の観点からも、わかりやすい分類であることが必</t>
    <rPh sb="0" eb="2">
      <t>ジギョウ</t>
    </rPh>
    <rPh sb="2" eb="3">
      <t>メイ</t>
    </rPh>
    <rPh sb="5" eb="7">
      <t>シミン</t>
    </rPh>
    <rPh sb="8" eb="10">
      <t>シカイ</t>
    </rPh>
    <rPh sb="12" eb="13">
      <t>カク</t>
    </rPh>
    <rPh sb="13" eb="15">
      <t>ショゾク</t>
    </rPh>
    <rPh sb="19" eb="21">
      <t>セツメイ</t>
    </rPh>
    <rPh sb="21" eb="23">
      <t>セキニン</t>
    </rPh>
    <rPh sb="24" eb="26">
      <t>カンテン</t>
    </rPh>
    <rPh sb="36" eb="38">
      <t>ブンルイ</t>
    </rPh>
    <rPh sb="44" eb="45">
      <t>ヒツ</t>
    </rPh>
    <phoneticPr fontId="3"/>
  </si>
  <si>
    <t>要。別添の概要説明とともにホームページにおいて、予算要求状況等を公表していくこととしており、</t>
    <rPh sb="2" eb="4">
      <t>ベッテン</t>
    </rPh>
    <rPh sb="5" eb="7">
      <t>ガイヨウ</t>
    </rPh>
    <rPh sb="7" eb="9">
      <t>セツメイ</t>
    </rPh>
    <rPh sb="24" eb="26">
      <t>ヨサン</t>
    </rPh>
    <rPh sb="26" eb="28">
      <t>ヨウキュウ</t>
    </rPh>
    <rPh sb="28" eb="30">
      <t>ジョウキョウ</t>
    </rPh>
    <rPh sb="30" eb="31">
      <t>トウ</t>
    </rPh>
    <rPh sb="32" eb="34">
      <t>コウヒョウ</t>
    </rPh>
    <phoneticPr fontId="3"/>
  </si>
  <si>
    <t>見やすさなどの観点から、さらに精査すること。</t>
    <rPh sb="0" eb="1">
      <t>ミ</t>
    </rPh>
    <rPh sb="7" eb="9">
      <t>カンテン</t>
    </rPh>
    <phoneticPr fontId="3"/>
  </si>
  <si>
    <t>予算事業一覧の事業単位は、新公会計制度における事業別財務諸表の作成単位（施策事業及び</t>
    <rPh sb="0" eb="2">
      <t>ヨサン</t>
    </rPh>
    <rPh sb="2" eb="4">
      <t>ジギョウ</t>
    </rPh>
    <rPh sb="4" eb="6">
      <t>イチラン</t>
    </rPh>
    <rPh sb="7" eb="9">
      <t>ジギョウ</t>
    </rPh>
    <rPh sb="9" eb="11">
      <t>タンイ</t>
    </rPh>
    <rPh sb="13" eb="14">
      <t>シン</t>
    </rPh>
    <rPh sb="14" eb="15">
      <t>コウ</t>
    </rPh>
    <rPh sb="15" eb="17">
      <t>カイケイ</t>
    </rPh>
    <rPh sb="17" eb="19">
      <t>セイド</t>
    </rPh>
    <rPh sb="23" eb="25">
      <t>ジギョウ</t>
    </rPh>
    <rPh sb="25" eb="26">
      <t>ベツ</t>
    </rPh>
    <rPh sb="26" eb="28">
      <t>ザイム</t>
    </rPh>
    <rPh sb="28" eb="30">
      <t>ショヒョウ</t>
    </rPh>
    <rPh sb="31" eb="33">
      <t>サクセイ</t>
    </rPh>
    <rPh sb="33" eb="35">
      <t>タンイ</t>
    </rPh>
    <phoneticPr fontId="3"/>
  </si>
  <si>
    <t>管理事業）を踏まえたものとすること。</t>
    <rPh sb="6" eb="7">
      <t>フ</t>
    </rPh>
    <phoneticPr fontId="3"/>
  </si>
  <si>
    <t>歳出に連動しない歳入は記載しない。(所要一般財源の計と財源表の再差引市費とは合致しない）</t>
    <rPh sb="0" eb="2">
      <t>サイシュツ</t>
    </rPh>
    <rPh sb="3" eb="5">
      <t>レンドウ</t>
    </rPh>
    <rPh sb="8" eb="10">
      <t>サイニュウ</t>
    </rPh>
    <rPh sb="11" eb="13">
      <t>キサイ</t>
    </rPh>
    <rPh sb="18" eb="20">
      <t>ショヨウ</t>
    </rPh>
    <rPh sb="20" eb="22">
      <t>イッパン</t>
    </rPh>
    <rPh sb="22" eb="24">
      <t>ザイゲン</t>
    </rPh>
    <rPh sb="25" eb="26">
      <t>ケイ</t>
    </rPh>
    <rPh sb="27" eb="29">
      <t>ザイゲン</t>
    </rPh>
    <rPh sb="29" eb="30">
      <t>ヒョウ</t>
    </rPh>
    <rPh sb="31" eb="32">
      <t>サイ</t>
    </rPh>
    <rPh sb="32" eb="34">
      <t>サシヒキ</t>
    </rPh>
    <rPh sb="34" eb="36">
      <t>シヒ</t>
    </rPh>
    <rPh sb="38" eb="40">
      <t>ガッチ</t>
    </rPh>
    <phoneticPr fontId="3"/>
  </si>
  <si>
    <t>人件費(職員費）については、事業費支弁人件費のみを本体事業費に含めて記載し、</t>
    <rPh sb="0" eb="3">
      <t>ジンケンヒ</t>
    </rPh>
    <rPh sb="4" eb="6">
      <t>ショクイン</t>
    </rPh>
    <rPh sb="6" eb="7">
      <t>ヒ</t>
    </rPh>
    <rPh sb="14" eb="17">
      <t>ジギョウヒ</t>
    </rPh>
    <rPh sb="17" eb="19">
      <t>シベン</t>
    </rPh>
    <rPh sb="19" eb="22">
      <t>ジンケンヒ</t>
    </rPh>
    <rPh sb="25" eb="27">
      <t>ホンタイ</t>
    </rPh>
    <rPh sb="27" eb="30">
      <t>ジギョウヒ</t>
    </rPh>
    <rPh sb="31" eb="32">
      <t>フク</t>
    </rPh>
    <rPh sb="34" eb="36">
      <t>キサイ</t>
    </rPh>
    <phoneticPr fontId="3"/>
  </si>
  <si>
    <t>各局・室における区ＣＭ自由経費の事業については、備考欄に区ＣＭと記載する。</t>
    <rPh sb="0" eb="1">
      <t>カク</t>
    </rPh>
    <rPh sb="1" eb="2">
      <t>キョク</t>
    </rPh>
    <rPh sb="3" eb="4">
      <t>シツ</t>
    </rPh>
    <rPh sb="8" eb="9">
      <t>ク</t>
    </rPh>
    <rPh sb="11" eb="13">
      <t>ジユウ</t>
    </rPh>
    <rPh sb="13" eb="15">
      <t>ケイヒ</t>
    </rPh>
    <rPh sb="16" eb="18">
      <t>ジギョウ</t>
    </rPh>
    <rPh sb="24" eb="26">
      <t>ビコウ</t>
    </rPh>
    <rPh sb="26" eb="27">
      <t>ラン</t>
    </rPh>
    <rPh sb="28" eb="29">
      <t>ク</t>
    </rPh>
    <rPh sb="32" eb="34">
      <t>キサイ</t>
    </rPh>
    <phoneticPr fontId="3"/>
  </si>
  <si>
    <t>なお、区ＣＭ自由経費が事業の一部（内数）の場合も事業は分割せず、</t>
    <rPh sb="3" eb="4">
      <t>ク</t>
    </rPh>
    <rPh sb="6" eb="8">
      <t>ジユウ</t>
    </rPh>
    <rPh sb="8" eb="10">
      <t>ケイヒ</t>
    </rPh>
    <rPh sb="11" eb="13">
      <t>ジギョウ</t>
    </rPh>
    <rPh sb="14" eb="16">
      <t>イチブ</t>
    </rPh>
    <rPh sb="17" eb="18">
      <t>ウチ</t>
    </rPh>
    <rPh sb="18" eb="19">
      <t>スウ</t>
    </rPh>
    <rPh sb="21" eb="23">
      <t>バアイ</t>
    </rPh>
    <rPh sb="24" eb="26">
      <t>ジギョウ</t>
    </rPh>
    <rPh sb="27" eb="29">
      <t>ブンカツ</t>
    </rPh>
    <phoneticPr fontId="3"/>
  </si>
  <si>
    <t>備考欄に区ＣＭ自由経費の歳出額を上段に所要一般財源を下段（ともに27算定額）に記載する。</t>
    <rPh sb="2" eb="3">
      <t>ラン</t>
    </rPh>
    <rPh sb="4" eb="5">
      <t>ク</t>
    </rPh>
    <rPh sb="7" eb="9">
      <t>ジユウ</t>
    </rPh>
    <rPh sb="9" eb="11">
      <t>ケイヒ</t>
    </rPh>
    <rPh sb="16" eb="18">
      <t>ジョウダン</t>
    </rPh>
    <rPh sb="26" eb="28">
      <t>ゲダン</t>
    </rPh>
    <rPh sb="34" eb="36">
      <t>サンテイ</t>
    </rPh>
    <rPh sb="36" eb="37">
      <t>ガク</t>
    </rPh>
    <phoneticPr fontId="3"/>
  </si>
  <si>
    <t>その他、様式の変更・書式にかかる取扱いについては、様式の見本を参照。</t>
    <rPh sb="2" eb="3">
      <t>タ</t>
    </rPh>
    <rPh sb="4" eb="6">
      <t>ヨウシキ</t>
    </rPh>
    <rPh sb="7" eb="9">
      <t>ヘンコウ</t>
    </rPh>
    <rPh sb="10" eb="12">
      <t>ショシキ</t>
    </rPh>
    <rPh sb="16" eb="18">
      <t>トリアツカ</t>
    </rPh>
    <rPh sb="25" eb="27">
      <t>ヨウシキ</t>
    </rPh>
    <rPh sb="28" eb="30">
      <t>ミホン</t>
    </rPh>
    <rPh sb="31" eb="33">
      <t>サンショウ</t>
    </rPh>
    <phoneticPr fontId="3"/>
  </si>
  <si>
    <t>（様式5　付属資料①　事業概要説明資料）</t>
    <rPh sb="1" eb="3">
      <t>ヨウシキ</t>
    </rPh>
    <rPh sb="5" eb="7">
      <t>フゾク</t>
    </rPh>
    <rPh sb="7" eb="9">
      <t>シリョウ</t>
    </rPh>
    <rPh sb="11" eb="13">
      <t>ジギョウ</t>
    </rPh>
    <rPh sb="13" eb="15">
      <t>ガイヨウ</t>
    </rPh>
    <rPh sb="15" eb="17">
      <t>セツメイ</t>
    </rPh>
    <rPh sb="17" eb="19">
      <t>シリョウ</t>
    </rPh>
    <phoneticPr fontId="3"/>
  </si>
  <si>
    <t>別添様式見本を参照。</t>
    <rPh sb="0" eb="2">
      <t>ベッテン</t>
    </rPh>
    <rPh sb="2" eb="4">
      <t>ヨウシキ</t>
    </rPh>
    <rPh sb="4" eb="6">
      <t>ミホン</t>
    </rPh>
    <rPh sb="7" eb="9">
      <t>サンショウ</t>
    </rPh>
    <phoneticPr fontId="3"/>
  </si>
  <si>
    <r>
      <t>区については「区長自由経費」分を、局・室については「局事業</t>
    </r>
    <r>
      <rPr>
        <sz val="9"/>
        <rFont val="ＭＳ Ｐゴシック"/>
        <family val="3"/>
        <charset val="128"/>
      </rPr>
      <t>（区CM自由経費含む）</t>
    </r>
    <r>
      <rPr>
        <sz val="11"/>
        <rFont val="ＭＳ Ｐゴシック"/>
        <family val="3"/>
        <charset val="128"/>
      </rPr>
      <t>」分を作成すること。</t>
    </r>
    <rPh sb="0" eb="1">
      <t>ク</t>
    </rPh>
    <rPh sb="7" eb="9">
      <t>クチョウ</t>
    </rPh>
    <rPh sb="9" eb="11">
      <t>ジユウ</t>
    </rPh>
    <rPh sb="11" eb="13">
      <t>ケイヒ</t>
    </rPh>
    <rPh sb="14" eb="15">
      <t>ブン</t>
    </rPh>
    <rPh sb="17" eb="18">
      <t>キョク</t>
    </rPh>
    <rPh sb="19" eb="20">
      <t>シツ</t>
    </rPh>
    <rPh sb="26" eb="27">
      <t>キョク</t>
    </rPh>
    <rPh sb="27" eb="29">
      <t>ジギョウ</t>
    </rPh>
    <rPh sb="30" eb="31">
      <t>ク</t>
    </rPh>
    <rPh sb="33" eb="35">
      <t>ジユウ</t>
    </rPh>
    <rPh sb="35" eb="37">
      <t>ケイヒ</t>
    </rPh>
    <rPh sb="37" eb="38">
      <t>フク</t>
    </rPh>
    <rPh sb="41" eb="42">
      <t>ブン</t>
    </rPh>
    <rPh sb="43" eb="45">
      <t>サクセイ</t>
    </rPh>
    <phoneticPr fontId="3"/>
  </si>
  <si>
    <t>（様式5　付属資料②　区関連予算事業一覧）</t>
    <rPh sb="1" eb="3">
      <t>ヨウシキ</t>
    </rPh>
    <rPh sb="5" eb="7">
      <t>フゾク</t>
    </rPh>
    <rPh sb="7" eb="9">
      <t>シリョウ</t>
    </rPh>
    <rPh sb="11" eb="12">
      <t>ク</t>
    </rPh>
    <rPh sb="12" eb="14">
      <t>カンレン</t>
    </rPh>
    <rPh sb="14" eb="16">
      <t>ヨサン</t>
    </rPh>
    <rPh sb="16" eb="18">
      <t>ジギョウ</t>
    </rPh>
    <rPh sb="18" eb="20">
      <t>イチラン</t>
    </rPh>
    <phoneticPr fontId="3"/>
  </si>
  <si>
    <t>本様式については、区CMの指示により、局・室が作成のうえ、提出すること。</t>
    <rPh sb="0" eb="1">
      <t>ホン</t>
    </rPh>
    <rPh sb="1" eb="3">
      <t>ヨウシキ</t>
    </rPh>
    <rPh sb="9" eb="10">
      <t>ク</t>
    </rPh>
    <rPh sb="13" eb="15">
      <t>シジ</t>
    </rPh>
    <rPh sb="19" eb="20">
      <t>キョク</t>
    </rPh>
    <rPh sb="21" eb="22">
      <t>シツ</t>
    </rPh>
    <rPh sb="23" eb="25">
      <t>サクセイ</t>
    </rPh>
    <rPh sb="29" eb="31">
      <t>テイシュツ</t>
    </rPh>
    <phoneticPr fontId="3"/>
  </si>
  <si>
    <t>⇒</t>
    <phoneticPr fontId="3"/>
  </si>
  <si>
    <t>ＭＳ Ｐゴシック</t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</si>
  <si>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</si>
  <si>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</si>
  <si>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</si>
  <si>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</si>
  <si>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→</t>
    <phoneticPr fontId="3"/>
  </si>
  <si>
    <t>…</t>
    <phoneticPr fontId="3"/>
  </si>
  <si>
    <t>1.8cm</t>
    <phoneticPr fontId="3"/>
  </si>
  <si>
    <t>…</t>
    <phoneticPr fontId="3"/>
  </si>
  <si>
    <t>(款-項-目)</t>
    <rPh sb="1" eb="2">
      <t>カン</t>
    </rPh>
    <rPh sb="3" eb="4">
      <t>コウ</t>
    </rPh>
    <rPh sb="5" eb="6">
      <t>モク</t>
    </rPh>
    <phoneticPr fontId="2"/>
  </si>
  <si>
    <t>－</t>
    <phoneticPr fontId="3"/>
  </si>
  <si>
    <t>・</t>
    <phoneticPr fontId="3"/>
  </si>
  <si>
    <t>上段：28算定歳出額　
(下段：28算定所要一般財源)</t>
    <rPh sb="0" eb="1">
      <t>ウワ</t>
    </rPh>
    <rPh sb="1" eb="2">
      <t>ダン</t>
    </rPh>
    <rPh sb="5" eb="7">
      <t>サンテイ</t>
    </rPh>
    <rPh sb="7" eb="9">
      <t>サイシュツ</t>
    </rPh>
    <rPh sb="9" eb="10">
      <t>ガク</t>
    </rPh>
    <rPh sb="13" eb="15">
      <t>ゲダン</t>
    </rPh>
    <rPh sb="18" eb="20">
      <t>サンテイ</t>
    </rPh>
    <rPh sb="20" eb="22">
      <t>ショヨウ</t>
    </rPh>
    <rPh sb="22" eb="24">
      <t>イッパン</t>
    </rPh>
    <rPh sb="24" eb="26">
      <t>ザイゲン</t>
    </rPh>
    <phoneticPr fontId="2"/>
  </si>
  <si>
    <t>事  業  名</t>
    <phoneticPr fontId="2"/>
  </si>
  <si>
    <t xml:space="preserve"> 24 年 度</t>
    <phoneticPr fontId="2"/>
  </si>
  <si>
    <t>番号</t>
    <phoneticPr fontId="2"/>
  </si>
  <si>
    <t>①</t>
    <phoneticPr fontId="3"/>
  </si>
  <si>
    <t>本様式は、予算調整段階、予算案プレス発表時に公表予定。（詳細は別途通知）</t>
    <rPh sb="0" eb="1">
      <t>ホン</t>
    </rPh>
    <rPh sb="1" eb="3">
      <t>ヨウシキ</t>
    </rPh>
    <rPh sb="5" eb="7">
      <t>ヨサン</t>
    </rPh>
    <rPh sb="7" eb="9">
      <t>チョウセイ</t>
    </rPh>
    <rPh sb="9" eb="11">
      <t>ダンカイ</t>
    </rPh>
    <phoneticPr fontId="3"/>
  </si>
  <si>
    <t>②</t>
    <phoneticPr fontId="3"/>
  </si>
  <si>
    <t>所属別、会計別、科目（28予算）別に記載する。（土地先行取得事業会計を除く）</t>
    <rPh sb="0" eb="2">
      <t>ショゾク</t>
    </rPh>
    <rPh sb="2" eb="3">
      <t>ベツ</t>
    </rPh>
    <rPh sb="4" eb="6">
      <t>カイケイ</t>
    </rPh>
    <rPh sb="6" eb="7">
      <t>ベツ</t>
    </rPh>
    <rPh sb="8" eb="10">
      <t>カモク</t>
    </rPh>
    <rPh sb="13" eb="15">
      <t>ヨサン</t>
    </rPh>
    <rPh sb="16" eb="17">
      <t>ベツ</t>
    </rPh>
    <rPh sb="18" eb="20">
      <t>キサイ</t>
    </rPh>
    <phoneticPr fontId="3"/>
  </si>
  <si>
    <t>③</t>
    <phoneticPr fontId="3"/>
  </si>
  <si>
    <t>④</t>
    <phoneticPr fontId="3"/>
  </si>
  <si>
    <t>（ひとつの事項を整理上分けているものは、一つにまとめる。）</t>
    <phoneticPr fontId="3"/>
  </si>
  <si>
    <t>⑤</t>
    <phoneticPr fontId="3"/>
  </si>
  <si>
    <t>⑥</t>
    <phoneticPr fontId="3"/>
  </si>
  <si>
    <t>⑦</t>
    <phoneticPr fontId="3"/>
  </si>
  <si>
    <t>それ以外（旧1部人件費、事業費支弁分以外の旧2部人件費）については、27年度当初欄にのみ</t>
    <rPh sb="5" eb="6">
      <t>キュウ</t>
    </rPh>
    <rPh sb="21" eb="22">
      <t>キュウ</t>
    </rPh>
    <phoneticPr fontId="3"/>
  </si>
  <si>
    <t>金額を記載する。</t>
    <phoneticPr fontId="3"/>
  </si>
  <si>
    <t>⑧</t>
    <phoneticPr fontId="3"/>
  </si>
  <si>
    <t>政策的な新たな市税の軽減措置については、制度担当所属において、予算事業一覧に記載する</t>
    <rPh sb="0" eb="3">
      <t>セイサクテキ</t>
    </rPh>
    <rPh sb="4" eb="5">
      <t>アラ</t>
    </rPh>
    <rPh sb="7" eb="9">
      <t>シゼイ</t>
    </rPh>
    <rPh sb="10" eb="12">
      <t>ケイゲン</t>
    </rPh>
    <rPh sb="12" eb="14">
      <t>ソチ</t>
    </rPh>
    <rPh sb="20" eb="22">
      <t>セイド</t>
    </rPh>
    <rPh sb="22" eb="24">
      <t>タントウ</t>
    </rPh>
    <rPh sb="24" eb="26">
      <t>ショゾク</t>
    </rPh>
    <rPh sb="31" eb="33">
      <t>ヨサン</t>
    </rPh>
    <rPh sb="33" eb="35">
      <t>ジギョウ</t>
    </rPh>
    <rPh sb="35" eb="37">
      <t>イチラン</t>
    </rPh>
    <rPh sb="38" eb="40">
      <t>キサイ</t>
    </rPh>
    <phoneticPr fontId="3"/>
  </si>
  <si>
    <t>ものとする。</t>
    <phoneticPr fontId="3"/>
  </si>
  <si>
    <t>なお、内容については、財政局（税財制企画グループ）とも調整すること。</t>
    <rPh sb="3" eb="5">
      <t>ナイヨウ</t>
    </rPh>
    <rPh sb="11" eb="13">
      <t>ザイセイ</t>
    </rPh>
    <rPh sb="13" eb="14">
      <t>キョク</t>
    </rPh>
    <rPh sb="15" eb="16">
      <t>ゼイ</t>
    </rPh>
    <rPh sb="16" eb="17">
      <t>ザイ</t>
    </rPh>
    <rPh sb="17" eb="18">
      <t>セイ</t>
    </rPh>
    <rPh sb="18" eb="20">
      <t>キカク</t>
    </rPh>
    <rPh sb="27" eb="29">
      <t>チョウセイ</t>
    </rPh>
    <phoneticPr fontId="3"/>
  </si>
  <si>
    <t>⑨</t>
    <phoneticPr fontId="3"/>
  </si>
  <si>
    <t>⑩</t>
    <phoneticPr fontId="3"/>
  </si>
  <si>
    <t>28年度調整欄については、算定調書等提出段階（11月2日）では空欄とすること。</t>
    <rPh sb="2" eb="4">
      <t>ネンド</t>
    </rPh>
    <rPh sb="4" eb="6">
      <t>チョウセイ</t>
    </rPh>
    <rPh sb="6" eb="7">
      <t>ラン</t>
    </rPh>
    <rPh sb="13" eb="15">
      <t>サンテイ</t>
    </rPh>
    <rPh sb="15" eb="18">
      <t>チョウショトウ</t>
    </rPh>
    <rPh sb="18" eb="20">
      <t>テイシュツ</t>
    </rPh>
    <rPh sb="20" eb="22">
      <t>ダンカイ</t>
    </rPh>
    <rPh sb="25" eb="26">
      <t>ガツ</t>
    </rPh>
    <rPh sb="27" eb="28">
      <t>ニチ</t>
    </rPh>
    <rPh sb="31" eb="33">
      <t>クウラン</t>
    </rPh>
    <phoneticPr fontId="3"/>
  </si>
  <si>
    <t>⑪</t>
    <phoneticPr fontId="3"/>
  </si>
  <si>
    <t>⑫</t>
    <phoneticPr fontId="3"/>
  </si>
  <si>
    <t>⑬</t>
    <phoneticPr fontId="3"/>
  </si>
  <si>
    <t>⇒</t>
    <phoneticPr fontId="3"/>
  </si>
  <si>
    <t>→</t>
    <phoneticPr fontId="3"/>
  </si>
  <si>
    <t>29 年 度</t>
    <rPh sb="3" eb="4">
      <t>ネン</t>
    </rPh>
    <rPh sb="5" eb="6">
      <t>ド</t>
    </rPh>
    <phoneticPr fontId="3"/>
  </si>
  <si>
    <t>算 定 ②</t>
    <rPh sb="0" eb="1">
      <t>サン</t>
    </rPh>
    <rPh sb="2" eb="3">
      <t>サダム</t>
    </rPh>
    <phoneticPr fontId="2"/>
  </si>
  <si>
    <t>増  減</t>
    <rPh sb="0" eb="1">
      <t>ゾウ</t>
    </rPh>
    <rPh sb="3" eb="4">
      <t>ゲン</t>
    </rPh>
    <phoneticPr fontId="2"/>
  </si>
  <si>
    <t>（② - ①）</t>
    <phoneticPr fontId="2"/>
  </si>
  <si>
    <t>事  業  名</t>
    <phoneticPr fontId="2"/>
  </si>
  <si>
    <t>備  考</t>
    <phoneticPr fontId="2"/>
  </si>
  <si>
    <t>科 目</t>
    <rPh sb="0" eb="1">
      <t>カ</t>
    </rPh>
    <rPh sb="2" eb="3">
      <t>メ</t>
    </rPh>
    <phoneticPr fontId="2"/>
  </si>
  <si>
    <t>担 当 課</t>
    <rPh sb="0" eb="1">
      <t>タン</t>
    </rPh>
    <rPh sb="2" eb="3">
      <t>トウ</t>
    </rPh>
    <rPh sb="4" eb="5">
      <t>カ</t>
    </rPh>
    <phoneticPr fontId="2"/>
  </si>
  <si>
    <t>↓</t>
    <phoneticPr fontId="3"/>
  </si>
  <si>
    <t>非表示設定</t>
    <rPh sb="3" eb="5">
      <t>セッテイ</t>
    </rPh>
    <phoneticPr fontId="3"/>
  </si>
  <si>
    <t>当 初 ④</t>
    <phoneticPr fontId="2"/>
  </si>
  <si>
    <t>29 年 度</t>
    <phoneticPr fontId="3"/>
  </si>
  <si>
    <t>算 定 ⑤</t>
    <rPh sb="0" eb="1">
      <t>サン</t>
    </rPh>
    <rPh sb="2" eb="3">
      <t>サダム</t>
    </rPh>
    <phoneticPr fontId="2"/>
  </si>
  <si>
    <t>調 整 ⑥</t>
    <rPh sb="0" eb="1">
      <t>チョウ</t>
    </rPh>
    <rPh sb="2" eb="3">
      <t>ヒトシ</t>
    </rPh>
    <phoneticPr fontId="2"/>
  </si>
  <si>
    <t>（⑤ - ④）</t>
    <phoneticPr fontId="2"/>
  </si>
  <si>
    <t>（⑥ - ④）</t>
    <phoneticPr fontId="2"/>
  </si>
  <si>
    <t>予算案公表</t>
    <rPh sb="0" eb="2">
      <t>ヨサン</t>
    </rPh>
    <rPh sb="2" eb="3">
      <t>アン</t>
    </rPh>
    <rPh sb="3" eb="5">
      <t>コウヒョウ</t>
    </rPh>
    <phoneticPr fontId="3"/>
  </si>
  <si>
    <t>編成過程①</t>
    <rPh sb="0" eb="2">
      <t>ヘンセイ</t>
    </rPh>
    <rPh sb="2" eb="4">
      <t>カテイ</t>
    </rPh>
    <phoneticPr fontId="3"/>
  </si>
  <si>
    <t>事業概要説明資料</t>
    <rPh sb="0" eb="2">
      <t>ジギョウ</t>
    </rPh>
    <rPh sb="2" eb="4">
      <t>ガイヨウ</t>
    </rPh>
    <rPh sb="4" eb="6">
      <t>セツメイ</t>
    </rPh>
    <rPh sb="6" eb="8">
      <t>シリョウ</t>
    </rPh>
    <phoneticPr fontId="3"/>
  </si>
  <si>
    <t>所属名　○○区役所・局　</t>
    <rPh sb="0" eb="1">
      <t>ショ</t>
    </rPh>
    <rPh sb="1" eb="2">
      <t>ゾク</t>
    </rPh>
    <rPh sb="2" eb="3">
      <t>メイ</t>
    </rPh>
    <rPh sb="6" eb="7">
      <t>ク</t>
    </rPh>
    <rPh sb="7" eb="9">
      <t>ヤクショ</t>
    </rPh>
    <rPh sb="10" eb="11">
      <t>キョク</t>
    </rPh>
    <phoneticPr fontId="2"/>
  </si>
  <si>
    <t>28年度当初</t>
    <rPh sb="2" eb="4">
      <t>ネンド</t>
    </rPh>
    <rPh sb="4" eb="6">
      <t>トウショ</t>
    </rPh>
    <phoneticPr fontId="3"/>
  </si>
  <si>
    <t>行</t>
    <rPh sb="0" eb="1">
      <t>ギョウ</t>
    </rPh>
    <phoneticPr fontId="3"/>
  </si>
  <si>
    <t>　・予算案の公表・・・80％</t>
    <rPh sb="2" eb="4">
      <t>ヨサン</t>
    </rPh>
    <rPh sb="4" eb="5">
      <t>アン</t>
    </rPh>
    <rPh sb="6" eb="8">
      <t>コウヒョウ</t>
    </rPh>
    <phoneticPr fontId="3"/>
  </si>
  <si>
    <t>余白設定</t>
    <rPh sb="0" eb="2">
      <t>ヨハク</t>
    </rPh>
    <rPh sb="2" eb="4">
      <t>セッテイ</t>
    </rPh>
    <phoneticPr fontId="3"/>
  </si>
  <si>
    <t>E～I</t>
    <phoneticPr fontId="3"/>
  </si>
  <si>
    <t>J</t>
    <phoneticPr fontId="3"/>
  </si>
  <si>
    <t>K</t>
    <phoneticPr fontId="3"/>
  </si>
  <si>
    <t xml:space="preserve"> 事業名称が長く、2段超となる場合</t>
    <rPh sb="1" eb="3">
      <t>ジギョウ</t>
    </rPh>
    <rPh sb="3" eb="5">
      <t>メイショウ</t>
    </rPh>
    <rPh sb="6" eb="7">
      <t>ナガ</t>
    </rPh>
    <rPh sb="10" eb="11">
      <t>ダン</t>
    </rPh>
    <rPh sb="11" eb="12">
      <t>チョウ</t>
    </rPh>
    <rPh sb="15" eb="17">
      <t>バアイ</t>
    </rPh>
    <phoneticPr fontId="3"/>
  </si>
  <si>
    <t xml:space="preserve"> 印刷縮尺</t>
    <rPh sb="1" eb="3">
      <t>インサツ</t>
    </rPh>
    <rPh sb="3" eb="5">
      <t>シュクシャク</t>
    </rPh>
    <phoneticPr fontId="3"/>
  </si>
  <si>
    <t>　・文字・・・10ポイント（会計名、所属名は10.5ポイント、表外の単位等は9ポイント）</t>
    <rPh sb="2" eb="4">
      <t>モジ</t>
    </rPh>
    <rPh sb="14" eb="16">
      <t>カイケイ</t>
    </rPh>
    <rPh sb="16" eb="17">
      <t>メイ</t>
    </rPh>
    <rPh sb="18" eb="21">
      <t>ショゾクメイ</t>
    </rPh>
    <rPh sb="31" eb="32">
      <t>ヒョウ</t>
    </rPh>
    <rPh sb="32" eb="33">
      <t>ガイ</t>
    </rPh>
    <rPh sb="34" eb="36">
      <t>タンイ</t>
    </rPh>
    <rPh sb="36" eb="37">
      <t>トウ</t>
    </rPh>
    <phoneticPr fontId="3"/>
  </si>
  <si>
    <t>　・計数・・・10.5ポイント</t>
    <rPh sb="2" eb="4">
      <t>ケイスウ</t>
    </rPh>
    <phoneticPr fontId="3"/>
  </si>
  <si>
    <t>当 初 ①</t>
    <phoneticPr fontId="2"/>
  </si>
  <si>
    <t>（③ - ①）</t>
  </si>
  <si>
    <t>29年度算定</t>
  </si>
  <si>
    <t>※センタリング
 はしない</t>
    <phoneticPr fontId="3"/>
  </si>
  <si>
    <t>今年度の標題はプルダウンで選択可能です</t>
    <rPh sb="0" eb="3">
      <t>コンネンド</t>
    </rPh>
    <rPh sb="4" eb="6">
      <t>ヒョウダイ</t>
    </rPh>
    <rPh sb="13" eb="15">
      <t>センタク</t>
    </rPh>
    <rPh sb="15" eb="17">
      <t>カノウ</t>
    </rPh>
    <phoneticPr fontId="3"/>
  </si>
  <si>
    <t>←</t>
    <phoneticPr fontId="3"/>
  </si>
  <si>
    <t>予算事業一覧</t>
    <rPh sb="4" eb="6">
      <t>イチラン</t>
    </rPh>
    <phoneticPr fontId="2"/>
  </si>
  <si>
    <t>列幅</t>
    <rPh sb="0" eb="2">
      <t>レツハバ</t>
    </rPh>
    <phoneticPr fontId="3"/>
  </si>
  <si>
    <t>　・3段・・・行の高さ22.50（30ピクセル）</t>
    <rPh sb="3" eb="4">
      <t>ダン</t>
    </rPh>
    <rPh sb="7" eb="8">
      <t>ギョウ</t>
    </rPh>
    <rPh sb="9" eb="10">
      <t>タカ</t>
    </rPh>
    <phoneticPr fontId="3"/>
  </si>
  <si>
    <t>　・4段・・・行の高さ26.25（35ピクセル）</t>
    <rPh sb="3" eb="4">
      <t>ダン</t>
    </rPh>
    <rPh sb="7" eb="8">
      <t>ギョウ</t>
    </rPh>
    <rPh sb="9" eb="10">
      <t>タカ</t>
    </rPh>
    <phoneticPr fontId="3"/>
  </si>
  <si>
    <t>行の高さ</t>
    <rPh sb="0" eb="1">
      <t>ギョウ</t>
    </rPh>
    <rPh sb="2" eb="3">
      <t>タカ</t>
    </rPh>
    <phoneticPr fontId="3"/>
  </si>
  <si>
    <t>10～</t>
    <phoneticPr fontId="3"/>
  </si>
  <si>
    <t>29 年 度</t>
    <phoneticPr fontId="2"/>
  </si>
  <si>
    <t>30 年 度</t>
    <rPh sb="3" eb="4">
      <t>ネン</t>
    </rPh>
    <rPh sb="5" eb="6">
      <t>ド</t>
    </rPh>
    <phoneticPr fontId="3"/>
  </si>
  <si>
    <t>29 年 度</t>
    <phoneticPr fontId="2"/>
  </si>
  <si>
    <t>会計名　　一般会計　　</t>
    <rPh sb="0" eb="2">
      <t>カイケイ</t>
    </rPh>
    <rPh sb="2" eb="3">
      <t>メイ</t>
    </rPh>
    <rPh sb="5" eb="7">
      <t>イッパン</t>
    </rPh>
    <rPh sb="7" eb="9">
      <t>カイケイ</t>
    </rPh>
    <phoneticPr fontId="2"/>
  </si>
  <si>
    <t>企画総務課</t>
    <rPh sb="0" eb="2">
      <t>キカク</t>
    </rPh>
    <rPh sb="2" eb="4">
      <t>ソウム</t>
    </rPh>
    <rPh sb="4" eb="5">
      <t>カ</t>
    </rPh>
    <phoneticPr fontId="3"/>
  </si>
  <si>
    <t>2-3-1</t>
    <phoneticPr fontId="2"/>
  </si>
  <si>
    <t>2-3-3</t>
    <phoneticPr fontId="3"/>
  </si>
  <si>
    <t>区まちづくり推進費計</t>
    <rPh sb="0" eb="1">
      <t>ク</t>
    </rPh>
    <rPh sb="6" eb="8">
      <t>スイシン</t>
    </rPh>
    <rPh sb="8" eb="9">
      <t>ヒ</t>
    </rPh>
    <rPh sb="9" eb="10">
      <t>ケイ</t>
    </rPh>
    <phoneticPr fontId="2"/>
  </si>
  <si>
    <t>此花区防災力強化事業</t>
    <rPh sb="0" eb="2">
      <t>コノハナ</t>
    </rPh>
    <rPh sb="2" eb="3">
      <t>ク</t>
    </rPh>
    <rPh sb="3" eb="6">
      <t>ボウサイリョク</t>
    </rPh>
    <rPh sb="6" eb="8">
      <t>キョウカ</t>
    </rPh>
    <rPh sb="8" eb="10">
      <t>ジギョウ</t>
    </rPh>
    <phoneticPr fontId="3"/>
  </si>
  <si>
    <t>此花区安全確保事業</t>
    <rPh sb="0" eb="2">
      <t>コノハナ</t>
    </rPh>
    <rPh sb="2" eb="3">
      <t>ク</t>
    </rPh>
    <rPh sb="3" eb="5">
      <t>アンゼン</t>
    </rPh>
    <rPh sb="5" eb="7">
      <t>カクホ</t>
    </rPh>
    <rPh sb="7" eb="9">
      <t>ジギョウ</t>
    </rPh>
    <phoneticPr fontId="3"/>
  </si>
  <si>
    <t>「子どもたちの未来のために！！」事業</t>
    <rPh sb="1" eb="2">
      <t>コ</t>
    </rPh>
    <rPh sb="7" eb="9">
      <t>ミライ</t>
    </rPh>
    <rPh sb="16" eb="18">
      <t>ジギョウ</t>
    </rPh>
    <phoneticPr fontId="3"/>
  </si>
  <si>
    <t>青少年育成推進事業</t>
    <rPh sb="0" eb="3">
      <t>セイショウネン</t>
    </rPh>
    <rPh sb="3" eb="5">
      <t>イクセイ</t>
    </rPh>
    <rPh sb="5" eb="7">
      <t>スイシン</t>
    </rPh>
    <rPh sb="7" eb="9">
      <t>ジギョウ</t>
    </rPh>
    <phoneticPr fontId="3"/>
  </si>
  <si>
    <t>発達障がいサポート事業</t>
    <rPh sb="0" eb="2">
      <t>ハッタツ</t>
    </rPh>
    <rPh sb="2" eb="3">
      <t>ショウ</t>
    </rPh>
    <rPh sb="9" eb="11">
      <t>ジギョウ</t>
    </rPh>
    <phoneticPr fontId="3"/>
  </si>
  <si>
    <t>子育て親子よっといでプラン</t>
    <rPh sb="0" eb="2">
      <t>コソダ</t>
    </rPh>
    <rPh sb="3" eb="5">
      <t>オヤコ</t>
    </rPh>
    <phoneticPr fontId="3"/>
  </si>
  <si>
    <t>「子育てサロン応援」事業</t>
    <rPh sb="1" eb="3">
      <t>コソダ</t>
    </rPh>
    <rPh sb="7" eb="9">
      <t>オウエン</t>
    </rPh>
    <rPh sb="10" eb="12">
      <t>ジギョウ</t>
    </rPh>
    <phoneticPr fontId="3"/>
  </si>
  <si>
    <t>乳幼児発達相談体制強化事業</t>
    <rPh sb="0" eb="3">
      <t>ニュウヨウジ</t>
    </rPh>
    <rPh sb="3" eb="5">
      <t>ハッタツ</t>
    </rPh>
    <rPh sb="5" eb="7">
      <t>ソウダン</t>
    </rPh>
    <rPh sb="7" eb="9">
      <t>タイセイ</t>
    </rPh>
    <rPh sb="9" eb="11">
      <t>キョウカ</t>
    </rPh>
    <rPh sb="11" eb="13">
      <t>ジギョウ</t>
    </rPh>
    <phoneticPr fontId="3"/>
  </si>
  <si>
    <t>「このはな地域見守りタイ」事業</t>
    <phoneticPr fontId="3"/>
  </si>
  <si>
    <t>百歳高齢者への記念事業</t>
    <phoneticPr fontId="3"/>
  </si>
  <si>
    <t>身体障がい者相談員</t>
    <phoneticPr fontId="3"/>
  </si>
  <si>
    <t>知的障がい者相談員</t>
    <phoneticPr fontId="3"/>
  </si>
  <si>
    <t>ドメスティック・バイオレンス対策事業</t>
    <phoneticPr fontId="3"/>
  </si>
  <si>
    <t>地域福祉・介護保険業務強化事業</t>
    <phoneticPr fontId="3"/>
  </si>
  <si>
    <t>此花区地域福祉計画策定事業</t>
    <rPh sb="5" eb="7">
      <t>フクシ</t>
    </rPh>
    <rPh sb="7" eb="9">
      <t>ケイカク</t>
    </rPh>
    <rPh sb="9" eb="11">
      <t>サクテイ</t>
    </rPh>
    <rPh sb="11" eb="13">
      <t>ジギョウ</t>
    </rPh>
    <phoneticPr fontId="3"/>
  </si>
  <si>
    <t>健康促進事業「このはないきいき長生きプラン」</t>
    <phoneticPr fontId="3"/>
  </si>
  <si>
    <t>レクリエーションによる地域交流事業</t>
    <rPh sb="11" eb="13">
      <t>チイキ</t>
    </rPh>
    <rPh sb="13" eb="15">
      <t>コウリュウ</t>
    </rPh>
    <rPh sb="15" eb="17">
      <t>ジギョウ</t>
    </rPh>
    <phoneticPr fontId="3"/>
  </si>
  <si>
    <t>区における生涯学習推進事業</t>
    <phoneticPr fontId="3"/>
  </si>
  <si>
    <t>区における人権啓発推進事業</t>
    <phoneticPr fontId="3"/>
  </si>
  <si>
    <t>此花区地域支援事業</t>
    <phoneticPr fontId="3"/>
  </si>
  <si>
    <t>地域経済活性化事業</t>
    <phoneticPr fontId="3"/>
  </si>
  <si>
    <t>まちの魅力向上事業</t>
    <phoneticPr fontId="3"/>
  </si>
  <si>
    <t>区役所附設会館管理運営経費</t>
    <phoneticPr fontId="3"/>
  </si>
  <si>
    <t>区政への区民の声反映システム事業</t>
    <phoneticPr fontId="3"/>
  </si>
  <si>
    <t>区広報紙等の有効活用による情報発信</t>
    <phoneticPr fontId="3"/>
  </si>
  <si>
    <t>区役所窓口におけるフロアマネージャー関係経費</t>
    <phoneticPr fontId="3"/>
  </si>
  <si>
    <t>住民情報業務等民間委託経費</t>
    <phoneticPr fontId="3"/>
  </si>
  <si>
    <t>育児休業等にかかる臨時的任用職員経費</t>
    <phoneticPr fontId="3"/>
  </si>
  <si>
    <t>区庁舎設備維持費</t>
    <phoneticPr fontId="3"/>
  </si>
  <si>
    <t>一般管理経費</t>
    <phoneticPr fontId="3"/>
  </si>
  <si>
    <t>保健福祉センター事業用経費</t>
    <phoneticPr fontId="3"/>
  </si>
  <si>
    <t>市民協働課</t>
    <rPh sb="0" eb="2">
      <t>シミン</t>
    </rPh>
    <rPh sb="2" eb="4">
      <t>キョウドウ</t>
    </rPh>
    <rPh sb="4" eb="5">
      <t>カ</t>
    </rPh>
    <phoneticPr fontId="3"/>
  </si>
  <si>
    <t>保健福祉課</t>
    <phoneticPr fontId="3"/>
  </si>
  <si>
    <t>保健福祉課</t>
    <phoneticPr fontId="3"/>
  </si>
  <si>
    <t>保健福祉課</t>
    <rPh sb="0" eb="2">
      <t>ホケン</t>
    </rPh>
    <rPh sb="2" eb="5">
      <t>フクシカ</t>
    </rPh>
    <phoneticPr fontId="2"/>
  </si>
  <si>
    <t>企画総務課</t>
    <rPh sb="0" eb="2">
      <t>キカク</t>
    </rPh>
    <rPh sb="2" eb="5">
      <t>ソウムカ</t>
    </rPh>
    <phoneticPr fontId="3"/>
  </si>
  <si>
    <t>校庭等の芝生化事業</t>
    <rPh sb="0" eb="2">
      <t>コウテイ</t>
    </rPh>
    <rPh sb="2" eb="3">
      <t>トウ</t>
    </rPh>
    <rPh sb="4" eb="6">
      <t>シバフ</t>
    </rPh>
    <rPh sb="6" eb="7">
      <t>カ</t>
    </rPh>
    <rPh sb="7" eb="9">
      <t>ジギョウ</t>
    </rPh>
    <phoneticPr fontId="3"/>
  </si>
  <si>
    <t>高齢者食事サービス事業</t>
    <phoneticPr fontId="3"/>
  </si>
  <si>
    <t>桜島憩の家施設運営事業</t>
    <phoneticPr fontId="3"/>
  </si>
  <si>
    <t>此花区役所職員の人件費</t>
    <rPh sb="0" eb="3">
      <t>コノハナク</t>
    </rPh>
    <rPh sb="3" eb="5">
      <t>ヤクショ</t>
    </rPh>
    <rPh sb="5" eb="7">
      <t>ショクイン</t>
    </rPh>
    <rPh sb="8" eb="11">
      <t>ジンケンヒ</t>
    </rPh>
    <phoneticPr fontId="3"/>
  </si>
  <si>
    <t>所属名　此花区役所　</t>
    <rPh sb="0" eb="2">
      <t>ショゾク</t>
    </rPh>
    <rPh sb="2" eb="3">
      <t>メイ</t>
    </rPh>
    <rPh sb="4" eb="7">
      <t>コノハナク</t>
    </rPh>
    <rPh sb="7" eb="9">
      <t>ヤクショ</t>
    </rPh>
    <phoneticPr fontId="2"/>
  </si>
  <si>
    <t>このはな環境創造プロジェクト～大阪ひかりの森プロジェクト地域貢献事業～</t>
    <phoneticPr fontId="3"/>
  </si>
  <si>
    <t>ＣｏＣｏチャレンジルーム事業</t>
    <rPh sb="12" eb="14">
      <t>ジギョウ</t>
    </rPh>
    <phoneticPr fontId="3"/>
  </si>
  <si>
    <t>予 算 ②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</si>
</sst>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_ "/>
    <numFmt numFmtId="177" formatCode="#,##0_ "/>
    <numFmt numFmtId="178" formatCode="#,##0;&quot;△ &quot;#,##0"/>
    <numFmt numFmtId="179" formatCode="\(#,##0\);\(&quot;△ &quot;#,##0\)"/>
    <numFmt numFmtId="180" formatCode="\(#,##0\)"/>
    <numFmt numFmtId="181" formatCode="\(#,##0\)_);\(#,##0\)"/>
    <numFmt numFmtId="182" formatCode="0.00_ "/>
  </numFmts>
  <fonts count="19">
    <font>
      <sz val="11"/>
      <name val="ＭＳ Ｐゴシック"/>
      <family val="3"/>
      <charset val="128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theme="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0.5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38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38" fontId="4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/>
  </cellStyleXfs>
  <cellXfs count="323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vertical="center" textRotation="255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8" fillId="0" borderId="0" xfId="3" applyNumberFormat="1" applyFont="1" applyFill="1" applyAlignment="1">
      <alignment vertical="center"/>
    </xf>
    <xf numFmtId="0" fontId="5" fillId="0" borderId="0" xfId="3" applyNumberFormat="1" applyFont="1" applyFill="1" applyAlignment="1">
      <alignment vertical="center"/>
    </xf>
    <xf numFmtId="0" fontId="5" fillId="0" borderId="0" xfId="3" applyNumberFormat="1" applyFont="1" applyFill="1" applyAlignment="1">
      <alignment horizontal="center" vertical="center"/>
    </xf>
    <xf numFmtId="0" fontId="5" fillId="0" borderId="0" xfId="3" applyFont="1" applyFill="1" applyAlignment="1">
      <alignment vertical="center"/>
    </xf>
    <xf numFmtId="0" fontId="9" fillId="0" borderId="0" xfId="3" applyNumberFormat="1" applyFont="1" applyFill="1" applyAlignment="1">
      <alignment horizontal="left" vertical="center"/>
    </xf>
    <xf numFmtId="0" fontId="10" fillId="0" borderId="0" xfId="3" applyNumberFormat="1" applyFont="1" applyFill="1" applyBorder="1" applyAlignment="1">
      <alignment horizontal="right" vertical="center" wrapText="1"/>
    </xf>
    <xf numFmtId="0" fontId="5" fillId="0" borderId="0" xfId="3" applyNumberFormat="1" applyFont="1" applyFill="1" applyAlignment="1">
      <alignment horizontal="right" vertical="center"/>
    </xf>
    <xf numFmtId="0" fontId="10" fillId="0" borderId="0" xfId="3" applyNumberFormat="1" applyFont="1" applyFill="1" applyAlignment="1">
      <alignment horizontal="right" vertical="center"/>
    </xf>
    <xf numFmtId="0" fontId="6" fillId="0" borderId="8" xfId="3" applyNumberFormat="1" applyFont="1" applyFill="1" applyBorder="1" applyAlignment="1">
      <alignment horizontal="center" vertical="center"/>
    </xf>
    <xf numFmtId="0" fontId="6" fillId="0" borderId="9" xfId="3" applyNumberFormat="1" applyFont="1" applyFill="1" applyBorder="1" applyAlignment="1">
      <alignment horizontal="center" vertical="center"/>
    </xf>
    <xf numFmtId="0" fontId="6" fillId="0" borderId="11" xfId="3" applyNumberFormat="1" applyFont="1" applyFill="1" applyBorder="1" applyAlignment="1">
      <alignment horizontal="center" vertical="center"/>
    </xf>
    <xf numFmtId="0" fontId="6" fillId="0" borderId="7" xfId="3" applyNumberFormat="1" applyFont="1" applyFill="1" applyBorder="1" applyAlignment="1">
      <alignment horizontal="center" vertical="center"/>
    </xf>
    <xf numFmtId="178" fontId="5" fillId="0" borderId="13" xfId="3" applyNumberFormat="1" applyFont="1" applyFill="1" applyBorder="1" applyAlignment="1">
      <alignment vertical="center" shrinkToFit="1"/>
    </xf>
    <xf numFmtId="178" fontId="5" fillId="0" borderId="14" xfId="3" applyNumberFormat="1" applyFont="1" applyFill="1" applyBorder="1" applyAlignment="1">
      <alignment horizontal="right" vertical="center" shrinkToFit="1"/>
    </xf>
    <xf numFmtId="180" fontId="5" fillId="0" borderId="13" xfId="3" applyNumberFormat="1" applyFont="1" applyFill="1" applyBorder="1" applyAlignment="1">
      <alignment vertical="center" shrinkToFit="1"/>
    </xf>
    <xf numFmtId="179" fontId="5" fillId="0" borderId="12" xfId="3" applyNumberFormat="1" applyFont="1" applyFill="1" applyBorder="1" applyAlignment="1">
      <alignment vertical="center" shrinkToFit="1"/>
    </xf>
    <xf numFmtId="178" fontId="5" fillId="0" borderId="14" xfId="3" applyNumberFormat="1" applyFont="1" applyFill="1" applyBorder="1" applyAlignment="1">
      <alignment vertical="center" shrinkToFit="1"/>
    </xf>
    <xf numFmtId="180" fontId="5" fillId="0" borderId="12" xfId="3" applyNumberFormat="1" applyFont="1" applyFill="1" applyBorder="1" applyAlignment="1">
      <alignment vertical="center" shrinkToFit="1"/>
    </xf>
    <xf numFmtId="178" fontId="5" fillId="0" borderId="15" xfId="3" applyNumberFormat="1" applyFont="1" applyFill="1" applyBorder="1" applyAlignment="1">
      <alignment horizontal="right" vertical="center" shrinkToFit="1"/>
    </xf>
    <xf numFmtId="180" fontId="5" fillId="0" borderId="16" xfId="3" applyNumberFormat="1" applyFont="1" applyFill="1" applyBorder="1" applyAlignment="1">
      <alignment vertical="center" shrinkToFit="1"/>
    </xf>
    <xf numFmtId="179" fontId="5" fillId="0" borderId="16" xfId="3" applyNumberFormat="1" applyFont="1" applyFill="1" applyBorder="1" applyAlignment="1">
      <alignment vertical="center" shrinkToFit="1"/>
    </xf>
    <xf numFmtId="180" fontId="5" fillId="0" borderId="17" xfId="3" applyNumberFormat="1" applyFont="1" applyFill="1" applyBorder="1" applyAlignment="1">
      <alignment vertical="center" shrinkToFit="1"/>
    </xf>
    <xf numFmtId="179" fontId="5" fillId="0" borderId="17" xfId="3" applyNumberFormat="1" applyFont="1" applyFill="1" applyBorder="1" applyAlignment="1">
      <alignment vertical="center" shrinkToFit="1"/>
    </xf>
    <xf numFmtId="179" fontId="5" fillId="0" borderId="18" xfId="3" applyNumberFormat="1" applyFont="1" applyFill="1" applyBorder="1" applyAlignment="1">
      <alignment vertical="center" shrinkToFit="1"/>
    </xf>
    <xf numFmtId="0" fontId="5" fillId="0" borderId="0" xfId="3" applyNumberFormat="1" applyFont="1" applyFill="1" applyBorder="1" applyAlignment="1">
      <alignment vertical="center"/>
    </xf>
    <xf numFmtId="0" fontId="5" fillId="0" borderId="0" xfId="3" applyNumberFormat="1" applyFont="1" applyFill="1" applyBorder="1" applyAlignment="1">
      <alignment horizontal="center" vertical="center"/>
    </xf>
    <xf numFmtId="0" fontId="5" fillId="0" borderId="0" xfId="3" applyNumberFormat="1" applyFont="1" applyFill="1" applyAlignment="1">
      <alignment horizontal="left" vertical="center"/>
    </xf>
    <xf numFmtId="0" fontId="6" fillId="0" borderId="7" xfId="3" applyNumberFormat="1" applyFont="1" applyFill="1" applyBorder="1" applyAlignment="1">
      <alignment horizontal="center" vertical="center" shrinkToFit="1"/>
    </xf>
    <xf numFmtId="179" fontId="5" fillId="0" borderId="17" xfId="3" applyNumberFormat="1" applyFont="1" applyFill="1" applyBorder="1" applyAlignment="1">
      <alignment horizontal="right" vertical="center" shrinkToFit="1"/>
    </xf>
    <xf numFmtId="0" fontId="6" fillId="0" borderId="0" xfId="3" applyNumberFormat="1" applyFont="1" applyFill="1" applyAlignment="1">
      <alignment vertical="center"/>
    </xf>
    <xf numFmtId="0" fontId="11" fillId="0" borderId="0" xfId="2" applyFont="1" applyFill="1"/>
    <xf numFmtId="0" fontId="5" fillId="0" borderId="0" xfId="2" applyFont="1" applyFill="1"/>
    <xf numFmtId="0" fontId="9" fillId="0" borderId="0" xfId="4" applyNumberFormat="1" applyFont="1" applyFill="1" applyAlignment="1">
      <alignment horizontal="left" vertical="center"/>
    </xf>
    <xf numFmtId="0" fontId="9" fillId="0" borderId="0" xfId="4" applyNumberFormat="1" applyFont="1" applyFill="1" applyAlignment="1">
      <alignment horizontal="right" vertical="center"/>
    </xf>
    <xf numFmtId="0" fontId="5" fillId="0" borderId="19" xfId="2" applyFont="1" applyFill="1" applyBorder="1" applyAlignment="1">
      <alignment horizontal="left" vertical="center"/>
    </xf>
    <xf numFmtId="0" fontId="8" fillId="0" borderId="19" xfId="2" applyFont="1" applyFill="1" applyBorder="1" applyAlignment="1">
      <alignment vertical="center"/>
    </xf>
    <xf numFmtId="0" fontId="8" fillId="0" borderId="19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left" vertical="center"/>
    </xf>
    <xf numFmtId="0" fontId="8" fillId="0" borderId="0" xfId="2" applyFont="1" applyFill="1" applyBorder="1" applyAlignment="1">
      <alignment horizontal="left" vertical="center"/>
    </xf>
    <xf numFmtId="0" fontId="5" fillId="0" borderId="0" xfId="2" applyFont="1" applyFill="1" applyBorder="1" applyAlignment="1">
      <alignment horizontal="left" vertical="center"/>
    </xf>
    <xf numFmtId="0" fontId="8" fillId="0" borderId="0" xfId="2" applyFont="1" applyFill="1" applyBorder="1" applyAlignment="1">
      <alignment vertical="center"/>
    </xf>
    <xf numFmtId="0" fontId="5" fillId="0" borderId="20" xfId="2" applyFont="1" applyFill="1" applyBorder="1" applyAlignment="1">
      <alignment horizontal="left" vertical="center"/>
    </xf>
    <xf numFmtId="0" fontId="8" fillId="0" borderId="21" xfId="2" applyFont="1" applyFill="1" applyBorder="1" applyAlignment="1">
      <alignment horizontal="left" vertical="center"/>
    </xf>
    <xf numFmtId="0" fontId="5" fillId="0" borderId="0" xfId="2" applyFont="1" applyFill="1" applyBorder="1" applyAlignment="1">
      <alignment vertical="center" wrapText="1"/>
    </xf>
    <xf numFmtId="0" fontId="8" fillId="0" borderId="22" xfId="2" applyFont="1" applyFill="1" applyBorder="1" applyAlignment="1">
      <alignment vertical="top" wrapText="1"/>
    </xf>
    <xf numFmtId="0" fontId="8" fillId="0" borderId="23" xfId="2" applyFont="1" applyFill="1" applyBorder="1" applyAlignment="1">
      <alignment vertical="top" wrapText="1"/>
    </xf>
    <xf numFmtId="0" fontId="8" fillId="0" borderId="18" xfId="2" applyFont="1" applyFill="1" applyBorder="1" applyAlignment="1">
      <alignment vertical="top" wrapText="1"/>
    </xf>
    <xf numFmtId="0" fontId="5" fillId="0" borderId="0" xfId="4" applyNumberFormat="1" applyFont="1" applyFill="1" applyBorder="1" applyAlignment="1">
      <alignment vertical="center"/>
    </xf>
    <xf numFmtId="0" fontId="5" fillId="0" borderId="0" xfId="2" applyFont="1" applyFill="1" applyBorder="1"/>
    <xf numFmtId="0" fontId="8" fillId="0" borderId="24" xfId="2" applyFont="1" applyFill="1" applyBorder="1" applyAlignment="1">
      <alignment vertical="center"/>
    </xf>
    <xf numFmtId="0" fontId="8" fillId="0" borderId="25" xfId="2" applyFont="1" applyFill="1" applyBorder="1" applyAlignment="1">
      <alignment vertical="center"/>
    </xf>
    <xf numFmtId="181" fontId="8" fillId="0" borderId="25" xfId="2" applyNumberFormat="1" applyFont="1" applyFill="1" applyBorder="1" applyAlignment="1">
      <alignment vertical="center"/>
    </xf>
    <xf numFmtId="0" fontId="8" fillId="0" borderId="26" xfId="2" applyFont="1" applyFill="1" applyBorder="1" applyAlignment="1">
      <alignment vertical="center"/>
    </xf>
    <xf numFmtId="0" fontId="8" fillId="0" borderId="27" xfId="2" applyFont="1" applyFill="1" applyBorder="1" applyAlignment="1">
      <alignment vertical="center"/>
    </xf>
    <xf numFmtId="181" fontId="8" fillId="0" borderId="27" xfId="2" applyNumberFormat="1" applyFont="1" applyFill="1" applyBorder="1" applyAlignment="1">
      <alignment vertical="center"/>
    </xf>
    <xf numFmtId="0" fontId="8" fillId="0" borderId="28" xfId="2" applyFont="1" applyFill="1" applyBorder="1" applyAlignment="1">
      <alignment vertical="center"/>
    </xf>
    <xf numFmtId="0" fontId="8" fillId="0" borderId="29" xfId="2" applyFont="1" applyFill="1" applyBorder="1" applyAlignment="1">
      <alignment vertical="center"/>
    </xf>
    <xf numFmtId="181" fontId="8" fillId="0" borderId="29" xfId="2" applyNumberFormat="1" applyFont="1" applyFill="1" applyBorder="1" applyAlignment="1">
      <alignment vertical="center"/>
    </xf>
    <xf numFmtId="0" fontId="5" fillId="0" borderId="29" xfId="2" applyFont="1" applyFill="1" applyBorder="1"/>
    <xf numFmtId="0" fontId="8" fillId="0" borderId="24" xfId="2" applyFont="1" applyFill="1" applyBorder="1" applyAlignment="1">
      <alignment horizontal="center" vertical="center"/>
    </xf>
    <xf numFmtId="0" fontId="8" fillId="0" borderId="25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vertical="top" wrapText="1"/>
    </xf>
    <xf numFmtId="0" fontId="5" fillId="0" borderId="0" xfId="2" applyFont="1" applyFill="1" applyBorder="1" applyAlignment="1">
      <alignment vertical="top" wrapText="1"/>
    </xf>
    <xf numFmtId="0" fontId="4" fillId="0" borderId="0" xfId="2" applyFont="1" applyFill="1" applyAlignment="1">
      <alignment vertical="top" wrapText="1"/>
    </xf>
    <xf numFmtId="0" fontId="10" fillId="0" borderId="0" xfId="3" applyNumberFormat="1" applyFont="1" applyFill="1" applyAlignment="1">
      <alignment vertical="center"/>
    </xf>
    <xf numFmtId="0" fontId="10" fillId="0" borderId="0" xfId="3" applyNumberFormat="1" applyFont="1" applyFill="1" applyAlignment="1">
      <alignment horizontal="center" vertical="center"/>
    </xf>
    <xf numFmtId="0" fontId="10" fillId="0" borderId="0" xfId="3" applyFont="1" applyFill="1" applyAlignment="1">
      <alignment vertical="center"/>
    </xf>
    <xf numFmtId="0" fontId="7" fillId="0" borderId="8" xfId="3" applyNumberFormat="1" applyFont="1" applyFill="1" applyBorder="1" applyAlignment="1">
      <alignment horizontal="center" vertical="center"/>
    </xf>
    <xf numFmtId="0" fontId="10" fillId="0" borderId="10" xfId="3" applyNumberFormat="1" applyFont="1" applyFill="1" applyBorder="1" applyAlignment="1">
      <alignment horizontal="center" vertical="center"/>
    </xf>
    <xf numFmtId="0" fontId="10" fillId="0" borderId="30" xfId="3" applyNumberFormat="1" applyFont="1" applyFill="1" applyBorder="1" applyAlignment="1">
      <alignment vertical="center"/>
    </xf>
    <xf numFmtId="0" fontId="10" fillId="0" borderId="31" xfId="3" applyNumberFormat="1" applyFont="1" applyFill="1" applyBorder="1" applyAlignment="1">
      <alignment vertical="center"/>
    </xf>
    <xf numFmtId="0" fontId="10" fillId="0" borderId="32" xfId="3" applyNumberFormat="1" applyFont="1" applyFill="1" applyBorder="1" applyAlignment="1">
      <alignment vertical="center"/>
    </xf>
    <xf numFmtId="0" fontId="7" fillId="0" borderId="11" xfId="3" applyNumberFormat="1" applyFont="1" applyFill="1" applyBorder="1" applyAlignment="1">
      <alignment horizontal="center" vertical="center"/>
    </xf>
    <xf numFmtId="0" fontId="10" fillId="0" borderId="12" xfId="3" applyNumberFormat="1" applyFont="1" applyFill="1" applyBorder="1" applyAlignment="1">
      <alignment horizontal="center" vertical="center" shrinkToFit="1"/>
    </xf>
    <xf numFmtId="0" fontId="10" fillId="0" borderId="13" xfId="3" applyNumberFormat="1" applyFont="1" applyFill="1" applyBorder="1" applyAlignment="1">
      <alignment horizontal="center" vertical="center"/>
    </xf>
    <xf numFmtId="0" fontId="10" fillId="0" borderId="33" xfId="3" applyNumberFormat="1" applyFont="1" applyFill="1" applyBorder="1" applyAlignment="1">
      <alignment horizontal="center" vertical="center"/>
    </xf>
    <xf numFmtId="178" fontId="10" fillId="0" borderId="14" xfId="3" applyNumberFormat="1" applyFont="1" applyFill="1" applyBorder="1" applyAlignment="1">
      <alignment horizontal="right" vertical="center" shrinkToFit="1"/>
    </xf>
    <xf numFmtId="178" fontId="10" fillId="0" borderId="34" xfId="3" applyNumberFormat="1" applyFont="1" applyFill="1" applyBorder="1" applyAlignment="1">
      <alignment horizontal="right" vertical="center" shrinkToFit="1"/>
    </xf>
    <xf numFmtId="180" fontId="10" fillId="0" borderId="12" xfId="3" applyNumberFormat="1" applyFont="1" applyFill="1" applyBorder="1" applyAlignment="1">
      <alignment vertical="center" shrinkToFit="1"/>
    </xf>
    <xf numFmtId="179" fontId="10" fillId="0" borderId="12" xfId="3" applyNumberFormat="1" applyFont="1" applyFill="1" applyBorder="1" applyAlignment="1">
      <alignment vertical="center" shrinkToFit="1"/>
    </xf>
    <xf numFmtId="179" fontId="10" fillId="0" borderId="35" xfId="3" applyNumberFormat="1" applyFont="1" applyFill="1" applyBorder="1" applyAlignment="1">
      <alignment vertical="center" shrinkToFit="1"/>
    </xf>
    <xf numFmtId="178" fontId="10" fillId="0" borderId="14" xfId="3" applyNumberFormat="1" applyFont="1" applyFill="1" applyBorder="1" applyAlignment="1">
      <alignment vertical="center" shrinkToFit="1"/>
    </xf>
    <xf numFmtId="178" fontId="10" fillId="0" borderId="13" xfId="3" applyNumberFormat="1" applyFont="1" applyFill="1" applyBorder="1" applyAlignment="1">
      <alignment vertical="center" shrinkToFit="1"/>
    </xf>
    <xf numFmtId="180" fontId="10" fillId="0" borderId="13" xfId="3" applyNumberFormat="1" applyFont="1" applyFill="1" applyBorder="1" applyAlignment="1">
      <alignment vertical="center" shrinkToFit="1"/>
    </xf>
    <xf numFmtId="178" fontId="10" fillId="0" borderId="34" xfId="3" applyNumberFormat="1" applyFont="1" applyFill="1" applyBorder="1" applyAlignment="1">
      <alignment vertical="center" shrinkToFit="1"/>
    </xf>
    <xf numFmtId="180" fontId="10" fillId="0" borderId="35" xfId="3" applyNumberFormat="1" applyFont="1" applyFill="1" applyBorder="1" applyAlignment="1">
      <alignment vertical="center" shrinkToFit="1"/>
    </xf>
    <xf numFmtId="180" fontId="10" fillId="0" borderId="17" xfId="3" applyNumberFormat="1" applyFont="1" applyFill="1" applyBorder="1" applyAlignment="1">
      <alignment vertical="center" shrinkToFit="1"/>
    </xf>
    <xf numFmtId="180" fontId="10" fillId="0" borderId="36" xfId="3" applyNumberFormat="1" applyFont="1" applyFill="1" applyBorder="1" applyAlignment="1">
      <alignment vertical="center" shrinkToFit="1"/>
    </xf>
    <xf numFmtId="0" fontId="10" fillId="0" borderId="0" xfId="3" applyNumberFormat="1" applyFont="1" applyFill="1" applyBorder="1" applyAlignment="1">
      <alignment vertical="center"/>
    </xf>
    <xf numFmtId="0" fontId="10" fillId="0" borderId="0" xfId="3" applyNumberFormat="1" applyFont="1" applyFill="1" applyBorder="1" applyAlignment="1">
      <alignment horizontal="center" vertical="center"/>
    </xf>
    <xf numFmtId="178" fontId="10" fillId="0" borderId="10" xfId="3" applyNumberFormat="1" applyFont="1" applyFill="1" applyBorder="1" applyAlignment="1">
      <alignment vertical="center" shrinkToFit="1"/>
    </xf>
    <xf numFmtId="178" fontId="10" fillId="0" borderId="37" xfId="3" applyNumberFormat="1" applyFont="1" applyFill="1" applyBorder="1" applyAlignment="1">
      <alignment vertical="center" shrinkToFit="1"/>
    </xf>
    <xf numFmtId="0" fontId="10" fillId="0" borderId="0" xfId="3" applyNumberFormat="1" applyFont="1" applyFill="1" applyAlignment="1">
      <alignment horizontal="left" vertical="center"/>
    </xf>
    <xf numFmtId="0" fontId="12" fillId="0" borderId="0" xfId="0" applyFont="1" applyAlignment="1"/>
    <xf numFmtId="0" fontId="13" fillId="0" borderId="0" xfId="0" applyFont="1" applyAlignment="1"/>
    <xf numFmtId="0" fontId="13" fillId="0" borderId="0" xfId="0" applyFont="1" applyFill="1" applyAlignment="1"/>
    <xf numFmtId="177" fontId="13" fillId="0" borderId="0" xfId="0" applyNumberFormat="1" applyFont="1" applyFill="1" applyAlignment="1"/>
    <xf numFmtId="0" fontId="13" fillId="0" borderId="0" xfId="0" applyFont="1" applyFill="1" applyAlignment="1">
      <alignment vertical="center"/>
    </xf>
    <xf numFmtId="177" fontId="13" fillId="0" borderId="0" xfId="0" applyNumberFormat="1" applyFont="1" applyFill="1" applyAlignment="1">
      <alignment vertical="center"/>
    </xf>
    <xf numFmtId="177" fontId="13" fillId="0" borderId="0" xfId="0" applyNumberFormat="1" applyFont="1" applyAlignment="1"/>
    <xf numFmtId="0" fontId="13" fillId="0" borderId="0" xfId="0" applyFont="1" applyAlignment="1">
      <alignment horizontal="center" vertical="center"/>
    </xf>
    <xf numFmtId="177" fontId="13" fillId="0" borderId="0" xfId="0" applyNumberFormat="1" applyFont="1" applyAlignment="1">
      <alignment horizontal="center" vertical="center"/>
    </xf>
    <xf numFmtId="0" fontId="4" fillId="0" borderId="0" xfId="0" applyFont="1"/>
    <xf numFmtId="0" fontId="4" fillId="0" borderId="0" xfId="0" applyFont="1" applyFill="1"/>
    <xf numFmtId="0" fontId="0" fillId="0" borderId="0" xfId="0" applyFont="1" applyAlignment="1"/>
    <xf numFmtId="0" fontId="0" fillId="0" borderId="0" xfId="0" applyFont="1" applyFill="1" applyAlignment="1"/>
    <xf numFmtId="177" fontId="0" fillId="0" borderId="0" xfId="0" applyNumberFormat="1" applyFont="1" applyFill="1" applyAlignment="1"/>
    <xf numFmtId="0" fontId="0" fillId="0" borderId="0" xfId="0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177" fontId="0" fillId="0" borderId="0" xfId="0" applyNumberFormat="1" applyFont="1" applyAlignment="1"/>
    <xf numFmtId="0" fontId="0" fillId="0" borderId="0" xfId="0" applyFont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0" fontId="6" fillId="0" borderId="10" xfId="3" applyNumberFormat="1" applyFont="1" applyFill="1" applyBorder="1" applyAlignment="1">
      <alignment horizontal="center" vertical="center"/>
    </xf>
    <xf numFmtId="0" fontId="6" fillId="0" borderId="12" xfId="3" applyNumberFormat="1" applyFont="1" applyFill="1" applyBorder="1" applyAlignment="1">
      <alignment horizontal="center" vertical="center"/>
    </xf>
    <xf numFmtId="0" fontId="5" fillId="0" borderId="0" xfId="3" applyFont="1" applyFill="1" applyAlignment="1">
      <alignment horizontal="right" vertical="center"/>
    </xf>
    <xf numFmtId="0" fontId="9" fillId="0" borderId="0" xfId="3" applyNumberFormat="1" applyFont="1" applyFill="1" applyAlignment="1">
      <alignment horizontal="right" vertical="center"/>
    </xf>
    <xf numFmtId="0" fontId="6" fillId="0" borderId="12" xfId="3" applyNumberFormat="1" applyFont="1" applyFill="1" applyBorder="1" applyAlignment="1">
      <alignment horizontal="center" vertical="center" shrinkToFit="1"/>
    </xf>
    <xf numFmtId="0" fontId="5" fillId="0" borderId="15" xfId="0" applyFont="1" applyBorder="1" applyAlignment="1"/>
    <xf numFmtId="0" fontId="5" fillId="0" borderId="16" xfId="0" applyFont="1" applyBorder="1" applyAlignment="1"/>
    <xf numFmtId="38" fontId="5" fillId="0" borderId="15" xfId="1" applyFont="1" applyBorder="1" applyAlignment="1"/>
    <xf numFmtId="0" fontId="6" fillId="0" borderId="0" xfId="3" applyFont="1" applyFill="1" applyAlignment="1">
      <alignment vertical="center"/>
    </xf>
    <xf numFmtId="0" fontId="6" fillId="0" borderId="0" xfId="3" applyFont="1" applyFill="1" applyAlignment="1">
      <alignment horizontal="center" vertical="center"/>
    </xf>
    <xf numFmtId="0" fontId="6" fillId="0" borderId="0" xfId="3" applyNumberFormat="1" applyFont="1" applyFill="1" applyAlignment="1">
      <alignment horizontal="center" vertical="center"/>
    </xf>
    <xf numFmtId="0" fontId="6" fillId="0" borderId="0" xfId="3" applyNumberFormat="1" applyFont="1" applyFill="1" applyAlignment="1">
      <alignment horizontal="center" vertical="center" shrinkToFit="1"/>
    </xf>
    <xf numFmtId="0" fontId="6" fillId="0" borderId="0" xfId="3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5" fillId="0" borderId="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4" fillId="0" borderId="0" xfId="3" applyFont="1" applyFill="1" applyBorder="1" applyAlignment="1">
      <alignment horizontal="center" vertical="center"/>
    </xf>
    <xf numFmtId="0" fontId="5" fillId="0" borderId="0" xfId="2" applyFont="1" applyFill="1" applyAlignment="1">
      <alignment vertical="center"/>
    </xf>
    <xf numFmtId="0" fontId="0" fillId="0" borderId="51" xfId="0" applyFont="1" applyBorder="1" applyAlignment="1">
      <alignment horizontal="center" vertical="center"/>
    </xf>
    <xf numFmtId="179" fontId="5" fillId="0" borderId="13" xfId="3" applyNumberFormat="1" applyFont="1" applyFill="1" applyBorder="1" applyAlignment="1">
      <alignment vertical="center" shrinkToFit="1"/>
    </xf>
    <xf numFmtId="0" fontId="6" fillId="0" borderId="5" xfId="3" applyFont="1" applyFill="1" applyBorder="1" applyAlignment="1">
      <alignment horizontal="center" vertical="center"/>
    </xf>
    <xf numFmtId="0" fontId="5" fillId="0" borderId="63" xfId="0" applyFont="1" applyBorder="1" applyAlignment="1"/>
    <xf numFmtId="182" fontId="0" fillId="0" borderId="3" xfId="0" applyNumberFormat="1" applyFont="1" applyBorder="1" applyAlignment="1">
      <alignment vertical="center" shrinkToFit="1"/>
    </xf>
    <xf numFmtId="0" fontId="0" fillId="0" borderId="3" xfId="0" applyFont="1" applyBorder="1" applyAlignment="1">
      <alignment horizontal="center" vertical="center" shrinkToFit="1"/>
    </xf>
    <xf numFmtId="182" fontId="0" fillId="0" borderId="51" xfId="0" applyNumberFormat="1" applyFont="1" applyBorder="1" applyAlignment="1">
      <alignment vertical="center" shrinkToFit="1"/>
    </xf>
    <xf numFmtId="0" fontId="0" fillId="0" borderId="64" xfId="0" applyFont="1" applyBorder="1" applyAlignment="1">
      <alignment horizontal="center" vertical="center"/>
    </xf>
    <xf numFmtId="182" fontId="0" fillId="0" borderId="65" xfId="0" applyNumberFormat="1" applyFont="1" applyBorder="1" applyAlignment="1">
      <alignment vertical="center" shrinkToFit="1"/>
    </xf>
    <xf numFmtId="0" fontId="0" fillId="0" borderId="66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62" xfId="0" applyFont="1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Font="1" applyAlignment="1">
      <alignment horizontal="right"/>
    </xf>
    <xf numFmtId="0" fontId="12" fillId="0" borderId="0" xfId="0" applyFont="1" applyAlignment="1">
      <alignment horizontal="right" vertical="center"/>
    </xf>
    <xf numFmtId="1" fontId="5" fillId="0" borderId="13" xfId="3" applyNumberFormat="1" applyFont="1" applyFill="1" applyBorder="1" applyAlignment="1">
      <alignment vertical="center" shrinkToFit="1"/>
    </xf>
    <xf numFmtId="38" fontId="5" fillId="0" borderId="13" xfId="1" applyFont="1" applyFill="1" applyBorder="1" applyAlignment="1">
      <alignment vertical="center" shrinkToFit="1"/>
    </xf>
    <xf numFmtId="38" fontId="5" fillId="0" borderId="14" xfId="1" applyFont="1" applyFill="1" applyBorder="1" applyAlignment="1">
      <alignment vertical="center" shrinkToFit="1"/>
    </xf>
    <xf numFmtId="38" fontId="16" fillId="0" borderId="13" xfId="1" applyFont="1" applyFill="1" applyBorder="1" applyAlignment="1">
      <alignment vertical="center" shrinkToFit="1"/>
    </xf>
    <xf numFmtId="38" fontId="5" fillId="0" borderId="13" xfId="5" applyFont="1" applyFill="1" applyBorder="1" applyAlignment="1">
      <alignment vertical="center" shrinkToFit="1"/>
    </xf>
    <xf numFmtId="0" fontId="18" fillId="0" borderId="3" xfId="6" applyBorder="1" applyAlignment="1">
      <alignment vertical="center" wrapText="1"/>
    </xf>
    <xf numFmtId="178" fontId="6" fillId="0" borderId="14" xfId="3" applyNumberFormat="1" applyFont="1" applyFill="1" applyBorder="1" applyAlignment="1">
      <alignment horizontal="center" vertical="center" wrapText="1"/>
    </xf>
    <xf numFmtId="178" fontId="6" fillId="0" borderId="12" xfId="3" applyNumberFormat="1" applyFont="1" applyFill="1" applyBorder="1" applyAlignment="1">
      <alignment horizontal="center" vertical="center" wrapText="1"/>
    </xf>
    <xf numFmtId="0" fontId="6" fillId="0" borderId="4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178" fontId="6" fillId="0" borderId="44" xfId="3" applyNumberFormat="1" applyFont="1" applyFill="1" applyBorder="1" applyAlignment="1">
      <alignment horizontal="center" vertical="center" wrapText="1"/>
    </xf>
    <xf numFmtId="178" fontId="6" fillId="0" borderId="11" xfId="3" applyNumberFormat="1" applyFont="1" applyFill="1" applyBorder="1" applyAlignment="1">
      <alignment horizontal="center" vertical="center" wrapText="1"/>
    </xf>
    <xf numFmtId="49" fontId="6" fillId="0" borderId="14" xfId="3" applyNumberFormat="1" applyFont="1" applyFill="1" applyBorder="1" applyAlignment="1">
      <alignment horizontal="center" vertical="center"/>
    </xf>
    <xf numFmtId="49" fontId="6" fillId="0" borderId="12" xfId="3" applyNumberFormat="1" applyFont="1" applyFill="1" applyBorder="1" applyAlignment="1">
      <alignment horizontal="center" vertical="center"/>
    </xf>
    <xf numFmtId="0" fontId="18" fillId="0" borderId="14" xfId="6" applyBorder="1" applyAlignment="1">
      <alignment vertical="center" wrapText="1"/>
    </xf>
    <xf numFmtId="0" fontId="18" fillId="0" borderId="12" xfId="6" applyBorder="1" applyAlignment="1">
      <alignment vertical="center" wrapText="1"/>
    </xf>
    <xf numFmtId="0" fontId="18" fillId="0" borderId="14" xfId="6" applyFill="1" applyBorder="1" applyAlignment="1">
      <alignment vertical="center" wrapText="1"/>
    </xf>
    <xf numFmtId="0" fontId="18" fillId="0" borderId="12" xfId="6" applyFill="1" applyBorder="1" applyAlignment="1">
      <alignment vertical="center" wrapText="1"/>
    </xf>
    <xf numFmtId="178" fontId="6" fillId="0" borderId="13" xfId="3" applyNumberFormat="1" applyFont="1" applyFill="1" applyBorder="1" applyAlignment="1">
      <alignment horizontal="center" vertical="center" wrapText="1"/>
    </xf>
    <xf numFmtId="0" fontId="18" fillId="0" borderId="13" xfId="6" applyBorder="1" applyAlignment="1">
      <alignment vertical="center" wrapText="1"/>
    </xf>
    <xf numFmtId="0" fontId="10" fillId="0" borderId="23" xfId="3" applyNumberFormat="1" applyFont="1" applyFill="1" applyBorder="1" applyAlignment="1">
      <alignment horizontal="right" vertical="center" wrapText="1"/>
    </xf>
    <xf numFmtId="0" fontId="6" fillId="0" borderId="10" xfId="3" applyNumberFormat="1" applyFont="1" applyFill="1" applyBorder="1" applyAlignment="1">
      <alignment horizontal="center" vertical="center"/>
    </xf>
    <xf numFmtId="0" fontId="6" fillId="0" borderId="12" xfId="3" applyNumberFormat="1" applyFont="1" applyFill="1" applyBorder="1" applyAlignment="1">
      <alignment horizontal="center" vertical="center"/>
    </xf>
    <xf numFmtId="0" fontId="6" fillId="0" borderId="10" xfId="3" applyNumberFormat="1" applyFont="1" applyFill="1" applyBorder="1" applyAlignment="1">
      <alignment horizontal="center" vertical="center" wrapText="1"/>
    </xf>
    <xf numFmtId="0" fontId="6" fillId="0" borderId="12" xfId="3" applyNumberFormat="1" applyFont="1" applyFill="1" applyBorder="1" applyAlignment="1">
      <alignment horizontal="center" vertical="center" wrapText="1"/>
    </xf>
    <xf numFmtId="0" fontId="6" fillId="0" borderId="38" xfId="3" applyNumberFormat="1" applyFont="1" applyFill="1" applyBorder="1" applyAlignment="1">
      <alignment horizontal="center" vertical="center"/>
    </xf>
    <xf numFmtId="0" fontId="6" fillId="0" borderId="21" xfId="3" applyNumberFormat="1" applyFont="1" applyFill="1" applyBorder="1" applyAlignment="1">
      <alignment horizontal="center" vertical="center"/>
    </xf>
    <xf numFmtId="0" fontId="6" fillId="0" borderId="6" xfId="3" applyNumberFormat="1" applyFont="1" applyFill="1" applyBorder="1" applyAlignment="1">
      <alignment horizontal="center" vertical="center"/>
    </xf>
    <xf numFmtId="0" fontId="6" fillId="0" borderId="16" xfId="3" applyNumberFormat="1" applyFont="1" applyFill="1" applyBorder="1" applyAlignment="1">
      <alignment horizontal="center" vertical="center"/>
    </xf>
    <xf numFmtId="176" fontId="6" fillId="0" borderId="39" xfId="3" applyNumberFormat="1" applyFont="1" applyFill="1" applyBorder="1" applyAlignment="1">
      <alignment horizontal="center" vertical="center"/>
    </xf>
    <xf numFmtId="176" fontId="6" fillId="0" borderId="40" xfId="3" applyNumberFormat="1" applyFont="1" applyFill="1" applyBorder="1" applyAlignment="1">
      <alignment horizontal="center" vertical="center"/>
    </xf>
    <xf numFmtId="176" fontId="6" fillId="0" borderId="41" xfId="3" applyNumberFormat="1" applyFont="1" applyFill="1" applyBorder="1" applyAlignment="1">
      <alignment horizontal="center" vertical="center"/>
    </xf>
    <xf numFmtId="176" fontId="6" fillId="0" borderId="42" xfId="3" applyNumberFormat="1" applyFont="1" applyFill="1" applyBorder="1" applyAlignment="1">
      <alignment horizontal="center" vertical="center"/>
    </xf>
    <xf numFmtId="0" fontId="6" fillId="0" borderId="14" xfId="3" applyNumberFormat="1" applyFont="1" applyFill="1" applyBorder="1" applyAlignment="1">
      <alignment horizontal="left" vertical="center" wrapText="1"/>
    </xf>
    <xf numFmtId="0" fontId="6" fillId="0" borderId="17" xfId="3" applyNumberFormat="1" applyFont="1" applyFill="1" applyBorder="1" applyAlignment="1">
      <alignment horizontal="left" vertical="center" wrapText="1"/>
    </xf>
    <xf numFmtId="178" fontId="6" fillId="0" borderId="17" xfId="3" applyNumberFormat="1" applyFont="1" applyFill="1" applyBorder="1" applyAlignment="1">
      <alignment horizontal="center" vertical="center" wrapText="1"/>
    </xf>
    <xf numFmtId="0" fontId="5" fillId="0" borderId="4" xfId="3" applyFont="1" applyFill="1" applyBorder="1" applyAlignment="1">
      <alignment horizontal="center" vertical="center"/>
    </xf>
    <xf numFmtId="0" fontId="5" fillId="0" borderId="15" xfId="3" applyFont="1" applyFill="1" applyBorder="1" applyAlignment="1">
      <alignment horizontal="center" vertical="center"/>
    </xf>
    <xf numFmtId="0" fontId="5" fillId="0" borderId="43" xfId="3" applyFont="1" applyFill="1" applyBorder="1" applyAlignment="1">
      <alignment horizontal="center" vertical="center"/>
    </xf>
    <xf numFmtId="0" fontId="5" fillId="0" borderId="18" xfId="3" applyFont="1" applyFill="1" applyBorder="1" applyAlignment="1">
      <alignment horizontal="center" vertical="center"/>
    </xf>
    <xf numFmtId="0" fontId="6" fillId="0" borderId="24" xfId="3" applyNumberFormat="1" applyFont="1" applyFill="1" applyBorder="1" applyAlignment="1">
      <alignment horizontal="center" vertical="center"/>
    </xf>
    <xf numFmtId="0" fontId="6" fillId="0" borderId="25" xfId="3" applyNumberFormat="1" applyFont="1" applyFill="1" applyBorder="1" applyAlignment="1">
      <alignment horizontal="center" vertical="center"/>
    </xf>
    <xf numFmtId="0" fontId="6" fillId="0" borderId="2" xfId="3" applyNumberFormat="1" applyFont="1" applyFill="1" applyBorder="1" applyAlignment="1">
      <alignment horizontal="center" vertical="center"/>
    </xf>
    <xf numFmtId="0" fontId="6" fillId="0" borderId="22" xfId="3" applyNumberFormat="1" applyFont="1" applyFill="1" applyBorder="1" applyAlignment="1">
      <alignment horizontal="center" vertical="center"/>
    </xf>
    <xf numFmtId="0" fontId="6" fillId="0" borderId="23" xfId="3" applyNumberFormat="1" applyFont="1" applyFill="1" applyBorder="1" applyAlignment="1">
      <alignment horizontal="center" vertical="center"/>
    </xf>
    <xf numFmtId="0" fontId="6" fillId="0" borderId="45" xfId="3" applyNumberFormat="1" applyFont="1" applyFill="1" applyBorder="1" applyAlignment="1">
      <alignment horizontal="center" vertical="center"/>
    </xf>
    <xf numFmtId="0" fontId="6" fillId="0" borderId="43" xfId="3" applyFont="1" applyFill="1" applyBorder="1" applyAlignment="1">
      <alignment horizontal="center" vertical="center"/>
    </xf>
    <xf numFmtId="0" fontId="18" fillId="0" borderId="3" xfId="6" applyFill="1" applyBorder="1" applyAlignment="1">
      <alignment vertical="center" wrapText="1"/>
    </xf>
    <xf numFmtId="176" fontId="6" fillId="0" borderId="24" xfId="3" applyNumberFormat="1" applyFont="1" applyFill="1" applyBorder="1" applyAlignment="1">
      <alignment horizontal="center" vertical="center"/>
    </xf>
    <xf numFmtId="176" fontId="6" fillId="0" borderId="25" xfId="3" applyNumberFormat="1" applyFont="1" applyFill="1" applyBorder="1" applyAlignment="1">
      <alignment horizontal="center" vertical="center"/>
    </xf>
    <xf numFmtId="176" fontId="6" fillId="0" borderId="2" xfId="3" applyNumberFormat="1" applyFont="1" applyFill="1" applyBorder="1" applyAlignment="1">
      <alignment horizontal="center" vertical="center"/>
    </xf>
    <xf numFmtId="176" fontId="6" fillId="0" borderId="28" xfId="3" applyNumberFormat="1" applyFont="1" applyFill="1" applyBorder="1" applyAlignment="1">
      <alignment horizontal="center" vertical="center"/>
    </xf>
    <xf numFmtId="176" fontId="6" fillId="0" borderId="29" xfId="3" applyNumberFormat="1" applyFont="1" applyFill="1" applyBorder="1" applyAlignment="1">
      <alignment horizontal="center" vertical="center"/>
    </xf>
    <xf numFmtId="176" fontId="6" fillId="0" borderId="7" xfId="3" applyNumberFormat="1" applyFont="1" applyFill="1" applyBorder="1" applyAlignment="1">
      <alignment horizontal="center" vertical="center"/>
    </xf>
    <xf numFmtId="0" fontId="17" fillId="0" borderId="14" xfId="3" applyNumberFormat="1" applyFont="1" applyFill="1" applyBorder="1" applyAlignment="1">
      <alignment horizontal="left" vertical="center" wrapText="1"/>
    </xf>
    <xf numFmtId="0" fontId="17" fillId="0" borderId="12" xfId="3" applyNumberFormat="1" applyFont="1" applyFill="1" applyBorder="1" applyAlignment="1">
      <alignment horizontal="left" vertical="center" wrapText="1"/>
    </xf>
    <xf numFmtId="0" fontId="8" fillId="0" borderId="46" xfId="2" applyFont="1" applyFill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178" fontId="8" fillId="0" borderId="49" xfId="2" applyNumberFormat="1" applyFont="1" applyFill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178" fontId="8" fillId="0" borderId="51" xfId="2" applyNumberFormat="1" applyFont="1" applyFill="1" applyBorder="1" applyAlignment="1">
      <alignment vertical="center"/>
    </xf>
    <xf numFmtId="0" fontId="4" fillId="0" borderId="27" xfId="0" applyFont="1" applyBorder="1" applyAlignment="1"/>
    <xf numFmtId="0" fontId="4" fillId="0" borderId="52" xfId="0" applyFont="1" applyBorder="1" applyAlignment="1"/>
    <xf numFmtId="178" fontId="8" fillId="0" borderId="27" xfId="2" applyNumberFormat="1" applyFont="1" applyFill="1" applyBorder="1" applyAlignment="1">
      <alignment vertical="center"/>
    </xf>
    <xf numFmtId="178" fontId="8" fillId="0" borderId="52" xfId="2" applyNumberFormat="1" applyFont="1" applyFill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178" fontId="8" fillId="0" borderId="54" xfId="2" applyNumberFormat="1" applyFont="1" applyFill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178" fontId="8" fillId="0" borderId="55" xfId="2" applyNumberFormat="1" applyFont="1" applyFill="1" applyBorder="1" applyAlignment="1">
      <alignment vertical="center"/>
    </xf>
    <xf numFmtId="178" fontId="8" fillId="0" borderId="56" xfId="2" applyNumberFormat="1" applyFont="1" applyFill="1" applyBorder="1" applyAlignment="1">
      <alignment vertical="center"/>
    </xf>
    <xf numFmtId="178" fontId="8" fillId="0" borderId="4" xfId="2" applyNumberFormat="1" applyFont="1" applyFill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178" fontId="8" fillId="0" borderId="51" xfId="2" applyNumberFormat="1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5" fillId="0" borderId="0" xfId="2" applyFont="1" applyFill="1"/>
    <xf numFmtId="0" fontId="8" fillId="0" borderId="20" xfId="2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8" fontId="8" fillId="0" borderId="38" xfId="2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57" xfId="2" applyFont="1" applyFill="1" applyBorder="1" applyAlignment="1">
      <alignment horizontal="left" vertical="center"/>
    </xf>
    <xf numFmtId="0" fontId="5" fillId="0" borderId="58" xfId="2" applyFont="1" applyFill="1" applyBorder="1" applyAlignment="1">
      <alignment horizontal="left" vertical="center"/>
    </xf>
    <xf numFmtId="0" fontId="5" fillId="0" borderId="59" xfId="2" applyFont="1" applyFill="1" applyBorder="1" applyAlignment="1">
      <alignment horizontal="left" vertical="center"/>
    </xf>
    <xf numFmtId="0" fontId="8" fillId="0" borderId="60" xfId="2" applyFont="1" applyFill="1" applyBorder="1" applyAlignment="1">
      <alignment vertical="center"/>
    </xf>
    <xf numFmtId="0" fontId="8" fillId="0" borderId="61" xfId="2" applyFont="1" applyFill="1" applyBorder="1" applyAlignment="1">
      <alignment vertical="center"/>
    </xf>
    <xf numFmtId="0" fontId="8" fillId="0" borderId="60" xfId="2" applyFont="1" applyFill="1" applyBorder="1" applyAlignment="1">
      <alignment horizontal="left" vertical="center"/>
    </xf>
    <xf numFmtId="0" fontId="8" fillId="0" borderId="61" xfId="2" applyFont="1" applyFill="1" applyBorder="1" applyAlignment="1">
      <alignment horizontal="left" vertical="center"/>
    </xf>
    <xf numFmtId="0" fontId="8" fillId="0" borderId="62" xfId="2" applyFont="1" applyFill="1" applyBorder="1" applyAlignment="1">
      <alignment horizontal="left" vertical="top" wrapText="1"/>
    </xf>
    <xf numFmtId="0" fontId="8" fillId="0" borderId="0" xfId="2" applyFont="1" applyFill="1" applyBorder="1" applyAlignment="1">
      <alignment horizontal="left" vertical="top" wrapText="1"/>
    </xf>
    <xf numFmtId="0" fontId="8" fillId="0" borderId="63" xfId="2" applyFont="1" applyFill="1" applyBorder="1" applyAlignment="1">
      <alignment horizontal="left" vertical="top" wrapText="1"/>
    </xf>
    <xf numFmtId="0" fontId="10" fillId="0" borderId="20" xfId="3" applyNumberFormat="1" applyFont="1" applyFill="1" applyBorder="1" applyAlignment="1">
      <alignment horizontal="center" vertical="center"/>
    </xf>
    <xf numFmtId="0" fontId="10" fillId="0" borderId="19" xfId="3" applyNumberFormat="1" applyFont="1" applyFill="1" applyBorder="1" applyAlignment="1">
      <alignment horizontal="center" vertical="center"/>
    </xf>
    <xf numFmtId="0" fontId="10" fillId="0" borderId="9" xfId="3" applyNumberFormat="1" applyFont="1" applyFill="1" applyBorder="1" applyAlignment="1">
      <alignment horizontal="center" vertical="center"/>
    </xf>
    <xf numFmtId="0" fontId="10" fillId="0" borderId="22" xfId="3" applyNumberFormat="1" applyFont="1" applyFill="1" applyBorder="1" applyAlignment="1">
      <alignment horizontal="center" vertical="center"/>
    </xf>
    <xf numFmtId="0" fontId="10" fillId="0" borderId="23" xfId="3" applyNumberFormat="1" applyFont="1" applyFill="1" applyBorder="1" applyAlignment="1">
      <alignment horizontal="center" vertical="center"/>
    </xf>
    <xf numFmtId="0" fontId="10" fillId="0" borderId="45" xfId="3" applyNumberFormat="1" applyFont="1" applyFill="1" applyBorder="1" applyAlignment="1">
      <alignment horizontal="center" vertical="center"/>
    </xf>
    <xf numFmtId="176" fontId="10" fillId="0" borderId="44" xfId="3" applyNumberFormat="1" applyFont="1" applyFill="1" applyBorder="1" applyAlignment="1">
      <alignment horizontal="center" vertical="center"/>
    </xf>
    <xf numFmtId="176" fontId="10" fillId="0" borderId="11" xfId="3" applyNumberFormat="1" applyFont="1" applyFill="1" applyBorder="1" applyAlignment="1">
      <alignment horizontal="center" vertical="center"/>
    </xf>
    <xf numFmtId="176" fontId="10" fillId="0" borderId="14" xfId="3" applyNumberFormat="1" applyFont="1" applyFill="1" applyBorder="1" applyAlignment="1">
      <alignment horizontal="center" vertical="center"/>
    </xf>
    <xf numFmtId="176" fontId="10" fillId="0" borderId="12" xfId="3" applyNumberFormat="1" applyFont="1" applyFill="1" applyBorder="1" applyAlignment="1">
      <alignment horizontal="center" vertical="center"/>
    </xf>
    <xf numFmtId="0" fontId="10" fillId="0" borderId="14" xfId="3" applyNumberFormat="1" applyFont="1" applyFill="1" applyBorder="1" applyAlignment="1">
      <alignment horizontal="left" vertical="center" wrapText="1"/>
    </xf>
    <xf numFmtId="0" fontId="10" fillId="0" borderId="12" xfId="3" applyNumberFormat="1" applyFont="1" applyFill="1" applyBorder="1" applyAlignment="1">
      <alignment horizontal="left" vertical="center" wrapText="1"/>
    </xf>
    <xf numFmtId="178" fontId="10" fillId="0" borderId="14" xfId="3" applyNumberFormat="1" applyFont="1" applyFill="1" applyBorder="1" applyAlignment="1">
      <alignment horizontal="center" vertical="center" wrapText="1"/>
    </xf>
    <xf numFmtId="178" fontId="10" fillId="0" borderId="12" xfId="3" applyNumberFormat="1" applyFont="1" applyFill="1" applyBorder="1" applyAlignment="1">
      <alignment horizontal="center" vertical="center" wrapText="1"/>
    </xf>
    <xf numFmtId="0" fontId="10" fillId="0" borderId="24" xfId="3" applyNumberFormat="1" applyFont="1" applyFill="1" applyBorder="1" applyAlignment="1">
      <alignment horizontal="center" vertical="center"/>
    </xf>
    <xf numFmtId="0" fontId="10" fillId="0" borderId="25" xfId="3" applyNumberFormat="1" applyFont="1" applyFill="1" applyBorder="1" applyAlignment="1">
      <alignment horizontal="center" vertical="center"/>
    </xf>
    <xf numFmtId="0" fontId="10" fillId="0" borderId="2" xfId="3" applyNumberFormat="1" applyFont="1" applyFill="1" applyBorder="1" applyAlignment="1">
      <alignment horizontal="center" vertical="center"/>
    </xf>
    <xf numFmtId="0" fontId="10" fillId="0" borderId="13" xfId="3" applyNumberFormat="1" applyFont="1" applyFill="1" applyBorder="1" applyAlignment="1">
      <alignment horizontal="left" vertical="center" wrapText="1"/>
    </xf>
    <xf numFmtId="176" fontId="10" fillId="0" borderId="14" xfId="3" applyNumberFormat="1" applyFont="1" applyFill="1" applyBorder="1" applyAlignment="1">
      <alignment horizontal="center" vertical="center" wrapText="1"/>
    </xf>
    <xf numFmtId="176" fontId="10" fillId="0" borderId="12" xfId="3" applyNumberFormat="1" applyFont="1" applyFill="1" applyBorder="1" applyAlignment="1">
      <alignment horizontal="center" vertical="center" wrapText="1"/>
    </xf>
    <xf numFmtId="176" fontId="10" fillId="0" borderId="24" xfId="3" applyNumberFormat="1" applyFont="1" applyFill="1" applyBorder="1" applyAlignment="1">
      <alignment horizontal="center" vertical="center"/>
    </xf>
    <xf numFmtId="176" fontId="10" fillId="0" borderId="25" xfId="3" applyNumberFormat="1" applyFont="1" applyFill="1" applyBorder="1" applyAlignment="1">
      <alignment horizontal="center" vertical="center"/>
    </xf>
    <xf numFmtId="176" fontId="10" fillId="0" borderId="2" xfId="3" applyNumberFormat="1" applyFont="1" applyFill="1" applyBorder="1" applyAlignment="1">
      <alignment horizontal="center" vertical="center"/>
    </xf>
    <xf numFmtId="176" fontId="10" fillId="0" borderId="28" xfId="3" applyNumberFormat="1" applyFont="1" applyFill="1" applyBorder="1" applyAlignment="1">
      <alignment horizontal="center" vertical="center"/>
    </xf>
    <xf numFmtId="176" fontId="10" fillId="0" borderId="29" xfId="3" applyNumberFormat="1" applyFont="1" applyFill="1" applyBorder="1" applyAlignment="1">
      <alignment horizontal="center" vertical="center"/>
    </xf>
    <xf numFmtId="176" fontId="10" fillId="0" borderId="7" xfId="3" applyNumberFormat="1" applyFont="1" applyFill="1" applyBorder="1" applyAlignment="1">
      <alignment horizontal="center" vertical="center"/>
    </xf>
    <xf numFmtId="0" fontId="10" fillId="0" borderId="0" xfId="3" applyFont="1" applyFill="1" applyAlignment="1">
      <alignment horizontal="right" vertical="center"/>
    </xf>
    <xf numFmtId="0" fontId="10" fillId="0" borderId="0" xfId="3" applyNumberFormat="1" applyFont="1" applyFill="1" applyBorder="1" applyAlignment="1">
      <alignment horizontal="right" vertical="center" wrapText="1"/>
    </xf>
    <xf numFmtId="0" fontId="10" fillId="0" borderId="0" xfId="3" applyNumberFormat="1" applyFont="1" applyFill="1" applyBorder="1" applyAlignment="1">
      <alignment horizontal="distributed" vertical="center" wrapText="1"/>
    </xf>
    <xf numFmtId="0" fontId="10" fillId="0" borderId="0" xfId="3" applyNumberFormat="1" applyFont="1" applyFill="1" applyBorder="1" applyAlignment="1">
      <alignment horizontal="distributed" vertical="center"/>
    </xf>
    <xf numFmtId="0" fontId="10" fillId="0" borderId="10" xfId="3" applyNumberFormat="1" applyFont="1" applyFill="1" applyBorder="1" applyAlignment="1">
      <alignment horizontal="center" vertical="center"/>
    </xf>
    <xf numFmtId="0" fontId="0" fillId="0" borderId="12" xfId="0" applyBorder="1"/>
    <xf numFmtId="0" fontId="10" fillId="0" borderId="10" xfId="3" applyNumberFormat="1" applyFont="1" applyFill="1" applyBorder="1" applyAlignment="1">
      <alignment horizontal="center" vertical="center" wrapText="1"/>
    </xf>
    <xf numFmtId="0" fontId="10" fillId="0" borderId="12" xfId="3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2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 shrinkToFit="1"/>
    </xf>
    <xf numFmtId="0" fontId="0" fillId="0" borderId="52" xfId="0" applyFont="1" applyBorder="1" applyAlignment="1">
      <alignment horizontal="center" vertical="center" shrinkToFit="1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</cellXfs>
  <cellStyles count="7">
    <cellStyle name="ハイパーリンク" xfId="6" builtinId="8"/>
    <cellStyle name="桁区切り" xfId="5" builtinId="6"/>
    <cellStyle name="桁区切り 2" xfId="1"/>
    <cellStyle name="標準" xfId="0" builtinId="0"/>
    <cellStyle name="標準 2" xfId="2"/>
    <cellStyle name="標準_③予算事業別調書(目次様式)" xfId="3"/>
    <cellStyle name="標準_④予算事業別調書(本体様式)" xfId="4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76200</xdr:colOff>
      <xdr:row>1</xdr:row>
      <xdr:rowOff>98749</xdr:rowOff>
    </xdr:from>
    <xdr:ext cx="2350772" cy="275717"/>
    <xdr:sp macro="" textlink="">
      <xdr:nvSpPr>
        <xdr:cNvPr id="2" name="テキスト ボックス 1"/>
        <xdr:cNvSpPr txBox="1"/>
      </xdr:nvSpPr>
      <xdr:spPr>
        <a:xfrm>
          <a:off x="1438275" y="279724"/>
          <a:ext cx="2350772" cy="27571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ctr" anchorCtr="1">
          <a:spAutoFit/>
        </a:bodyPr>
        <a:lstStyle/>
        <a:p>
          <a:r>
            <a:rPr kumimoji="1" lang="ja-JP" altLang="en-US" sz="1100"/>
            <a:t>予算事業一覧の番号・事業名を転記</a:t>
          </a:r>
        </a:p>
      </xdr:txBody>
    </xdr:sp>
    <xdr:clientData/>
  </xdr:oneCellAnchor>
  <xdr:twoCellAnchor>
    <xdr:from>
      <xdr:col>12</xdr:col>
      <xdr:colOff>107950</xdr:colOff>
      <xdr:row>3</xdr:row>
      <xdr:rowOff>65566</xdr:rowOff>
    </xdr:from>
    <xdr:to>
      <xdr:col>19</xdr:col>
      <xdr:colOff>92711</xdr:colOff>
      <xdr:row>5</xdr:row>
      <xdr:rowOff>75359</xdr:rowOff>
    </xdr:to>
    <xdr:cxnSp macro="">
      <xdr:nvCxnSpPr>
        <xdr:cNvPr id="3" name="直線コネクタ 2"/>
        <xdr:cNvCxnSpPr/>
      </xdr:nvCxnSpPr>
      <xdr:spPr>
        <a:xfrm flipH="1">
          <a:off x="1593850" y="570391"/>
          <a:ext cx="851536" cy="3431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92711</xdr:colOff>
      <xdr:row>3</xdr:row>
      <xdr:rowOff>65566</xdr:rowOff>
    </xdr:from>
    <xdr:to>
      <xdr:col>24</xdr:col>
      <xdr:colOff>60325</xdr:colOff>
      <xdr:row>5</xdr:row>
      <xdr:rowOff>56310</xdr:rowOff>
    </xdr:to>
    <xdr:cxnSp macro="">
      <xdr:nvCxnSpPr>
        <xdr:cNvPr id="4" name="直線コネクタ 3"/>
        <xdr:cNvCxnSpPr/>
      </xdr:nvCxnSpPr>
      <xdr:spPr>
        <a:xfrm>
          <a:off x="2445386" y="570391"/>
          <a:ext cx="586739" cy="32411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114300</xdr:colOff>
      <xdr:row>9</xdr:row>
      <xdr:rowOff>95540</xdr:rowOff>
    </xdr:from>
    <xdr:ext cx="2548583" cy="275717"/>
    <xdr:sp macro="" textlink="">
      <xdr:nvSpPr>
        <xdr:cNvPr id="5" name="テキスト ボックス 4"/>
        <xdr:cNvSpPr txBox="1"/>
      </xdr:nvSpPr>
      <xdr:spPr>
        <a:xfrm>
          <a:off x="1228725" y="1676690"/>
          <a:ext cx="2548583" cy="27571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ctr" anchorCtr="1">
          <a:spAutoFit/>
        </a:bodyPr>
        <a:lstStyle/>
        <a:p>
          <a:r>
            <a:rPr kumimoji="1" lang="ja-JP" altLang="en-US" sz="1100"/>
            <a:t>事業の目的を簡潔に、分かりやすく記載</a:t>
          </a:r>
        </a:p>
      </xdr:txBody>
    </xdr:sp>
    <xdr:clientData/>
  </xdr:oneCellAnchor>
  <xdr:oneCellAnchor>
    <xdr:from>
      <xdr:col>5</xdr:col>
      <xdr:colOff>85725</xdr:colOff>
      <xdr:row>37</xdr:row>
      <xdr:rowOff>66674</xdr:rowOff>
    </xdr:from>
    <xdr:ext cx="5495924" cy="1304925"/>
    <xdr:sp macro="" textlink="">
      <xdr:nvSpPr>
        <xdr:cNvPr id="6" name="テキスト ボックス 5"/>
        <xdr:cNvSpPr txBox="1"/>
      </xdr:nvSpPr>
      <xdr:spPr>
        <a:xfrm>
          <a:off x="704850" y="7000874"/>
          <a:ext cx="5495924" cy="13049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>
          <a:noAutofit/>
        </a:bodyPr>
        <a:lstStyle/>
        <a:p>
          <a:r>
            <a:rPr kumimoji="1" lang="en-US" altLang="ja-JP" sz="1100"/>
            <a:t>【</a:t>
          </a:r>
          <a:r>
            <a:rPr kumimoji="1" lang="ja-JP" altLang="en-US" sz="1100"/>
            <a:t>公開内容</a:t>
          </a:r>
          <a:r>
            <a:rPr kumimoji="1" lang="en-US" altLang="ja-JP" sz="1100"/>
            <a:t>】</a:t>
          </a:r>
        </a:p>
        <a:p>
          <a:r>
            <a:rPr kumimoji="1" lang="ja-JP" altLang="en-US" sz="1100"/>
            <a:t>・本事業に含まれる項目・平成</a:t>
          </a:r>
          <a:r>
            <a:rPr kumimoji="1" lang="en-US" altLang="ja-JP" sz="1100"/>
            <a:t>28</a:t>
          </a:r>
          <a:r>
            <a:rPr kumimoji="1" lang="ja-JP" altLang="en-US" sz="1100"/>
            <a:t>年度予算額・</a:t>
          </a:r>
          <a:r>
            <a:rPr kumimoji="1" lang="en-US" altLang="ja-JP" sz="1100"/>
            <a:t>29</a:t>
          </a:r>
          <a:r>
            <a:rPr kumimoji="1" lang="ja-JP" altLang="en-US" sz="1100"/>
            <a:t>年度</a:t>
          </a:r>
          <a:r>
            <a:rPr kumimoji="1" lang="ja-JP" altLang="en-US" sz="1100" strike="noStrike" baseline="0"/>
            <a:t>算定額</a:t>
          </a:r>
          <a:r>
            <a:rPr kumimoji="1" lang="ja-JP" altLang="en-US" sz="1100"/>
            <a:t>を記載</a:t>
          </a:r>
          <a:endParaRPr kumimoji="1" lang="en-US" altLang="ja-JP" sz="1100"/>
        </a:p>
        <a:p>
          <a:r>
            <a:rPr kumimoji="1" lang="ja-JP" altLang="en-US" sz="1100"/>
            <a:t>・項目名は、どのような経費であるのかが分かるように具体的に記載</a:t>
          </a:r>
          <a:endParaRPr kumimoji="1" lang="en-US" altLang="ja-JP" sz="1100"/>
        </a:p>
        <a:p>
          <a:r>
            <a:rPr kumimoji="1" lang="ja-JP" altLang="en-US" sz="1100"/>
            <a:t>・補助金や貸付金など、他の公表資料で明記される経費については、項目だしすること</a:t>
          </a:r>
          <a:endParaRPr kumimoji="1" lang="en-US" altLang="ja-JP" sz="1100"/>
        </a:p>
        <a:p>
          <a:r>
            <a:rPr kumimoji="1" lang="ja-JP" altLang="en-US" sz="1100"/>
            <a:t>・</a:t>
          </a:r>
          <a:r>
            <a:rPr kumimoji="1" lang="ja-JP" altLang="en-US" sz="1100" u="none"/>
            <a:t>補助金は、補助率を記載すること</a:t>
          </a:r>
          <a:endParaRPr kumimoji="1" lang="en-US" altLang="ja-JP" sz="1100" u="none"/>
        </a:p>
        <a:p>
          <a:r>
            <a:rPr kumimoji="1" lang="ja-JP" altLang="en-US" sz="1100" u="none"/>
            <a:t>・</a:t>
          </a:r>
          <a:r>
            <a:rPr kumimoji="1" lang="ja-JP" altLang="en-US" sz="1100" u="sng"/>
            <a:t>区シティ・マネージャー自由経費については備考欄に「区ＣＭ」を表記</a:t>
          </a:r>
          <a:endParaRPr kumimoji="1" lang="en-US" altLang="ja-JP" sz="1100" u="sng"/>
        </a:p>
      </xdr:txBody>
    </xdr:sp>
    <xdr:clientData/>
  </xdr:oneCellAnchor>
  <xdr:oneCellAnchor>
    <xdr:from>
      <xdr:col>4</xdr:col>
      <xdr:colOff>57150</xdr:colOff>
      <xdr:row>48</xdr:row>
      <xdr:rowOff>19050</xdr:rowOff>
    </xdr:from>
    <xdr:ext cx="5674282" cy="1589707"/>
    <xdr:sp macro="" textlink="">
      <xdr:nvSpPr>
        <xdr:cNvPr id="7" name="テキスト ボックス 6"/>
        <xdr:cNvSpPr txBox="1"/>
      </xdr:nvSpPr>
      <xdr:spPr>
        <a:xfrm>
          <a:off x="552450" y="8782050"/>
          <a:ext cx="5674282" cy="1589707"/>
        </a:xfrm>
        <a:prstGeom prst="rect">
          <a:avLst/>
        </a:prstGeom>
        <a:noFill/>
        <a:ln w="1905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>
          <a:noAutofit/>
        </a:bodyPr>
        <a:lstStyle/>
        <a:p>
          <a:r>
            <a:rPr kumimoji="1" lang="ja-JP" altLang="en-US" sz="1200" b="1" i="1">
              <a:solidFill>
                <a:srgbClr val="FF0000"/>
              </a:solidFill>
            </a:rPr>
            <a:t>本様式は、予算事業一覧とともにホームページに公表します。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「予算事業一覧の事業名称をクリックすると、本様式が閲覧できる」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体裁とする予定です。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事業一覧の事業ごとに、本様式をリンクさせる必要があるので、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本様式は１事業ごとにひとつのエクセルファイルで作成していください。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（ひとつのエクセルファイルの中に複数のシートに渡って作成するなどしない方が、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ホームページ公表時の作業がスムーズです。）</a:t>
          </a:r>
          <a:endParaRPr kumimoji="1" lang="en-US" altLang="ja-JP" sz="1200" b="1" i="1">
            <a:solidFill>
              <a:srgbClr val="FF0000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19</xdr:row>
          <xdr:rowOff>104775</xdr:rowOff>
        </xdr:from>
        <xdr:to>
          <xdr:col>10</xdr:col>
          <xdr:colOff>733425</xdr:colOff>
          <xdr:row>33</xdr:row>
          <xdr:rowOff>38100</xdr:rowOff>
        </xdr:to>
        <xdr:pic>
          <xdr:nvPicPr>
            <xdr:cNvPr id="56345" name="Picture 2"/>
            <xdr:cNvPicPr>
              <a:picLocks noChangeAspect="1" noChangeArrowheads="1"/>
              <a:extLst>
                <a:ext uri="{84589F7E-364E-4C9E-8A38-B11213B215E9}">
                  <a14:cameraTool cellRange="カメラ!$B$3:$M$20" spid="_x0000_s5648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85750" y="3657600"/>
              <a:ext cx="6048375" cy="23336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prstDash val="sysDot"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361950</xdr:colOff>
      <xdr:row>17</xdr:row>
      <xdr:rowOff>66675</xdr:rowOff>
    </xdr:from>
    <xdr:to>
      <xdr:col>22</xdr:col>
      <xdr:colOff>66675</xdr:colOff>
      <xdr:row>18</xdr:row>
      <xdr:rowOff>95250</xdr:rowOff>
    </xdr:to>
    <xdr:cxnSp macro="">
      <xdr:nvCxnSpPr>
        <xdr:cNvPr id="3" name="直線矢印コネクタ 2"/>
        <xdr:cNvCxnSpPr/>
      </xdr:nvCxnSpPr>
      <xdr:spPr bwMode="auto">
        <a:xfrm>
          <a:off x="12992100" y="2819400"/>
          <a:ext cx="171450" cy="200025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ity.osaka.lg.jp/konohana/cmsfiles/contents/0000426/426712/9.xls" TargetMode="External"/><Relationship Id="rId13" Type="http://schemas.openxmlformats.org/officeDocument/2006/relationships/hyperlink" Target="http://www.city.osaka.lg.jp/konohana/cmsfiles/contents/0000426/426712/14.xls" TargetMode="External"/><Relationship Id="rId18" Type="http://schemas.openxmlformats.org/officeDocument/2006/relationships/hyperlink" Target="http://www.city.osaka.lg.jp/konohana/cmsfiles/contents/0000426/426712/19.xls" TargetMode="External"/><Relationship Id="rId26" Type="http://schemas.openxmlformats.org/officeDocument/2006/relationships/hyperlink" Target="http://www.city.osaka.lg.jp/konohana/cmsfiles/contents/0000426/426712/27.xls" TargetMode="External"/><Relationship Id="rId3" Type="http://schemas.openxmlformats.org/officeDocument/2006/relationships/hyperlink" Target="http://www.city.osaka.lg.jp/konohana/cmsfiles/contents/0000426/426712/4.xls" TargetMode="External"/><Relationship Id="rId21" Type="http://schemas.openxmlformats.org/officeDocument/2006/relationships/hyperlink" Target="http://www.city.osaka.lg.jp/konohana/cmsfiles/contents/0000426/426712/22.xls" TargetMode="External"/><Relationship Id="rId34" Type="http://schemas.openxmlformats.org/officeDocument/2006/relationships/hyperlink" Target="http://www.city.osaka.lg.jp/konohana/cmsfiles/contents/0000426/426712/35.xls" TargetMode="External"/><Relationship Id="rId7" Type="http://schemas.openxmlformats.org/officeDocument/2006/relationships/hyperlink" Target="http://www.city.osaka.lg.jp/konohana/cmsfiles/contents/0000426/426712/8.xls" TargetMode="External"/><Relationship Id="rId12" Type="http://schemas.openxmlformats.org/officeDocument/2006/relationships/hyperlink" Target="http://www.city.osaka.lg.jp/konohana/cmsfiles/contents/0000426/426712/13.xls" TargetMode="External"/><Relationship Id="rId17" Type="http://schemas.openxmlformats.org/officeDocument/2006/relationships/hyperlink" Target="http://www.city.osaka.lg.jp/konohana/cmsfiles/contents/0000426/426712/18.xls" TargetMode="External"/><Relationship Id="rId25" Type="http://schemas.openxmlformats.org/officeDocument/2006/relationships/hyperlink" Target="http://www.city.osaka.lg.jp/konohana/cmsfiles/contents/0000426/426712/26.xls" TargetMode="External"/><Relationship Id="rId33" Type="http://schemas.openxmlformats.org/officeDocument/2006/relationships/hyperlink" Target="http://www.city.osaka.lg.jp/konohana/cmsfiles/contents/0000426/426712/34.xls" TargetMode="External"/><Relationship Id="rId2" Type="http://schemas.openxmlformats.org/officeDocument/2006/relationships/hyperlink" Target="http://www.city.osaka.lg.jp/konohana/cmsfiles/contents/0000426/426712/3.xls" TargetMode="External"/><Relationship Id="rId16" Type="http://schemas.openxmlformats.org/officeDocument/2006/relationships/hyperlink" Target="http://www.city.osaka.lg.jp/konohana/cmsfiles/contents/0000426/426712/17.xls" TargetMode="External"/><Relationship Id="rId20" Type="http://schemas.openxmlformats.org/officeDocument/2006/relationships/hyperlink" Target="http://www.city.osaka.lg.jp/konohana/cmsfiles/contents/0000426/426712/21.xls" TargetMode="External"/><Relationship Id="rId29" Type="http://schemas.openxmlformats.org/officeDocument/2006/relationships/hyperlink" Target="http://www.city.osaka.lg.jp/konohana/cmsfiles/contents/0000426/426712/30.xls" TargetMode="External"/><Relationship Id="rId1" Type="http://schemas.openxmlformats.org/officeDocument/2006/relationships/hyperlink" Target="http://www.city.osaka.lg.jp/konohana/cmsfiles/contents/0000426/426712/2.xls" TargetMode="External"/><Relationship Id="rId6" Type="http://schemas.openxmlformats.org/officeDocument/2006/relationships/hyperlink" Target="http://www.city.osaka.lg.jp/konohana/cmsfiles/contents/0000426/426712/7.xls" TargetMode="External"/><Relationship Id="rId11" Type="http://schemas.openxmlformats.org/officeDocument/2006/relationships/hyperlink" Target="http://www.city.osaka.lg.jp/konohana/cmsfiles/contents/0000426/426712/12.xls" TargetMode="External"/><Relationship Id="rId24" Type="http://schemas.openxmlformats.org/officeDocument/2006/relationships/hyperlink" Target="http://www.city.osaka.lg.jp/konohana/cmsfiles/contents/0000426/426712/25.xls" TargetMode="External"/><Relationship Id="rId32" Type="http://schemas.openxmlformats.org/officeDocument/2006/relationships/hyperlink" Target="http://www.city.osaka.lg.jp/konohana/cmsfiles/contents/0000426/426712/33.xls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://www.city.osaka.lg.jp/konohana/cmsfiles/contents/0000426/426712/6.xls" TargetMode="External"/><Relationship Id="rId15" Type="http://schemas.openxmlformats.org/officeDocument/2006/relationships/hyperlink" Target="http://www.city.osaka.lg.jp/konohana/cmsfiles/contents/0000426/426712/16.xls" TargetMode="External"/><Relationship Id="rId23" Type="http://schemas.openxmlformats.org/officeDocument/2006/relationships/hyperlink" Target="http://www.city.osaka.lg.jp/konohana/cmsfiles/contents/0000426/426712/24.xls" TargetMode="External"/><Relationship Id="rId28" Type="http://schemas.openxmlformats.org/officeDocument/2006/relationships/hyperlink" Target="http://www.city.osaka.lg.jp/konohana/cmsfiles/contents/0000426/426712/29.xls" TargetMode="External"/><Relationship Id="rId36" Type="http://schemas.openxmlformats.org/officeDocument/2006/relationships/hyperlink" Target="http://www.city.osaka.lg.jp/konohana/cmsfiles/contents/0000426/426712/37.xls" TargetMode="External"/><Relationship Id="rId10" Type="http://schemas.openxmlformats.org/officeDocument/2006/relationships/hyperlink" Target="http://www.city.osaka.lg.jp/konohana/cmsfiles/contents/0000426/426712/11.xls" TargetMode="External"/><Relationship Id="rId19" Type="http://schemas.openxmlformats.org/officeDocument/2006/relationships/hyperlink" Target="http://www.city.osaka.lg.jp/konohana/cmsfiles/contents/0000426/426712/20.xls" TargetMode="External"/><Relationship Id="rId31" Type="http://schemas.openxmlformats.org/officeDocument/2006/relationships/hyperlink" Target="http://www.city.osaka.lg.jp/konohana/cmsfiles/contents/0000426/426712/32.xls" TargetMode="External"/><Relationship Id="rId4" Type="http://schemas.openxmlformats.org/officeDocument/2006/relationships/hyperlink" Target="http://www.city.osaka.lg.jp/konohana/cmsfiles/contents/0000426/426712/5.xls" TargetMode="External"/><Relationship Id="rId9" Type="http://schemas.openxmlformats.org/officeDocument/2006/relationships/hyperlink" Target="http://www.city.osaka.lg.jp/konohana/cmsfiles/contents/0000426/426712/10.xls" TargetMode="External"/><Relationship Id="rId14" Type="http://schemas.openxmlformats.org/officeDocument/2006/relationships/hyperlink" Target="http://www.city.osaka.lg.jp/konohana/cmsfiles/contents/0000426/426712/15.xls" TargetMode="External"/><Relationship Id="rId22" Type="http://schemas.openxmlformats.org/officeDocument/2006/relationships/hyperlink" Target="http://www.city.osaka.lg.jp/konohana/cmsfiles/contents/0000426/426712/23.xls" TargetMode="External"/><Relationship Id="rId27" Type="http://schemas.openxmlformats.org/officeDocument/2006/relationships/hyperlink" Target="http://www.city.osaka.lg.jp/konohana/cmsfiles/contents/0000426/426712/28.xls" TargetMode="External"/><Relationship Id="rId30" Type="http://schemas.openxmlformats.org/officeDocument/2006/relationships/hyperlink" Target="http://www.city.osaka.lg.jp/konohana/cmsfiles/contents/0000426/426712/31.xls" TargetMode="External"/><Relationship Id="rId35" Type="http://schemas.openxmlformats.org/officeDocument/2006/relationships/hyperlink" Target="http://www.city.osaka.lg.jp/konohana/cmsfiles/contents/0000426/426712/36.xls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02"/>
  <sheetViews>
    <sheetView tabSelected="1" view="pageBreakPreview" zoomScaleNormal="100" zoomScaleSheetLayoutView="100" workbookViewId="0">
      <selection activeCell="N13" sqref="N13"/>
    </sheetView>
  </sheetViews>
  <sheetFormatPr defaultColWidth="8.625" defaultRowHeight="18" customHeight="1"/>
  <cols>
    <col min="1" max="1" width="3.75" style="10" customWidth="1"/>
    <col min="2" max="2" width="12.5" style="10" customWidth="1"/>
    <col min="3" max="3" width="23.75" style="10" customWidth="1"/>
    <col min="4" max="4" width="17.5" style="10" customWidth="1"/>
    <col min="5" max="5" width="12.5" style="10" customWidth="1"/>
    <col min="6" max="6" width="12.5" style="11" hidden="1" customWidth="1"/>
    <col min="7" max="8" width="12.5" style="11" customWidth="1"/>
    <col min="9" max="9" width="2.25" style="10" hidden="1" customWidth="1"/>
    <col min="10" max="10" width="6.25" style="12" customWidth="1"/>
    <col min="11" max="11" width="9.375" style="12" customWidth="1"/>
    <col min="12" max="12" width="3.25" style="12" bestFit="1" customWidth="1"/>
    <col min="13" max="13" width="7.375" style="12" bestFit="1" customWidth="1"/>
    <col min="14" max="14" width="2.875" style="12" customWidth="1"/>
    <col min="15" max="222" width="8.625" style="12" customWidth="1"/>
    <col min="223" max="16384" width="8.625" style="12"/>
  </cols>
  <sheetData>
    <row r="1" spans="1:12" ht="17.25" customHeight="1">
      <c r="H1" s="134"/>
      <c r="I1" s="12"/>
    </row>
    <row r="2" spans="1:12" ht="17.25" customHeight="1">
      <c r="A2" s="9"/>
      <c r="B2" s="9"/>
      <c r="F2" s="133" t="s">
        <v>191</v>
      </c>
      <c r="H2" s="133"/>
      <c r="I2" s="134" t="s">
        <v>192</v>
      </c>
      <c r="K2" s="125"/>
    </row>
    <row r="3" spans="1:12" ht="17.25" customHeight="1">
      <c r="A3" s="9"/>
      <c r="B3" s="9"/>
      <c r="F3" s="132" t="s">
        <v>184</v>
      </c>
      <c r="H3" s="132"/>
      <c r="I3" s="132" t="s">
        <v>184</v>
      </c>
      <c r="K3" s="125"/>
    </row>
    <row r="4" spans="1:12" ht="17.25" customHeight="1">
      <c r="F4" s="133" t="s">
        <v>183</v>
      </c>
      <c r="H4" s="133"/>
      <c r="I4" s="133" t="s">
        <v>183</v>
      </c>
    </row>
    <row r="5" spans="1:12" ht="18" customHeight="1">
      <c r="A5" s="9" t="s">
        <v>212</v>
      </c>
      <c r="B5" s="9"/>
      <c r="H5" s="10"/>
      <c r="I5" s="172"/>
      <c r="J5" s="172"/>
      <c r="K5" s="172"/>
    </row>
    <row r="6" spans="1:12" ht="15" customHeight="1">
      <c r="H6" s="10"/>
      <c r="I6" s="12"/>
    </row>
    <row r="7" spans="1:12" ht="18" customHeight="1">
      <c r="A7" s="13" t="s">
        <v>221</v>
      </c>
      <c r="B7" s="13"/>
      <c r="D7" s="12"/>
      <c r="E7" s="12"/>
      <c r="G7" s="13"/>
      <c r="H7" s="13"/>
      <c r="I7" s="13"/>
      <c r="K7" s="126" t="s">
        <v>266</v>
      </c>
    </row>
    <row r="8" spans="1:12" ht="10.5" customHeight="1">
      <c r="A8" s="12"/>
      <c r="B8" s="12"/>
      <c r="D8" s="12"/>
      <c r="E8" s="12"/>
      <c r="F8" s="13"/>
      <c r="G8" s="13"/>
      <c r="H8" s="13"/>
      <c r="I8" s="12"/>
    </row>
    <row r="9" spans="1:12" ht="27" customHeight="1" thickBot="1">
      <c r="A9" s="12"/>
      <c r="B9" s="12"/>
      <c r="E9" s="193" t="s">
        <v>31</v>
      </c>
      <c r="F9" s="193"/>
      <c r="G9" s="193"/>
      <c r="H9" s="14"/>
      <c r="I9" s="15"/>
      <c r="K9" s="16" t="s">
        <v>32</v>
      </c>
    </row>
    <row r="10" spans="1:12" ht="15" customHeight="1">
      <c r="A10" s="17" t="s">
        <v>33</v>
      </c>
      <c r="B10" s="18" t="s">
        <v>181</v>
      </c>
      <c r="C10" s="194" t="s">
        <v>179</v>
      </c>
      <c r="D10" s="196" t="s">
        <v>182</v>
      </c>
      <c r="E10" s="123" t="s">
        <v>218</v>
      </c>
      <c r="F10" s="18" t="s">
        <v>175</v>
      </c>
      <c r="G10" s="18" t="s">
        <v>219</v>
      </c>
      <c r="H10" s="123" t="s">
        <v>177</v>
      </c>
      <c r="I10" s="123" t="s">
        <v>177</v>
      </c>
      <c r="J10" s="198" t="s">
        <v>180</v>
      </c>
      <c r="K10" s="199"/>
    </row>
    <row r="11" spans="1:12" ht="15" customHeight="1">
      <c r="A11" s="19" t="s">
        <v>37</v>
      </c>
      <c r="B11" s="20" t="s">
        <v>144</v>
      </c>
      <c r="C11" s="195"/>
      <c r="D11" s="195"/>
      <c r="E11" s="124" t="s">
        <v>206</v>
      </c>
      <c r="F11" s="124" t="s">
        <v>176</v>
      </c>
      <c r="G11" s="124" t="s">
        <v>269</v>
      </c>
      <c r="H11" s="124" t="s">
        <v>178</v>
      </c>
      <c r="I11" s="124" t="s">
        <v>207</v>
      </c>
      <c r="J11" s="200"/>
      <c r="K11" s="201"/>
    </row>
    <row r="12" spans="1:12" ht="15" customHeight="1">
      <c r="A12" s="183">
        <v>1</v>
      </c>
      <c r="B12" s="185" t="s">
        <v>223</v>
      </c>
      <c r="C12" s="227" t="s">
        <v>265</v>
      </c>
      <c r="D12" s="179" t="s">
        <v>222</v>
      </c>
      <c r="E12" s="21">
        <v>1016773</v>
      </c>
      <c r="F12" s="21">
        <v>0</v>
      </c>
      <c r="G12" s="21">
        <v>1024591</v>
      </c>
      <c r="H12" s="21">
        <f>+G12-E12</f>
        <v>7818</v>
      </c>
      <c r="I12" s="22">
        <f>+G12-E12</f>
        <v>7818</v>
      </c>
      <c r="J12" s="181" t="s">
        <v>38</v>
      </c>
      <c r="K12" s="128"/>
      <c r="L12" s="12" t="s">
        <v>39</v>
      </c>
    </row>
    <row r="13" spans="1:12" ht="15" customHeight="1">
      <c r="A13" s="184"/>
      <c r="B13" s="186"/>
      <c r="C13" s="228"/>
      <c r="D13" s="180"/>
      <c r="E13" s="23">
        <v>1016773</v>
      </c>
      <c r="F13" s="23">
        <v>0</v>
      </c>
      <c r="G13" s="23">
        <v>1024591</v>
      </c>
      <c r="H13" s="24">
        <f t="shared" ref="H13:H49" si="0">+G13-E13</f>
        <v>7818</v>
      </c>
      <c r="I13" s="24">
        <f>+G13-E13</f>
        <v>7818</v>
      </c>
      <c r="J13" s="182"/>
      <c r="K13" s="129"/>
      <c r="L13" s="12" t="s">
        <v>40</v>
      </c>
    </row>
    <row r="14" spans="1:12" ht="15" customHeight="1">
      <c r="A14" s="221" t="s">
        <v>41</v>
      </c>
      <c r="B14" s="222"/>
      <c r="C14" s="222"/>
      <c r="D14" s="223"/>
      <c r="E14" s="25">
        <f>+E12</f>
        <v>1016773</v>
      </c>
      <c r="F14" s="25">
        <f t="shared" ref="F14" si="1">+F12</f>
        <v>0</v>
      </c>
      <c r="G14" s="25">
        <f>+G12</f>
        <v>1024591</v>
      </c>
      <c r="H14" s="21">
        <f t="shared" si="0"/>
        <v>7818</v>
      </c>
      <c r="I14" s="22">
        <f t="shared" ref="I14:I89" si="2">+G14-E14</f>
        <v>7818</v>
      </c>
      <c r="J14" s="181"/>
      <c r="K14" s="128"/>
      <c r="L14" s="12" t="s">
        <v>39</v>
      </c>
    </row>
    <row r="15" spans="1:12" ht="15" customHeight="1">
      <c r="A15" s="224"/>
      <c r="B15" s="225"/>
      <c r="C15" s="225"/>
      <c r="D15" s="226"/>
      <c r="E15" s="26">
        <f>+E13</f>
        <v>1016773</v>
      </c>
      <c r="F15" s="26">
        <f t="shared" ref="F15:G15" si="3">+F13</f>
        <v>0</v>
      </c>
      <c r="G15" s="26">
        <f t="shared" si="3"/>
        <v>1024591</v>
      </c>
      <c r="H15" s="24">
        <f t="shared" si="0"/>
        <v>7818</v>
      </c>
      <c r="I15" s="24">
        <f t="shared" si="2"/>
        <v>7818</v>
      </c>
      <c r="J15" s="182"/>
      <c r="K15" s="129"/>
      <c r="L15" s="12" t="s">
        <v>40</v>
      </c>
    </row>
    <row r="16" spans="1:12" ht="15" customHeight="1">
      <c r="A16" s="183">
        <v>2</v>
      </c>
      <c r="B16" s="185" t="s">
        <v>224</v>
      </c>
      <c r="C16" s="187" t="s">
        <v>226</v>
      </c>
      <c r="D16" s="179" t="s">
        <v>257</v>
      </c>
      <c r="E16" s="22">
        <v>3211</v>
      </c>
      <c r="F16" s="22"/>
      <c r="G16" s="22">
        <v>3996</v>
      </c>
      <c r="H16" s="21">
        <f t="shared" si="0"/>
        <v>785</v>
      </c>
      <c r="I16" s="22">
        <f t="shared" si="2"/>
        <v>785</v>
      </c>
      <c r="J16" s="181"/>
      <c r="K16" s="27"/>
      <c r="L16" s="12" t="s">
        <v>39</v>
      </c>
    </row>
    <row r="17" spans="1:12" ht="15" customHeight="1">
      <c r="A17" s="184"/>
      <c r="B17" s="186"/>
      <c r="C17" s="188"/>
      <c r="D17" s="180"/>
      <c r="E17" s="26">
        <v>3211</v>
      </c>
      <c r="F17" s="26"/>
      <c r="G17" s="26">
        <v>3996</v>
      </c>
      <c r="H17" s="24">
        <f t="shared" si="0"/>
        <v>785</v>
      </c>
      <c r="I17" s="24">
        <f t="shared" si="2"/>
        <v>785</v>
      </c>
      <c r="J17" s="182"/>
      <c r="K17" s="28"/>
      <c r="L17" s="12" t="s">
        <v>40</v>
      </c>
    </row>
    <row r="18" spans="1:12" ht="15" customHeight="1">
      <c r="A18" s="183">
        <v>3</v>
      </c>
      <c r="B18" s="185" t="s">
        <v>224</v>
      </c>
      <c r="C18" s="187" t="s">
        <v>227</v>
      </c>
      <c r="D18" s="179" t="s">
        <v>257</v>
      </c>
      <c r="E18" s="22">
        <v>2346</v>
      </c>
      <c r="F18" s="22"/>
      <c r="G18" s="22">
        <v>837</v>
      </c>
      <c r="H18" s="21">
        <f t="shared" ref="H18:H25" si="4">+G18-E18</f>
        <v>-1509</v>
      </c>
      <c r="I18" s="22">
        <f t="shared" ref="I18:I25" si="5">+G18-E18</f>
        <v>-1509</v>
      </c>
      <c r="J18" s="181"/>
      <c r="K18" s="128"/>
      <c r="L18" s="12" t="s">
        <v>39</v>
      </c>
    </row>
    <row r="19" spans="1:12" ht="15" customHeight="1">
      <c r="A19" s="184"/>
      <c r="B19" s="186"/>
      <c r="C19" s="188"/>
      <c r="D19" s="180"/>
      <c r="E19" s="26">
        <v>2346</v>
      </c>
      <c r="F19" s="26"/>
      <c r="G19" s="26">
        <v>837</v>
      </c>
      <c r="H19" s="24">
        <f t="shared" si="4"/>
        <v>-1509</v>
      </c>
      <c r="I19" s="24">
        <f t="shared" si="5"/>
        <v>-1509</v>
      </c>
      <c r="J19" s="182"/>
      <c r="K19" s="29"/>
      <c r="L19" s="12" t="s">
        <v>40</v>
      </c>
    </row>
    <row r="20" spans="1:12" ht="15" customHeight="1">
      <c r="A20" s="183">
        <v>4</v>
      </c>
      <c r="B20" s="185" t="s">
        <v>224</v>
      </c>
      <c r="C20" s="187" t="s">
        <v>228</v>
      </c>
      <c r="D20" s="179" t="s">
        <v>257</v>
      </c>
      <c r="E20" s="25">
        <v>4506</v>
      </c>
      <c r="F20" s="25"/>
      <c r="G20" s="25">
        <v>4516</v>
      </c>
      <c r="H20" s="21">
        <f t="shared" si="4"/>
        <v>10</v>
      </c>
      <c r="I20" s="22">
        <f t="shared" si="5"/>
        <v>10</v>
      </c>
      <c r="J20" s="181"/>
      <c r="K20" s="27"/>
      <c r="L20" s="12" t="s">
        <v>39</v>
      </c>
    </row>
    <row r="21" spans="1:12" ht="15" customHeight="1">
      <c r="A21" s="184"/>
      <c r="B21" s="186"/>
      <c r="C21" s="188"/>
      <c r="D21" s="180"/>
      <c r="E21" s="26">
        <v>4506</v>
      </c>
      <c r="F21" s="26"/>
      <c r="G21" s="26">
        <v>4516</v>
      </c>
      <c r="H21" s="24">
        <f t="shared" si="4"/>
        <v>10</v>
      </c>
      <c r="I21" s="24">
        <f t="shared" si="5"/>
        <v>10</v>
      </c>
      <c r="J21" s="182"/>
      <c r="K21" s="28"/>
      <c r="L21" s="12" t="s">
        <v>40</v>
      </c>
    </row>
    <row r="22" spans="1:12" ht="15" customHeight="1">
      <c r="A22" s="183">
        <v>5</v>
      </c>
      <c r="B22" s="185" t="s">
        <v>224</v>
      </c>
      <c r="C22" s="187" t="s">
        <v>229</v>
      </c>
      <c r="D22" s="179" t="s">
        <v>257</v>
      </c>
      <c r="E22" s="173">
        <v>981</v>
      </c>
      <c r="F22" s="173"/>
      <c r="G22" s="173">
        <v>824</v>
      </c>
      <c r="H22" s="21">
        <f t="shared" si="4"/>
        <v>-157</v>
      </c>
      <c r="I22" s="22">
        <f t="shared" si="5"/>
        <v>-157</v>
      </c>
      <c r="J22" s="181" t="s">
        <v>38</v>
      </c>
      <c r="K22" s="128"/>
      <c r="L22" s="12" t="s">
        <v>39</v>
      </c>
    </row>
    <row r="23" spans="1:12" ht="15" customHeight="1">
      <c r="A23" s="184"/>
      <c r="B23" s="186"/>
      <c r="C23" s="188"/>
      <c r="D23" s="180"/>
      <c r="E23" s="26">
        <v>981</v>
      </c>
      <c r="F23" s="26"/>
      <c r="G23" s="26">
        <v>824</v>
      </c>
      <c r="H23" s="24">
        <f t="shared" si="4"/>
        <v>-157</v>
      </c>
      <c r="I23" s="24">
        <f t="shared" si="5"/>
        <v>-157</v>
      </c>
      <c r="J23" s="182"/>
      <c r="K23" s="129"/>
      <c r="L23" s="12" t="s">
        <v>40</v>
      </c>
    </row>
    <row r="24" spans="1:12" ht="15" customHeight="1">
      <c r="A24" s="183">
        <v>6</v>
      </c>
      <c r="B24" s="185" t="s">
        <v>224</v>
      </c>
      <c r="C24" s="187" t="s">
        <v>230</v>
      </c>
      <c r="D24" s="179" t="s">
        <v>257</v>
      </c>
      <c r="E24" s="177">
        <v>2822</v>
      </c>
      <c r="F24" s="177"/>
      <c r="G24" s="177">
        <v>2822</v>
      </c>
      <c r="H24" s="21">
        <f t="shared" si="4"/>
        <v>0</v>
      </c>
      <c r="I24" s="22">
        <f t="shared" si="5"/>
        <v>0</v>
      </c>
      <c r="J24" s="181"/>
      <c r="K24" s="27"/>
      <c r="L24" s="12" t="s">
        <v>39</v>
      </c>
    </row>
    <row r="25" spans="1:12" ht="15" customHeight="1">
      <c r="A25" s="184"/>
      <c r="B25" s="186"/>
      <c r="C25" s="188"/>
      <c r="D25" s="180"/>
      <c r="E25" s="26">
        <v>2822</v>
      </c>
      <c r="F25" s="26"/>
      <c r="G25" s="26">
        <v>2822</v>
      </c>
      <c r="H25" s="24">
        <f t="shared" si="4"/>
        <v>0</v>
      </c>
      <c r="I25" s="24">
        <f t="shared" si="5"/>
        <v>0</v>
      </c>
      <c r="J25" s="182"/>
      <c r="K25" s="28"/>
      <c r="L25" s="12" t="s">
        <v>40</v>
      </c>
    </row>
    <row r="26" spans="1:12" ht="15" customHeight="1">
      <c r="A26" s="183">
        <v>7</v>
      </c>
      <c r="B26" s="185" t="s">
        <v>224</v>
      </c>
      <c r="C26" s="189" t="s">
        <v>262</v>
      </c>
      <c r="D26" s="179" t="s">
        <v>257</v>
      </c>
      <c r="E26" s="173">
        <v>357</v>
      </c>
      <c r="F26" s="173"/>
      <c r="G26" s="173">
        <v>155</v>
      </c>
      <c r="H26" s="21">
        <f t="shared" ref="H26:H45" si="6">+G26-E26</f>
        <v>-202</v>
      </c>
      <c r="I26" s="22">
        <f t="shared" ref="I26:I45" si="7">+G26-E26</f>
        <v>-202</v>
      </c>
      <c r="J26" s="181"/>
      <c r="K26" s="128"/>
      <c r="L26" s="12" t="s">
        <v>39</v>
      </c>
    </row>
    <row r="27" spans="1:12" ht="15" customHeight="1">
      <c r="A27" s="184"/>
      <c r="B27" s="186"/>
      <c r="C27" s="190"/>
      <c r="D27" s="180"/>
      <c r="E27" s="26">
        <v>357</v>
      </c>
      <c r="F27" s="26"/>
      <c r="G27" s="26">
        <v>155</v>
      </c>
      <c r="H27" s="24">
        <f t="shared" si="6"/>
        <v>-202</v>
      </c>
      <c r="I27" s="24">
        <f t="shared" si="7"/>
        <v>-202</v>
      </c>
      <c r="J27" s="182"/>
      <c r="K27" s="29"/>
      <c r="L27" s="12" t="s">
        <v>40</v>
      </c>
    </row>
    <row r="28" spans="1:12" ht="15" customHeight="1">
      <c r="A28" s="183">
        <v>8</v>
      </c>
      <c r="B28" s="185" t="s">
        <v>224</v>
      </c>
      <c r="C28" s="187" t="s">
        <v>231</v>
      </c>
      <c r="D28" s="179" t="s">
        <v>258</v>
      </c>
      <c r="E28" s="173">
        <v>607</v>
      </c>
      <c r="F28" s="173"/>
      <c r="G28" s="173">
        <v>514</v>
      </c>
      <c r="H28" s="21">
        <f t="shared" si="6"/>
        <v>-93</v>
      </c>
      <c r="I28" s="22">
        <f t="shared" si="7"/>
        <v>-93</v>
      </c>
      <c r="J28" s="181"/>
      <c r="K28" s="27"/>
      <c r="L28" s="12" t="s">
        <v>39</v>
      </c>
    </row>
    <row r="29" spans="1:12" ht="15" customHeight="1">
      <c r="A29" s="184"/>
      <c r="B29" s="186"/>
      <c r="C29" s="188"/>
      <c r="D29" s="191"/>
      <c r="E29" s="26">
        <v>607</v>
      </c>
      <c r="F29" s="26"/>
      <c r="G29" s="26">
        <v>514</v>
      </c>
      <c r="H29" s="24">
        <f t="shared" si="6"/>
        <v>-93</v>
      </c>
      <c r="I29" s="24">
        <f t="shared" si="7"/>
        <v>-93</v>
      </c>
      <c r="J29" s="182"/>
      <c r="K29" s="28"/>
      <c r="L29" s="12" t="s">
        <v>40</v>
      </c>
    </row>
    <row r="30" spans="1:12" ht="15" customHeight="1">
      <c r="A30" s="183">
        <v>9</v>
      </c>
      <c r="B30" s="185" t="s">
        <v>224</v>
      </c>
      <c r="C30" s="187" t="s">
        <v>232</v>
      </c>
      <c r="D30" s="179" t="s">
        <v>258</v>
      </c>
      <c r="E30" s="173">
        <v>626</v>
      </c>
      <c r="F30" s="173"/>
      <c r="G30" s="173">
        <v>626</v>
      </c>
      <c r="H30" s="21">
        <f t="shared" si="6"/>
        <v>0</v>
      </c>
      <c r="I30" s="22">
        <f t="shared" si="7"/>
        <v>0</v>
      </c>
      <c r="J30" s="181"/>
      <c r="K30" s="27"/>
      <c r="L30" s="12" t="s">
        <v>39</v>
      </c>
    </row>
    <row r="31" spans="1:12" ht="15" customHeight="1">
      <c r="A31" s="184"/>
      <c r="B31" s="186"/>
      <c r="C31" s="188"/>
      <c r="D31" s="191"/>
      <c r="E31" s="26">
        <v>626</v>
      </c>
      <c r="F31" s="26"/>
      <c r="G31" s="26">
        <v>626</v>
      </c>
      <c r="H31" s="24">
        <f t="shared" si="6"/>
        <v>0</v>
      </c>
      <c r="I31" s="24">
        <f t="shared" si="7"/>
        <v>0</v>
      </c>
      <c r="J31" s="182"/>
      <c r="K31" s="28"/>
      <c r="L31" s="12" t="s">
        <v>40</v>
      </c>
    </row>
    <row r="32" spans="1:12" ht="15" customHeight="1">
      <c r="A32" s="183">
        <v>10</v>
      </c>
      <c r="B32" s="185" t="s">
        <v>224</v>
      </c>
      <c r="C32" s="187" t="s">
        <v>233</v>
      </c>
      <c r="D32" s="179" t="s">
        <v>259</v>
      </c>
      <c r="E32" s="174">
        <v>2754</v>
      </c>
      <c r="F32" s="174"/>
      <c r="G32" s="174">
        <v>2740</v>
      </c>
      <c r="H32" s="21">
        <f t="shared" si="6"/>
        <v>-14</v>
      </c>
      <c r="I32" s="22">
        <f t="shared" si="7"/>
        <v>-14</v>
      </c>
      <c r="J32" s="181"/>
      <c r="K32" s="128"/>
      <c r="L32" s="12" t="s">
        <v>39</v>
      </c>
    </row>
    <row r="33" spans="1:12" ht="15" customHeight="1">
      <c r="A33" s="184"/>
      <c r="B33" s="186"/>
      <c r="C33" s="188"/>
      <c r="D33" s="191"/>
      <c r="E33" s="26">
        <v>2754</v>
      </c>
      <c r="F33" s="26"/>
      <c r="G33" s="26">
        <v>2740</v>
      </c>
      <c r="H33" s="24">
        <f t="shared" si="6"/>
        <v>-14</v>
      </c>
      <c r="I33" s="24">
        <f t="shared" si="7"/>
        <v>-14</v>
      </c>
      <c r="J33" s="182"/>
      <c r="K33" s="29"/>
      <c r="L33" s="12" t="s">
        <v>40</v>
      </c>
    </row>
    <row r="34" spans="1:12" ht="15" customHeight="1">
      <c r="A34" s="183">
        <v>11</v>
      </c>
      <c r="B34" s="185" t="s">
        <v>224</v>
      </c>
      <c r="C34" s="187" t="s">
        <v>268</v>
      </c>
      <c r="D34" s="179" t="s">
        <v>257</v>
      </c>
      <c r="E34" s="174">
        <v>0</v>
      </c>
      <c r="F34" s="174"/>
      <c r="G34" s="174">
        <v>9940</v>
      </c>
      <c r="H34" s="21">
        <f t="shared" si="6"/>
        <v>9940</v>
      </c>
      <c r="I34" s="22">
        <f t="shared" si="7"/>
        <v>9940</v>
      </c>
      <c r="J34" s="181"/>
      <c r="K34" s="27"/>
      <c r="L34" s="12" t="s">
        <v>39</v>
      </c>
    </row>
    <row r="35" spans="1:12" ht="15" customHeight="1">
      <c r="A35" s="184"/>
      <c r="B35" s="186"/>
      <c r="C35" s="192"/>
      <c r="D35" s="191"/>
      <c r="E35" s="23">
        <v>0</v>
      </c>
      <c r="F35" s="26"/>
      <c r="G35" s="26">
        <v>9940</v>
      </c>
      <c r="H35" s="24">
        <f t="shared" si="6"/>
        <v>9940</v>
      </c>
      <c r="I35" s="24">
        <f t="shared" si="7"/>
        <v>9940</v>
      </c>
      <c r="J35" s="182"/>
      <c r="K35" s="28"/>
      <c r="L35" s="12" t="s">
        <v>40</v>
      </c>
    </row>
    <row r="36" spans="1:12" ht="15" customHeight="1">
      <c r="A36" s="183">
        <v>12</v>
      </c>
      <c r="B36" s="185" t="s">
        <v>224</v>
      </c>
      <c r="C36" s="187" t="s">
        <v>234</v>
      </c>
      <c r="D36" s="179" t="s">
        <v>260</v>
      </c>
      <c r="E36" s="175">
        <v>8529</v>
      </c>
      <c r="F36" s="174"/>
      <c r="G36" s="174">
        <v>8426</v>
      </c>
      <c r="H36" s="21">
        <f t="shared" si="6"/>
        <v>-103</v>
      </c>
      <c r="I36" s="22">
        <f t="shared" si="7"/>
        <v>-103</v>
      </c>
      <c r="J36" s="181"/>
      <c r="K36" s="128"/>
      <c r="L36" s="12" t="s">
        <v>39</v>
      </c>
    </row>
    <row r="37" spans="1:12" ht="15" customHeight="1">
      <c r="A37" s="184"/>
      <c r="B37" s="186"/>
      <c r="C37" s="188"/>
      <c r="D37" s="180"/>
      <c r="E37" s="26">
        <v>8529</v>
      </c>
      <c r="F37" s="26"/>
      <c r="G37" s="26">
        <v>8426</v>
      </c>
      <c r="H37" s="24">
        <f t="shared" si="6"/>
        <v>-103</v>
      </c>
      <c r="I37" s="24">
        <f t="shared" si="7"/>
        <v>-103</v>
      </c>
      <c r="J37" s="182"/>
      <c r="K37" s="129"/>
      <c r="L37" s="12" t="s">
        <v>40</v>
      </c>
    </row>
    <row r="38" spans="1:12" ht="15" customHeight="1">
      <c r="A38" s="183">
        <v>13</v>
      </c>
      <c r="B38" s="185" t="s">
        <v>224</v>
      </c>
      <c r="C38" s="187" t="s">
        <v>235</v>
      </c>
      <c r="D38" s="179" t="s">
        <v>260</v>
      </c>
      <c r="E38" s="173">
        <v>49</v>
      </c>
      <c r="F38" s="173"/>
      <c r="G38" s="173">
        <v>47</v>
      </c>
      <c r="H38" s="21">
        <f t="shared" si="6"/>
        <v>-2</v>
      </c>
      <c r="I38" s="22">
        <f t="shared" si="7"/>
        <v>-2</v>
      </c>
      <c r="J38" s="181"/>
      <c r="K38" s="27"/>
      <c r="L38" s="12" t="s">
        <v>39</v>
      </c>
    </row>
    <row r="39" spans="1:12" ht="15" customHeight="1">
      <c r="A39" s="184"/>
      <c r="B39" s="186"/>
      <c r="C39" s="188"/>
      <c r="D39" s="180"/>
      <c r="E39" s="26">
        <v>49</v>
      </c>
      <c r="F39" s="26"/>
      <c r="G39" s="26">
        <v>47</v>
      </c>
      <c r="H39" s="24">
        <f t="shared" si="6"/>
        <v>-2</v>
      </c>
      <c r="I39" s="24">
        <f t="shared" si="7"/>
        <v>-2</v>
      </c>
      <c r="J39" s="182"/>
      <c r="K39" s="28"/>
      <c r="L39" s="12" t="s">
        <v>40</v>
      </c>
    </row>
    <row r="40" spans="1:12" ht="15" customHeight="1">
      <c r="A40" s="183">
        <v>14</v>
      </c>
      <c r="B40" s="185" t="s">
        <v>224</v>
      </c>
      <c r="C40" s="189" t="s">
        <v>236</v>
      </c>
      <c r="D40" s="179" t="s">
        <v>260</v>
      </c>
      <c r="E40" s="173">
        <v>114</v>
      </c>
      <c r="F40" s="173"/>
      <c r="G40" s="173">
        <v>114</v>
      </c>
      <c r="H40" s="21">
        <f t="shared" ref="H40:H43" si="8">+G40-E40</f>
        <v>0</v>
      </c>
      <c r="I40" s="22">
        <f t="shared" ref="I40:I43" si="9">+G40-E40</f>
        <v>0</v>
      </c>
      <c r="J40" s="181"/>
      <c r="K40" s="128"/>
      <c r="L40" s="12" t="s">
        <v>39</v>
      </c>
    </row>
    <row r="41" spans="1:12" ht="15" customHeight="1">
      <c r="A41" s="184"/>
      <c r="B41" s="186"/>
      <c r="C41" s="190"/>
      <c r="D41" s="180"/>
      <c r="E41" s="26">
        <v>114</v>
      </c>
      <c r="F41" s="26"/>
      <c r="G41" s="26">
        <v>114</v>
      </c>
      <c r="H41" s="24">
        <f t="shared" si="8"/>
        <v>0</v>
      </c>
      <c r="I41" s="24">
        <f t="shared" si="9"/>
        <v>0</v>
      </c>
      <c r="J41" s="182"/>
      <c r="K41" s="29"/>
      <c r="L41" s="12" t="s">
        <v>40</v>
      </c>
    </row>
    <row r="42" spans="1:12" ht="15" customHeight="1">
      <c r="A42" s="183">
        <v>15</v>
      </c>
      <c r="B42" s="185" t="s">
        <v>224</v>
      </c>
      <c r="C42" s="187" t="s">
        <v>237</v>
      </c>
      <c r="D42" s="179" t="s">
        <v>260</v>
      </c>
      <c r="E42" s="173">
        <v>46</v>
      </c>
      <c r="F42" s="173"/>
      <c r="G42" s="173">
        <v>46</v>
      </c>
      <c r="H42" s="21">
        <f t="shared" si="8"/>
        <v>0</v>
      </c>
      <c r="I42" s="22">
        <f t="shared" si="9"/>
        <v>0</v>
      </c>
      <c r="J42" s="181"/>
      <c r="K42" s="27"/>
      <c r="L42" s="12" t="s">
        <v>39</v>
      </c>
    </row>
    <row r="43" spans="1:12" ht="15" customHeight="1">
      <c r="A43" s="184"/>
      <c r="B43" s="186"/>
      <c r="C43" s="188"/>
      <c r="D43" s="180"/>
      <c r="E43" s="26">
        <v>46</v>
      </c>
      <c r="F43" s="26"/>
      <c r="G43" s="26">
        <v>46</v>
      </c>
      <c r="H43" s="24">
        <f t="shared" si="8"/>
        <v>0</v>
      </c>
      <c r="I43" s="24">
        <f t="shared" si="9"/>
        <v>0</v>
      </c>
      <c r="J43" s="182"/>
      <c r="K43" s="28"/>
      <c r="L43" s="12" t="s">
        <v>40</v>
      </c>
    </row>
    <row r="44" spans="1:12" ht="15" customHeight="1">
      <c r="A44" s="183">
        <v>16</v>
      </c>
      <c r="B44" s="185" t="s">
        <v>224</v>
      </c>
      <c r="C44" s="187" t="s">
        <v>238</v>
      </c>
      <c r="D44" s="179" t="s">
        <v>260</v>
      </c>
      <c r="E44" s="173">
        <v>55</v>
      </c>
      <c r="F44" s="173"/>
      <c r="G44" s="173">
        <v>53</v>
      </c>
      <c r="H44" s="21">
        <f t="shared" si="6"/>
        <v>-2</v>
      </c>
      <c r="I44" s="22">
        <f t="shared" si="7"/>
        <v>-2</v>
      </c>
      <c r="J44" s="181" t="s">
        <v>38</v>
      </c>
      <c r="K44" s="128"/>
      <c r="L44" s="12" t="s">
        <v>39</v>
      </c>
    </row>
    <row r="45" spans="1:12" ht="15" customHeight="1">
      <c r="A45" s="184"/>
      <c r="B45" s="186"/>
      <c r="C45" s="188"/>
      <c r="D45" s="180"/>
      <c r="E45" s="26">
        <v>55</v>
      </c>
      <c r="F45" s="26"/>
      <c r="G45" s="26">
        <v>53</v>
      </c>
      <c r="H45" s="24">
        <f t="shared" si="6"/>
        <v>-2</v>
      </c>
      <c r="I45" s="24">
        <f t="shared" si="7"/>
        <v>-2</v>
      </c>
      <c r="J45" s="182"/>
      <c r="K45" s="129"/>
      <c r="L45" s="12" t="s">
        <v>40</v>
      </c>
    </row>
    <row r="46" spans="1:12" ht="15" customHeight="1">
      <c r="A46" s="183">
        <v>17</v>
      </c>
      <c r="B46" s="185" t="s">
        <v>224</v>
      </c>
      <c r="C46" s="189" t="s">
        <v>263</v>
      </c>
      <c r="D46" s="179" t="s">
        <v>260</v>
      </c>
      <c r="E46" s="174">
        <v>3469</v>
      </c>
      <c r="F46" s="174"/>
      <c r="G46" s="174">
        <v>3364</v>
      </c>
      <c r="H46" s="21">
        <f t="shared" ref="H46:H47" si="10">+G46-E46</f>
        <v>-105</v>
      </c>
      <c r="I46" s="22">
        <f t="shared" ref="I46:I47" si="11">+G46-E46</f>
        <v>-105</v>
      </c>
      <c r="J46" s="181" t="s">
        <v>38</v>
      </c>
      <c r="K46" s="128"/>
      <c r="L46" s="12" t="s">
        <v>39</v>
      </c>
    </row>
    <row r="47" spans="1:12" ht="15" customHeight="1">
      <c r="A47" s="184"/>
      <c r="B47" s="186"/>
      <c r="C47" s="190"/>
      <c r="D47" s="180"/>
      <c r="E47" s="26">
        <v>3469</v>
      </c>
      <c r="F47" s="26"/>
      <c r="G47" s="26">
        <v>3364</v>
      </c>
      <c r="H47" s="24">
        <f t="shared" si="10"/>
        <v>-105</v>
      </c>
      <c r="I47" s="24">
        <f t="shared" si="11"/>
        <v>-105</v>
      </c>
      <c r="J47" s="182"/>
      <c r="K47" s="129"/>
      <c r="L47" s="12" t="s">
        <v>40</v>
      </c>
    </row>
    <row r="48" spans="1:12" ht="15" customHeight="1">
      <c r="A48" s="183">
        <v>18</v>
      </c>
      <c r="B48" s="185" t="s">
        <v>224</v>
      </c>
      <c r="C48" s="187" t="s">
        <v>240</v>
      </c>
      <c r="D48" s="179" t="s">
        <v>260</v>
      </c>
      <c r="E48" s="174">
        <v>0</v>
      </c>
      <c r="F48" s="174"/>
      <c r="G48" s="174">
        <v>2654</v>
      </c>
      <c r="H48" s="21">
        <f t="shared" si="0"/>
        <v>2654</v>
      </c>
      <c r="I48" s="22">
        <f t="shared" si="2"/>
        <v>2654</v>
      </c>
      <c r="J48" s="181"/>
      <c r="K48" s="27"/>
      <c r="L48" s="12" t="s">
        <v>39</v>
      </c>
    </row>
    <row r="49" spans="1:12" ht="15" customHeight="1">
      <c r="A49" s="184"/>
      <c r="B49" s="186"/>
      <c r="C49" s="188"/>
      <c r="D49" s="180"/>
      <c r="E49" s="26">
        <v>0</v>
      </c>
      <c r="F49" s="26"/>
      <c r="G49" s="26">
        <v>2654</v>
      </c>
      <c r="H49" s="24">
        <f t="shared" si="0"/>
        <v>2654</v>
      </c>
      <c r="I49" s="24">
        <f t="shared" si="2"/>
        <v>2654</v>
      </c>
      <c r="J49" s="182"/>
      <c r="K49" s="28"/>
      <c r="L49" s="12" t="s">
        <v>40</v>
      </c>
    </row>
    <row r="50" spans="1:12" ht="22.5" customHeight="1">
      <c r="A50" s="183">
        <v>19</v>
      </c>
      <c r="B50" s="185" t="s">
        <v>224</v>
      </c>
      <c r="C50" s="189" t="s">
        <v>267</v>
      </c>
      <c r="D50" s="179" t="s">
        <v>257</v>
      </c>
      <c r="E50" s="174">
        <v>5000</v>
      </c>
      <c r="F50" s="174"/>
      <c r="G50" s="174">
        <v>5000</v>
      </c>
      <c r="H50" s="21">
        <f t="shared" ref="H50:H79" si="12">+G50-E50</f>
        <v>0</v>
      </c>
      <c r="I50" s="22">
        <f t="shared" ref="I50:I73" si="13">+G50-E50</f>
        <v>0</v>
      </c>
      <c r="J50" s="181" t="s">
        <v>38</v>
      </c>
      <c r="K50" s="128"/>
      <c r="L50" s="12" t="s">
        <v>39</v>
      </c>
    </row>
    <row r="51" spans="1:12" ht="22.5" customHeight="1">
      <c r="A51" s="184"/>
      <c r="B51" s="186"/>
      <c r="C51" s="190"/>
      <c r="D51" s="180"/>
      <c r="E51" s="26">
        <v>5000</v>
      </c>
      <c r="F51" s="26"/>
      <c r="G51" s="26">
        <v>5000</v>
      </c>
      <c r="H51" s="24">
        <f t="shared" si="12"/>
        <v>0</v>
      </c>
      <c r="I51" s="24">
        <f t="shared" si="13"/>
        <v>0</v>
      </c>
      <c r="J51" s="182"/>
      <c r="K51" s="129"/>
      <c r="L51" s="12" t="s">
        <v>40</v>
      </c>
    </row>
    <row r="52" spans="1:12" ht="15" customHeight="1">
      <c r="A52" s="183">
        <v>20</v>
      </c>
      <c r="B52" s="185" t="s">
        <v>224</v>
      </c>
      <c r="C52" s="178" t="s">
        <v>243</v>
      </c>
      <c r="D52" s="179" t="s">
        <v>257</v>
      </c>
      <c r="E52" s="173">
        <v>339</v>
      </c>
      <c r="F52" s="174"/>
      <c r="G52" s="174">
        <v>339</v>
      </c>
      <c r="H52" s="21">
        <f t="shared" si="12"/>
        <v>0</v>
      </c>
      <c r="I52" s="22">
        <f t="shared" si="13"/>
        <v>0</v>
      </c>
      <c r="J52" s="181" t="s">
        <v>38</v>
      </c>
      <c r="K52" s="128"/>
      <c r="L52" s="12" t="s">
        <v>39</v>
      </c>
    </row>
    <row r="53" spans="1:12" ht="15" customHeight="1">
      <c r="A53" s="184"/>
      <c r="B53" s="186"/>
      <c r="C53" s="178"/>
      <c r="D53" s="180"/>
      <c r="E53" s="26">
        <v>339</v>
      </c>
      <c r="F53" s="26"/>
      <c r="G53" s="26">
        <v>339</v>
      </c>
      <c r="H53" s="24">
        <f t="shared" si="12"/>
        <v>0</v>
      </c>
      <c r="I53" s="24">
        <f t="shared" si="13"/>
        <v>0</v>
      </c>
      <c r="J53" s="182"/>
      <c r="K53" s="129"/>
      <c r="L53" s="12" t="s">
        <v>40</v>
      </c>
    </row>
    <row r="54" spans="1:12" ht="15" customHeight="1">
      <c r="A54" s="183">
        <v>21</v>
      </c>
      <c r="B54" s="185" t="s">
        <v>224</v>
      </c>
      <c r="C54" s="178" t="s">
        <v>244</v>
      </c>
      <c r="D54" s="179" t="s">
        <v>257</v>
      </c>
      <c r="E54" s="173">
        <v>230</v>
      </c>
      <c r="F54" s="174"/>
      <c r="G54" s="174">
        <v>217</v>
      </c>
      <c r="H54" s="21">
        <f t="shared" si="12"/>
        <v>-13</v>
      </c>
      <c r="I54" s="22">
        <f t="shared" si="13"/>
        <v>-13</v>
      </c>
      <c r="J54" s="181" t="s">
        <v>38</v>
      </c>
      <c r="K54" s="128"/>
      <c r="L54" s="12" t="s">
        <v>39</v>
      </c>
    </row>
    <row r="55" spans="1:12" ht="15" customHeight="1">
      <c r="A55" s="184"/>
      <c r="B55" s="186"/>
      <c r="C55" s="178"/>
      <c r="D55" s="180"/>
      <c r="E55" s="26">
        <v>230</v>
      </c>
      <c r="F55" s="26"/>
      <c r="G55" s="26">
        <v>217</v>
      </c>
      <c r="H55" s="24">
        <f t="shared" si="12"/>
        <v>-13</v>
      </c>
      <c r="I55" s="24">
        <f t="shared" si="13"/>
        <v>-13</v>
      </c>
      <c r="J55" s="182"/>
      <c r="K55" s="129"/>
      <c r="L55" s="12" t="s">
        <v>40</v>
      </c>
    </row>
    <row r="56" spans="1:12" ht="15" customHeight="1">
      <c r="A56" s="183">
        <v>22</v>
      </c>
      <c r="B56" s="185" t="s">
        <v>224</v>
      </c>
      <c r="C56" s="178" t="s">
        <v>245</v>
      </c>
      <c r="D56" s="179" t="s">
        <v>257</v>
      </c>
      <c r="E56" s="174">
        <v>44968</v>
      </c>
      <c r="F56" s="174"/>
      <c r="G56" s="174">
        <v>44310</v>
      </c>
      <c r="H56" s="21">
        <f t="shared" si="12"/>
        <v>-658</v>
      </c>
      <c r="I56" s="22">
        <f t="shared" si="13"/>
        <v>-658</v>
      </c>
      <c r="J56" s="181" t="s">
        <v>38</v>
      </c>
      <c r="K56" s="128"/>
      <c r="L56" s="12" t="s">
        <v>39</v>
      </c>
    </row>
    <row r="57" spans="1:12" ht="15" customHeight="1">
      <c r="A57" s="184"/>
      <c r="B57" s="186"/>
      <c r="C57" s="178"/>
      <c r="D57" s="180"/>
      <c r="E57" s="26">
        <v>44968</v>
      </c>
      <c r="F57" s="26"/>
      <c r="G57" s="26">
        <v>44310</v>
      </c>
      <c r="H57" s="24">
        <f t="shared" si="12"/>
        <v>-658</v>
      </c>
      <c r="I57" s="24">
        <f t="shared" si="13"/>
        <v>-658</v>
      </c>
      <c r="J57" s="182"/>
      <c r="K57" s="129"/>
      <c r="L57" s="12" t="s">
        <v>40</v>
      </c>
    </row>
    <row r="58" spans="1:12" ht="15" customHeight="1">
      <c r="A58" s="183">
        <v>23</v>
      </c>
      <c r="B58" s="185" t="s">
        <v>224</v>
      </c>
      <c r="C58" s="178" t="s">
        <v>246</v>
      </c>
      <c r="D58" s="179" t="s">
        <v>257</v>
      </c>
      <c r="E58" s="173">
        <v>350</v>
      </c>
      <c r="F58" s="174"/>
      <c r="G58" s="174">
        <v>300</v>
      </c>
      <c r="H58" s="21">
        <f t="shared" si="12"/>
        <v>-50</v>
      </c>
      <c r="I58" s="22">
        <f t="shared" si="13"/>
        <v>-50</v>
      </c>
      <c r="J58" s="181" t="s">
        <v>38</v>
      </c>
      <c r="K58" s="128"/>
      <c r="L58" s="12" t="s">
        <v>39</v>
      </c>
    </row>
    <row r="59" spans="1:12" ht="15" customHeight="1">
      <c r="A59" s="184"/>
      <c r="B59" s="186"/>
      <c r="C59" s="178"/>
      <c r="D59" s="180"/>
      <c r="E59" s="26">
        <v>350</v>
      </c>
      <c r="F59" s="26"/>
      <c r="G59" s="26">
        <v>300</v>
      </c>
      <c r="H59" s="24">
        <f t="shared" si="12"/>
        <v>-50</v>
      </c>
      <c r="I59" s="24">
        <f t="shared" si="13"/>
        <v>-50</v>
      </c>
      <c r="J59" s="182"/>
      <c r="K59" s="129"/>
      <c r="L59" s="12" t="s">
        <v>40</v>
      </c>
    </row>
    <row r="60" spans="1:12" ht="15" customHeight="1">
      <c r="A60" s="183">
        <v>24</v>
      </c>
      <c r="B60" s="185" t="s">
        <v>224</v>
      </c>
      <c r="C60" s="178" t="s">
        <v>247</v>
      </c>
      <c r="D60" s="179" t="s">
        <v>261</v>
      </c>
      <c r="E60" s="173">
        <v>812</v>
      </c>
      <c r="F60" s="176"/>
      <c r="G60" s="174">
        <v>5842</v>
      </c>
      <c r="H60" s="21">
        <f t="shared" si="12"/>
        <v>5030</v>
      </c>
      <c r="I60" s="22">
        <f t="shared" si="13"/>
        <v>5030</v>
      </c>
      <c r="J60" s="181" t="s">
        <v>38</v>
      </c>
      <c r="K60" s="128"/>
      <c r="L60" s="12" t="s">
        <v>39</v>
      </c>
    </row>
    <row r="61" spans="1:12" ht="15" customHeight="1">
      <c r="A61" s="184"/>
      <c r="B61" s="186"/>
      <c r="C61" s="178"/>
      <c r="D61" s="180"/>
      <c r="E61" s="26">
        <v>812</v>
      </c>
      <c r="F61" s="26"/>
      <c r="G61" s="26">
        <f>5842-5500</f>
        <v>342</v>
      </c>
      <c r="H61" s="24">
        <f t="shared" si="12"/>
        <v>-470</v>
      </c>
      <c r="I61" s="24">
        <f t="shared" si="13"/>
        <v>-470</v>
      </c>
      <c r="J61" s="182"/>
      <c r="K61" s="129"/>
      <c r="L61" s="12" t="s">
        <v>40</v>
      </c>
    </row>
    <row r="62" spans="1:12" ht="15" customHeight="1">
      <c r="A62" s="183">
        <v>25</v>
      </c>
      <c r="B62" s="185" t="s">
        <v>224</v>
      </c>
      <c r="C62" s="178" t="s">
        <v>248</v>
      </c>
      <c r="D62" s="179" t="s">
        <v>257</v>
      </c>
      <c r="E62" s="174">
        <v>28378</v>
      </c>
      <c r="F62" s="174"/>
      <c r="G62" s="174">
        <v>28008</v>
      </c>
      <c r="H62" s="21">
        <f t="shared" si="12"/>
        <v>-370</v>
      </c>
      <c r="I62" s="22">
        <f t="shared" si="13"/>
        <v>-370</v>
      </c>
      <c r="J62" s="181" t="s">
        <v>38</v>
      </c>
      <c r="K62" s="128"/>
      <c r="L62" s="12" t="s">
        <v>39</v>
      </c>
    </row>
    <row r="63" spans="1:12" ht="15" customHeight="1">
      <c r="A63" s="184"/>
      <c r="B63" s="186"/>
      <c r="C63" s="178"/>
      <c r="D63" s="180"/>
      <c r="E63" s="26">
        <v>28378</v>
      </c>
      <c r="F63" s="26"/>
      <c r="G63" s="26">
        <v>28008</v>
      </c>
      <c r="H63" s="24">
        <f t="shared" si="12"/>
        <v>-370</v>
      </c>
      <c r="I63" s="24">
        <f t="shared" si="13"/>
        <v>-370</v>
      </c>
      <c r="J63" s="182"/>
      <c r="K63" s="129"/>
      <c r="L63" s="12" t="s">
        <v>40</v>
      </c>
    </row>
    <row r="64" spans="1:12" ht="15" customHeight="1">
      <c r="A64" s="183">
        <v>26</v>
      </c>
      <c r="B64" s="185" t="s">
        <v>224</v>
      </c>
      <c r="C64" s="220" t="s">
        <v>264</v>
      </c>
      <c r="D64" s="179" t="s">
        <v>260</v>
      </c>
      <c r="E64" s="173">
        <v>289</v>
      </c>
      <c r="F64" s="173"/>
      <c r="G64" s="173">
        <v>280</v>
      </c>
      <c r="H64" s="21">
        <f t="shared" si="12"/>
        <v>-9</v>
      </c>
      <c r="I64" s="22">
        <f t="shared" si="13"/>
        <v>-9</v>
      </c>
      <c r="J64" s="181" t="s">
        <v>38</v>
      </c>
      <c r="K64" s="128"/>
      <c r="L64" s="12" t="s">
        <v>39</v>
      </c>
    </row>
    <row r="65" spans="1:12" ht="15" customHeight="1">
      <c r="A65" s="184"/>
      <c r="B65" s="186"/>
      <c r="C65" s="220"/>
      <c r="D65" s="180"/>
      <c r="E65" s="26">
        <v>289</v>
      </c>
      <c r="F65" s="26"/>
      <c r="G65" s="26">
        <v>280</v>
      </c>
      <c r="H65" s="24">
        <f t="shared" si="12"/>
        <v>-9</v>
      </c>
      <c r="I65" s="24">
        <f t="shared" si="13"/>
        <v>-9</v>
      </c>
      <c r="J65" s="182"/>
      <c r="K65" s="129"/>
      <c r="L65" s="12" t="s">
        <v>40</v>
      </c>
    </row>
    <row r="66" spans="1:12" ht="15" customHeight="1">
      <c r="A66" s="183">
        <v>27</v>
      </c>
      <c r="B66" s="185" t="s">
        <v>224</v>
      </c>
      <c r="C66" s="178" t="s">
        <v>249</v>
      </c>
      <c r="D66" s="179" t="s">
        <v>261</v>
      </c>
      <c r="E66" s="174">
        <v>1686</v>
      </c>
      <c r="F66" s="174"/>
      <c r="G66" s="174">
        <v>1640</v>
      </c>
      <c r="H66" s="21">
        <f t="shared" si="12"/>
        <v>-46</v>
      </c>
      <c r="I66" s="22">
        <f t="shared" si="13"/>
        <v>-46</v>
      </c>
      <c r="J66" s="181" t="s">
        <v>38</v>
      </c>
      <c r="K66" s="128"/>
      <c r="L66" s="12" t="s">
        <v>39</v>
      </c>
    </row>
    <row r="67" spans="1:12" ht="15" customHeight="1">
      <c r="A67" s="184"/>
      <c r="B67" s="186"/>
      <c r="C67" s="178"/>
      <c r="D67" s="180"/>
      <c r="E67" s="26">
        <v>1686</v>
      </c>
      <c r="F67" s="26"/>
      <c r="G67" s="26">
        <v>1640</v>
      </c>
      <c r="H67" s="24">
        <f t="shared" si="12"/>
        <v>-46</v>
      </c>
      <c r="I67" s="24">
        <f t="shared" si="13"/>
        <v>-46</v>
      </c>
      <c r="J67" s="182"/>
      <c r="K67" s="129"/>
      <c r="L67" s="12" t="s">
        <v>40</v>
      </c>
    </row>
    <row r="68" spans="1:12" ht="15" customHeight="1">
      <c r="A68" s="183">
        <v>28</v>
      </c>
      <c r="B68" s="185" t="s">
        <v>224</v>
      </c>
      <c r="C68" s="178" t="s">
        <v>250</v>
      </c>
      <c r="D68" s="179" t="s">
        <v>261</v>
      </c>
      <c r="E68" s="174">
        <v>10988</v>
      </c>
      <c r="F68" s="174"/>
      <c r="G68" s="174">
        <v>10150</v>
      </c>
      <c r="H68" s="21">
        <f t="shared" si="12"/>
        <v>-838</v>
      </c>
      <c r="I68" s="22">
        <f t="shared" si="13"/>
        <v>-838</v>
      </c>
      <c r="J68" s="181" t="s">
        <v>38</v>
      </c>
      <c r="K68" s="128"/>
      <c r="L68" s="12" t="s">
        <v>39</v>
      </c>
    </row>
    <row r="69" spans="1:12" ht="15" customHeight="1">
      <c r="A69" s="184"/>
      <c r="B69" s="186"/>
      <c r="C69" s="178"/>
      <c r="D69" s="180"/>
      <c r="E69" s="26">
        <v>10988</v>
      </c>
      <c r="F69" s="26"/>
      <c r="G69" s="26">
        <v>10150</v>
      </c>
      <c r="H69" s="24">
        <f t="shared" si="12"/>
        <v>-838</v>
      </c>
      <c r="I69" s="24">
        <f t="shared" si="13"/>
        <v>-838</v>
      </c>
      <c r="J69" s="182"/>
      <c r="K69" s="129"/>
      <c r="L69" s="12" t="s">
        <v>40</v>
      </c>
    </row>
    <row r="70" spans="1:12" ht="15" customHeight="1">
      <c r="A70" s="183">
        <v>29</v>
      </c>
      <c r="B70" s="185" t="s">
        <v>224</v>
      </c>
      <c r="C70" s="178" t="s">
        <v>251</v>
      </c>
      <c r="D70" s="179" t="s">
        <v>261</v>
      </c>
      <c r="E70" s="175">
        <v>2509</v>
      </c>
      <c r="F70" s="175"/>
      <c r="G70" s="175">
        <v>2509</v>
      </c>
      <c r="H70" s="21">
        <f t="shared" si="12"/>
        <v>0</v>
      </c>
      <c r="I70" s="22">
        <f t="shared" si="13"/>
        <v>0</v>
      </c>
      <c r="J70" s="181" t="s">
        <v>38</v>
      </c>
      <c r="K70" s="128"/>
      <c r="L70" s="12" t="s">
        <v>39</v>
      </c>
    </row>
    <row r="71" spans="1:12" ht="15" customHeight="1">
      <c r="A71" s="184"/>
      <c r="B71" s="186"/>
      <c r="C71" s="178"/>
      <c r="D71" s="180"/>
      <c r="E71" s="26">
        <v>2509</v>
      </c>
      <c r="F71" s="26"/>
      <c r="G71" s="26">
        <v>2509</v>
      </c>
      <c r="H71" s="24">
        <f t="shared" si="12"/>
        <v>0</v>
      </c>
      <c r="I71" s="24">
        <f t="shared" si="13"/>
        <v>0</v>
      </c>
      <c r="J71" s="182"/>
      <c r="K71" s="129"/>
      <c r="L71" s="12" t="s">
        <v>40</v>
      </c>
    </row>
    <row r="72" spans="1:12" ht="15" customHeight="1">
      <c r="A72" s="183">
        <v>30</v>
      </c>
      <c r="B72" s="185" t="s">
        <v>224</v>
      </c>
      <c r="C72" s="178" t="s">
        <v>252</v>
      </c>
      <c r="D72" s="179" t="s">
        <v>261</v>
      </c>
      <c r="E72" s="174">
        <v>30935</v>
      </c>
      <c r="F72" s="174"/>
      <c r="G72" s="174">
        <v>30935</v>
      </c>
      <c r="H72" s="21">
        <f t="shared" si="12"/>
        <v>0</v>
      </c>
      <c r="I72" s="22">
        <f t="shared" si="13"/>
        <v>0</v>
      </c>
      <c r="J72" s="181" t="s">
        <v>38</v>
      </c>
      <c r="K72" s="128"/>
      <c r="L72" s="12" t="s">
        <v>39</v>
      </c>
    </row>
    <row r="73" spans="1:12" ht="15" customHeight="1">
      <c r="A73" s="184"/>
      <c r="B73" s="186"/>
      <c r="C73" s="178"/>
      <c r="D73" s="180"/>
      <c r="E73" s="26">
        <v>30935</v>
      </c>
      <c r="F73" s="26"/>
      <c r="G73" s="26">
        <v>30935</v>
      </c>
      <c r="H73" s="24">
        <f t="shared" si="12"/>
        <v>0</v>
      </c>
      <c r="I73" s="24">
        <f t="shared" si="13"/>
        <v>0</v>
      </c>
      <c r="J73" s="182"/>
      <c r="K73" s="129"/>
      <c r="L73" s="12" t="s">
        <v>40</v>
      </c>
    </row>
    <row r="74" spans="1:12" ht="15" customHeight="1">
      <c r="A74" s="183">
        <v>31</v>
      </c>
      <c r="B74" s="185" t="s">
        <v>224</v>
      </c>
      <c r="C74" s="187" t="s">
        <v>254</v>
      </c>
      <c r="D74" s="179" t="s">
        <v>261</v>
      </c>
      <c r="E74" s="174">
        <v>34161</v>
      </c>
      <c r="F74" s="174"/>
      <c r="G74" s="174">
        <v>33901</v>
      </c>
      <c r="H74" s="21">
        <f t="shared" si="12"/>
        <v>-260</v>
      </c>
      <c r="I74" s="154"/>
      <c r="J74" s="155"/>
      <c r="K74" s="156"/>
      <c r="L74" s="12" t="s">
        <v>39</v>
      </c>
    </row>
    <row r="75" spans="1:12" ht="15" customHeight="1">
      <c r="A75" s="184"/>
      <c r="B75" s="186"/>
      <c r="C75" s="192"/>
      <c r="D75" s="180"/>
      <c r="E75" s="26">
        <v>34161</v>
      </c>
      <c r="F75" s="26"/>
      <c r="G75" s="26">
        <v>33651</v>
      </c>
      <c r="H75" s="24">
        <f t="shared" si="12"/>
        <v>-510</v>
      </c>
      <c r="I75" s="154"/>
      <c r="J75" s="155"/>
      <c r="K75" s="156"/>
      <c r="L75" s="12" t="s">
        <v>40</v>
      </c>
    </row>
    <row r="76" spans="1:12" ht="15" customHeight="1">
      <c r="A76" s="183">
        <v>32</v>
      </c>
      <c r="B76" s="185" t="s">
        <v>224</v>
      </c>
      <c r="C76" s="187" t="s">
        <v>255</v>
      </c>
      <c r="D76" s="179" t="s">
        <v>261</v>
      </c>
      <c r="E76" s="174">
        <v>36262</v>
      </c>
      <c r="F76" s="174"/>
      <c r="G76" s="174">
        <v>39535</v>
      </c>
      <c r="H76" s="21">
        <f t="shared" si="12"/>
        <v>3273</v>
      </c>
      <c r="I76" s="22">
        <f t="shared" ref="I76:I77" si="14">+G76-E76</f>
        <v>3273</v>
      </c>
      <c r="J76" s="181"/>
      <c r="K76" s="128"/>
      <c r="L76" s="12" t="s">
        <v>39</v>
      </c>
    </row>
    <row r="77" spans="1:12" ht="15" customHeight="1">
      <c r="A77" s="184"/>
      <c r="B77" s="186"/>
      <c r="C77" s="192"/>
      <c r="D77" s="180"/>
      <c r="E77" s="26">
        <f>36262-163</f>
        <v>36099</v>
      </c>
      <c r="F77" s="26"/>
      <c r="G77" s="26">
        <v>39533</v>
      </c>
      <c r="H77" s="24">
        <f t="shared" si="12"/>
        <v>3434</v>
      </c>
      <c r="I77" s="24">
        <f t="shared" si="14"/>
        <v>3434</v>
      </c>
      <c r="J77" s="182"/>
      <c r="K77" s="129"/>
      <c r="L77" s="12" t="s">
        <v>40</v>
      </c>
    </row>
    <row r="78" spans="1:12" ht="15" customHeight="1">
      <c r="A78" s="183">
        <v>33</v>
      </c>
      <c r="B78" s="185" t="s">
        <v>224</v>
      </c>
      <c r="C78" s="187" t="s">
        <v>256</v>
      </c>
      <c r="D78" s="179" t="s">
        <v>260</v>
      </c>
      <c r="E78" s="174">
        <v>1324</v>
      </c>
      <c r="F78" s="174"/>
      <c r="G78" s="174">
        <v>1384</v>
      </c>
      <c r="H78" s="21">
        <f t="shared" si="12"/>
        <v>60</v>
      </c>
      <c r="I78" s="22">
        <f t="shared" ref="I78:I83" si="15">+G78-E78</f>
        <v>60</v>
      </c>
      <c r="J78" s="181"/>
      <c r="K78" s="128"/>
      <c r="L78" s="12" t="s">
        <v>39</v>
      </c>
    </row>
    <row r="79" spans="1:12" ht="15" customHeight="1">
      <c r="A79" s="184"/>
      <c r="B79" s="186"/>
      <c r="C79" s="192"/>
      <c r="D79" s="180"/>
      <c r="E79" s="26">
        <v>1324</v>
      </c>
      <c r="F79" s="26"/>
      <c r="G79" s="26">
        <v>1384</v>
      </c>
      <c r="H79" s="24">
        <f t="shared" si="12"/>
        <v>60</v>
      </c>
      <c r="I79" s="24">
        <f t="shared" si="15"/>
        <v>60</v>
      </c>
      <c r="J79" s="182"/>
      <c r="K79" s="129"/>
      <c r="L79" s="12" t="s">
        <v>40</v>
      </c>
    </row>
    <row r="80" spans="1:12" ht="15" customHeight="1">
      <c r="A80" s="183">
        <v>34</v>
      </c>
      <c r="B80" s="185" t="s">
        <v>224</v>
      </c>
      <c r="C80" s="187" t="s">
        <v>239</v>
      </c>
      <c r="D80" s="179" t="s">
        <v>260</v>
      </c>
      <c r="E80" s="174">
        <v>2577</v>
      </c>
      <c r="F80" s="174"/>
      <c r="G80" s="174">
        <v>0</v>
      </c>
      <c r="H80" s="21">
        <f t="shared" ref="H80" si="16">+G80-E80</f>
        <v>-2577</v>
      </c>
      <c r="I80" s="22">
        <f t="shared" si="15"/>
        <v>-2577</v>
      </c>
      <c r="J80" s="181"/>
      <c r="K80" s="128"/>
      <c r="L80" s="12" t="s">
        <v>39</v>
      </c>
    </row>
    <row r="81" spans="1:13" ht="15" customHeight="1">
      <c r="A81" s="184"/>
      <c r="B81" s="186"/>
      <c r="C81" s="188"/>
      <c r="D81" s="180"/>
      <c r="E81" s="26">
        <v>2577</v>
      </c>
      <c r="F81" s="26"/>
      <c r="G81" s="26">
        <v>0</v>
      </c>
      <c r="H81" s="24">
        <f>+G81-E81</f>
        <v>-2577</v>
      </c>
      <c r="I81" s="24">
        <f t="shared" si="15"/>
        <v>-2577</v>
      </c>
      <c r="J81" s="182"/>
      <c r="K81" s="29"/>
      <c r="L81" s="12" t="s">
        <v>40</v>
      </c>
    </row>
    <row r="82" spans="1:13" ht="15" customHeight="1">
      <c r="A82" s="183">
        <v>35</v>
      </c>
      <c r="B82" s="185" t="s">
        <v>224</v>
      </c>
      <c r="C82" s="187" t="s">
        <v>241</v>
      </c>
      <c r="D82" s="179" t="s">
        <v>260</v>
      </c>
      <c r="E82" s="174">
        <v>1058</v>
      </c>
      <c r="F82" s="174"/>
      <c r="G82" s="174">
        <v>0</v>
      </c>
      <c r="H82" s="21">
        <f t="shared" ref="H82:H83" si="17">+G82-E82</f>
        <v>-1058</v>
      </c>
      <c r="I82" s="22">
        <f t="shared" si="15"/>
        <v>-1058</v>
      </c>
      <c r="J82" s="181" t="s">
        <v>38</v>
      </c>
      <c r="K82" s="128"/>
      <c r="L82" s="12" t="s">
        <v>39</v>
      </c>
    </row>
    <row r="83" spans="1:13" ht="15" customHeight="1">
      <c r="A83" s="184"/>
      <c r="B83" s="186"/>
      <c r="C83" s="188"/>
      <c r="D83" s="180"/>
      <c r="E83" s="26">
        <v>1058</v>
      </c>
      <c r="F83" s="26"/>
      <c r="G83" s="26">
        <v>0</v>
      </c>
      <c r="H83" s="24">
        <f t="shared" si="17"/>
        <v>-1058</v>
      </c>
      <c r="I83" s="24">
        <f t="shared" si="15"/>
        <v>-1058</v>
      </c>
      <c r="J83" s="182"/>
      <c r="K83" s="129"/>
      <c r="L83" s="12" t="s">
        <v>40</v>
      </c>
    </row>
    <row r="84" spans="1:13" ht="15" customHeight="1">
      <c r="A84" s="183">
        <v>36</v>
      </c>
      <c r="B84" s="185" t="s">
        <v>224</v>
      </c>
      <c r="C84" s="178" t="s">
        <v>242</v>
      </c>
      <c r="D84" s="179" t="s">
        <v>261</v>
      </c>
      <c r="E84" s="174">
        <v>2015</v>
      </c>
      <c r="F84" s="174"/>
      <c r="G84" s="174">
        <v>0</v>
      </c>
      <c r="H84" s="21">
        <f t="shared" ref="H84:H91" si="18">+G84-E84</f>
        <v>-2015</v>
      </c>
      <c r="I84" s="22">
        <f>+G84-E84</f>
        <v>-2015</v>
      </c>
      <c r="J84" s="181" t="s">
        <v>38</v>
      </c>
      <c r="K84" s="128"/>
      <c r="L84" s="12" t="s">
        <v>39</v>
      </c>
    </row>
    <row r="85" spans="1:13" ht="15" customHeight="1">
      <c r="A85" s="184"/>
      <c r="B85" s="186"/>
      <c r="C85" s="178"/>
      <c r="D85" s="180"/>
      <c r="E85" s="26">
        <v>2015</v>
      </c>
      <c r="F85" s="26"/>
      <c r="G85" s="26">
        <v>0</v>
      </c>
      <c r="H85" s="24">
        <f t="shared" si="18"/>
        <v>-2015</v>
      </c>
      <c r="I85" s="24">
        <f>+G85-E85</f>
        <v>-2015</v>
      </c>
      <c r="J85" s="182"/>
      <c r="K85" s="129"/>
      <c r="L85" s="12" t="s">
        <v>40</v>
      </c>
    </row>
    <row r="86" spans="1:13" ht="15" customHeight="1">
      <c r="A86" s="183">
        <v>37</v>
      </c>
      <c r="B86" s="185" t="s">
        <v>224</v>
      </c>
      <c r="C86" s="178" t="s">
        <v>253</v>
      </c>
      <c r="D86" s="179" t="s">
        <v>261</v>
      </c>
      <c r="E86" s="174">
        <v>1520</v>
      </c>
      <c r="F86" s="174"/>
      <c r="G86" s="174">
        <v>0</v>
      </c>
      <c r="H86" s="21">
        <f t="shared" si="18"/>
        <v>-1520</v>
      </c>
      <c r="I86" s="22">
        <f>+G86-E86</f>
        <v>-1520</v>
      </c>
      <c r="J86" s="181"/>
      <c r="K86" s="128"/>
      <c r="L86" s="12" t="s">
        <v>39</v>
      </c>
    </row>
    <row r="87" spans="1:13" ht="15" customHeight="1">
      <c r="A87" s="184"/>
      <c r="B87" s="186"/>
      <c r="C87" s="178"/>
      <c r="D87" s="180"/>
      <c r="E87" s="26">
        <v>1520</v>
      </c>
      <c r="F87" s="26"/>
      <c r="G87" s="26">
        <v>0</v>
      </c>
      <c r="H87" s="24">
        <f t="shared" si="18"/>
        <v>-1520</v>
      </c>
      <c r="I87" s="24">
        <f>+G87-E87</f>
        <v>-1520</v>
      </c>
      <c r="J87" s="182"/>
      <c r="K87" s="129"/>
      <c r="L87" s="12" t="s">
        <v>40</v>
      </c>
    </row>
    <row r="88" spans="1:13" ht="15" customHeight="1">
      <c r="A88" s="221" t="s">
        <v>225</v>
      </c>
      <c r="B88" s="222"/>
      <c r="C88" s="222"/>
      <c r="D88" s="223"/>
      <c r="E88" s="25">
        <f>SUMIF($L$16:$L$87,$L88,E$16:E$87)</f>
        <v>235873</v>
      </c>
      <c r="F88" s="25">
        <f>SUMIF($L$16:$L$79,$L88,F$16:F$79)</f>
        <v>0</v>
      </c>
      <c r="G88" s="25">
        <f>SUMIF($L$16:$L$87,$L88,G$16:G$87)</f>
        <v>246024</v>
      </c>
      <c r="H88" s="21">
        <f t="shared" si="18"/>
        <v>10151</v>
      </c>
      <c r="I88" s="22">
        <f t="shared" si="2"/>
        <v>10151</v>
      </c>
      <c r="J88" s="181"/>
      <c r="K88" s="128"/>
      <c r="L88" s="12" t="s">
        <v>39</v>
      </c>
    </row>
    <row r="89" spans="1:13" ht="15" customHeight="1">
      <c r="A89" s="224"/>
      <c r="B89" s="225"/>
      <c r="C89" s="225"/>
      <c r="D89" s="226"/>
      <c r="E89" s="26">
        <f>SUMIF($L$16:$L$87,$L89,E$16:F$87)</f>
        <v>235710</v>
      </c>
      <c r="F89" s="26">
        <f>SUMIF($L$16:$L$79,$L89,F$16:F$79)</f>
        <v>0</v>
      </c>
      <c r="G89" s="26">
        <f>SUMIF($L$16:$L$87,$L89,G$16:G$87)</f>
        <v>240272</v>
      </c>
      <c r="H89" s="24">
        <f t="shared" si="18"/>
        <v>4562</v>
      </c>
      <c r="I89" s="24">
        <f t="shared" si="2"/>
        <v>4562</v>
      </c>
      <c r="J89" s="182"/>
      <c r="K89" s="129"/>
      <c r="L89" s="12" t="s">
        <v>40</v>
      </c>
    </row>
    <row r="90" spans="1:13" ht="15" customHeight="1">
      <c r="A90" s="213" t="s">
        <v>46</v>
      </c>
      <c r="B90" s="214"/>
      <c r="C90" s="214"/>
      <c r="D90" s="215"/>
      <c r="E90" s="25">
        <f>SUM(E14,E88)</f>
        <v>1252646</v>
      </c>
      <c r="F90" s="25">
        <f t="shared" ref="F90:G90" si="19">SUM(F14,F88)</f>
        <v>0</v>
      </c>
      <c r="G90" s="25">
        <f t="shared" si="19"/>
        <v>1270615</v>
      </c>
      <c r="H90" s="22">
        <f t="shared" si="18"/>
        <v>17969</v>
      </c>
      <c r="I90" s="22">
        <f>+G90-E90</f>
        <v>17969</v>
      </c>
      <c r="J90" s="181" t="str">
        <f>IF(K90="　","　","区CM")</f>
        <v>　</v>
      </c>
      <c r="K90" s="130" t="str">
        <f>IF(SUMIF(M12:M89,M90,K12:K89)=0,"　",SUMIF(M12:M89,M90,K12:K89))</f>
        <v>　</v>
      </c>
      <c r="L90" s="12" t="s">
        <v>39</v>
      </c>
      <c r="M90" s="12" t="s">
        <v>42</v>
      </c>
    </row>
    <row r="91" spans="1:13" ht="15" customHeight="1" thickBot="1">
      <c r="A91" s="216"/>
      <c r="B91" s="217"/>
      <c r="C91" s="217"/>
      <c r="D91" s="218"/>
      <c r="E91" s="30">
        <f t="shared" ref="E91:G91" si="20">SUM(E15,E89)</f>
        <v>1252483</v>
      </c>
      <c r="F91" s="30">
        <f t="shared" si="20"/>
        <v>0</v>
      </c>
      <c r="G91" s="30">
        <f t="shared" si="20"/>
        <v>1264863</v>
      </c>
      <c r="H91" s="31">
        <f t="shared" si="18"/>
        <v>12380</v>
      </c>
      <c r="I91" s="31">
        <f>+G91-E91</f>
        <v>12380</v>
      </c>
      <c r="J91" s="219"/>
      <c r="K91" s="32" t="str">
        <f>IF(SUMIF(M12:M89,M91,K12:K89)=0,"　",SUMIF(M12:M89,M91,K12:K89))</f>
        <v>　</v>
      </c>
      <c r="L91" s="12" t="s">
        <v>40</v>
      </c>
      <c r="M91" s="12" t="s">
        <v>43</v>
      </c>
    </row>
    <row r="92" spans="1:13" ht="12.75">
      <c r="A92" s="135"/>
      <c r="B92" s="135"/>
      <c r="C92" s="135"/>
      <c r="D92" s="135"/>
      <c r="E92" s="33"/>
      <c r="F92" s="34"/>
      <c r="G92" s="34"/>
      <c r="H92" s="34"/>
      <c r="I92" s="33"/>
    </row>
    <row r="93" spans="1:13" ht="18" customHeight="1">
      <c r="A93" s="38"/>
      <c r="B93" s="38"/>
      <c r="C93" s="131"/>
      <c r="D93" s="38"/>
      <c r="F93" s="15"/>
      <c r="G93" s="15"/>
      <c r="H93" s="15"/>
    </row>
    <row r="94" spans="1:13" ht="18" customHeight="1" thickBot="1">
      <c r="A94" s="135" t="s">
        <v>47</v>
      </c>
      <c r="B94" s="135"/>
      <c r="C94" s="135"/>
      <c r="D94" s="135"/>
      <c r="F94" s="15"/>
      <c r="G94" s="15"/>
      <c r="H94" s="15"/>
      <c r="J94" s="35"/>
    </row>
    <row r="95" spans="1:13" ht="18" customHeight="1">
      <c r="A95" s="17" t="s">
        <v>48</v>
      </c>
      <c r="B95" s="18" t="s">
        <v>34</v>
      </c>
      <c r="C95" s="194" t="s">
        <v>49</v>
      </c>
      <c r="D95" s="196" t="s">
        <v>35</v>
      </c>
      <c r="E95" s="123" t="s">
        <v>220</v>
      </c>
      <c r="F95" s="123" t="s">
        <v>186</v>
      </c>
      <c r="G95" s="18" t="s">
        <v>219</v>
      </c>
      <c r="H95" s="123" t="s">
        <v>177</v>
      </c>
      <c r="I95" s="123" t="s">
        <v>177</v>
      </c>
      <c r="J95" s="198" t="s">
        <v>36</v>
      </c>
      <c r="K95" s="199"/>
    </row>
    <row r="96" spans="1:13" ht="18" customHeight="1">
      <c r="A96" s="19" t="s">
        <v>37</v>
      </c>
      <c r="B96" s="36" t="s">
        <v>144</v>
      </c>
      <c r="C96" s="195"/>
      <c r="D96" s="197"/>
      <c r="E96" s="127" t="s">
        <v>185</v>
      </c>
      <c r="F96" s="124" t="s">
        <v>187</v>
      </c>
      <c r="G96" s="124" t="s">
        <v>188</v>
      </c>
      <c r="H96" s="124" t="s">
        <v>189</v>
      </c>
      <c r="I96" s="124" t="s">
        <v>190</v>
      </c>
      <c r="J96" s="200"/>
      <c r="K96" s="201"/>
    </row>
    <row r="97" spans="1:11" ht="18" customHeight="1">
      <c r="A97" s="202"/>
      <c r="B97" s="204"/>
      <c r="C97" s="206" t="s">
        <v>50</v>
      </c>
      <c r="D97" s="179" t="s">
        <v>51</v>
      </c>
      <c r="E97" s="22" t="s">
        <v>145</v>
      </c>
      <c r="F97" s="22" t="s">
        <v>145</v>
      </c>
      <c r="G97" s="22"/>
      <c r="H97" s="22" t="s">
        <v>145</v>
      </c>
      <c r="I97" s="22" t="s">
        <v>145</v>
      </c>
      <c r="J97" s="209"/>
      <c r="K97" s="210"/>
    </row>
    <row r="98" spans="1:11" ht="18" customHeight="1" thickBot="1">
      <c r="A98" s="203"/>
      <c r="B98" s="205"/>
      <c r="C98" s="207"/>
      <c r="D98" s="208"/>
      <c r="E98" s="37" t="s">
        <v>145</v>
      </c>
      <c r="F98" s="31">
        <v>20000</v>
      </c>
      <c r="G98" s="31"/>
      <c r="H98" s="31">
        <f>+G98</f>
        <v>0</v>
      </c>
      <c r="I98" s="31">
        <f>+G98</f>
        <v>0</v>
      </c>
      <c r="J98" s="211"/>
      <c r="K98" s="212"/>
    </row>
    <row r="99" spans="1:11" ht="18" customHeight="1">
      <c r="F99" s="15"/>
      <c r="G99" s="15"/>
      <c r="H99" s="15"/>
      <c r="J99" s="35"/>
    </row>
    <row r="100" spans="1:11" ht="18" customHeight="1">
      <c r="A100" s="35" t="s">
        <v>52</v>
      </c>
      <c r="D100" s="38"/>
      <c r="F100" s="15"/>
      <c r="G100" s="15"/>
      <c r="H100" s="15"/>
      <c r="J100" s="35"/>
    </row>
    <row r="101" spans="1:11" ht="18" customHeight="1">
      <c r="F101" s="15"/>
      <c r="G101" s="15"/>
      <c r="H101" s="15"/>
      <c r="J101" s="35"/>
    </row>
    <row r="102" spans="1:11" ht="18" customHeight="1">
      <c r="F102" s="15"/>
      <c r="G102" s="15"/>
      <c r="H102" s="15"/>
      <c r="J102" s="35"/>
    </row>
  </sheetData>
  <mergeCells count="202">
    <mergeCell ref="A14:D15"/>
    <mergeCell ref="J14:J15"/>
    <mergeCell ref="A16:A17"/>
    <mergeCell ref="B16:B17"/>
    <mergeCell ref="C16:C17"/>
    <mergeCell ref="D16:D17"/>
    <mergeCell ref="J16:J17"/>
    <mergeCell ref="C10:C11"/>
    <mergeCell ref="D10:D11"/>
    <mergeCell ref="J10:K11"/>
    <mergeCell ref="A12:A13"/>
    <mergeCell ref="B12:B13"/>
    <mergeCell ref="C12:C13"/>
    <mergeCell ref="D12:D13"/>
    <mergeCell ref="J12:J13"/>
    <mergeCell ref="A50:A51"/>
    <mergeCell ref="B50:B51"/>
    <mergeCell ref="C50:C51"/>
    <mergeCell ref="D50:D51"/>
    <mergeCell ref="J50:J51"/>
    <mergeCell ref="A88:D89"/>
    <mergeCell ref="J88:J89"/>
    <mergeCell ref="A48:A49"/>
    <mergeCell ref="B48:B49"/>
    <mergeCell ref="C48:C49"/>
    <mergeCell ref="D48:D49"/>
    <mergeCell ref="J48:J49"/>
    <mergeCell ref="A84:A85"/>
    <mergeCell ref="B84:B85"/>
    <mergeCell ref="A76:A77"/>
    <mergeCell ref="B76:B77"/>
    <mergeCell ref="C76:C77"/>
    <mergeCell ref="D76:D77"/>
    <mergeCell ref="J76:J77"/>
    <mergeCell ref="A74:A75"/>
    <mergeCell ref="B74:B75"/>
    <mergeCell ref="C74:C75"/>
    <mergeCell ref="D74:D75"/>
    <mergeCell ref="A52:A53"/>
    <mergeCell ref="B52:B53"/>
    <mergeCell ref="C52:C53"/>
    <mergeCell ref="D52:D53"/>
    <mergeCell ref="J52:J53"/>
    <mergeCell ref="A54:A55"/>
    <mergeCell ref="B54:B55"/>
    <mergeCell ref="C54:C55"/>
    <mergeCell ref="D54:D55"/>
    <mergeCell ref="J54:J55"/>
    <mergeCell ref="A56:A57"/>
    <mergeCell ref="B56:B57"/>
    <mergeCell ref="C56:C57"/>
    <mergeCell ref="D56:D57"/>
    <mergeCell ref="J56:J57"/>
    <mergeCell ref="A58:A59"/>
    <mergeCell ref="B58:B59"/>
    <mergeCell ref="C58:C59"/>
    <mergeCell ref="D58:D59"/>
    <mergeCell ref="J58:J59"/>
    <mergeCell ref="A60:A61"/>
    <mergeCell ref="B60:B61"/>
    <mergeCell ref="C60:C61"/>
    <mergeCell ref="D60:D61"/>
    <mergeCell ref="J60:J61"/>
    <mergeCell ref="A62:A63"/>
    <mergeCell ref="B62:B63"/>
    <mergeCell ref="C62:C63"/>
    <mergeCell ref="D62:D63"/>
    <mergeCell ref="J62:J63"/>
    <mergeCell ref="D68:D69"/>
    <mergeCell ref="J68:J69"/>
    <mergeCell ref="A70:A71"/>
    <mergeCell ref="B70:B71"/>
    <mergeCell ref="C70:C71"/>
    <mergeCell ref="D70:D71"/>
    <mergeCell ref="J70:J71"/>
    <mergeCell ref="A64:A65"/>
    <mergeCell ref="B64:B65"/>
    <mergeCell ref="C64:C65"/>
    <mergeCell ref="D64:D65"/>
    <mergeCell ref="J64:J65"/>
    <mergeCell ref="A66:A67"/>
    <mergeCell ref="B66:B67"/>
    <mergeCell ref="C66:C67"/>
    <mergeCell ref="D66:D67"/>
    <mergeCell ref="J66:J67"/>
    <mergeCell ref="E9:G9"/>
    <mergeCell ref="A78:A79"/>
    <mergeCell ref="B78:B79"/>
    <mergeCell ref="C78:C79"/>
    <mergeCell ref="C95:C96"/>
    <mergeCell ref="D95:D96"/>
    <mergeCell ref="J95:K96"/>
    <mergeCell ref="A97:A98"/>
    <mergeCell ref="B97:B98"/>
    <mergeCell ref="C97:C98"/>
    <mergeCell ref="D97:D98"/>
    <mergeCell ref="J97:K98"/>
    <mergeCell ref="A90:D91"/>
    <mergeCell ref="J90:J91"/>
    <mergeCell ref="D78:D79"/>
    <mergeCell ref="J78:J79"/>
    <mergeCell ref="A72:A73"/>
    <mergeCell ref="B72:B73"/>
    <mergeCell ref="C72:C73"/>
    <mergeCell ref="D72:D73"/>
    <mergeCell ref="J72:J73"/>
    <mergeCell ref="A68:A69"/>
    <mergeCell ref="B68:B69"/>
    <mergeCell ref="C68:C69"/>
    <mergeCell ref="A18:A19"/>
    <mergeCell ref="B18:B19"/>
    <mergeCell ref="C18:C19"/>
    <mergeCell ref="D18:D19"/>
    <mergeCell ref="J18:J19"/>
    <mergeCell ref="A20:A21"/>
    <mergeCell ref="B20:B21"/>
    <mergeCell ref="C20:C21"/>
    <mergeCell ref="D20:D21"/>
    <mergeCell ref="J20:J21"/>
    <mergeCell ref="A22:A23"/>
    <mergeCell ref="B22:B23"/>
    <mergeCell ref="C22:C23"/>
    <mergeCell ref="D22:D23"/>
    <mergeCell ref="J22:J23"/>
    <mergeCell ref="A26:A27"/>
    <mergeCell ref="B26:B27"/>
    <mergeCell ref="C26:C27"/>
    <mergeCell ref="D26:D27"/>
    <mergeCell ref="J26:J27"/>
    <mergeCell ref="A24:A25"/>
    <mergeCell ref="B24:B25"/>
    <mergeCell ref="C24:C25"/>
    <mergeCell ref="D24:D25"/>
    <mergeCell ref="J24:J25"/>
    <mergeCell ref="A28:A29"/>
    <mergeCell ref="B28:B29"/>
    <mergeCell ref="C28:C29"/>
    <mergeCell ref="D28:D29"/>
    <mergeCell ref="J28:J29"/>
    <mergeCell ref="A44:A45"/>
    <mergeCell ref="B44:B45"/>
    <mergeCell ref="C44:C45"/>
    <mergeCell ref="D44:D45"/>
    <mergeCell ref="J44:J45"/>
    <mergeCell ref="A30:A31"/>
    <mergeCell ref="B30:B31"/>
    <mergeCell ref="C30:C31"/>
    <mergeCell ref="D30:D31"/>
    <mergeCell ref="J30:J31"/>
    <mergeCell ref="A32:A33"/>
    <mergeCell ref="B32:B33"/>
    <mergeCell ref="C32:C33"/>
    <mergeCell ref="D32:D33"/>
    <mergeCell ref="J32:J33"/>
    <mergeCell ref="A34:A35"/>
    <mergeCell ref="B34:B35"/>
    <mergeCell ref="C34:C35"/>
    <mergeCell ref="D34:D35"/>
    <mergeCell ref="J34:J35"/>
    <mergeCell ref="A36:A37"/>
    <mergeCell ref="B36:B37"/>
    <mergeCell ref="C36:C37"/>
    <mergeCell ref="D36:D37"/>
    <mergeCell ref="J36:J37"/>
    <mergeCell ref="A38:A39"/>
    <mergeCell ref="B38:B39"/>
    <mergeCell ref="C38:C39"/>
    <mergeCell ref="D38:D39"/>
    <mergeCell ref="J38:J39"/>
    <mergeCell ref="A46:A47"/>
    <mergeCell ref="B46:B47"/>
    <mergeCell ref="C46:C47"/>
    <mergeCell ref="D46:D47"/>
    <mergeCell ref="J46:J47"/>
    <mergeCell ref="A40:A41"/>
    <mergeCell ref="B40:B41"/>
    <mergeCell ref="C40:C41"/>
    <mergeCell ref="D40:D41"/>
    <mergeCell ref="J40:J41"/>
    <mergeCell ref="A42:A43"/>
    <mergeCell ref="B42:B43"/>
    <mergeCell ref="C42:C43"/>
    <mergeCell ref="D42:D43"/>
    <mergeCell ref="J42:J43"/>
    <mergeCell ref="A80:A81"/>
    <mergeCell ref="B80:B81"/>
    <mergeCell ref="C80:C81"/>
    <mergeCell ref="D80:D81"/>
    <mergeCell ref="J80:J81"/>
    <mergeCell ref="A82:A83"/>
    <mergeCell ref="B82:B83"/>
    <mergeCell ref="C82:C83"/>
    <mergeCell ref="D82:D83"/>
    <mergeCell ref="C84:C85"/>
    <mergeCell ref="D84:D85"/>
    <mergeCell ref="J84:J85"/>
    <mergeCell ref="A86:A87"/>
    <mergeCell ref="B86:B87"/>
    <mergeCell ref="C86:C87"/>
    <mergeCell ref="D86:D87"/>
    <mergeCell ref="J86:J87"/>
    <mergeCell ref="J82:J83"/>
  </mergeCells>
  <phoneticPr fontId="3"/>
  <conditionalFormatting sqref="K90">
    <cfRule type="cellIs" dxfId="0" priority="1" stopIfTrue="1" operator="equal">
      <formula>0</formula>
    </cfRule>
  </conditionalFormatting>
  <dataValidations count="3">
    <dataValidation type="list" allowBlank="1" showInputMessage="1" showErrorMessage="1" sqref="J12:J13 J80:J85 J16:J73">
      <formula1>"　　,区ＣＭ"</formula1>
    </dataValidation>
    <dataValidation type="list" allowBlank="1" showInputMessage="1" showErrorMessage="1" sqref="G11">
      <formula1>"調 整 ③,予 算 案 ②,予 算 ②"</formula1>
    </dataValidation>
    <dataValidation type="list" allowBlank="1" showInputMessage="1" showErrorMessage="1" sqref="I11">
      <formula1>"（③ - ①）,（② - ①）"</formula1>
    </dataValidation>
  </dataValidations>
  <hyperlinks>
    <hyperlink ref="C16:C17" r:id="rId1" display="此花区防災力強化事業"/>
    <hyperlink ref="C18:C19" r:id="rId2" display="此花区安全確保事業"/>
    <hyperlink ref="C20:C21" r:id="rId3" display="「子どもたちの未来のために！！」事業"/>
    <hyperlink ref="C22:C23" r:id="rId4" display="青少年育成推進事業"/>
    <hyperlink ref="C24:C25" r:id="rId5" display="発達障がいサポート事業"/>
    <hyperlink ref="C26:C27" r:id="rId6" display="校庭等の芝生化事業"/>
    <hyperlink ref="C28:C29" r:id="rId7" display="子育て親子よっといでプラン"/>
    <hyperlink ref="C30:C31" r:id="rId8" display="「子育てサロン応援」事業"/>
    <hyperlink ref="C32:C33" r:id="rId9" display="乳幼児発達相談体制強化事業"/>
    <hyperlink ref="C34:C35" r:id="rId10" display="ＣｏＣｏチャレンジルーム事業"/>
    <hyperlink ref="C36:C37" r:id="rId11" display="「このはな地域見守りタイ」事業"/>
    <hyperlink ref="C38:C39" r:id="rId12" display="百歳高齢者への記念事業"/>
    <hyperlink ref="C40:C41" r:id="rId13" display="身体障がい者相談員"/>
    <hyperlink ref="C42:C43" r:id="rId14" display="知的障がい者相談員"/>
    <hyperlink ref="C44:C45" r:id="rId15" display="ドメスティック・バイオレンス対策事業"/>
    <hyperlink ref="C46:C47" r:id="rId16" display="高齢者食事サービス事業"/>
    <hyperlink ref="C48:C49" r:id="rId17" display="此花区地域福祉計画策定事業"/>
    <hyperlink ref="C50:C51" r:id="rId18" display="このはな環境創造プロジェクト～大阪ひかりの森プロジェクト地域貢献事業～"/>
    <hyperlink ref="C52:C53" r:id="rId19" display="区における生涯学習推進事業"/>
    <hyperlink ref="C54:C55" r:id="rId20" display="区における人権啓発推進事業"/>
    <hyperlink ref="C56:C57" r:id="rId21" display="此花区地域支援事業"/>
    <hyperlink ref="C58:C59" r:id="rId22" display="地域経済活性化事業"/>
    <hyperlink ref="C60:C61" r:id="rId23" display="まちの魅力向上事業"/>
    <hyperlink ref="C62:C63" r:id="rId24" display="区役所附設会館管理運営経費"/>
    <hyperlink ref="C64:C65" r:id="rId25" display="桜島憩の家施設運営事業"/>
    <hyperlink ref="C66:C67" r:id="rId26" display="区政への区民の声反映システム事業"/>
    <hyperlink ref="C68:C69" r:id="rId27" display="区広報紙等の有効活用による情報発信"/>
    <hyperlink ref="C70:C71" r:id="rId28" display="区役所窓口におけるフロアマネージャー関係経費"/>
    <hyperlink ref="C72:C73" r:id="rId29" display="住民情報業務等民間委託経費"/>
    <hyperlink ref="C74:C75" r:id="rId30" display="区庁舎設備維持費"/>
    <hyperlink ref="C76:C77" r:id="rId31" display="一般管理経費"/>
    <hyperlink ref="C78:C79" r:id="rId32" display="保健福祉センター事業用経費"/>
    <hyperlink ref="C80:C81" r:id="rId33" display="地域福祉・介護保険業務強化事業"/>
    <hyperlink ref="C82:C83" r:id="rId34" display="健康促進事業「このはないきいき長生きプラン」"/>
    <hyperlink ref="C84:C85" r:id="rId35" display="レクリエーションによる地域交流事業"/>
    <hyperlink ref="C86:C87" r:id="rId36" display="育児休業等にかかる臨時的任用職員経費"/>
  </hyperlinks>
  <pageMargins left="0.70866141732283472" right="0.70866141732283472" top="0.78740157480314965" bottom="0.59055118110236227" header="0.31496062992125984" footer="0.31496062992125984"/>
  <pageSetup paperSize="9" scale="80" orientation="portrait" cellComments="asDisplayed" r:id="rId37"/>
  <rowBreaks count="1" manualBreakCount="1">
    <brk id="69" max="10" man="1"/>
  </rowBreaks>
  <ignoredErrors>
    <ignoredError sqref="B17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"/>
  <sheetViews>
    <sheetView workbookViewId="0">
      <selection activeCell="K27" sqref="K27"/>
    </sheetView>
  </sheetViews>
  <sheetFormatPr defaultRowHeight="13.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IU48"/>
  <sheetViews>
    <sheetView view="pageBreakPreview" zoomScaleNormal="100" zoomScaleSheetLayoutView="100" workbookViewId="0">
      <selection activeCell="K27" sqref="K27"/>
    </sheetView>
  </sheetViews>
  <sheetFormatPr defaultRowHeight="12.75"/>
  <cols>
    <col min="1" max="115" width="1.625" style="40" customWidth="1"/>
    <col min="116" max="116" width="9" style="40"/>
    <col min="117" max="117" width="11.5" style="57" bestFit="1" customWidth="1"/>
    <col min="118" max="16384" width="9" style="40"/>
  </cols>
  <sheetData>
    <row r="1" spans="1:117" ht="14.25">
      <c r="A1" s="39" t="s">
        <v>193</v>
      </c>
      <c r="AW1" s="255"/>
      <c r="AX1" s="255"/>
      <c r="AY1" s="255"/>
      <c r="AZ1" s="255"/>
      <c r="BA1" s="255"/>
      <c r="BB1" s="255"/>
      <c r="BC1" s="255"/>
    </row>
    <row r="3" spans="1:117">
      <c r="AD3" s="41"/>
      <c r="AH3" s="41"/>
      <c r="AI3" s="41"/>
      <c r="AJ3" s="41"/>
      <c r="AK3" s="41"/>
      <c r="AL3" s="41"/>
      <c r="AM3" s="41"/>
      <c r="AS3" s="41"/>
      <c r="BB3" s="42" t="s">
        <v>194</v>
      </c>
    </row>
    <row r="4" spans="1:117">
      <c r="AD4" s="41"/>
      <c r="AH4" s="41"/>
      <c r="AI4" s="41"/>
      <c r="AJ4" s="41"/>
      <c r="AK4" s="41"/>
      <c r="AL4" s="41"/>
      <c r="AM4" s="41"/>
      <c r="AS4" s="41"/>
    </row>
    <row r="5" spans="1:117" ht="13.5" thickBot="1">
      <c r="AD5" s="41"/>
      <c r="AH5" s="41"/>
      <c r="AI5" s="41"/>
      <c r="AJ5" s="41"/>
      <c r="AK5" s="41"/>
      <c r="AL5" s="41"/>
      <c r="AM5" s="41"/>
      <c r="AS5" s="41"/>
      <c r="DM5" s="151"/>
    </row>
    <row r="6" spans="1:117" ht="15" thickBot="1">
      <c r="A6" s="266" t="s">
        <v>0</v>
      </c>
      <c r="B6" s="267"/>
      <c r="C6" s="267"/>
      <c r="D6" s="267"/>
      <c r="E6" s="267"/>
      <c r="F6" s="267"/>
      <c r="G6" s="267"/>
      <c r="H6" s="267"/>
      <c r="I6" s="267"/>
      <c r="J6" s="267"/>
      <c r="K6" s="268"/>
      <c r="L6" s="269"/>
      <c r="M6" s="269"/>
      <c r="N6" s="269"/>
      <c r="O6" s="270"/>
      <c r="P6" s="266" t="s">
        <v>1</v>
      </c>
      <c r="Q6" s="267"/>
      <c r="R6" s="267"/>
      <c r="S6" s="267"/>
      <c r="T6" s="267"/>
      <c r="U6" s="268"/>
      <c r="V6" s="271"/>
      <c r="W6" s="271"/>
      <c r="X6" s="271"/>
      <c r="Y6" s="271"/>
      <c r="Z6" s="271"/>
      <c r="AA6" s="271"/>
      <c r="AB6" s="271"/>
      <c r="AC6" s="271"/>
      <c r="AD6" s="271"/>
      <c r="AE6" s="271"/>
      <c r="AF6" s="271"/>
      <c r="AG6" s="271"/>
      <c r="AH6" s="271"/>
      <c r="AI6" s="271"/>
      <c r="AJ6" s="271"/>
      <c r="AK6" s="271"/>
      <c r="AL6" s="271"/>
      <c r="AM6" s="271"/>
      <c r="AN6" s="271"/>
      <c r="AO6" s="271"/>
      <c r="AP6" s="271"/>
      <c r="AQ6" s="271"/>
      <c r="AR6" s="271"/>
      <c r="AS6" s="271"/>
      <c r="AT6" s="271"/>
      <c r="AU6" s="271"/>
      <c r="AV6" s="271"/>
      <c r="AW6" s="271"/>
      <c r="AX6" s="271"/>
      <c r="AY6" s="271"/>
      <c r="AZ6" s="271"/>
      <c r="BA6" s="271"/>
      <c r="BB6" s="272"/>
      <c r="DM6" s="151"/>
    </row>
    <row r="7" spans="1:117" ht="14.2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4"/>
      <c r="M7" s="44"/>
      <c r="N7" s="44"/>
      <c r="O7" s="44"/>
      <c r="P7" s="43"/>
      <c r="Q7" s="43"/>
      <c r="R7" s="43"/>
      <c r="S7" s="43"/>
      <c r="T7" s="43"/>
      <c r="U7" s="43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DM7" s="151"/>
    </row>
    <row r="8" spans="1:117" ht="14.25">
      <c r="A8" s="46"/>
      <c r="B8" s="47" t="s">
        <v>53</v>
      </c>
      <c r="C8" s="48"/>
      <c r="D8" s="48"/>
      <c r="E8" s="48"/>
      <c r="F8" s="48"/>
      <c r="G8" s="48"/>
      <c r="H8" s="48"/>
      <c r="I8" s="48"/>
      <c r="J8" s="48"/>
      <c r="K8" s="48"/>
      <c r="L8" s="49"/>
      <c r="M8" s="49"/>
      <c r="N8" s="49"/>
      <c r="O8" s="49"/>
      <c r="P8" s="48"/>
      <c r="Q8" s="48"/>
      <c r="R8" s="48"/>
      <c r="S8" s="48"/>
      <c r="T8" s="48"/>
      <c r="U8" s="48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DM8" s="151"/>
    </row>
    <row r="9" spans="1:117" ht="15" thickBot="1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9"/>
      <c r="M9" s="49"/>
      <c r="N9" s="49"/>
      <c r="O9" s="49"/>
      <c r="P9" s="48"/>
      <c r="Q9" s="48"/>
      <c r="R9" s="48"/>
      <c r="S9" s="48"/>
      <c r="T9" s="48"/>
      <c r="U9" s="48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DM9" s="151"/>
    </row>
    <row r="10" spans="1:117" ht="14.25">
      <c r="A10" s="48"/>
      <c r="B10" s="50"/>
      <c r="C10" s="43"/>
      <c r="D10" s="43"/>
      <c r="E10" s="43"/>
      <c r="F10" s="43"/>
      <c r="G10" s="43"/>
      <c r="H10" s="43"/>
      <c r="I10" s="43"/>
      <c r="J10" s="43"/>
      <c r="K10" s="43"/>
      <c r="L10" s="44"/>
      <c r="M10" s="44"/>
      <c r="N10" s="44"/>
      <c r="O10" s="44"/>
      <c r="P10" s="43"/>
      <c r="Q10" s="43"/>
      <c r="R10" s="43"/>
      <c r="S10" s="43"/>
      <c r="T10" s="43"/>
      <c r="U10" s="43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51"/>
    </row>
    <row r="11" spans="1:117">
      <c r="A11" s="48"/>
      <c r="B11" s="273"/>
      <c r="C11" s="274"/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 s="274"/>
      <c r="O11" s="274"/>
      <c r="P11" s="274"/>
      <c r="Q11" s="274"/>
      <c r="R11" s="274"/>
      <c r="S11" s="274"/>
      <c r="T11" s="274"/>
      <c r="U11" s="274"/>
      <c r="V11" s="274"/>
      <c r="W11" s="274"/>
      <c r="X11" s="274"/>
      <c r="Y11" s="274"/>
      <c r="Z11" s="274"/>
      <c r="AA11" s="274"/>
      <c r="AB11" s="274"/>
      <c r="AC11" s="274"/>
      <c r="AD11" s="274"/>
      <c r="AE11" s="274"/>
      <c r="AF11" s="274"/>
      <c r="AG11" s="274"/>
      <c r="AH11" s="274"/>
      <c r="AI11" s="274"/>
      <c r="AJ11" s="274"/>
      <c r="AK11" s="274"/>
      <c r="AL11" s="274"/>
      <c r="AM11" s="274"/>
      <c r="AN11" s="274"/>
      <c r="AO11" s="274"/>
      <c r="AP11" s="274"/>
      <c r="AQ11" s="274"/>
      <c r="AR11" s="274"/>
      <c r="AS11" s="274"/>
      <c r="AT11" s="274"/>
      <c r="AU11" s="274"/>
      <c r="AV11" s="274"/>
      <c r="AW11" s="274"/>
      <c r="AX11" s="274"/>
      <c r="AY11" s="274"/>
      <c r="AZ11" s="274"/>
      <c r="BA11" s="274"/>
      <c r="BB11" s="275"/>
    </row>
    <row r="12" spans="1:117" ht="13.5">
      <c r="A12" s="48"/>
      <c r="B12" s="273"/>
      <c r="C12" s="274"/>
      <c r="D12" s="274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4"/>
      <c r="Q12" s="274"/>
      <c r="R12" s="274"/>
      <c r="S12" s="274"/>
      <c r="T12" s="274"/>
      <c r="U12" s="274"/>
      <c r="V12" s="274"/>
      <c r="W12" s="274"/>
      <c r="X12" s="274"/>
      <c r="Y12" s="274"/>
      <c r="Z12" s="274"/>
      <c r="AA12" s="274"/>
      <c r="AB12" s="274"/>
      <c r="AC12" s="274"/>
      <c r="AD12" s="274"/>
      <c r="AE12" s="274"/>
      <c r="AF12" s="274"/>
      <c r="AG12" s="274"/>
      <c r="AH12" s="274"/>
      <c r="AI12" s="274"/>
      <c r="AJ12" s="274"/>
      <c r="AK12" s="274"/>
      <c r="AL12" s="274"/>
      <c r="AM12" s="274"/>
      <c r="AN12" s="274"/>
      <c r="AO12" s="274"/>
      <c r="AP12" s="274"/>
      <c r="AQ12" s="274"/>
      <c r="AR12" s="274"/>
      <c r="AS12" s="274"/>
      <c r="AT12" s="274"/>
      <c r="AU12" s="274"/>
      <c r="AV12" s="274"/>
      <c r="AW12" s="274"/>
      <c r="AX12" s="274"/>
      <c r="AY12" s="274"/>
      <c r="AZ12" s="274"/>
      <c r="BA12" s="274"/>
      <c r="BB12" s="275"/>
      <c r="BG12" s="111"/>
    </row>
    <row r="13" spans="1:117">
      <c r="A13" s="48"/>
      <c r="B13" s="273"/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74"/>
      <c r="Z13" s="274"/>
      <c r="AA13" s="274"/>
      <c r="AB13" s="274"/>
      <c r="AC13" s="274"/>
      <c r="AD13" s="274"/>
      <c r="AE13" s="274"/>
      <c r="AF13" s="274"/>
      <c r="AG13" s="274"/>
      <c r="AH13" s="274"/>
      <c r="AI13" s="274"/>
      <c r="AJ13" s="274"/>
      <c r="AK13" s="274"/>
      <c r="AL13" s="274"/>
      <c r="AM13" s="274"/>
      <c r="AN13" s="274"/>
      <c r="AO13" s="274"/>
      <c r="AP13" s="274"/>
      <c r="AQ13" s="274"/>
      <c r="AR13" s="274"/>
      <c r="AS13" s="274"/>
      <c r="AT13" s="274"/>
      <c r="AU13" s="274"/>
      <c r="AV13" s="274"/>
      <c r="AW13" s="274"/>
      <c r="AX13" s="274"/>
      <c r="AY13" s="274"/>
      <c r="AZ13" s="274"/>
      <c r="BA13" s="274"/>
      <c r="BB13" s="275"/>
    </row>
    <row r="14" spans="1:117">
      <c r="A14" s="48"/>
      <c r="B14" s="273"/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4"/>
      <c r="U14" s="274"/>
      <c r="V14" s="274"/>
      <c r="W14" s="274"/>
      <c r="X14" s="274"/>
      <c r="Y14" s="274"/>
      <c r="Z14" s="274"/>
      <c r="AA14" s="274"/>
      <c r="AB14" s="274"/>
      <c r="AC14" s="274"/>
      <c r="AD14" s="274"/>
      <c r="AE14" s="274"/>
      <c r="AF14" s="274"/>
      <c r="AG14" s="274"/>
      <c r="AH14" s="274"/>
      <c r="AI14" s="274"/>
      <c r="AJ14" s="274"/>
      <c r="AK14" s="274"/>
      <c r="AL14" s="274"/>
      <c r="AM14" s="274"/>
      <c r="AN14" s="274"/>
      <c r="AO14" s="274"/>
      <c r="AP14" s="274"/>
      <c r="AQ14" s="274"/>
      <c r="AR14" s="274"/>
      <c r="AS14" s="274"/>
      <c r="AT14" s="274"/>
      <c r="AU14" s="274"/>
      <c r="AV14" s="274"/>
      <c r="AW14" s="274"/>
      <c r="AX14" s="274"/>
      <c r="AY14" s="274"/>
      <c r="AZ14" s="274"/>
      <c r="BA14" s="274"/>
      <c r="BB14" s="275"/>
    </row>
    <row r="15" spans="1:117">
      <c r="A15" s="48"/>
      <c r="B15" s="273"/>
      <c r="C15" s="274"/>
      <c r="D15" s="274"/>
      <c r="E15" s="274"/>
      <c r="F15" s="274"/>
      <c r="G15" s="274"/>
      <c r="H15" s="274"/>
      <c r="I15" s="274"/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274"/>
      <c r="U15" s="274"/>
      <c r="V15" s="274"/>
      <c r="W15" s="274"/>
      <c r="X15" s="274"/>
      <c r="Y15" s="274"/>
      <c r="Z15" s="274"/>
      <c r="AA15" s="274"/>
      <c r="AB15" s="274"/>
      <c r="AC15" s="274"/>
      <c r="AD15" s="274"/>
      <c r="AE15" s="274"/>
      <c r="AF15" s="274"/>
      <c r="AG15" s="274"/>
      <c r="AH15" s="274"/>
      <c r="AI15" s="274"/>
      <c r="AJ15" s="274"/>
      <c r="AK15" s="274"/>
      <c r="AL15" s="274"/>
      <c r="AM15" s="274"/>
      <c r="AN15" s="274"/>
      <c r="AO15" s="274"/>
      <c r="AP15" s="274"/>
      <c r="AQ15" s="274"/>
      <c r="AR15" s="274"/>
      <c r="AS15" s="274"/>
      <c r="AT15" s="274"/>
      <c r="AU15" s="274"/>
      <c r="AV15" s="274"/>
      <c r="AW15" s="274"/>
      <c r="AX15" s="274"/>
      <c r="AY15" s="274"/>
      <c r="AZ15" s="274"/>
      <c r="BA15" s="274"/>
      <c r="BB15" s="275"/>
    </row>
    <row r="16" spans="1:117">
      <c r="A16" s="48"/>
      <c r="B16" s="273"/>
      <c r="C16" s="274"/>
      <c r="D16" s="274"/>
      <c r="E16" s="274"/>
      <c r="F16" s="274"/>
      <c r="G16" s="274"/>
      <c r="H16" s="274"/>
      <c r="I16" s="274"/>
      <c r="J16" s="274"/>
      <c r="K16" s="274"/>
      <c r="L16" s="274"/>
      <c r="M16" s="274"/>
      <c r="N16" s="274"/>
      <c r="O16" s="274"/>
      <c r="P16" s="274"/>
      <c r="Q16" s="274"/>
      <c r="R16" s="274"/>
      <c r="S16" s="274"/>
      <c r="T16" s="274"/>
      <c r="U16" s="274"/>
      <c r="V16" s="274"/>
      <c r="W16" s="274"/>
      <c r="X16" s="274"/>
      <c r="Y16" s="274"/>
      <c r="Z16" s="274"/>
      <c r="AA16" s="274"/>
      <c r="AB16" s="274"/>
      <c r="AC16" s="274"/>
      <c r="AD16" s="274"/>
      <c r="AE16" s="274"/>
      <c r="AF16" s="274"/>
      <c r="AG16" s="274"/>
      <c r="AH16" s="274"/>
      <c r="AI16" s="274"/>
      <c r="AJ16" s="274"/>
      <c r="AK16" s="274"/>
      <c r="AL16" s="274"/>
      <c r="AM16" s="274"/>
      <c r="AN16" s="274"/>
      <c r="AO16" s="274"/>
      <c r="AP16" s="274"/>
      <c r="AQ16" s="274"/>
      <c r="AR16" s="274"/>
      <c r="AS16" s="274"/>
      <c r="AT16" s="274"/>
      <c r="AU16" s="274"/>
      <c r="AV16" s="274"/>
      <c r="AW16" s="274"/>
      <c r="AX16" s="274"/>
      <c r="AY16" s="274"/>
      <c r="AZ16" s="274"/>
      <c r="BA16" s="274"/>
      <c r="BB16" s="275"/>
    </row>
    <row r="17" spans="1:255">
      <c r="A17" s="48"/>
      <c r="B17" s="273"/>
      <c r="C17" s="274"/>
      <c r="D17" s="274"/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274"/>
      <c r="Y17" s="274"/>
      <c r="Z17" s="274"/>
      <c r="AA17" s="274"/>
      <c r="AB17" s="274"/>
      <c r="AC17" s="274"/>
      <c r="AD17" s="274"/>
      <c r="AE17" s="274"/>
      <c r="AF17" s="274"/>
      <c r="AG17" s="274"/>
      <c r="AH17" s="274"/>
      <c r="AI17" s="274"/>
      <c r="AJ17" s="274"/>
      <c r="AK17" s="274"/>
      <c r="AL17" s="274"/>
      <c r="AM17" s="274"/>
      <c r="AN17" s="274"/>
      <c r="AO17" s="274"/>
      <c r="AP17" s="274"/>
      <c r="AQ17" s="274"/>
      <c r="AR17" s="274"/>
      <c r="AS17" s="274"/>
      <c r="AT17" s="274"/>
      <c r="AU17" s="274"/>
      <c r="AV17" s="274"/>
      <c r="AW17" s="274"/>
      <c r="AX17" s="274"/>
      <c r="AY17" s="274"/>
      <c r="AZ17" s="274"/>
      <c r="BA17" s="274"/>
      <c r="BB17" s="275"/>
    </row>
    <row r="18" spans="1:255">
      <c r="A18" s="48"/>
      <c r="B18" s="273"/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274"/>
      <c r="P18" s="274"/>
      <c r="Q18" s="274"/>
      <c r="R18" s="274"/>
      <c r="S18" s="274"/>
      <c r="T18" s="274"/>
      <c r="U18" s="274"/>
      <c r="V18" s="274"/>
      <c r="W18" s="274"/>
      <c r="X18" s="274"/>
      <c r="Y18" s="274"/>
      <c r="Z18" s="274"/>
      <c r="AA18" s="274"/>
      <c r="AB18" s="274"/>
      <c r="AC18" s="274"/>
      <c r="AD18" s="274"/>
      <c r="AE18" s="274"/>
      <c r="AF18" s="274"/>
      <c r="AG18" s="274"/>
      <c r="AH18" s="274"/>
      <c r="AI18" s="274"/>
      <c r="AJ18" s="274"/>
      <c r="AK18" s="274"/>
      <c r="AL18" s="274"/>
      <c r="AM18" s="274"/>
      <c r="AN18" s="274"/>
      <c r="AO18" s="274"/>
      <c r="AP18" s="274"/>
      <c r="AQ18" s="274"/>
      <c r="AR18" s="274"/>
      <c r="AS18" s="274"/>
      <c r="AT18" s="274"/>
      <c r="AU18" s="274"/>
      <c r="AV18" s="274"/>
      <c r="AW18" s="274"/>
      <c r="AX18" s="274"/>
      <c r="AY18" s="274"/>
      <c r="AZ18" s="274"/>
      <c r="BA18" s="274"/>
      <c r="BB18" s="275"/>
    </row>
    <row r="19" spans="1:255">
      <c r="A19" s="48"/>
      <c r="B19" s="273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274"/>
      <c r="P19" s="274"/>
      <c r="Q19" s="274"/>
      <c r="R19" s="274"/>
      <c r="S19" s="274"/>
      <c r="T19" s="274"/>
      <c r="U19" s="274"/>
      <c r="V19" s="274"/>
      <c r="W19" s="274"/>
      <c r="X19" s="274"/>
      <c r="Y19" s="274"/>
      <c r="Z19" s="274"/>
      <c r="AA19" s="274"/>
      <c r="AB19" s="274"/>
      <c r="AC19" s="274"/>
      <c r="AD19" s="274"/>
      <c r="AE19" s="274"/>
      <c r="AF19" s="274"/>
      <c r="AG19" s="274"/>
      <c r="AH19" s="274"/>
      <c r="AI19" s="274"/>
      <c r="AJ19" s="274"/>
      <c r="AK19" s="274"/>
      <c r="AL19" s="274"/>
      <c r="AM19" s="274"/>
      <c r="AN19" s="274"/>
      <c r="AO19" s="274"/>
      <c r="AP19" s="274"/>
      <c r="AQ19" s="274"/>
      <c r="AR19" s="274"/>
      <c r="AS19" s="274"/>
      <c r="AT19" s="274"/>
      <c r="AU19" s="274"/>
      <c r="AV19" s="274"/>
      <c r="AW19" s="274"/>
      <c r="AX19" s="274"/>
      <c r="AY19" s="274"/>
      <c r="AZ19" s="274"/>
      <c r="BA19" s="274"/>
      <c r="BB19" s="275"/>
    </row>
    <row r="20" spans="1:255">
      <c r="A20" s="48"/>
      <c r="B20" s="273"/>
      <c r="C20" s="274"/>
      <c r="D20" s="274"/>
      <c r="E20" s="274"/>
      <c r="F20" s="274"/>
      <c r="G20" s="274"/>
      <c r="H20" s="274"/>
      <c r="I20" s="274"/>
      <c r="J20" s="274"/>
      <c r="K20" s="274"/>
      <c r="L20" s="274"/>
      <c r="M20" s="274"/>
      <c r="N20" s="274"/>
      <c r="O20" s="274"/>
      <c r="P20" s="274"/>
      <c r="Q20" s="274"/>
      <c r="R20" s="274"/>
      <c r="S20" s="274"/>
      <c r="T20" s="274"/>
      <c r="U20" s="274"/>
      <c r="V20" s="274"/>
      <c r="W20" s="274"/>
      <c r="X20" s="274"/>
      <c r="Y20" s="274"/>
      <c r="Z20" s="274"/>
      <c r="AA20" s="274"/>
      <c r="AB20" s="274"/>
      <c r="AC20" s="274"/>
      <c r="AD20" s="274"/>
      <c r="AE20" s="274"/>
      <c r="AF20" s="274"/>
      <c r="AG20" s="274"/>
      <c r="AH20" s="274"/>
      <c r="AI20" s="274"/>
      <c r="AJ20" s="274"/>
      <c r="AK20" s="274"/>
      <c r="AL20" s="274"/>
      <c r="AM20" s="274"/>
      <c r="AN20" s="274"/>
      <c r="AO20" s="274"/>
      <c r="AP20" s="274"/>
      <c r="AQ20" s="274"/>
      <c r="AR20" s="274"/>
      <c r="AS20" s="274"/>
      <c r="AT20" s="274"/>
      <c r="AU20" s="274"/>
      <c r="AV20" s="274"/>
      <c r="AW20" s="274"/>
      <c r="AX20" s="274"/>
      <c r="AY20" s="274"/>
      <c r="AZ20" s="274"/>
      <c r="BA20" s="274"/>
      <c r="BB20" s="275"/>
    </row>
    <row r="21" spans="1:255" ht="15" thickBot="1">
      <c r="A21" s="52"/>
      <c r="B21" s="53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5"/>
    </row>
    <row r="22" spans="1:255">
      <c r="B22" s="56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</row>
    <row r="23" spans="1:255">
      <c r="B23" s="56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</row>
    <row r="24" spans="1:255" ht="14.25">
      <c r="B24" s="47" t="s">
        <v>54</v>
      </c>
      <c r="C24" s="48"/>
      <c r="D24" s="48"/>
      <c r="E24" s="48"/>
      <c r="F24" s="48"/>
      <c r="G24" s="48"/>
      <c r="H24" s="48"/>
      <c r="I24" s="48"/>
      <c r="J24" s="48"/>
      <c r="K24" s="48"/>
      <c r="L24" s="49"/>
      <c r="M24" s="49"/>
      <c r="N24" s="49"/>
      <c r="O24" s="49"/>
      <c r="P24" s="48"/>
      <c r="Q24" s="48"/>
      <c r="R24" s="48"/>
      <c r="S24" s="48"/>
      <c r="T24" s="48"/>
      <c r="U24" s="48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</row>
    <row r="25" spans="1:255" ht="15" thickBot="1"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9"/>
      <c r="M25" s="49"/>
      <c r="N25" s="49"/>
      <c r="O25" s="49"/>
      <c r="P25" s="48"/>
      <c r="Q25" s="48"/>
      <c r="R25" s="48"/>
      <c r="S25" s="48"/>
      <c r="T25" s="48"/>
      <c r="U25" s="48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 t="s">
        <v>3</v>
      </c>
      <c r="AW25" s="47"/>
      <c r="AX25" s="47"/>
      <c r="AY25" s="47"/>
      <c r="AZ25" s="47"/>
      <c r="BA25" s="47"/>
      <c r="BB25" s="47"/>
    </row>
    <row r="26" spans="1:255" s="112" customFormat="1" ht="13.5" customHeight="1">
      <c r="A26" s="48"/>
      <c r="B26" s="256" t="s">
        <v>30</v>
      </c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257"/>
      <c r="AA26" s="257"/>
      <c r="AB26" s="257"/>
      <c r="AC26" s="257"/>
      <c r="AD26" s="258"/>
      <c r="AE26" s="262" t="s">
        <v>195</v>
      </c>
      <c r="AF26" s="257"/>
      <c r="AG26" s="257"/>
      <c r="AH26" s="257"/>
      <c r="AI26" s="257"/>
      <c r="AJ26" s="257"/>
      <c r="AK26" s="257"/>
      <c r="AL26" s="257"/>
      <c r="AM26" s="258"/>
      <c r="AN26" s="262" t="s">
        <v>208</v>
      </c>
      <c r="AO26" s="257"/>
      <c r="AP26" s="257"/>
      <c r="AQ26" s="257"/>
      <c r="AR26" s="257"/>
      <c r="AS26" s="257"/>
      <c r="AT26" s="257"/>
      <c r="AU26" s="257"/>
      <c r="AV26" s="258"/>
      <c r="AW26" s="262" t="s">
        <v>55</v>
      </c>
      <c r="AX26" s="257"/>
      <c r="AY26" s="257"/>
      <c r="AZ26" s="257"/>
      <c r="BA26" s="257"/>
      <c r="BB26" s="264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57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255" s="112" customFormat="1" ht="13.5">
      <c r="A27" s="48"/>
      <c r="B27" s="259"/>
      <c r="C27" s="260"/>
      <c r="D27" s="260"/>
      <c r="E27" s="260"/>
      <c r="F27" s="260"/>
      <c r="G27" s="260"/>
      <c r="H27" s="260"/>
      <c r="I27" s="260"/>
      <c r="J27" s="260"/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260"/>
      <c r="AB27" s="260"/>
      <c r="AC27" s="260"/>
      <c r="AD27" s="261"/>
      <c r="AE27" s="263"/>
      <c r="AF27" s="260"/>
      <c r="AG27" s="260"/>
      <c r="AH27" s="260"/>
      <c r="AI27" s="260"/>
      <c r="AJ27" s="260"/>
      <c r="AK27" s="260"/>
      <c r="AL27" s="260"/>
      <c r="AM27" s="261"/>
      <c r="AN27" s="263"/>
      <c r="AO27" s="260"/>
      <c r="AP27" s="260"/>
      <c r="AQ27" s="260"/>
      <c r="AR27" s="260"/>
      <c r="AS27" s="260"/>
      <c r="AT27" s="260"/>
      <c r="AU27" s="260"/>
      <c r="AV27" s="261"/>
      <c r="AW27" s="263"/>
      <c r="AX27" s="260"/>
      <c r="AY27" s="260"/>
      <c r="AZ27" s="260"/>
      <c r="BA27" s="260"/>
      <c r="BB27" s="265"/>
      <c r="BC27" s="40"/>
      <c r="BD27" s="40"/>
      <c r="BE27" s="40"/>
      <c r="BF27" s="116" t="s">
        <v>211</v>
      </c>
      <c r="BG27" s="152" t="s">
        <v>210</v>
      </c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57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0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  <c r="IC27" s="40"/>
      <c r="ID27" s="40"/>
      <c r="IE27" s="40"/>
      <c r="IF27" s="40"/>
      <c r="IG27" s="40"/>
      <c r="IH27" s="40"/>
      <c r="II27" s="40"/>
      <c r="IJ27" s="40"/>
      <c r="IK27" s="40"/>
      <c r="IL27" s="40"/>
      <c r="IM27" s="40"/>
      <c r="IN27" s="40"/>
      <c r="IO27" s="40"/>
      <c r="IP27" s="40"/>
      <c r="IQ27" s="40"/>
      <c r="IR27" s="40"/>
      <c r="IS27" s="40"/>
      <c r="IT27" s="40"/>
      <c r="IU27" s="40"/>
    </row>
    <row r="28" spans="1:255" s="112" customFormat="1" ht="18.75" customHeight="1">
      <c r="A28" s="48"/>
      <c r="B28" s="58" t="s">
        <v>146</v>
      </c>
      <c r="C28" s="59" t="s">
        <v>56</v>
      </c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60"/>
      <c r="AA28" s="60"/>
      <c r="AB28" s="60"/>
      <c r="AC28" s="60"/>
      <c r="AD28" s="60"/>
      <c r="AE28" s="236">
        <v>1300</v>
      </c>
      <c r="AF28" s="241"/>
      <c r="AG28" s="241"/>
      <c r="AH28" s="241"/>
      <c r="AI28" s="241"/>
      <c r="AJ28" s="241"/>
      <c r="AK28" s="241"/>
      <c r="AL28" s="241"/>
      <c r="AM28" s="251"/>
      <c r="AN28" s="236">
        <v>3000</v>
      </c>
      <c r="AO28" s="241"/>
      <c r="AP28" s="241"/>
      <c r="AQ28" s="241"/>
      <c r="AR28" s="241"/>
      <c r="AS28" s="241"/>
      <c r="AT28" s="241"/>
      <c r="AU28" s="241"/>
      <c r="AV28" s="251"/>
      <c r="AW28" s="236"/>
      <c r="AX28" s="241"/>
      <c r="AY28" s="241"/>
      <c r="AZ28" s="241"/>
      <c r="BA28" s="241"/>
      <c r="BB28" s="242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57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0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  <c r="IC28" s="40"/>
      <c r="ID28" s="40"/>
      <c r="IE28" s="40"/>
      <c r="IF28" s="40"/>
      <c r="IG28" s="40"/>
      <c r="IH28" s="40"/>
      <c r="II28" s="40"/>
      <c r="IJ28" s="40"/>
      <c r="IK28" s="40"/>
      <c r="IL28" s="40"/>
      <c r="IM28" s="40"/>
      <c r="IN28" s="40"/>
      <c r="IO28" s="40"/>
      <c r="IP28" s="40"/>
      <c r="IQ28" s="40"/>
      <c r="IR28" s="40"/>
      <c r="IS28" s="40"/>
      <c r="IT28" s="40"/>
      <c r="IU28" s="40"/>
    </row>
    <row r="29" spans="1:255" s="112" customFormat="1" ht="18.75" customHeight="1">
      <c r="A29" s="48"/>
      <c r="B29" s="61" t="s">
        <v>146</v>
      </c>
      <c r="C29" s="62" t="s">
        <v>57</v>
      </c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3"/>
      <c r="AA29" s="63"/>
      <c r="AB29" s="63"/>
      <c r="AC29" s="63"/>
      <c r="AD29" s="63"/>
      <c r="AE29" s="236">
        <v>2000</v>
      </c>
      <c r="AF29" s="237"/>
      <c r="AG29" s="237"/>
      <c r="AH29" s="237"/>
      <c r="AI29" s="237"/>
      <c r="AJ29" s="237"/>
      <c r="AK29" s="237"/>
      <c r="AL29" s="237"/>
      <c r="AM29" s="238"/>
      <c r="AN29" s="236">
        <v>2500</v>
      </c>
      <c r="AO29" s="241"/>
      <c r="AP29" s="241"/>
      <c r="AQ29" s="241"/>
      <c r="AR29" s="241"/>
      <c r="AS29" s="241"/>
      <c r="AT29" s="241"/>
      <c r="AU29" s="241"/>
      <c r="AV29" s="251"/>
      <c r="AW29" s="236"/>
      <c r="AX29" s="241"/>
      <c r="AY29" s="241"/>
      <c r="AZ29" s="241"/>
      <c r="BA29" s="241"/>
      <c r="BB29" s="242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57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</row>
    <row r="30" spans="1:255" s="112" customFormat="1" ht="18.75" customHeight="1">
      <c r="A30" s="48"/>
      <c r="B30" s="61" t="s">
        <v>146</v>
      </c>
      <c r="C30" s="62" t="s">
        <v>58</v>
      </c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3"/>
      <c r="AA30" s="63"/>
      <c r="AB30" s="63"/>
      <c r="AC30" s="63"/>
      <c r="AD30" s="63"/>
      <c r="AE30" s="236">
        <v>500</v>
      </c>
      <c r="AF30" s="237"/>
      <c r="AG30" s="237"/>
      <c r="AH30" s="237"/>
      <c r="AI30" s="237"/>
      <c r="AJ30" s="237"/>
      <c r="AK30" s="237"/>
      <c r="AL30" s="237"/>
      <c r="AM30" s="238"/>
      <c r="AN30" s="236">
        <v>1000</v>
      </c>
      <c r="AO30" s="241"/>
      <c r="AP30" s="241"/>
      <c r="AQ30" s="241"/>
      <c r="AR30" s="241"/>
      <c r="AS30" s="241"/>
      <c r="AT30" s="241"/>
      <c r="AU30" s="241"/>
      <c r="AV30" s="251"/>
      <c r="AW30" s="236"/>
      <c r="AX30" s="241"/>
      <c r="AY30" s="241"/>
      <c r="AZ30" s="241"/>
      <c r="BA30" s="241"/>
      <c r="BB30" s="242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57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s="112" customFormat="1" ht="18.75" customHeight="1">
      <c r="A31" s="48"/>
      <c r="B31" s="61" t="s">
        <v>146</v>
      </c>
      <c r="C31" s="62" t="s">
        <v>59</v>
      </c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3"/>
      <c r="AA31" s="63"/>
      <c r="AB31" s="63"/>
      <c r="AC31" s="63"/>
      <c r="AD31" s="63"/>
      <c r="AE31" s="236">
        <v>0</v>
      </c>
      <c r="AF31" s="237"/>
      <c r="AG31" s="237"/>
      <c r="AH31" s="237"/>
      <c r="AI31" s="237"/>
      <c r="AJ31" s="237"/>
      <c r="AK31" s="237"/>
      <c r="AL31" s="237"/>
      <c r="AM31" s="238"/>
      <c r="AN31" s="236">
        <v>1000</v>
      </c>
      <c r="AO31" s="241"/>
      <c r="AP31" s="241"/>
      <c r="AQ31" s="241"/>
      <c r="AR31" s="241"/>
      <c r="AS31" s="241"/>
      <c r="AT31" s="241"/>
      <c r="AU31" s="241"/>
      <c r="AV31" s="251"/>
      <c r="AW31" s="236"/>
      <c r="AX31" s="241"/>
      <c r="AY31" s="241"/>
      <c r="AZ31" s="241"/>
      <c r="BA31" s="241"/>
      <c r="BB31" s="242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57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s="112" customFormat="1" ht="18.75" customHeight="1">
      <c r="A32" s="48"/>
      <c r="B32" s="64" t="s">
        <v>146</v>
      </c>
      <c r="C32" s="65" t="s">
        <v>60</v>
      </c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6"/>
      <c r="AA32" s="66"/>
      <c r="AB32" s="66"/>
      <c r="AC32" s="66"/>
      <c r="AD32" s="66"/>
      <c r="AE32" s="236">
        <v>1000</v>
      </c>
      <c r="AF32" s="237"/>
      <c r="AG32" s="237"/>
      <c r="AH32" s="237"/>
      <c r="AI32" s="237"/>
      <c r="AJ32" s="237"/>
      <c r="AK32" s="237"/>
      <c r="AL32" s="237"/>
      <c r="AM32" s="238"/>
      <c r="AN32" s="236">
        <v>2000</v>
      </c>
      <c r="AO32" s="241"/>
      <c r="AP32" s="241"/>
      <c r="AQ32" s="241"/>
      <c r="AR32" s="241"/>
      <c r="AS32" s="241"/>
      <c r="AT32" s="241"/>
      <c r="AU32" s="241"/>
      <c r="AV32" s="251"/>
      <c r="AW32" s="252" t="s">
        <v>61</v>
      </c>
      <c r="AX32" s="253"/>
      <c r="AY32" s="253"/>
      <c r="AZ32" s="253"/>
      <c r="BA32" s="253"/>
      <c r="BB32" s="254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57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s="112" customFormat="1" ht="18.75" customHeight="1">
      <c r="A33" s="48"/>
      <c r="B33" s="61" t="s">
        <v>146</v>
      </c>
      <c r="C33" s="62" t="s">
        <v>62</v>
      </c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3"/>
      <c r="AA33" s="63"/>
      <c r="AB33" s="63"/>
      <c r="AC33" s="63"/>
      <c r="AD33" s="63"/>
      <c r="AE33" s="236">
        <v>200</v>
      </c>
      <c r="AF33" s="237"/>
      <c r="AG33" s="237"/>
      <c r="AH33" s="237"/>
      <c r="AI33" s="237"/>
      <c r="AJ33" s="237"/>
      <c r="AK33" s="237"/>
      <c r="AL33" s="237"/>
      <c r="AM33" s="238"/>
      <c r="AN33" s="236">
        <v>500</v>
      </c>
      <c r="AO33" s="241"/>
      <c r="AP33" s="241"/>
      <c r="AQ33" s="241"/>
      <c r="AR33" s="241"/>
      <c r="AS33" s="241"/>
      <c r="AT33" s="241"/>
      <c r="AU33" s="241"/>
      <c r="AV33" s="251"/>
      <c r="AW33" s="236"/>
      <c r="AX33" s="241"/>
      <c r="AY33" s="241"/>
      <c r="AZ33" s="241"/>
      <c r="BA33" s="241"/>
      <c r="BB33" s="242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57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s="112" customFormat="1" ht="18.75" customHeight="1">
      <c r="A34" s="48"/>
      <c r="B34" s="64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236"/>
      <c r="AF34" s="237"/>
      <c r="AG34" s="237"/>
      <c r="AH34" s="237"/>
      <c r="AI34" s="237"/>
      <c r="AJ34" s="237"/>
      <c r="AK34" s="237"/>
      <c r="AL34" s="237"/>
      <c r="AM34" s="238"/>
      <c r="AN34" s="236"/>
      <c r="AO34" s="239"/>
      <c r="AP34" s="239"/>
      <c r="AQ34" s="239"/>
      <c r="AR34" s="239"/>
      <c r="AS34" s="239"/>
      <c r="AT34" s="239"/>
      <c r="AU34" s="239"/>
      <c r="AV34" s="240"/>
      <c r="AW34" s="236"/>
      <c r="AX34" s="241"/>
      <c r="AY34" s="241"/>
      <c r="AZ34" s="241"/>
      <c r="BA34" s="241"/>
      <c r="BB34" s="242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57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s="112" customFormat="1" ht="18.75" customHeight="1" thickBot="1">
      <c r="A35" s="48"/>
      <c r="B35" s="68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243"/>
      <c r="AF35" s="244"/>
      <c r="AG35" s="244"/>
      <c r="AH35" s="244"/>
      <c r="AI35" s="244"/>
      <c r="AJ35" s="244"/>
      <c r="AK35" s="244"/>
      <c r="AL35" s="244"/>
      <c r="AM35" s="245"/>
      <c r="AN35" s="243"/>
      <c r="AO35" s="246"/>
      <c r="AP35" s="246"/>
      <c r="AQ35" s="246"/>
      <c r="AR35" s="246"/>
      <c r="AS35" s="246"/>
      <c r="AT35" s="246"/>
      <c r="AU35" s="246"/>
      <c r="AV35" s="247"/>
      <c r="AW35" s="248"/>
      <c r="AX35" s="249"/>
      <c r="AY35" s="249"/>
      <c r="AZ35" s="249"/>
      <c r="BA35" s="249"/>
      <c r="BB35" s="25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57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s="112" customFormat="1" ht="18.75" customHeight="1" thickTop="1" thickBot="1">
      <c r="A36" s="52"/>
      <c r="B36" s="229" t="s">
        <v>63</v>
      </c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0"/>
      <c r="W36" s="230"/>
      <c r="X36" s="230"/>
      <c r="Y36" s="230"/>
      <c r="Z36" s="230"/>
      <c r="AA36" s="230"/>
      <c r="AB36" s="230"/>
      <c r="AC36" s="230"/>
      <c r="AD36" s="231"/>
      <c r="AE36" s="232">
        <f>SUM(AE28:AM35)</f>
        <v>5000</v>
      </c>
      <c r="AF36" s="233"/>
      <c r="AG36" s="233"/>
      <c r="AH36" s="233"/>
      <c r="AI36" s="233"/>
      <c r="AJ36" s="233"/>
      <c r="AK36" s="233"/>
      <c r="AL36" s="233"/>
      <c r="AM36" s="234"/>
      <c r="AN36" s="232">
        <f>SUM(AN28:AW35)</f>
        <v>10000</v>
      </c>
      <c r="AO36" s="233"/>
      <c r="AP36" s="233"/>
      <c r="AQ36" s="233"/>
      <c r="AR36" s="233"/>
      <c r="AS36" s="233"/>
      <c r="AT36" s="233"/>
      <c r="AU36" s="233"/>
      <c r="AV36" s="234"/>
      <c r="AW36" s="232"/>
      <c r="AX36" s="233"/>
      <c r="AY36" s="233"/>
      <c r="AZ36" s="233"/>
      <c r="BA36" s="233"/>
      <c r="BB36" s="235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57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ht="13.5">
      <c r="B37" s="57"/>
      <c r="C37" s="57"/>
      <c r="D37" s="57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</row>
    <row r="38" spans="1:255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</row>
    <row r="39" spans="1:255">
      <c r="B39" s="57"/>
      <c r="C39" s="57"/>
      <c r="D39" s="57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</row>
    <row r="40" spans="1:255">
      <c r="B40" s="57"/>
      <c r="C40" s="57"/>
      <c r="D40" s="57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</row>
    <row r="41" spans="1:255" ht="13.5">
      <c r="B41" s="57"/>
      <c r="C41" s="57"/>
      <c r="D41" s="57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</row>
    <row r="42" spans="1:255" ht="13.5">
      <c r="B42" s="57"/>
      <c r="C42" s="57"/>
      <c r="D42" s="57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</row>
    <row r="43" spans="1:255" ht="13.5">
      <c r="B43" s="57"/>
      <c r="C43" s="57"/>
      <c r="D43" s="57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</row>
    <row r="44" spans="1:255"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</row>
    <row r="45" spans="1:255">
      <c r="B45" s="57"/>
      <c r="C45" s="57"/>
      <c r="D45" s="57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</row>
    <row r="46" spans="1:255">
      <c r="B46" s="57"/>
      <c r="C46" s="57"/>
      <c r="D46" s="57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</row>
    <row r="47" spans="1:255" ht="13.5">
      <c r="B47" s="57"/>
      <c r="C47" s="57"/>
      <c r="D47" s="57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</row>
    <row r="48" spans="1:255" ht="13.5"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</row>
  </sheetData>
  <mergeCells count="38">
    <mergeCell ref="AW1:BC1"/>
    <mergeCell ref="B26:AD27"/>
    <mergeCell ref="AE26:AM27"/>
    <mergeCell ref="AN26:AV27"/>
    <mergeCell ref="AW26:BB27"/>
    <mergeCell ref="A6:K6"/>
    <mergeCell ref="L6:O6"/>
    <mergeCell ref="P6:U6"/>
    <mergeCell ref="V6:BB6"/>
    <mergeCell ref="B11:BB20"/>
    <mergeCell ref="AE28:AM28"/>
    <mergeCell ref="AN28:AV28"/>
    <mergeCell ref="AW28:BB28"/>
    <mergeCell ref="AE29:AM29"/>
    <mergeCell ref="AN29:AV29"/>
    <mergeCell ref="AW29:BB29"/>
    <mergeCell ref="AE30:AM30"/>
    <mergeCell ref="AN30:AV30"/>
    <mergeCell ref="AW30:BB30"/>
    <mergeCell ref="AE31:AM31"/>
    <mergeCell ref="AN31:AV31"/>
    <mergeCell ref="AW31:BB31"/>
    <mergeCell ref="AE32:AM32"/>
    <mergeCell ref="AN32:AV32"/>
    <mergeCell ref="AW32:BB32"/>
    <mergeCell ref="AE33:AM33"/>
    <mergeCell ref="AN33:AV33"/>
    <mergeCell ref="AW33:BB33"/>
    <mergeCell ref="B36:AD36"/>
    <mergeCell ref="AE36:AM36"/>
    <mergeCell ref="AN36:AV36"/>
    <mergeCell ref="AW36:BB36"/>
    <mergeCell ref="AE34:AM34"/>
    <mergeCell ref="AN34:AV34"/>
    <mergeCell ref="AW34:BB34"/>
    <mergeCell ref="AE35:AM35"/>
    <mergeCell ref="AN35:AV35"/>
    <mergeCell ref="AW35:BB35"/>
  </mergeCells>
  <phoneticPr fontId="3"/>
  <dataValidations disablePrompts="1" count="1">
    <dataValidation type="list" allowBlank="1" showInputMessage="1" showErrorMessage="1" sqref="AN26:AV27">
      <formula1>"29年度算定,29年度予算案,29年度予算"</formula1>
    </dataValidation>
  </dataValidations>
  <pageMargins left="0.7" right="0.7" top="0.75" bottom="0.75" header="0.3" footer="0.3"/>
  <pageSetup paperSize="9" scale="9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E89"/>
  <sheetViews>
    <sheetView view="pageBreakPreview" topLeftCell="A7" zoomScaleNormal="100" zoomScaleSheetLayoutView="100" workbookViewId="0">
      <selection activeCell="K27" sqref="K27"/>
    </sheetView>
  </sheetViews>
  <sheetFormatPr defaultColWidth="8.625" defaultRowHeight="18" customHeight="1" outlineLevelCol="1"/>
  <cols>
    <col min="1" max="1" width="3.75" style="73" customWidth="1"/>
    <col min="2" max="2" width="9.375" style="73" customWidth="1"/>
    <col min="3" max="3" width="17.5" style="73" customWidth="1"/>
    <col min="4" max="4" width="8.25" style="73" customWidth="1"/>
    <col min="5" max="5" width="12.5" style="73" hidden="1" customWidth="1" collapsed="1"/>
    <col min="6" max="6" width="8.125" style="74" customWidth="1"/>
    <col min="7" max="7" width="7" style="73" customWidth="1" outlineLevel="1"/>
    <col min="8" max="8" width="7" style="74" customWidth="1"/>
    <col min="9" max="9" width="7" style="73" customWidth="1" outlineLevel="1"/>
    <col min="10" max="10" width="7" style="74" customWidth="1"/>
    <col min="11" max="11" width="7" style="73" customWidth="1" outlineLevel="1"/>
    <col min="12" max="12" width="7" style="74" customWidth="1"/>
    <col min="13" max="13" width="7" style="73" customWidth="1" outlineLevel="1"/>
    <col min="14" max="14" width="7" style="74" customWidth="1"/>
    <col min="15" max="15" width="7" style="73" customWidth="1" outlineLevel="1"/>
    <col min="16" max="16" width="7" style="74" customWidth="1"/>
    <col min="17" max="17" width="7" style="73" customWidth="1" outlineLevel="1"/>
    <col min="18" max="18" width="7" style="74" customWidth="1"/>
    <col min="19" max="19" width="7" style="73" customWidth="1" outlineLevel="1"/>
    <col min="20" max="20" width="7" style="74" customWidth="1"/>
    <col min="21" max="21" width="7" style="73" customWidth="1" outlineLevel="1"/>
    <col min="22" max="22" width="7" style="74" customWidth="1"/>
    <col min="23" max="23" width="7" style="73" customWidth="1" outlineLevel="1"/>
    <col min="24" max="24" width="7" style="74" customWidth="1"/>
    <col min="25" max="25" width="7" style="73" customWidth="1" outlineLevel="1"/>
    <col min="26" max="26" width="7" style="74" customWidth="1"/>
    <col min="27" max="27" width="7" style="73" customWidth="1" outlineLevel="1"/>
    <col min="28" max="28" width="7" style="74" customWidth="1"/>
    <col min="29" max="30" width="7" style="73" customWidth="1" outlineLevel="1"/>
    <col min="31" max="254" width="8.625" style="75" customWidth="1"/>
    <col min="255" max="16384" width="8.625" style="75"/>
  </cols>
  <sheetData>
    <row r="1" spans="1:31" ht="18" customHeight="1">
      <c r="A1" s="9" t="s">
        <v>64</v>
      </c>
      <c r="AC1" s="302" t="s">
        <v>65</v>
      </c>
      <c r="AD1" s="302"/>
    </row>
    <row r="2" spans="1:31" ht="12.75" customHeight="1"/>
    <row r="3" spans="1:31" ht="27" customHeight="1" thickBot="1">
      <c r="A3" s="75"/>
      <c r="B3" s="75"/>
      <c r="D3" s="193"/>
      <c r="E3" s="193"/>
      <c r="F3" s="303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304" t="s">
        <v>147</v>
      </c>
      <c r="AA3" s="305"/>
      <c r="AB3" s="305"/>
      <c r="AC3" s="16"/>
      <c r="AD3" s="16" t="s">
        <v>32</v>
      </c>
    </row>
    <row r="4" spans="1:31" ht="15" customHeight="1">
      <c r="A4" s="76" t="s">
        <v>33</v>
      </c>
      <c r="B4" s="306" t="s">
        <v>66</v>
      </c>
      <c r="C4" s="306" t="s">
        <v>148</v>
      </c>
      <c r="D4" s="308" t="s">
        <v>67</v>
      </c>
      <c r="E4" s="77" t="s">
        <v>149</v>
      </c>
      <c r="F4" s="78"/>
      <c r="G4" s="79"/>
      <c r="H4" s="79"/>
      <c r="I4" s="79" t="s">
        <v>68</v>
      </c>
      <c r="J4" s="79"/>
      <c r="K4" s="79"/>
      <c r="L4" s="79"/>
      <c r="M4" s="79"/>
      <c r="N4" s="79"/>
      <c r="O4" s="79"/>
      <c r="P4" s="79"/>
      <c r="Q4" s="79" t="s">
        <v>69</v>
      </c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80"/>
    </row>
    <row r="5" spans="1:31" ht="15" customHeight="1">
      <c r="A5" s="81" t="s">
        <v>150</v>
      </c>
      <c r="B5" s="307"/>
      <c r="C5" s="307"/>
      <c r="D5" s="309"/>
      <c r="E5" s="82" t="s">
        <v>70</v>
      </c>
      <c r="F5" s="83" t="s">
        <v>71</v>
      </c>
      <c r="G5" s="83" t="s">
        <v>72</v>
      </c>
      <c r="H5" s="83" t="s">
        <v>73</v>
      </c>
      <c r="I5" s="83" t="s">
        <v>74</v>
      </c>
      <c r="J5" s="83" t="s">
        <v>75</v>
      </c>
      <c r="K5" s="83" t="s">
        <v>76</v>
      </c>
      <c r="L5" s="83" t="s">
        <v>77</v>
      </c>
      <c r="M5" s="83" t="s">
        <v>78</v>
      </c>
      <c r="N5" s="83" t="s">
        <v>79</v>
      </c>
      <c r="O5" s="83" t="s">
        <v>80</v>
      </c>
      <c r="P5" s="83" t="s">
        <v>81</v>
      </c>
      <c r="Q5" s="83" t="s">
        <v>82</v>
      </c>
      <c r="R5" s="83" t="s">
        <v>83</v>
      </c>
      <c r="S5" s="83" t="s">
        <v>84</v>
      </c>
      <c r="T5" s="83" t="s">
        <v>85</v>
      </c>
      <c r="U5" s="83" t="s">
        <v>86</v>
      </c>
      <c r="V5" s="83" t="s">
        <v>87</v>
      </c>
      <c r="W5" s="83" t="s">
        <v>88</v>
      </c>
      <c r="X5" s="83" t="s">
        <v>89</v>
      </c>
      <c r="Y5" s="83" t="s">
        <v>90</v>
      </c>
      <c r="Z5" s="83" t="s">
        <v>91</v>
      </c>
      <c r="AA5" s="83" t="s">
        <v>92</v>
      </c>
      <c r="AB5" s="83" t="s">
        <v>93</v>
      </c>
      <c r="AC5" s="83" t="s">
        <v>94</v>
      </c>
      <c r="AD5" s="84" t="s">
        <v>95</v>
      </c>
    </row>
    <row r="6" spans="1:31" ht="15" customHeight="1">
      <c r="A6" s="282">
        <v>1</v>
      </c>
      <c r="B6" s="294" t="s">
        <v>2</v>
      </c>
      <c r="C6" s="286" t="s">
        <v>96</v>
      </c>
      <c r="D6" s="288" t="s">
        <v>97</v>
      </c>
      <c r="E6" s="85">
        <v>25000</v>
      </c>
      <c r="F6" s="85">
        <f>SUM(G6:AD6)</f>
        <v>15000</v>
      </c>
      <c r="G6" s="85">
        <v>15000</v>
      </c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6"/>
      <c r="AE6" s="75" t="s">
        <v>39</v>
      </c>
    </row>
    <row r="7" spans="1:31" ht="15" customHeight="1">
      <c r="A7" s="283"/>
      <c r="B7" s="295"/>
      <c r="C7" s="287"/>
      <c r="D7" s="289"/>
      <c r="E7" s="87">
        <v>25000</v>
      </c>
      <c r="F7" s="87">
        <f t="shared" ref="F7:F13" si="0">SUM(G7:AD7)</f>
        <v>15000</v>
      </c>
      <c r="G7" s="88">
        <v>15000</v>
      </c>
      <c r="H7" s="87"/>
      <c r="I7" s="88"/>
      <c r="J7" s="87"/>
      <c r="K7" s="88"/>
      <c r="L7" s="87"/>
      <c r="M7" s="88"/>
      <c r="N7" s="87"/>
      <c r="O7" s="88"/>
      <c r="P7" s="87"/>
      <c r="Q7" s="88"/>
      <c r="R7" s="87"/>
      <c r="S7" s="88"/>
      <c r="T7" s="87"/>
      <c r="U7" s="88"/>
      <c r="V7" s="87"/>
      <c r="W7" s="88"/>
      <c r="X7" s="87"/>
      <c r="Y7" s="88"/>
      <c r="Z7" s="87"/>
      <c r="AA7" s="88"/>
      <c r="AB7" s="87"/>
      <c r="AC7" s="88"/>
      <c r="AD7" s="89"/>
      <c r="AE7" s="75" t="s">
        <v>40</v>
      </c>
    </row>
    <row r="8" spans="1:31" ht="15" customHeight="1">
      <c r="A8" s="282">
        <v>2</v>
      </c>
      <c r="B8" s="294" t="s">
        <v>2</v>
      </c>
      <c r="C8" s="286" t="s">
        <v>44</v>
      </c>
      <c r="D8" s="288" t="s">
        <v>97</v>
      </c>
      <c r="E8" s="90">
        <v>5000</v>
      </c>
      <c r="F8" s="90">
        <f t="shared" si="0"/>
        <v>1000</v>
      </c>
      <c r="G8" s="85">
        <v>1000</v>
      </c>
      <c r="H8" s="90"/>
      <c r="I8" s="85"/>
      <c r="J8" s="90"/>
      <c r="K8" s="85"/>
      <c r="L8" s="90"/>
      <c r="M8" s="85"/>
      <c r="N8" s="90"/>
      <c r="O8" s="85"/>
      <c r="P8" s="90"/>
      <c r="Q8" s="85"/>
      <c r="R8" s="90"/>
      <c r="S8" s="85"/>
      <c r="T8" s="90"/>
      <c r="U8" s="85"/>
      <c r="V8" s="90"/>
      <c r="W8" s="85"/>
      <c r="X8" s="90"/>
      <c r="Y8" s="85"/>
      <c r="Z8" s="90"/>
      <c r="AA8" s="85"/>
      <c r="AB8" s="90"/>
      <c r="AC8" s="85"/>
      <c r="AD8" s="86"/>
      <c r="AE8" s="75" t="s">
        <v>39</v>
      </c>
    </row>
    <row r="9" spans="1:31" ht="15" customHeight="1">
      <c r="A9" s="283"/>
      <c r="B9" s="295"/>
      <c r="C9" s="287"/>
      <c r="D9" s="289"/>
      <c r="E9" s="87">
        <v>0</v>
      </c>
      <c r="F9" s="87">
        <f t="shared" si="0"/>
        <v>1000</v>
      </c>
      <c r="G9" s="88">
        <v>1000</v>
      </c>
      <c r="H9" s="87"/>
      <c r="I9" s="88"/>
      <c r="J9" s="87"/>
      <c r="K9" s="88"/>
      <c r="L9" s="87"/>
      <c r="M9" s="88"/>
      <c r="N9" s="87"/>
      <c r="O9" s="88"/>
      <c r="P9" s="87"/>
      <c r="Q9" s="88"/>
      <c r="R9" s="87"/>
      <c r="S9" s="88"/>
      <c r="T9" s="87"/>
      <c r="U9" s="88"/>
      <c r="V9" s="87"/>
      <c r="W9" s="88"/>
      <c r="X9" s="87"/>
      <c r="Y9" s="88"/>
      <c r="Z9" s="87"/>
      <c r="AA9" s="88"/>
      <c r="AB9" s="87"/>
      <c r="AC9" s="88"/>
      <c r="AD9" s="89"/>
      <c r="AE9" s="75" t="s">
        <v>40</v>
      </c>
    </row>
    <row r="10" spans="1:31" ht="22.5" customHeight="1">
      <c r="A10" s="282">
        <v>3</v>
      </c>
      <c r="B10" s="294" t="s">
        <v>2</v>
      </c>
      <c r="C10" s="286" t="s">
        <v>98</v>
      </c>
      <c r="D10" s="288" t="s">
        <v>97</v>
      </c>
      <c r="E10" s="90">
        <v>5000</v>
      </c>
      <c r="F10" s="90">
        <f t="shared" si="0"/>
        <v>0</v>
      </c>
      <c r="G10" s="85">
        <v>0</v>
      </c>
      <c r="H10" s="90"/>
      <c r="I10" s="85"/>
      <c r="J10" s="90"/>
      <c r="K10" s="85"/>
      <c r="L10" s="90"/>
      <c r="M10" s="85"/>
      <c r="N10" s="90"/>
      <c r="O10" s="85"/>
      <c r="P10" s="90"/>
      <c r="Q10" s="85"/>
      <c r="R10" s="90"/>
      <c r="S10" s="85"/>
      <c r="T10" s="90"/>
      <c r="U10" s="85"/>
      <c r="V10" s="90"/>
      <c r="W10" s="85"/>
      <c r="X10" s="90"/>
      <c r="Y10" s="85"/>
      <c r="Z10" s="90"/>
      <c r="AA10" s="85"/>
      <c r="AB10" s="90"/>
      <c r="AC10" s="85"/>
      <c r="AD10" s="86"/>
      <c r="AE10" s="75" t="s">
        <v>39</v>
      </c>
    </row>
    <row r="11" spans="1:31" ht="22.5" customHeight="1">
      <c r="A11" s="283"/>
      <c r="B11" s="295"/>
      <c r="C11" s="287"/>
      <c r="D11" s="289"/>
      <c r="E11" s="87">
        <v>5000</v>
      </c>
      <c r="F11" s="87">
        <f t="shared" si="0"/>
        <v>0</v>
      </c>
      <c r="G11" s="88">
        <v>0</v>
      </c>
      <c r="H11" s="87"/>
      <c r="I11" s="88"/>
      <c r="J11" s="87"/>
      <c r="K11" s="88"/>
      <c r="L11" s="87"/>
      <c r="M11" s="88"/>
      <c r="N11" s="87"/>
      <c r="O11" s="88"/>
      <c r="P11" s="87"/>
      <c r="Q11" s="88"/>
      <c r="R11" s="87"/>
      <c r="S11" s="88"/>
      <c r="T11" s="87"/>
      <c r="U11" s="88"/>
      <c r="V11" s="87"/>
      <c r="W11" s="88"/>
      <c r="X11" s="87"/>
      <c r="Y11" s="88"/>
      <c r="Z11" s="87"/>
      <c r="AA11" s="88"/>
      <c r="AB11" s="87"/>
      <c r="AC11" s="88"/>
      <c r="AD11" s="89"/>
      <c r="AE11" s="75" t="s">
        <v>40</v>
      </c>
    </row>
    <row r="12" spans="1:31" ht="15" customHeight="1">
      <c r="A12" s="282">
        <v>4</v>
      </c>
      <c r="B12" s="294" t="s">
        <v>99</v>
      </c>
      <c r="C12" s="293" t="s">
        <v>45</v>
      </c>
      <c r="D12" s="288" t="s">
        <v>97</v>
      </c>
      <c r="E12" s="91">
        <v>30000</v>
      </c>
      <c r="F12" s="91">
        <f t="shared" si="0"/>
        <v>7500</v>
      </c>
      <c r="G12" s="85">
        <v>7500</v>
      </c>
      <c r="H12" s="91"/>
      <c r="I12" s="85"/>
      <c r="J12" s="91"/>
      <c r="K12" s="85"/>
      <c r="L12" s="91"/>
      <c r="M12" s="85"/>
      <c r="N12" s="91"/>
      <c r="O12" s="85"/>
      <c r="P12" s="91"/>
      <c r="Q12" s="85"/>
      <c r="R12" s="91"/>
      <c r="S12" s="85"/>
      <c r="T12" s="91"/>
      <c r="U12" s="85"/>
      <c r="V12" s="91"/>
      <c r="W12" s="85"/>
      <c r="X12" s="91"/>
      <c r="Y12" s="85"/>
      <c r="Z12" s="91"/>
      <c r="AA12" s="85"/>
      <c r="AB12" s="91"/>
      <c r="AC12" s="85"/>
      <c r="AD12" s="86"/>
      <c r="AE12" s="75" t="s">
        <v>39</v>
      </c>
    </row>
    <row r="13" spans="1:31" ht="15" customHeight="1">
      <c r="A13" s="283"/>
      <c r="B13" s="295"/>
      <c r="C13" s="293"/>
      <c r="D13" s="289"/>
      <c r="E13" s="92">
        <v>30000</v>
      </c>
      <c r="F13" s="92">
        <f t="shared" si="0"/>
        <v>0</v>
      </c>
      <c r="G13" s="88">
        <v>0</v>
      </c>
      <c r="H13" s="92"/>
      <c r="I13" s="88"/>
      <c r="J13" s="92"/>
      <c r="K13" s="88"/>
      <c r="L13" s="92"/>
      <c r="M13" s="88"/>
      <c r="N13" s="92"/>
      <c r="O13" s="88"/>
      <c r="P13" s="92"/>
      <c r="Q13" s="88"/>
      <c r="R13" s="92"/>
      <c r="S13" s="88"/>
      <c r="T13" s="92"/>
      <c r="U13" s="88"/>
      <c r="V13" s="92"/>
      <c r="W13" s="88"/>
      <c r="X13" s="92"/>
      <c r="Y13" s="88"/>
      <c r="Z13" s="92"/>
      <c r="AA13" s="88"/>
      <c r="AB13" s="92"/>
      <c r="AC13" s="88"/>
      <c r="AD13" s="89"/>
      <c r="AE13" s="75" t="s">
        <v>40</v>
      </c>
    </row>
    <row r="14" spans="1:31" ht="15" customHeight="1">
      <c r="A14" s="296" t="s">
        <v>100</v>
      </c>
      <c r="B14" s="297"/>
      <c r="C14" s="297"/>
      <c r="D14" s="298"/>
      <c r="E14" s="90">
        <f>+E6+E8+E10+E12</f>
        <v>65000</v>
      </c>
      <c r="F14" s="90">
        <f>+F6+F8+F10+F12</f>
        <v>23500</v>
      </c>
      <c r="G14" s="90">
        <f t="shared" ref="G14:AD15" si="1">+G6+G8+G10+G12</f>
        <v>23500</v>
      </c>
      <c r="H14" s="90">
        <f t="shared" si="1"/>
        <v>0</v>
      </c>
      <c r="I14" s="90">
        <f t="shared" si="1"/>
        <v>0</v>
      </c>
      <c r="J14" s="90">
        <f t="shared" si="1"/>
        <v>0</v>
      </c>
      <c r="K14" s="90">
        <f t="shared" si="1"/>
        <v>0</v>
      </c>
      <c r="L14" s="90">
        <f t="shared" si="1"/>
        <v>0</v>
      </c>
      <c r="M14" s="90">
        <f t="shared" si="1"/>
        <v>0</v>
      </c>
      <c r="N14" s="90">
        <f t="shared" si="1"/>
        <v>0</v>
      </c>
      <c r="O14" s="90">
        <f t="shared" si="1"/>
        <v>0</v>
      </c>
      <c r="P14" s="90">
        <f t="shared" si="1"/>
        <v>0</v>
      </c>
      <c r="Q14" s="90">
        <f t="shared" si="1"/>
        <v>0</v>
      </c>
      <c r="R14" s="90">
        <f t="shared" si="1"/>
        <v>0</v>
      </c>
      <c r="S14" s="90">
        <f t="shared" si="1"/>
        <v>0</v>
      </c>
      <c r="T14" s="90">
        <f t="shared" si="1"/>
        <v>0</v>
      </c>
      <c r="U14" s="90">
        <f t="shared" si="1"/>
        <v>0</v>
      </c>
      <c r="V14" s="90">
        <f t="shared" si="1"/>
        <v>0</v>
      </c>
      <c r="W14" s="90">
        <f t="shared" si="1"/>
        <v>0</v>
      </c>
      <c r="X14" s="90">
        <f t="shared" si="1"/>
        <v>0</v>
      </c>
      <c r="Y14" s="90">
        <f t="shared" si="1"/>
        <v>0</v>
      </c>
      <c r="Z14" s="90">
        <f t="shared" si="1"/>
        <v>0</v>
      </c>
      <c r="AA14" s="90">
        <f t="shared" si="1"/>
        <v>0</v>
      </c>
      <c r="AB14" s="90">
        <f t="shared" si="1"/>
        <v>0</v>
      </c>
      <c r="AC14" s="90">
        <f t="shared" si="1"/>
        <v>0</v>
      </c>
      <c r="AD14" s="93">
        <f t="shared" si="1"/>
        <v>0</v>
      </c>
    </row>
    <row r="15" spans="1:31" ht="15" customHeight="1">
      <c r="A15" s="299"/>
      <c r="B15" s="300"/>
      <c r="C15" s="300"/>
      <c r="D15" s="301"/>
      <c r="E15" s="87">
        <f>+E7+E9+E11+E13</f>
        <v>60000</v>
      </c>
      <c r="F15" s="87">
        <f>+F7+F9+F11+F13</f>
        <v>16000</v>
      </c>
      <c r="G15" s="87">
        <f t="shared" si="1"/>
        <v>16000</v>
      </c>
      <c r="H15" s="87">
        <f t="shared" si="1"/>
        <v>0</v>
      </c>
      <c r="I15" s="87">
        <f t="shared" si="1"/>
        <v>0</v>
      </c>
      <c r="J15" s="87">
        <f t="shared" si="1"/>
        <v>0</v>
      </c>
      <c r="K15" s="87">
        <f t="shared" si="1"/>
        <v>0</v>
      </c>
      <c r="L15" s="87">
        <f t="shared" si="1"/>
        <v>0</v>
      </c>
      <c r="M15" s="87">
        <f t="shared" si="1"/>
        <v>0</v>
      </c>
      <c r="N15" s="87">
        <f t="shared" si="1"/>
        <v>0</v>
      </c>
      <c r="O15" s="87">
        <f t="shared" si="1"/>
        <v>0</v>
      </c>
      <c r="P15" s="87">
        <f t="shared" si="1"/>
        <v>0</v>
      </c>
      <c r="Q15" s="87">
        <f t="shared" si="1"/>
        <v>0</v>
      </c>
      <c r="R15" s="87">
        <f t="shared" si="1"/>
        <v>0</v>
      </c>
      <c r="S15" s="87">
        <f t="shared" si="1"/>
        <v>0</v>
      </c>
      <c r="T15" s="87">
        <f t="shared" si="1"/>
        <v>0</v>
      </c>
      <c r="U15" s="87">
        <f t="shared" si="1"/>
        <v>0</v>
      </c>
      <c r="V15" s="87">
        <f t="shared" si="1"/>
        <v>0</v>
      </c>
      <c r="W15" s="87">
        <f t="shared" si="1"/>
        <v>0</v>
      </c>
      <c r="X15" s="87">
        <f t="shared" si="1"/>
        <v>0</v>
      </c>
      <c r="Y15" s="87">
        <f t="shared" si="1"/>
        <v>0</v>
      </c>
      <c r="Z15" s="87">
        <f t="shared" si="1"/>
        <v>0</v>
      </c>
      <c r="AA15" s="87">
        <f t="shared" si="1"/>
        <v>0</v>
      </c>
      <c r="AB15" s="87">
        <f t="shared" si="1"/>
        <v>0</v>
      </c>
      <c r="AC15" s="87">
        <f t="shared" si="1"/>
        <v>0</v>
      </c>
      <c r="AD15" s="94">
        <f t="shared" si="1"/>
        <v>0</v>
      </c>
    </row>
    <row r="16" spans="1:31" ht="15" customHeight="1">
      <c r="A16" s="282">
        <v>5</v>
      </c>
      <c r="B16" s="294" t="s">
        <v>2</v>
      </c>
      <c r="C16" s="286" t="s">
        <v>101</v>
      </c>
      <c r="D16" s="288" t="s">
        <v>102</v>
      </c>
      <c r="E16" s="90"/>
      <c r="F16" s="85">
        <f>SUM(G16:AD16)</f>
        <v>100000</v>
      </c>
      <c r="G16" s="85">
        <v>100000</v>
      </c>
      <c r="H16" s="90"/>
      <c r="I16" s="85"/>
      <c r="J16" s="90"/>
      <c r="K16" s="85"/>
      <c r="L16" s="90"/>
      <c r="M16" s="85"/>
      <c r="N16" s="90"/>
      <c r="O16" s="85"/>
      <c r="P16" s="90"/>
      <c r="Q16" s="85"/>
      <c r="R16" s="90"/>
      <c r="S16" s="85"/>
      <c r="T16" s="90"/>
      <c r="U16" s="85"/>
      <c r="V16" s="90"/>
      <c r="W16" s="85"/>
      <c r="X16" s="90"/>
      <c r="Y16" s="85"/>
      <c r="Z16" s="90"/>
      <c r="AA16" s="85"/>
      <c r="AB16" s="90"/>
      <c r="AC16" s="85"/>
      <c r="AD16" s="86"/>
      <c r="AE16" s="75" t="s">
        <v>39</v>
      </c>
    </row>
    <row r="17" spans="1:31" ht="15" customHeight="1">
      <c r="A17" s="283"/>
      <c r="B17" s="295"/>
      <c r="C17" s="287"/>
      <c r="D17" s="289"/>
      <c r="E17" s="87"/>
      <c r="F17" s="87">
        <f t="shared" ref="F17:F23" si="2">SUM(G17:AD17)</f>
        <v>20000</v>
      </c>
      <c r="G17" s="88">
        <v>20000</v>
      </c>
      <c r="H17" s="87"/>
      <c r="I17" s="88"/>
      <c r="J17" s="87"/>
      <c r="K17" s="88"/>
      <c r="L17" s="87"/>
      <c r="M17" s="88"/>
      <c r="N17" s="87"/>
      <c r="O17" s="88"/>
      <c r="P17" s="87"/>
      <c r="Q17" s="88"/>
      <c r="R17" s="87"/>
      <c r="S17" s="88"/>
      <c r="T17" s="87"/>
      <c r="U17" s="88"/>
      <c r="V17" s="87"/>
      <c r="W17" s="88"/>
      <c r="X17" s="87"/>
      <c r="Y17" s="88"/>
      <c r="Z17" s="87"/>
      <c r="AA17" s="88"/>
      <c r="AB17" s="87"/>
      <c r="AC17" s="88"/>
      <c r="AD17" s="89"/>
      <c r="AE17" s="75" t="s">
        <v>40</v>
      </c>
    </row>
    <row r="18" spans="1:31" ht="15" customHeight="1">
      <c r="A18" s="282">
        <v>6</v>
      </c>
      <c r="B18" s="294" t="s">
        <v>2</v>
      </c>
      <c r="C18" s="286" t="s">
        <v>103</v>
      </c>
      <c r="D18" s="288" t="s">
        <v>102</v>
      </c>
      <c r="E18" s="90"/>
      <c r="F18" s="90">
        <f t="shared" si="2"/>
        <v>0</v>
      </c>
      <c r="G18" s="85">
        <v>0</v>
      </c>
      <c r="H18" s="90"/>
      <c r="I18" s="85"/>
      <c r="J18" s="90"/>
      <c r="K18" s="85"/>
      <c r="L18" s="90"/>
      <c r="M18" s="85"/>
      <c r="N18" s="90"/>
      <c r="O18" s="85"/>
      <c r="P18" s="90"/>
      <c r="Q18" s="85"/>
      <c r="R18" s="90"/>
      <c r="S18" s="85"/>
      <c r="T18" s="90"/>
      <c r="U18" s="85"/>
      <c r="V18" s="90"/>
      <c r="W18" s="85"/>
      <c r="X18" s="90"/>
      <c r="Y18" s="85"/>
      <c r="Z18" s="90"/>
      <c r="AA18" s="85"/>
      <c r="AB18" s="90"/>
      <c r="AC18" s="85"/>
      <c r="AD18" s="86"/>
      <c r="AE18" s="75" t="s">
        <v>39</v>
      </c>
    </row>
    <row r="19" spans="1:31" ht="15" customHeight="1">
      <c r="A19" s="283"/>
      <c r="B19" s="295"/>
      <c r="C19" s="287"/>
      <c r="D19" s="289"/>
      <c r="E19" s="87"/>
      <c r="F19" s="87">
        <f t="shared" si="2"/>
        <v>0</v>
      </c>
      <c r="G19" s="88">
        <v>0</v>
      </c>
      <c r="H19" s="87"/>
      <c r="I19" s="88"/>
      <c r="J19" s="87"/>
      <c r="K19" s="88"/>
      <c r="L19" s="87"/>
      <c r="M19" s="88"/>
      <c r="N19" s="87"/>
      <c r="O19" s="88"/>
      <c r="P19" s="87"/>
      <c r="Q19" s="88"/>
      <c r="R19" s="87"/>
      <c r="S19" s="88"/>
      <c r="T19" s="87"/>
      <c r="U19" s="88"/>
      <c r="V19" s="87"/>
      <c r="W19" s="88"/>
      <c r="X19" s="87"/>
      <c r="Y19" s="88"/>
      <c r="Z19" s="87"/>
      <c r="AA19" s="88"/>
      <c r="AB19" s="87"/>
      <c r="AC19" s="88"/>
      <c r="AD19" s="89"/>
      <c r="AE19" s="75" t="s">
        <v>40</v>
      </c>
    </row>
    <row r="20" spans="1:31" ht="15" customHeight="1">
      <c r="A20" s="282">
        <v>7</v>
      </c>
      <c r="B20" s="294" t="s">
        <v>2</v>
      </c>
      <c r="C20" s="286" t="s">
        <v>104</v>
      </c>
      <c r="D20" s="288" t="s">
        <v>102</v>
      </c>
      <c r="E20" s="90"/>
      <c r="F20" s="90">
        <f t="shared" si="2"/>
        <v>2500</v>
      </c>
      <c r="G20" s="85">
        <v>2500</v>
      </c>
      <c r="H20" s="90"/>
      <c r="I20" s="85"/>
      <c r="J20" s="90"/>
      <c r="K20" s="85"/>
      <c r="L20" s="90"/>
      <c r="M20" s="85"/>
      <c r="N20" s="90"/>
      <c r="O20" s="85"/>
      <c r="P20" s="90"/>
      <c r="Q20" s="85"/>
      <c r="R20" s="90"/>
      <c r="S20" s="85"/>
      <c r="T20" s="90"/>
      <c r="U20" s="85"/>
      <c r="V20" s="90"/>
      <c r="W20" s="85"/>
      <c r="X20" s="90"/>
      <c r="Y20" s="85"/>
      <c r="Z20" s="90"/>
      <c r="AA20" s="85"/>
      <c r="AB20" s="90"/>
      <c r="AC20" s="85"/>
      <c r="AD20" s="86"/>
      <c r="AE20" s="75" t="s">
        <v>39</v>
      </c>
    </row>
    <row r="21" spans="1:31" ht="15" customHeight="1">
      <c r="A21" s="283"/>
      <c r="B21" s="295"/>
      <c r="C21" s="287"/>
      <c r="D21" s="289"/>
      <c r="E21" s="87"/>
      <c r="F21" s="87">
        <f t="shared" si="2"/>
        <v>2500</v>
      </c>
      <c r="G21" s="88">
        <v>2500</v>
      </c>
      <c r="H21" s="87"/>
      <c r="I21" s="88"/>
      <c r="J21" s="87"/>
      <c r="K21" s="88"/>
      <c r="L21" s="87"/>
      <c r="M21" s="88"/>
      <c r="N21" s="87"/>
      <c r="O21" s="88"/>
      <c r="P21" s="87"/>
      <c r="Q21" s="88"/>
      <c r="R21" s="87"/>
      <c r="S21" s="88"/>
      <c r="T21" s="87"/>
      <c r="U21" s="88"/>
      <c r="V21" s="87"/>
      <c r="W21" s="88"/>
      <c r="X21" s="87"/>
      <c r="Y21" s="88"/>
      <c r="Z21" s="87"/>
      <c r="AA21" s="88"/>
      <c r="AB21" s="87"/>
      <c r="AC21" s="88"/>
      <c r="AD21" s="89"/>
      <c r="AE21" s="75" t="s">
        <v>40</v>
      </c>
    </row>
    <row r="22" spans="1:31" ht="15" customHeight="1">
      <c r="A22" s="282">
        <v>8</v>
      </c>
      <c r="B22" s="294" t="s">
        <v>2</v>
      </c>
      <c r="C22" s="286" t="s">
        <v>105</v>
      </c>
      <c r="D22" s="288" t="s">
        <v>102</v>
      </c>
      <c r="E22" s="90"/>
      <c r="F22" s="91">
        <f t="shared" si="2"/>
        <v>10000</v>
      </c>
      <c r="G22" s="85">
        <v>10000</v>
      </c>
      <c r="H22" s="90"/>
      <c r="I22" s="85"/>
      <c r="J22" s="90"/>
      <c r="K22" s="85"/>
      <c r="L22" s="90"/>
      <c r="M22" s="85"/>
      <c r="N22" s="90"/>
      <c r="O22" s="85"/>
      <c r="P22" s="90"/>
      <c r="Q22" s="85"/>
      <c r="R22" s="90"/>
      <c r="S22" s="85"/>
      <c r="T22" s="90"/>
      <c r="U22" s="85"/>
      <c r="V22" s="90"/>
      <c r="W22" s="85"/>
      <c r="X22" s="90"/>
      <c r="Y22" s="85"/>
      <c r="Z22" s="90"/>
      <c r="AA22" s="85"/>
      <c r="AB22" s="90"/>
      <c r="AC22" s="85"/>
      <c r="AD22" s="86"/>
      <c r="AE22" s="75" t="s">
        <v>39</v>
      </c>
    </row>
    <row r="23" spans="1:31" ht="15" customHeight="1">
      <c r="A23" s="283"/>
      <c r="B23" s="295"/>
      <c r="C23" s="287"/>
      <c r="D23" s="289"/>
      <c r="E23" s="87"/>
      <c r="F23" s="92">
        <f t="shared" si="2"/>
        <v>1000</v>
      </c>
      <c r="G23" s="88">
        <v>1000</v>
      </c>
      <c r="H23" s="87"/>
      <c r="I23" s="88"/>
      <c r="J23" s="87"/>
      <c r="K23" s="88"/>
      <c r="L23" s="87"/>
      <c r="M23" s="88"/>
      <c r="N23" s="87"/>
      <c r="O23" s="88"/>
      <c r="P23" s="87"/>
      <c r="Q23" s="88"/>
      <c r="R23" s="87"/>
      <c r="S23" s="88"/>
      <c r="T23" s="87"/>
      <c r="U23" s="88"/>
      <c r="V23" s="87"/>
      <c r="W23" s="88"/>
      <c r="X23" s="87"/>
      <c r="Y23" s="88"/>
      <c r="Z23" s="87"/>
      <c r="AA23" s="88"/>
      <c r="AB23" s="87"/>
      <c r="AC23" s="88"/>
      <c r="AD23" s="89"/>
      <c r="AE23" s="75" t="s">
        <v>40</v>
      </c>
    </row>
    <row r="24" spans="1:31" ht="15" customHeight="1">
      <c r="A24" s="296" t="s">
        <v>106</v>
      </c>
      <c r="B24" s="297"/>
      <c r="C24" s="297"/>
      <c r="D24" s="298"/>
      <c r="E24" s="90">
        <f>+E16+E18+E20+E22</f>
        <v>0</v>
      </c>
      <c r="F24" s="90">
        <f>+F16+F18+F20+F22</f>
        <v>112500</v>
      </c>
      <c r="G24" s="90">
        <f t="shared" ref="G24:AD25" si="3">+G16+G18+G20+G22</f>
        <v>112500</v>
      </c>
      <c r="H24" s="90">
        <f t="shared" si="3"/>
        <v>0</v>
      </c>
      <c r="I24" s="90">
        <f t="shared" si="3"/>
        <v>0</v>
      </c>
      <c r="J24" s="90">
        <f t="shared" si="3"/>
        <v>0</v>
      </c>
      <c r="K24" s="90">
        <f t="shared" si="3"/>
        <v>0</v>
      </c>
      <c r="L24" s="90">
        <f t="shared" si="3"/>
        <v>0</v>
      </c>
      <c r="M24" s="90">
        <f t="shared" si="3"/>
        <v>0</v>
      </c>
      <c r="N24" s="90">
        <f t="shared" si="3"/>
        <v>0</v>
      </c>
      <c r="O24" s="90">
        <f t="shared" si="3"/>
        <v>0</v>
      </c>
      <c r="P24" s="90">
        <f t="shared" si="3"/>
        <v>0</v>
      </c>
      <c r="Q24" s="90">
        <f t="shared" si="3"/>
        <v>0</v>
      </c>
      <c r="R24" s="90">
        <f t="shared" si="3"/>
        <v>0</v>
      </c>
      <c r="S24" s="90">
        <f t="shared" si="3"/>
        <v>0</v>
      </c>
      <c r="T24" s="90">
        <f t="shared" si="3"/>
        <v>0</v>
      </c>
      <c r="U24" s="90">
        <f t="shared" si="3"/>
        <v>0</v>
      </c>
      <c r="V24" s="90">
        <f t="shared" si="3"/>
        <v>0</v>
      </c>
      <c r="W24" s="90">
        <f t="shared" si="3"/>
        <v>0</v>
      </c>
      <c r="X24" s="90">
        <f t="shared" si="3"/>
        <v>0</v>
      </c>
      <c r="Y24" s="90">
        <f t="shared" si="3"/>
        <v>0</v>
      </c>
      <c r="Z24" s="90">
        <f t="shared" si="3"/>
        <v>0</v>
      </c>
      <c r="AA24" s="90">
        <f t="shared" si="3"/>
        <v>0</v>
      </c>
      <c r="AB24" s="90">
        <f t="shared" si="3"/>
        <v>0</v>
      </c>
      <c r="AC24" s="90">
        <f t="shared" si="3"/>
        <v>0</v>
      </c>
      <c r="AD24" s="93">
        <f t="shared" si="3"/>
        <v>0</v>
      </c>
    </row>
    <row r="25" spans="1:31" ht="15" customHeight="1">
      <c r="A25" s="299"/>
      <c r="B25" s="300"/>
      <c r="C25" s="300"/>
      <c r="D25" s="301"/>
      <c r="E25" s="87">
        <f>+E17+E19+E21+E23</f>
        <v>0</v>
      </c>
      <c r="F25" s="87">
        <f>+F17+F19+F21+F23</f>
        <v>23500</v>
      </c>
      <c r="G25" s="87">
        <f t="shared" si="3"/>
        <v>23500</v>
      </c>
      <c r="H25" s="87">
        <f t="shared" si="3"/>
        <v>0</v>
      </c>
      <c r="I25" s="87">
        <f t="shared" si="3"/>
        <v>0</v>
      </c>
      <c r="J25" s="87">
        <f t="shared" si="3"/>
        <v>0</v>
      </c>
      <c r="K25" s="87">
        <f t="shared" si="3"/>
        <v>0</v>
      </c>
      <c r="L25" s="87">
        <f t="shared" si="3"/>
        <v>0</v>
      </c>
      <c r="M25" s="87">
        <f t="shared" si="3"/>
        <v>0</v>
      </c>
      <c r="N25" s="87">
        <f t="shared" si="3"/>
        <v>0</v>
      </c>
      <c r="O25" s="87">
        <f t="shared" si="3"/>
        <v>0</v>
      </c>
      <c r="P25" s="87">
        <f t="shared" si="3"/>
        <v>0</v>
      </c>
      <c r="Q25" s="87">
        <f t="shared" si="3"/>
        <v>0</v>
      </c>
      <c r="R25" s="87">
        <f t="shared" si="3"/>
        <v>0</v>
      </c>
      <c r="S25" s="87">
        <f t="shared" si="3"/>
        <v>0</v>
      </c>
      <c r="T25" s="87">
        <f t="shared" si="3"/>
        <v>0</v>
      </c>
      <c r="U25" s="87">
        <f t="shared" si="3"/>
        <v>0</v>
      </c>
      <c r="V25" s="87">
        <f t="shared" si="3"/>
        <v>0</v>
      </c>
      <c r="W25" s="87">
        <f t="shared" si="3"/>
        <v>0</v>
      </c>
      <c r="X25" s="87">
        <f t="shared" si="3"/>
        <v>0</v>
      </c>
      <c r="Y25" s="87">
        <f t="shared" si="3"/>
        <v>0</v>
      </c>
      <c r="Z25" s="87">
        <f t="shared" si="3"/>
        <v>0</v>
      </c>
      <c r="AA25" s="87">
        <f t="shared" si="3"/>
        <v>0</v>
      </c>
      <c r="AB25" s="87">
        <f t="shared" si="3"/>
        <v>0</v>
      </c>
      <c r="AC25" s="87">
        <f t="shared" si="3"/>
        <v>0</v>
      </c>
      <c r="AD25" s="94">
        <f t="shared" si="3"/>
        <v>0</v>
      </c>
    </row>
    <row r="26" spans="1:31" ht="15" customHeight="1">
      <c r="A26" s="282">
        <v>9</v>
      </c>
      <c r="B26" s="294"/>
      <c r="C26" s="286"/>
      <c r="D26" s="288"/>
      <c r="E26" s="90"/>
      <c r="F26" s="85">
        <f>SUM(G26:AD26)</f>
        <v>0</v>
      </c>
      <c r="G26" s="85"/>
      <c r="H26" s="90"/>
      <c r="I26" s="85"/>
      <c r="J26" s="90"/>
      <c r="K26" s="85"/>
      <c r="L26" s="90"/>
      <c r="M26" s="85"/>
      <c r="N26" s="90"/>
      <c r="O26" s="85"/>
      <c r="P26" s="90"/>
      <c r="Q26" s="85"/>
      <c r="R26" s="90"/>
      <c r="S26" s="85"/>
      <c r="T26" s="90"/>
      <c r="U26" s="85"/>
      <c r="V26" s="90"/>
      <c r="W26" s="85"/>
      <c r="X26" s="90"/>
      <c r="Y26" s="85"/>
      <c r="Z26" s="90"/>
      <c r="AA26" s="85"/>
      <c r="AB26" s="90"/>
      <c r="AC26" s="85"/>
      <c r="AD26" s="86"/>
      <c r="AE26" s="75" t="s">
        <v>39</v>
      </c>
    </row>
    <row r="27" spans="1:31" ht="15" customHeight="1">
      <c r="A27" s="283"/>
      <c r="B27" s="295"/>
      <c r="C27" s="287"/>
      <c r="D27" s="289"/>
      <c r="E27" s="87"/>
      <c r="F27" s="87">
        <f t="shared" ref="F27:F55" si="4">SUM(G27:AD27)</f>
        <v>0</v>
      </c>
      <c r="G27" s="88"/>
      <c r="H27" s="87"/>
      <c r="I27" s="88"/>
      <c r="J27" s="87"/>
      <c r="K27" s="88"/>
      <c r="L27" s="87"/>
      <c r="M27" s="88"/>
      <c r="N27" s="87"/>
      <c r="O27" s="88"/>
      <c r="P27" s="87"/>
      <c r="Q27" s="88"/>
      <c r="R27" s="87"/>
      <c r="S27" s="88"/>
      <c r="T27" s="87"/>
      <c r="U27" s="88"/>
      <c r="V27" s="87"/>
      <c r="W27" s="88"/>
      <c r="X27" s="87"/>
      <c r="Y27" s="88"/>
      <c r="Z27" s="87"/>
      <c r="AA27" s="88"/>
      <c r="AB27" s="87"/>
      <c r="AC27" s="88"/>
      <c r="AD27" s="89"/>
      <c r="AE27" s="75" t="s">
        <v>40</v>
      </c>
    </row>
    <row r="28" spans="1:31" ht="15" customHeight="1">
      <c r="A28" s="282">
        <v>10</v>
      </c>
      <c r="B28" s="294"/>
      <c r="C28" s="286"/>
      <c r="D28" s="288"/>
      <c r="E28" s="90"/>
      <c r="F28" s="90">
        <f t="shared" si="4"/>
        <v>0</v>
      </c>
      <c r="G28" s="85"/>
      <c r="H28" s="90"/>
      <c r="I28" s="85"/>
      <c r="J28" s="90"/>
      <c r="K28" s="85"/>
      <c r="L28" s="90"/>
      <c r="M28" s="85"/>
      <c r="N28" s="90"/>
      <c r="O28" s="85"/>
      <c r="P28" s="90"/>
      <c r="Q28" s="85"/>
      <c r="R28" s="90"/>
      <c r="S28" s="85"/>
      <c r="T28" s="90"/>
      <c r="U28" s="85"/>
      <c r="V28" s="90"/>
      <c r="W28" s="85"/>
      <c r="X28" s="90"/>
      <c r="Y28" s="85"/>
      <c r="Z28" s="90"/>
      <c r="AA28" s="85"/>
      <c r="AB28" s="90"/>
      <c r="AC28" s="85"/>
      <c r="AD28" s="86"/>
      <c r="AE28" s="75" t="s">
        <v>39</v>
      </c>
    </row>
    <row r="29" spans="1:31" ht="15" customHeight="1">
      <c r="A29" s="283"/>
      <c r="B29" s="295"/>
      <c r="C29" s="287"/>
      <c r="D29" s="289"/>
      <c r="E29" s="87"/>
      <c r="F29" s="87">
        <f t="shared" si="4"/>
        <v>0</v>
      </c>
      <c r="G29" s="88"/>
      <c r="H29" s="87"/>
      <c r="I29" s="88"/>
      <c r="J29" s="87"/>
      <c r="K29" s="88"/>
      <c r="L29" s="87"/>
      <c r="M29" s="88"/>
      <c r="N29" s="87"/>
      <c r="O29" s="88"/>
      <c r="P29" s="87"/>
      <c r="Q29" s="88"/>
      <c r="R29" s="87"/>
      <c r="S29" s="88"/>
      <c r="T29" s="87"/>
      <c r="U29" s="88"/>
      <c r="V29" s="87"/>
      <c r="W29" s="88"/>
      <c r="X29" s="87"/>
      <c r="Y29" s="88"/>
      <c r="Z29" s="87"/>
      <c r="AA29" s="88"/>
      <c r="AB29" s="87"/>
      <c r="AC29" s="88"/>
      <c r="AD29" s="89"/>
      <c r="AE29" s="75" t="s">
        <v>40</v>
      </c>
    </row>
    <row r="30" spans="1:31" ht="15" customHeight="1">
      <c r="A30" s="282">
        <v>11</v>
      </c>
      <c r="B30" s="294"/>
      <c r="C30" s="293"/>
      <c r="D30" s="288"/>
      <c r="E30" s="91"/>
      <c r="F30" s="90">
        <f t="shared" si="4"/>
        <v>0</v>
      </c>
      <c r="G30" s="85"/>
      <c r="H30" s="91"/>
      <c r="I30" s="85"/>
      <c r="J30" s="91"/>
      <c r="K30" s="85"/>
      <c r="L30" s="91"/>
      <c r="M30" s="85"/>
      <c r="N30" s="91"/>
      <c r="O30" s="85"/>
      <c r="P30" s="91"/>
      <c r="Q30" s="85"/>
      <c r="R30" s="91"/>
      <c r="S30" s="85"/>
      <c r="T30" s="91"/>
      <c r="U30" s="85"/>
      <c r="V30" s="91"/>
      <c r="W30" s="85"/>
      <c r="X30" s="91"/>
      <c r="Y30" s="85"/>
      <c r="Z30" s="91"/>
      <c r="AA30" s="85"/>
      <c r="AB30" s="91"/>
      <c r="AC30" s="85"/>
      <c r="AD30" s="86"/>
      <c r="AE30" s="75" t="s">
        <v>39</v>
      </c>
    </row>
    <row r="31" spans="1:31" ht="15" customHeight="1">
      <c r="A31" s="283"/>
      <c r="B31" s="295"/>
      <c r="C31" s="293"/>
      <c r="D31" s="289"/>
      <c r="E31" s="92"/>
      <c r="F31" s="87">
        <f t="shared" si="4"/>
        <v>0</v>
      </c>
      <c r="G31" s="88"/>
      <c r="H31" s="92"/>
      <c r="I31" s="88"/>
      <c r="J31" s="92"/>
      <c r="K31" s="88"/>
      <c r="L31" s="92"/>
      <c r="M31" s="88"/>
      <c r="N31" s="92"/>
      <c r="O31" s="88"/>
      <c r="P31" s="92"/>
      <c r="Q31" s="88"/>
      <c r="R31" s="92"/>
      <c r="S31" s="88"/>
      <c r="T31" s="92"/>
      <c r="U31" s="88"/>
      <c r="V31" s="92"/>
      <c r="W31" s="88"/>
      <c r="X31" s="92"/>
      <c r="Y31" s="88"/>
      <c r="Z31" s="92"/>
      <c r="AA31" s="88"/>
      <c r="AB31" s="92"/>
      <c r="AC31" s="88"/>
      <c r="AD31" s="89"/>
      <c r="AE31" s="75" t="s">
        <v>40</v>
      </c>
    </row>
    <row r="32" spans="1:31" ht="15" customHeight="1">
      <c r="A32" s="282">
        <v>12</v>
      </c>
      <c r="B32" s="294"/>
      <c r="C32" s="286"/>
      <c r="D32" s="288"/>
      <c r="E32" s="90"/>
      <c r="F32" s="91">
        <f t="shared" si="4"/>
        <v>0</v>
      </c>
      <c r="G32" s="85"/>
      <c r="H32" s="90"/>
      <c r="I32" s="85"/>
      <c r="J32" s="90"/>
      <c r="K32" s="85"/>
      <c r="L32" s="90"/>
      <c r="M32" s="85"/>
      <c r="N32" s="90"/>
      <c r="O32" s="85"/>
      <c r="P32" s="90"/>
      <c r="Q32" s="85"/>
      <c r="R32" s="90"/>
      <c r="S32" s="85"/>
      <c r="T32" s="90"/>
      <c r="U32" s="85"/>
      <c r="V32" s="90"/>
      <c r="W32" s="85"/>
      <c r="X32" s="90"/>
      <c r="Y32" s="85"/>
      <c r="Z32" s="90"/>
      <c r="AA32" s="85"/>
      <c r="AB32" s="90"/>
      <c r="AC32" s="85"/>
      <c r="AD32" s="86"/>
      <c r="AE32" s="75" t="s">
        <v>39</v>
      </c>
    </row>
    <row r="33" spans="1:31" ht="15" customHeight="1">
      <c r="A33" s="283"/>
      <c r="B33" s="295"/>
      <c r="C33" s="287"/>
      <c r="D33" s="289"/>
      <c r="E33" s="87"/>
      <c r="F33" s="92">
        <f t="shared" si="4"/>
        <v>0</v>
      </c>
      <c r="G33" s="88"/>
      <c r="H33" s="87"/>
      <c r="I33" s="88"/>
      <c r="J33" s="87"/>
      <c r="K33" s="88"/>
      <c r="L33" s="87"/>
      <c r="M33" s="88"/>
      <c r="N33" s="87"/>
      <c r="O33" s="88"/>
      <c r="P33" s="87"/>
      <c r="Q33" s="88"/>
      <c r="R33" s="87"/>
      <c r="S33" s="88"/>
      <c r="T33" s="87"/>
      <c r="U33" s="88"/>
      <c r="V33" s="87"/>
      <c r="W33" s="88"/>
      <c r="X33" s="87"/>
      <c r="Y33" s="88"/>
      <c r="Z33" s="87"/>
      <c r="AA33" s="88"/>
      <c r="AB33" s="87"/>
      <c r="AC33" s="88"/>
      <c r="AD33" s="89"/>
      <c r="AE33" s="75" t="s">
        <v>40</v>
      </c>
    </row>
    <row r="34" spans="1:31" ht="15" customHeight="1">
      <c r="A34" s="282">
        <v>13</v>
      </c>
      <c r="B34" s="294"/>
      <c r="C34" s="286"/>
      <c r="D34" s="288"/>
      <c r="E34" s="90"/>
      <c r="F34" s="90">
        <f t="shared" si="4"/>
        <v>0</v>
      </c>
      <c r="G34" s="85"/>
      <c r="H34" s="90"/>
      <c r="I34" s="85"/>
      <c r="J34" s="90"/>
      <c r="K34" s="85"/>
      <c r="L34" s="90"/>
      <c r="M34" s="85"/>
      <c r="N34" s="90"/>
      <c r="O34" s="85"/>
      <c r="P34" s="90"/>
      <c r="Q34" s="85"/>
      <c r="R34" s="90"/>
      <c r="S34" s="85"/>
      <c r="T34" s="90"/>
      <c r="U34" s="85"/>
      <c r="V34" s="90"/>
      <c r="W34" s="85"/>
      <c r="X34" s="90"/>
      <c r="Y34" s="85"/>
      <c r="Z34" s="90"/>
      <c r="AA34" s="85"/>
      <c r="AB34" s="90"/>
      <c r="AC34" s="85"/>
      <c r="AD34" s="86"/>
      <c r="AE34" s="75" t="s">
        <v>39</v>
      </c>
    </row>
    <row r="35" spans="1:31" ht="15" customHeight="1">
      <c r="A35" s="283"/>
      <c r="B35" s="295"/>
      <c r="C35" s="287"/>
      <c r="D35" s="289"/>
      <c r="E35" s="87"/>
      <c r="F35" s="87">
        <f t="shared" si="4"/>
        <v>0</v>
      </c>
      <c r="G35" s="88"/>
      <c r="H35" s="87"/>
      <c r="I35" s="88"/>
      <c r="J35" s="87"/>
      <c r="K35" s="88"/>
      <c r="L35" s="87"/>
      <c r="M35" s="88"/>
      <c r="N35" s="87"/>
      <c r="O35" s="88"/>
      <c r="P35" s="87"/>
      <c r="Q35" s="88"/>
      <c r="R35" s="87"/>
      <c r="S35" s="88"/>
      <c r="T35" s="87"/>
      <c r="U35" s="88"/>
      <c r="V35" s="87"/>
      <c r="W35" s="88"/>
      <c r="X35" s="87"/>
      <c r="Y35" s="88"/>
      <c r="Z35" s="87"/>
      <c r="AA35" s="88"/>
      <c r="AB35" s="87"/>
      <c r="AC35" s="88"/>
      <c r="AD35" s="89"/>
      <c r="AE35" s="75" t="s">
        <v>40</v>
      </c>
    </row>
    <row r="36" spans="1:31" ht="15" customHeight="1">
      <c r="A36" s="282">
        <v>14</v>
      </c>
      <c r="B36" s="294"/>
      <c r="C36" s="286"/>
      <c r="D36" s="288"/>
      <c r="E36" s="90"/>
      <c r="F36" s="90">
        <f t="shared" si="4"/>
        <v>0</v>
      </c>
      <c r="G36" s="85"/>
      <c r="H36" s="90"/>
      <c r="I36" s="85"/>
      <c r="J36" s="90"/>
      <c r="K36" s="85"/>
      <c r="L36" s="90"/>
      <c r="M36" s="85"/>
      <c r="N36" s="90"/>
      <c r="O36" s="85"/>
      <c r="P36" s="90"/>
      <c r="Q36" s="85"/>
      <c r="R36" s="90"/>
      <c r="S36" s="85"/>
      <c r="T36" s="90"/>
      <c r="U36" s="85"/>
      <c r="V36" s="90"/>
      <c r="W36" s="85"/>
      <c r="X36" s="90"/>
      <c r="Y36" s="85"/>
      <c r="Z36" s="90"/>
      <c r="AA36" s="85"/>
      <c r="AB36" s="90"/>
      <c r="AC36" s="85"/>
      <c r="AD36" s="86"/>
      <c r="AE36" s="75" t="s">
        <v>39</v>
      </c>
    </row>
    <row r="37" spans="1:31" ht="15" customHeight="1">
      <c r="A37" s="283"/>
      <c r="B37" s="295"/>
      <c r="C37" s="287"/>
      <c r="D37" s="289"/>
      <c r="E37" s="87"/>
      <c r="F37" s="87">
        <f t="shared" si="4"/>
        <v>0</v>
      </c>
      <c r="G37" s="88"/>
      <c r="H37" s="87"/>
      <c r="I37" s="88"/>
      <c r="J37" s="87"/>
      <c r="K37" s="88"/>
      <c r="L37" s="87"/>
      <c r="M37" s="88"/>
      <c r="N37" s="87"/>
      <c r="O37" s="88"/>
      <c r="P37" s="87"/>
      <c r="Q37" s="88"/>
      <c r="R37" s="87"/>
      <c r="S37" s="88"/>
      <c r="T37" s="87"/>
      <c r="U37" s="88"/>
      <c r="V37" s="87"/>
      <c r="W37" s="88"/>
      <c r="X37" s="87"/>
      <c r="Y37" s="88"/>
      <c r="Z37" s="87"/>
      <c r="AA37" s="88"/>
      <c r="AB37" s="87"/>
      <c r="AC37" s="88"/>
      <c r="AD37" s="89"/>
      <c r="AE37" s="75" t="s">
        <v>40</v>
      </c>
    </row>
    <row r="38" spans="1:31" ht="15" customHeight="1">
      <c r="A38" s="282">
        <v>15</v>
      </c>
      <c r="B38" s="294"/>
      <c r="C38" s="286"/>
      <c r="D38" s="288"/>
      <c r="E38" s="90"/>
      <c r="F38" s="90">
        <f t="shared" si="4"/>
        <v>0</v>
      </c>
      <c r="G38" s="85"/>
      <c r="H38" s="90"/>
      <c r="I38" s="85"/>
      <c r="J38" s="90"/>
      <c r="K38" s="85"/>
      <c r="L38" s="90"/>
      <c r="M38" s="85"/>
      <c r="N38" s="90"/>
      <c r="O38" s="85"/>
      <c r="P38" s="90"/>
      <c r="Q38" s="85"/>
      <c r="R38" s="90"/>
      <c r="S38" s="85"/>
      <c r="T38" s="90"/>
      <c r="U38" s="85"/>
      <c r="V38" s="90"/>
      <c r="W38" s="85"/>
      <c r="X38" s="90"/>
      <c r="Y38" s="85"/>
      <c r="Z38" s="90"/>
      <c r="AA38" s="85"/>
      <c r="AB38" s="90"/>
      <c r="AC38" s="85"/>
      <c r="AD38" s="86"/>
      <c r="AE38" s="75" t="s">
        <v>39</v>
      </c>
    </row>
    <row r="39" spans="1:31" ht="15" customHeight="1">
      <c r="A39" s="283"/>
      <c r="B39" s="295"/>
      <c r="C39" s="287"/>
      <c r="D39" s="289"/>
      <c r="E39" s="87"/>
      <c r="F39" s="87">
        <f t="shared" si="4"/>
        <v>0</v>
      </c>
      <c r="G39" s="88"/>
      <c r="H39" s="87"/>
      <c r="I39" s="88"/>
      <c r="J39" s="87"/>
      <c r="K39" s="88"/>
      <c r="L39" s="87"/>
      <c r="M39" s="88"/>
      <c r="N39" s="87"/>
      <c r="O39" s="88"/>
      <c r="P39" s="87"/>
      <c r="Q39" s="88"/>
      <c r="R39" s="87"/>
      <c r="S39" s="88"/>
      <c r="T39" s="87"/>
      <c r="U39" s="88"/>
      <c r="V39" s="87"/>
      <c r="W39" s="88"/>
      <c r="X39" s="87"/>
      <c r="Y39" s="88"/>
      <c r="Z39" s="87"/>
      <c r="AA39" s="88"/>
      <c r="AB39" s="87"/>
      <c r="AC39" s="88"/>
      <c r="AD39" s="89"/>
      <c r="AE39" s="75" t="s">
        <v>40</v>
      </c>
    </row>
    <row r="40" spans="1:31" ht="15" customHeight="1">
      <c r="A40" s="282">
        <v>16</v>
      </c>
      <c r="B40" s="294"/>
      <c r="C40" s="286"/>
      <c r="D40" s="288"/>
      <c r="E40" s="90"/>
      <c r="F40" s="90">
        <f t="shared" si="4"/>
        <v>0</v>
      </c>
      <c r="G40" s="85"/>
      <c r="H40" s="90"/>
      <c r="I40" s="85"/>
      <c r="J40" s="90"/>
      <c r="K40" s="85"/>
      <c r="L40" s="90"/>
      <c r="M40" s="85"/>
      <c r="N40" s="90"/>
      <c r="O40" s="85"/>
      <c r="P40" s="90"/>
      <c r="Q40" s="85"/>
      <c r="R40" s="90"/>
      <c r="S40" s="85"/>
      <c r="T40" s="90"/>
      <c r="U40" s="85"/>
      <c r="V40" s="90"/>
      <c r="W40" s="85"/>
      <c r="X40" s="90"/>
      <c r="Y40" s="85"/>
      <c r="Z40" s="90"/>
      <c r="AA40" s="85"/>
      <c r="AB40" s="90"/>
      <c r="AC40" s="85"/>
      <c r="AD40" s="86"/>
      <c r="AE40" s="75" t="s">
        <v>39</v>
      </c>
    </row>
    <row r="41" spans="1:31" ht="15" customHeight="1">
      <c r="A41" s="283"/>
      <c r="B41" s="295"/>
      <c r="C41" s="287"/>
      <c r="D41" s="289"/>
      <c r="E41" s="87"/>
      <c r="F41" s="87">
        <f t="shared" si="4"/>
        <v>0</v>
      </c>
      <c r="G41" s="88"/>
      <c r="H41" s="87"/>
      <c r="I41" s="88"/>
      <c r="J41" s="87"/>
      <c r="K41" s="88"/>
      <c r="L41" s="87"/>
      <c r="M41" s="88"/>
      <c r="N41" s="87"/>
      <c r="O41" s="88"/>
      <c r="P41" s="87"/>
      <c r="Q41" s="88"/>
      <c r="R41" s="87"/>
      <c r="S41" s="88"/>
      <c r="T41" s="87"/>
      <c r="U41" s="88"/>
      <c r="V41" s="87"/>
      <c r="W41" s="88"/>
      <c r="X41" s="87"/>
      <c r="Y41" s="88"/>
      <c r="Z41" s="87"/>
      <c r="AA41" s="88"/>
      <c r="AB41" s="87"/>
      <c r="AC41" s="88"/>
      <c r="AD41" s="89"/>
      <c r="AE41" s="75" t="s">
        <v>40</v>
      </c>
    </row>
    <row r="42" spans="1:31" ht="15" customHeight="1">
      <c r="A42" s="282">
        <v>17</v>
      </c>
      <c r="B42" s="294"/>
      <c r="C42" s="286"/>
      <c r="D42" s="288"/>
      <c r="E42" s="90"/>
      <c r="F42" s="90">
        <f t="shared" si="4"/>
        <v>0</v>
      </c>
      <c r="G42" s="85"/>
      <c r="H42" s="90"/>
      <c r="I42" s="85"/>
      <c r="J42" s="90"/>
      <c r="K42" s="85"/>
      <c r="L42" s="90"/>
      <c r="M42" s="85"/>
      <c r="N42" s="90"/>
      <c r="O42" s="85"/>
      <c r="P42" s="90"/>
      <c r="Q42" s="85"/>
      <c r="R42" s="90"/>
      <c r="S42" s="85"/>
      <c r="T42" s="90"/>
      <c r="U42" s="85"/>
      <c r="V42" s="90"/>
      <c r="W42" s="85"/>
      <c r="X42" s="90"/>
      <c r="Y42" s="85"/>
      <c r="Z42" s="90"/>
      <c r="AA42" s="85"/>
      <c r="AB42" s="90"/>
      <c r="AC42" s="85"/>
      <c r="AD42" s="86"/>
      <c r="AE42" s="75" t="s">
        <v>39</v>
      </c>
    </row>
    <row r="43" spans="1:31" ht="15" customHeight="1">
      <c r="A43" s="283"/>
      <c r="B43" s="295"/>
      <c r="C43" s="287"/>
      <c r="D43" s="289"/>
      <c r="E43" s="87"/>
      <c r="F43" s="87">
        <f t="shared" si="4"/>
        <v>0</v>
      </c>
      <c r="G43" s="88"/>
      <c r="H43" s="87"/>
      <c r="I43" s="88"/>
      <c r="J43" s="87"/>
      <c r="K43" s="88"/>
      <c r="L43" s="87"/>
      <c r="M43" s="88"/>
      <c r="N43" s="87"/>
      <c r="O43" s="88"/>
      <c r="P43" s="87"/>
      <c r="Q43" s="88"/>
      <c r="R43" s="87"/>
      <c r="S43" s="88"/>
      <c r="T43" s="87"/>
      <c r="U43" s="88"/>
      <c r="V43" s="87"/>
      <c r="W43" s="88"/>
      <c r="X43" s="87"/>
      <c r="Y43" s="88"/>
      <c r="Z43" s="87"/>
      <c r="AA43" s="88"/>
      <c r="AB43" s="87"/>
      <c r="AC43" s="88"/>
      <c r="AD43" s="89"/>
      <c r="AE43" s="75" t="s">
        <v>40</v>
      </c>
    </row>
    <row r="44" spans="1:31" ht="15" customHeight="1">
      <c r="A44" s="282">
        <v>18</v>
      </c>
      <c r="B44" s="294"/>
      <c r="C44" s="286"/>
      <c r="D44" s="288"/>
      <c r="E44" s="90"/>
      <c r="F44" s="90">
        <f t="shared" si="4"/>
        <v>0</v>
      </c>
      <c r="G44" s="85"/>
      <c r="H44" s="90"/>
      <c r="I44" s="85"/>
      <c r="J44" s="90"/>
      <c r="K44" s="85"/>
      <c r="L44" s="90"/>
      <c r="M44" s="85"/>
      <c r="N44" s="90"/>
      <c r="O44" s="85"/>
      <c r="P44" s="90"/>
      <c r="Q44" s="85"/>
      <c r="R44" s="90"/>
      <c r="S44" s="85"/>
      <c r="T44" s="90"/>
      <c r="U44" s="85"/>
      <c r="V44" s="90"/>
      <c r="W44" s="85"/>
      <c r="X44" s="90"/>
      <c r="Y44" s="85"/>
      <c r="Z44" s="90"/>
      <c r="AA44" s="85"/>
      <c r="AB44" s="90"/>
      <c r="AC44" s="85"/>
      <c r="AD44" s="86"/>
      <c r="AE44" s="75" t="s">
        <v>39</v>
      </c>
    </row>
    <row r="45" spans="1:31" ht="15" customHeight="1">
      <c r="A45" s="283"/>
      <c r="B45" s="295"/>
      <c r="C45" s="287"/>
      <c r="D45" s="289"/>
      <c r="E45" s="87"/>
      <c r="F45" s="87">
        <f t="shared" si="4"/>
        <v>0</v>
      </c>
      <c r="G45" s="88"/>
      <c r="H45" s="87"/>
      <c r="I45" s="88"/>
      <c r="J45" s="87"/>
      <c r="K45" s="88"/>
      <c r="L45" s="87"/>
      <c r="M45" s="88"/>
      <c r="N45" s="87"/>
      <c r="O45" s="88"/>
      <c r="P45" s="87"/>
      <c r="Q45" s="88"/>
      <c r="R45" s="87"/>
      <c r="S45" s="88"/>
      <c r="T45" s="87"/>
      <c r="U45" s="88"/>
      <c r="V45" s="87"/>
      <c r="W45" s="88"/>
      <c r="X45" s="87"/>
      <c r="Y45" s="88"/>
      <c r="Z45" s="87"/>
      <c r="AA45" s="88"/>
      <c r="AB45" s="87"/>
      <c r="AC45" s="88"/>
      <c r="AD45" s="89"/>
      <c r="AE45" s="75" t="s">
        <v>40</v>
      </c>
    </row>
    <row r="46" spans="1:31" ht="15" customHeight="1">
      <c r="A46" s="282">
        <v>19</v>
      </c>
      <c r="B46" s="294"/>
      <c r="C46" s="286"/>
      <c r="D46" s="288"/>
      <c r="E46" s="90"/>
      <c r="F46" s="90">
        <f t="shared" si="4"/>
        <v>0</v>
      </c>
      <c r="G46" s="85"/>
      <c r="H46" s="90"/>
      <c r="I46" s="85"/>
      <c r="J46" s="90"/>
      <c r="K46" s="85"/>
      <c r="L46" s="90"/>
      <c r="M46" s="85"/>
      <c r="N46" s="90"/>
      <c r="O46" s="85"/>
      <c r="P46" s="90"/>
      <c r="Q46" s="85"/>
      <c r="R46" s="90"/>
      <c r="S46" s="85"/>
      <c r="T46" s="90"/>
      <c r="U46" s="85"/>
      <c r="V46" s="90"/>
      <c r="W46" s="85"/>
      <c r="X46" s="90"/>
      <c r="Y46" s="85"/>
      <c r="Z46" s="90"/>
      <c r="AA46" s="85"/>
      <c r="AB46" s="90"/>
      <c r="AC46" s="85"/>
      <c r="AD46" s="86"/>
      <c r="AE46" s="75" t="s">
        <v>39</v>
      </c>
    </row>
    <row r="47" spans="1:31" ht="15" customHeight="1">
      <c r="A47" s="283"/>
      <c r="B47" s="295"/>
      <c r="C47" s="287"/>
      <c r="D47" s="289"/>
      <c r="E47" s="87"/>
      <c r="F47" s="87">
        <f t="shared" si="4"/>
        <v>0</v>
      </c>
      <c r="G47" s="88"/>
      <c r="H47" s="87"/>
      <c r="I47" s="88"/>
      <c r="J47" s="87"/>
      <c r="K47" s="88"/>
      <c r="L47" s="87"/>
      <c r="M47" s="88"/>
      <c r="N47" s="87"/>
      <c r="O47" s="88"/>
      <c r="P47" s="87"/>
      <c r="Q47" s="88"/>
      <c r="R47" s="87"/>
      <c r="S47" s="88"/>
      <c r="T47" s="87"/>
      <c r="U47" s="88"/>
      <c r="V47" s="87"/>
      <c r="W47" s="88"/>
      <c r="X47" s="87"/>
      <c r="Y47" s="88"/>
      <c r="Z47" s="87"/>
      <c r="AA47" s="88"/>
      <c r="AB47" s="87"/>
      <c r="AC47" s="88"/>
      <c r="AD47" s="89"/>
      <c r="AE47" s="75" t="s">
        <v>40</v>
      </c>
    </row>
    <row r="48" spans="1:31" ht="15" customHeight="1">
      <c r="A48" s="282">
        <v>20</v>
      </c>
      <c r="B48" s="294"/>
      <c r="C48" s="286"/>
      <c r="D48" s="288"/>
      <c r="E48" s="90"/>
      <c r="F48" s="90">
        <f t="shared" si="4"/>
        <v>0</v>
      </c>
      <c r="G48" s="85"/>
      <c r="H48" s="90"/>
      <c r="I48" s="85"/>
      <c r="J48" s="90"/>
      <c r="K48" s="85"/>
      <c r="L48" s="90"/>
      <c r="M48" s="85"/>
      <c r="N48" s="90"/>
      <c r="O48" s="85"/>
      <c r="P48" s="90"/>
      <c r="Q48" s="85"/>
      <c r="R48" s="90"/>
      <c r="S48" s="85"/>
      <c r="T48" s="90"/>
      <c r="U48" s="85"/>
      <c r="V48" s="90"/>
      <c r="W48" s="85"/>
      <c r="X48" s="90"/>
      <c r="Y48" s="85"/>
      <c r="Z48" s="90"/>
      <c r="AA48" s="85"/>
      <c r="AB48" s="90"/>
      <c r="AC48" s="85"/>
      <c r="AD48" s="86"/>
      <c r="AE48" s="75" t="s">
        <v>39</v>
      </c>
    </row>
    <row r="49" spans="1:31" ht="15" customHeight="1">
      <c r="A49" s="283"/>
      <c r="B49" s="295"/>
      <c r="C49" s="287"/>
      <c r="D49" s="289"/>
      <c r="E49" s="87"/>
      <c r="F49" s="87">
        <f t="shared" si="4"/>
        <v>0</v>
      </c>
      <c r="G49" s="88"/>
      <c r="H49" s="87"/>
      <c r="I49" s="88"/>
      <c r="J49" s="87"/>
      <c r="K49" s="88"/>
      <c r="L49" s="87"/>
      <c r="M49" s="88"/>
      <c r="N49" s="87"/>
      <c r="O49" s="88"/>
      <c r="P49" s="87"/>
      <c r="Q49" s="88"/>
      <c r="R49" s="87"/>
      <c r="S49" s="88"/>
      <c r="T49" s="87"/>
      <c r="U49" s="88"/>
      <c r="V49" s="87"/>
      <c r="W49" s="88"/>
      <c r="X49" s="87"/>
      <c r="Y49" s="88"/>
      <c r="Z49" s="87"/>
      <c r="AA49" s="88"/>
      <c r="AB49" s="87"/>
      <c r="AC49" s="88"/>
      <c r="AD49" s="89"/>
      <c r="AE49" s="75" t="s">
        <v>40</v>
      </c>
    </row>
    <row r="50" spans="1:31" ht="15" customHeight="1">
      <c r="A50" s="282">
        <v>21</v>
      </c>
      <c r="B50" s="294"/>
      <c r="C50" s="286"/>
      <c r="D50" s="288"/>
      <c r="E50" s="90"/>
      <c r="F50" s="90">
        <f t="shared" si="4"/>
        <v>0</v>
      </c>
      <c r="G50" s="85"/>
      <c r="H50" s="90"/>
      <c r="I50" s="85"/>
      <c r="J50" s="90"/>
      <c r="K50" s="85"/>
      <c r="L50" s="90"/>
      <c r="M50" s="85"/>
      <c r="N50" s="90"/>
      <c r="O50" s="85"/>
      <c r="P50" s="90"/>
      <c r="Q50" s="85"/>
      <c r="R50" s="90"/>
      <c r="S50" s="85"/>
      <c r="T50" s="90"/>
      <c r="U50" s="85"/>
      <c r="V50" s="90"/>
      <c r="W50" s="85"/>
      <c r="X50" s="90"/>
      <c r="Y50" s="85"/>
      <c r="Z50" s="90"/>
      <c r="AA50" s="85"/>
      <c r="AB50" s="90"/>
      <c r="AC50" s="85"/>
      <c r="AD50" s="86"/>
      <c r="AE50" s="75" t="s">
        <v>39</v>
      </c>
    </row>
    <row r="51" spans="1:31" ht="15" customHeight="1">
      <c r="A51" s="283"/>
      <c r="B51" s="295"/>
      <c r="C51" s="287"/>
      <c r="D51" s="289"/>
      <c r="E51" s="87"/>
      <c r="F51" s="87">
        <f t="shared" si="4"/>
        <v>0</v>
      </c>
      <c r="G51" s="88"/>
      <c r="H51" s="87"/>
      <c r="I51" s="88"/>
      <c r="J51" s="87"/>
      <c r="K51" s="88"/>
      <c r="L51" s="87"/>
      <c r="M51" s="88"/>
      <c r="N51" s="87"/>
      <c r="O51" s="88"/>
      <c r="P51" s="87"/>
      <c r="Q51" s="88"/>
      <c r="R51" s="87"/>
      <c r="S51" s="88"/>
      <c r="T51" s="87"/>
      <c r="U51" s="88"/>
      <c r="V51" s="87"/>
      <c r="W51" s="88"/>
      <c r="X51" s="87"/>
      <c r="Y51" s="88"/>
      <c r="Z51" s="87"/>
      <c r="AA51" s="88"/>
      <c r="AB51" s="87"/>
      <c r="AC51" s="88"/>
      <c r="AD51" s="89"/>
      <c r="AE51" s="75" t="s">
        <v>40</v>
      </c>
    </row>
    <row r="52" spans="1:31" ht="15" customHeight="1">
      <c r="A52" s="282">
        <v>22</v>
      </c>
      <c r="B52" s="294"/>
      <c r="C52" s="286"/>
      <c r="D52" s="288"/>
      <c r="E52" s="90"/>
      <c r="F52" s="90">
        <f t="shared" si="4"/>
        <v>0</v>
      </c>
      <c r="G52" s="85"/>
      <c r="H52" s="90"/>
      <c r="I52" s="85"/>
      <c r="J52" s="90"/>
      <c r="K52" s="85"/>
      <c r="L52" s="90"/>
      <c r="M52" s="85"/>
      <c r="N52" s="90"/>
      <c r="O52" s="85"/>
      <c r="P52" s="90"/>
      <c r="Q52" s="85"/>
      <c r="R52" s="90"/>
      <c r="S52" s="85"/>
      <c r="T52" s="90"/>
      <c r="U52" s="85"/>
      <c r="V52" s="90"/>
      <c r="W52" s="85"/>
      <c r="X52" s="90"/>
      <c r="Y52" s="85"/>
      <c r="Z52" s="90"/>
      <c r="AA52" s="85"/>
      <c r="AB52" s="90"/>
      <c r="AC52" s="85"/>
      <c r="AD52" s="86"/>
      <c r="AE52" s="75" t="s">
        <v>39</v>
      </c>
    </row>
    <row r="53" spans="1:31" ht="15" customHeight="1">
      <c r="A53" s="283"/>
      <c r="B53" s="295"/>
      <c r="C53" s="287"/>
      <c r="D53" s="289"/>
      <c r="E53" s="87"/>
      <c r="F53" s="87">
        <f t="shared" si="4"/>
        <v>0</v>
      </c>
      <c r="G53" s="88"/>
      <c r="H53" s="87"/>
      <c r="I53" s="88"/>
      <c r="J53" s="87"/>
      <c r="K53" s="88"/>
      <c r="L53" s="87"/>
      <c r="M53" s="88"/>
      <c r="N53" s="87"/>
      <c r="O53" s="88"/>
      <c r="P53" s="87"/>
      <c r="Q53" s="88"/>
      <c r="R53" s="87"/>
      <c r="S53" s="88"/>
      <c r="T53" s="87"/>
      <c r="U53" s="88"/>
      <c r="V53" s="87"/>
      <c r="W53" s="88"/>
      <c r="X53" s="87"/>
      <c r="Y53" s="88"/>
      <c r="Z53" s="87"/>
      <c r="AA53" s="88"/>
      <c r="AB53" s="87"/>
      <c r="AC53" s="88"/>
      <c r="AD53" s="89"/>
      <c r="AE53" s="75" t="s">
        <v>40</v>
      </c>
    </row>
    <row r="54" spans="1:31" ht="15" customHeight="1">
      <c r="A54" s="282">
        <v>23</v>
      </c>
      <c r="B54" s="294"/>
      <c r="C54" s="286"/>
      <c r="D54" s="288"/>
      <c r="E54" s="90"/>
      <c r="F54" s="90">
        <f t="shared" si="4"/>
        <v>0</v>
      </c>
      <c r="G54" s="85"/>
      <c r="H54" s="90"/>
      <c r="I54" s="85"/>
      <c r="J54" s="90"/>
      <c r="K54" s="85"/>
      <c r="L54" s="90"/>
      <c r="M54" s="85"/>
      <c r="N54" s="90"/>
      <c r="O54" s="85"/>
      <c r="P54" s="90"/>
      <c r="Q54" s="85"/>
      <c r="R54" s="90"/>
      <c r="S54" s="85"/>
      <c r="T54" s="90"/>
      <c r="U54" s="85"/>
      <c r="V54" s="90"/>
      <c r="W54" s="85"/>
      <c r="X54" s="90"/>
      <c r="Y54" s="85"/>
      <c r="Z54" s="90"/>
      <c r="AA54" s="85"/>
      <c r="AB54" s="90"/>
      <c r="AC54" s="85"/>
      <c r="AD54" s="86"/>
      <c r="AE54" s="75" t="s">
        <v>39</v>
      </c>
    </row>
    <row r="55" spans="1:31" ht="15" customHeight="1">
      <c r="A55" s="283"/>
      <c r="B55" s="295"/>
      <c r="C55" s="287"/>
      <c r="D55" s="289"/>
      <c r="E55" s="87"/>
      <c r="F55" s="87">
        <f t="shared" si="4"/>
        <v>0</v>
      </c>
      <c r="G55" s="88"/>
      <c r="H55" s="87"/>
      <c r="I55" s="88"/>
      <c r="J55" s="87"/>
      <c r="K55" s="88"/>
      <c r="L55" s="87"/>
      <c r="M55" s="88"/>
      <c r="N55" s="87"/>
      <c r="O55" s="88"/>
      <c r="P55" s="87"/>
      <c r="Q55" s="88"/>
      <c r="R55" s="87"/>
      <c r="S55" s="88"/>
      <c r="T55" s="87"/>
      <c r="U55" s="88"/>
      <c r="V55" s="87"/>
      <c r="W55" s="88"/>
      <c r="X55" s="87"/>
      <c r="Y55" s="88"/>
      <c r="Z55" s="87"/>
      <c r="AA55" s="88"/>
      <c r="AB55" s="87"/>
      <c r="AC55" s="88"/>
      <c r="AD55" s="89"/>
      <c r="AE55" s="75" t="s">
        <v>40</v>
      </c>
    </row>
    <row r="56" spans="1:31" ht="15" hidden="1" customHeight="1">
      <c r="A56" s="282">
        <v>35</v>
      </c>
      <c r="B56" s="284"/>
      <c r="C56" s="286"/>
      <c r="D56" s="288"/>
      <c r="E56" s="90"/>
      <c r="F56" s="90"/>
      <c r="G56" s="85">
        <f t="shared" ref="G56:G77" si="5">+F56-E56</f>
        <v>0</v>
      </c>
      <c r="H56" s="90"/>
      <c r="I56" s="85">
        <f t="shared" ref="I56:I77" si="6">+H56-G56</f>
        <v>0</v>
      </c>
      <c r="J56" s="90"/>
      <c r="K56" s="85">
        <f t="shared" ref="K56:K77" si="7">+J56-I56</f>
        <v>0</v>
      </c>
      <c r="L56" s="90"/>
      <c r="M56" s="85">
        <f t="shared" ref="M56:M77" si="8">+L56-K56</f>
        <v>0</v>
      </c>
      <c r="N56" s="90"/>
      <c r="O56" s="85">
        <f t="shared" ref="O56:O77" si="9">+N56-M56</f>
        <v>0</v>
      </c>
      <c r="P56" s="90"/>
      <c r="Q56" s="85">
        <f t="shared" ref="Q56:Q77" si="10">+P56-O56</f>
        <v>0</v>
      </c>
      <c r="R56" s="90"/>
      <c r="S56" s="85">
        <f t="shared" ref="S56:S77" si="11">+R56-Q56</f>
        <v>0</v>
      </c>
      <c r="T56" s="90"/>
      <c r="U56" s="85">
        <f t="shared" ref="U56:U77" si="12">+T56-S56</f>
        <v>0</v>
      </c>
      <c r="V56" s="90"/>
      <c r="W56" s="85">
        <f t="shared" ref="W56:W77" si="13">+V56-U56</f>
        <v>0</v>
      </c>
      <c r="X56" s="90"/>
      <c r="Y56" s="85">
        <f t="shared" ref="Y56:Y77" si="14">+X56-W56</f>
        <v>0</v>
      </c>
      <c r="Z56" s="90"/>
      <c r="AA56" s="85">
        <f t="shared" ref="AA56:AA77" si="15">+Z56-Y56</f>
        <v>0</v>
      </c>
      <c r="AB56" s="90"/>
      <c r="AC56" s="85">
        <f t="shared" ref="AC56:AD77" si="16">+AA56-Z56</f>
        <v>0</v>
      </c>
      <c r="AD56" s="86">
        <f t="shared" si="16"/>
        <v>0</v>
      </c>
      <c r="AE56" s="75" t="s">
        <v>39</v>
      </c>
    </row>
    <row r="57" spans="1:31" ht="15" hidden="1" customHeight="1">
      <c r="A57" s="283"/>
      <c r="B57" s="285"/>
      <c r="C57" s="287"/>
      <c r="D57" s="289"/>
      <c r="E57" s="87"/>
      <c r="F57" s="87"/>
      <c r="G57" s="88">
        <f t="shared" si="5"/>
        <v>0</v>
      </c>
      <c r="H57" s="87"/>
      <c r="I57" s="88">
        <f t="shared" si="6"/>
        <v>0</v>
      </c>
      <c r="J57" s="87"/>
      <c r="K57" s="88">
        <f t="shared" si="7"/>
        <v>0</v>
      </c>
      <c r="L57" s="87"/>
      <c r="M57" s="88">
        <f t="shared" si="8"/>
        <v>0</v>
      </c>
      <c r="N57" s="87"/>
      <c r="O57" s="88">
        <f t="shared" si="9"/>
        <v>0</v>
      </c>
      <c r="P57" s="87"/>
      <c r="Q57" s="88">
        <f t="shared" si="10"/>
        <v>0</v>
      </c>
      <c r="R57" s="87"/>
      <c r="S57" s="88">
        <f t="shared" si="11"/>
        <v>0</v>
      </c>
      <c r="T57" s="87"/>
      <c r="U57" s="88">
        <f t="shared" si="12"/>
        <v>0</v>
      </c>
      <c r="V57" s="87"/>
      <c r="W57" s="88">
        <f t="shared" si="13"/>
        <v>0</v>
      </c>
      <c r="X57" s="87"/>
      <c r="Y57" s="88">
        <f t="shared" si="14"/>
        <v>0</v>
      </c>
      <c r="Z57" s="87"/>
      <c r="AA57" s="88">
        <f t="shared" si="15"/>
        <v>0</v>
      </c>
      <c r="AB57" s="87"/>
      <c r="AC57" s="88">
        <f t="shared" si="16"/>
        <v>0</v>
      </c>
      <c r="AD57" s="89">
        <f t="shared" si="16"/>
        <v>0</v>
      </c>
      <c r="AE57" s="75" t="s">
        <v>40</v>
      </c>
    </row>
    <row r="58" spans="1:31" ht="15" hidden="1" customHeight="1">
      <c r="A58" s="282">
        <v>36</v>
      </c>
      <c r="B58" s="284"/>
      <c r="C58" s="293"/>
      <c r="D58" s="288"/>
      <c r="E58" s="91"/>
      <c r="F58" s="91"/>
      <c r="G58" s="85">
        <f t="shared" si="5"/>
        <v>0</v>
      </c>
      <c r="H58" s="91"/>
      <c r="I58" s="85">
        <f t="shared" si="6"/>
        <v>0</v>
      </c>
      <c r="J58" s="91"/>
      <c r="K58" s="85">
        <f t="shared" si="7"/>
        <v>0</v>
      </c>
      <c r="L58" s="91"/>
      <c r="M58" s="85">
        <f t="shared" si="8"/>
        <v>0</v>
      </c>
      <c r="N58" s="91"/>
      <c r="O58" s="85">
        <f t="shared" si="9"/>
        <v>0</v>
      </c>
      <c r="P58" s="91"/>
      <c r="Q58" s="85">
        <f t="shared" si="10"/>
        <v>0</v>
      </c>
      <c r="R58" s="91"/>
      <c r="S58" s="85">
        <f t="shared" si="11"/>
        <v>0</v>
      </c>
      <c r="T58" s="91"/>
      <c r="U58" s="85">
        <f t="shared" si="12"/>
        <v>0</v>
      </c>
      <c r="V58" s="91"/>
      <c r="W58" s="85">
        <f t="shared" si="13"/>
        <v>0</v>
      </c>
      <c r="X58" s="91"/>
      <c r="Y58" s="85">
        <f t="shared" si="14"/>
        <v>0</v>
      </c>
      <c r="Z58" s="91"/>
      <c r="AA58" s="85">
        <f t="shared" si="15"/>
        <v>0</v>
      </c>
      <c r="AB58" s="91"/>
      <c r="AC58" s="85">
        <f t="shared" si="16"/>
        <v>0</v>
      </c>
      <c r="AD58" s="86">
        <f t="shared" si="16"/>
        <v>0</v>
      </c>
      <c r="AE58" s="75" t="s">
        <v>39</v>
      </c>
    </row>
    <row r="59" spans="1:31" ht="15" hidden="1" customHeight="1">
      <c r="A59" s="283"/>
      <c r="B59" s="285"/>
      <c r="C59" s="293"/>
      <c r="D59" s="289"/>
      <c r="E59" s="92"/>
      <c r="F59" s="92"/>
      <c r="G59" s="88">
        <f t="shared" si="5"/>
        <v>0</v>
      </c>
      <c r="H59" s="92"/>
      <c r="I59" s="88">
        <f t="shared" si="6"/>
        <v>0</v>
      </c>
      <c r="J59" s="92"/>
      <c r="K59" s="88">
        <f t="shared" si="7"/>
        <v>0</v>
      </c>
      <c r="L59" s="92"/>
      <c r="M59" s="88">
        <f t="shared" si="8"/>
        <v>0</v>
      </c>
      <c r="N59" s="92"/>
      <c r="O59" s="88">
        <f t="shared" si="9"/>
        <v>0</v>
      </c>
      <c r="P59" s="92"/>
      <c r="Q59" s="88">
        <f t="shared" si="10"/>
        <v>0</v>
      </c>
      <c r="R59" s="92"/>
      <c r="S59" s="88">
        <f t="shared" si="11"/>
        <v>0</v>
      </c>
      <c r="T59" s="92"/>
      <c r="U59" s="88">
        <f t="shared" si="12"/>
        <v>0</v>
      </c>
      <c r="V59" s="92"/>
      <c r="W59" s="88">
        <f t="shared" si="13"/>
        <v>0</v>
      </c>
      <c r="X59" s="92"/>
      <c r="Y59" s="88">
        <f t="shared" si="14"/>
        <v>0</v>
      </c>
      <c r="Z59" s="92"/>
      <c r="AA59" s="88">
        <f t="shared" si="15"/>
        <v>0</v>
      </c>
      <c r="AB59" s="92"/>
      <c r="AC59" s="88">
        <f t="shared" si="16"/>
        <v>0</v>
      </c>
      <c r="AD59" s="89">
        <f t="shared" si="16"/>
        <v>0</v>
      </c>
      <c r="AE59" s="75" t="s">
        <v>40</v>
      </c>
    </row>
    <row r="60" spans="1:31" ht="15" hidden="1" customHeight="1">
      <c r="A60" s="282">
        <v>37</v>
      </c>
      <c r="B60" s="284"/>
      <c r="C60" s="286"/>
      <c r="D60" s="288"/>
      <c r="E60" s="90"/>
      <c r="F60" s="90"/>
      <c r="G60" s="85">
        <f t="shared" si="5"/>
        <v>0</v>
      </c>
      <c r="H60" s="90"/>
      <c r="I60" s="85">
        <f t="shared" si="6"/>
        <v>0</v>
      </c>
      <c r="J60" s="90"/>
      <c r="K60" s="85">
        <f t="shared" si="7"/>
        <v>0</v>
      </c>
      <c r="L60" s="90"/>
      <c r="M60" s="85">
        <f t="shared" si="8"/>
        <v>0</v>
      </c>
      <c r="N60" s="90"/>
      <c r="O60" s="85">
        <f t="shared" si="9"/>
        <v>0</v>
      </c>
      <c r="P60" s="90"/>
      <c r="Q60" s="85">
        <f t="shared" si="10"/>
        <v>0</v>
      </c>
      <c r="R60" s="90"/>
      <c r="S60" s="85">
        <f t="shared" si="11"/>
        <v>0</v>
      </c>
      <c r="T60" s="90"/>
      <c r="U60" s="85">
        <f t="shared" si="12"/>
        <v>0</v>
      </c>
      <c r="V60" s="90"/>
      <c r="W60" s="85">
        <f t="shared" si="13"/>
        <v>0</v>
      </c>
      <c r="X60" s="90"/>
      <c r="Y60" s="85">
        <f t="shared" si="14"/>
        <v>0</v>
      </c>
      <c r="Z60" s="90"/>
      <c r="AA60" s="85">
        <f t="shared" si="15"/>
        <v>0</v>
      </c>
      <c r="AB60" s="90"/>
      <c r="AC60" s="85">
        <f t="shared" si="16"/>
        <v>0</v>
      </c>
      <c r="AD60" s="86">
        <f t="shared" si="16"/>
        <v>0</v>
      </c>
      <c r="AE60" s="75" t="s">
        <v>39</v>
      </c>
    </row>
    <row r="61" spans="1:31" ht="15" hidden="1" customHeight="1">
      <c r="A61" s="283"/>
      <c r="B61" s="285"/>
      <c r="C61" s="287"/>
      <c r="D61" s="289"/>
      <c r="E61" s="87"/>
      <c r="F61" s="87"/>
      <c r="G61" s="88">
        <f t="shared" si="5"/>
        <v>0</v>
      </c>
      <c r="H61" s="87"/>
      <c r="I61" s="88">
        <f t="shared" si="6"/>
        <v>0</v>
      </c>
      <c r="J61" s="87"/>
      <c r="K61" s="88">
        <f t="shared" si="7"/>
        <v>0</v>
      </c>
      <c r="L61" s="87"/>
      <c r="M61" s="88">
        <f t="shared" si="8"/>
        <v>0</v>
      </c>
      <c r="N61" s="87"/>
      <c r="O61" s="88">
        <f t="shared" si="9"/>
        <v>0</v>
      </c>
      <c r="P61" s="87"/>
      <c r="Q61" s="88">
        <f t="shared" si="10"/>
        <v>0</v>
      </c>
      <c r="R61" s="87"/>
      <c r="S61" s="88">
        <f t="shared" si="11"/>
        <v>0</v>
      </c>
      <c r="T61" s="87"/>
      <c r="U61" s="88">
        <f t="shared" si="12"/>
        <v>0</v>
      </c>
      <c r="V61" s="87"/>
      <c r="W61" s="88">
        <f t="shared" si="13"/>
        <v>0</v>
      </c>
      <c r="X61" s="87"/>
      <c r="Y61" s="88">
        <f t="shared" si="14"/>
        <v>0</v>
      </c>
      <c r="Z61" s="87"/>
      <c r="AA61" s="88">
        <f t="shared" si="15"/>
        <v>0</v>
      </c>
      <c r="AB61" s="87"/>
      <c r="AC61" s="88">
        <f t="shared" si="16"/>
        <v>0</v>
      </c>
      <c r="AD61" s="89">
        <f t="shared" si="16"/>
        <v>0</v>
      </c>
      <c r="AE61" s="75" t="s">
        <v>40</v>
      </c>
    </row>
    <row r="62" spans="1:31" ht="15" hidden="1" customHeight="1">
      <c r="A62" s="282">
        <v>38</v>
      </c>
      <c r="B62" s="284"/>
      <c r="C62" s="286"/>
      <c r="D62" s="288"/>
      <c r="E62" s="90"/>
      <c r="F62" s="90"/>
      <c r="G62" s="85">
        <f t="shared" si="5"/>
        <v>0</v>
      </c>
      <c r="H62" s="90"/>
      <c r="I62" s="85">
        <f t="shared" si="6"/>
        <v>0</v>
      </c>
      <c r="J62" s="90"/>
      <c r="K62" s="85">
        <f t="shared" si="7"/>
        <v>0</v>
      </c>
      <c r="L62" s="90"/>
      <c r="M62" s="85">
        <f t="shared" si="8"/>
        <v>0</v>
      </c>
      <c r="N62" s="90"/>
      <c r="O62" s="85">
        <f t="shared" si="9"/>
        <v>0</v>
      </c>
      <c r="P62" s="90"/>
      <c r="Q62" s="85">
        <f t="shared" si="10"/>
        <v>0</v>
      </c>
      <c r="R62" s="90"/>
      <c r="S62" s="85">
        <f t="shared" si="11"/>
        <v>0</v>
      </c>
      <c r="T62" s="90"/>
      <c r="U62" s="85">
        <f t="shared" si="12"/>
        <v>0</v>
      </c>
      <c r="V62" s="90"/>
      <c r="W62" s="85">
        <f t="shared" si="13"/>
        <v>0</v>
      </c>
      <c r="X62" s="90"/>
      <c r="Y62" s="85">
        <f t="shared" si="14"/>
        <v>0</v>
      </c>
      <c r="Z62" s="90"/>
      <c r="AA62" s="85">
        <f t="shared" si="15"/>
        <v>0</v>
      </c>
      <c r="AB62" s="90"/>
      <c r="AC62" s="85">
        <f t="shared" si="16"/>
        <v>0</v>
      </c>
      <c r="AD62" s="86">
        <f t="shared" si="16"/>
        <v>0</v>
      </c>
      <c r="AE62" s="75" t="s">
        <v>39</v>
      </c>
    </row>
    <row r="63" spans="1:31" ht="15" hidden="1" customHeight="1">
      <c r="A63" s="283"/>
      <c r="B63" s="285"/>
      <c r="C63" s="287"/>
      <c r="D63" s="289"/>
      <c r="E63" s="87"/>
      <c r="F63" s="87"/>
      <c r="G63" s="88">
        <f t="shared" si="5"/>
        <v>0</v>
      </c>
      <c r="H63" s="87"/>
      <c r="I63" s="88">
        <f t="shared" si="6"/>
        <v>0</v>
      </c>
      <c r="J63" s="87"/>
      <c r="K63" s="88">
        <f t="shared" si="7"/>
        <v>0</v>
      </c>
      <c r="L63" s="87"/>
      <c r="M63" s="88">
        <f t="shared" si="8"/>
        <v>0</v>
      </c>
      <c r="N63" s="87"/>
      <c r="O63" s="88">
        <f t="shared" si="9"/>
        <v>0</v>
      </c>
      <c r="P63" s="87"/>
      <c r="Q63" s="88">
        <f t="shared" si="10"/>
        <v>0</v>
      </c>
      <c r="R63" s="87"/>
      <c r="S63" s="88">
        <f t="shared" si="11"/>
        <v>0</v>
      </c>
      <c r="T63" s="87"/>
      <c r="U63" s="88">
        <f t="shared" si="12"/>
        <v>0</v>
      </c>
      <c r="V63" s="87"/>
      <c r="W63" s="88">
        <f t="shared" si="13"/>
        <v>0</v>
      </c>
      <c r="X63" s="87"/>
      <c r="Y63" s="88">
        <f t="shared" si="14"/>
        <v>0</v>
      </c>
      <c r="Z63" s="87"/>
      <c r="AA63" s="88">
        <f t="shared" si="15"/>
        <v>0</v>
      </c>
      <c r="AB63" s="87"/>
      <c r="AC63" s="88">
        <f t="shared" si="16"/>
        <v>0</v>
      </c>
      <c r="AD63" s="89">
        <f t="shared" si="16"/>
        <v>0</v>
      </c>
      <c r="AE63" s="75" t="s">
        <v>40</v>
      </c>
    </row>
    <row r="64" spans="1:31" ht="15" hidden="1" customHeight="1">
      <c r="A64" s="282">
        <v>39</v>
      </c>
      <c r="B64" s="284"/>
      <c r="C64" s="286"/>
      <c r="D64" s="288"/>
      <c r="E64" s="90"/>
      <c r="F64" s="90"/>
      <c r="G64" s="85">
        <f t="shared" si="5"/>
        <v>0</v>
      </c>
      <c r="H64" s="90"/>
      <c r="I64" s="85">
        <f t="shared" si="6"/>
        <v>0</v>
      </c>
      <c r="J64" s="90"/>
      <c r="K64" s="85">
        <f t="shared" si="7"/>
        <v>0</v>
      </c>
      <c r="L64" s="90"/>
      <c r="M64" s="85">
        <f t="shared" si="8"/>
        <v>0</v>
      </c>
      <c r="N64" s="90"/>
      <c r="O64" s="85">
        <f t="shared" si="9"/>
        <v>0</v>
      </c>
      <c r="P64" s="90"/>
      <c r="Q64" s="85">
        <f t="shared" si="10"/>
        <v>0</v>
      </c>
      <c r="R64" s="90"/>
      <c r="S64" s="85">
        <f t="shared" si="11"/>
        <v>0</v>
      </c>
      <c r="T64" s="90"/>
      <c r="U64" s="85">
        <f t="shared" si="12"/>
        <v>0</v>
      </c>
      <c r="V64" s="90"/>
      <c r="W64" s="85">
        <f t="shared" si="13"/>
        <v>0</v>
      </c>
      <c r="X64" s="90"/>
      <c r="Y64" s="85">
        <f t="shared" si="14"/>
        <v>0</v>
      </c>
      <c r="Z64" s="90"/>
      <c r="AA64" s="85">
        <f t="shared" si="15"/>
        <v>0</v>
      </c>
      <c r="AB64" s="90"/>
      <c r="AC64" s="85">
        <f t="shared" si="16"/>
        <v>0</v>
      </c>
      <c r="AD64" s="86">
        <f t="shared" si="16"/>
        <v>0</v>
      </c>
      <c r="AE64" s="75" t="s">
        <v>39</v>
      </c>
    </row>
    <row r="65" spans="1:31" ht="15" hidden="1" customHeight="1">
      <c r="A65" s="283"/>
      <c r="B65" s="285"/>
      <c r="C65" s="287"/>
      <c r="D65" s="289"/>
      <c r="E65" s="87"/>
      <c r="F65" s="87"/>
      <c r="G65" s="88">
        <f t="shared" si="5"/>
        <v>0</v>
      </c>
      <c r="H65" s="87"/>
      <c r="I65" s="88">
        <f t="shared" si="6"/>
        <v>0</v>
      </c>
      <c r="J65" s="87"/>
      <c r="K65" s="88">
        <f t="shared" si="7"/>
        <v>0</v>
      </c>
      <c r="L65" s="87"/>
      <c r="M65" s="88">
        <f t="shared" si="8"/>
        <v>0</v>
      </c>
      <c r="N65" s="87"/>
      <c r="O65" s="88">
        <f t="shared" si="9"/>
        <v>0</v>
      </c>
      <c r="P65" s="87"/>
      <c r="Q65" s="88">
        <f t="shared" si="10"/>
        <v>0</v>
      </c>
      <c r="R65" s="87"/>
      <c r="S65" s="88">
        <f t="shared" si="11"/>
        <v>0</v>
      </c>
      <c r="T65" s="87"/>
      <c r="U65" s="88">
        <f t="shared" si="12"/>
        <v>0</v>
      </c>
      <c r="V65" s="87"/>
      <c r="W65" s="88">
        <f t="shared" si="13"/>
        <v>0</v>
      </c>
      <c r="X65" s="87"/>
      <c r="Y65" s="88">
        <f t="shared" si="14"/>
        <v>0</v>
      </c>
      <c r="Z65" s="87"/>
      <c r="AA65" s="88">
        <f t="shared" si="15"/>
        <v>0</v>
      </c>
      <c r="AB65" s="87"/>
      <c r="AC65" s="88">
        <f t="shared" si="16"/>
        <v>0</v>
      </c>
      <c r="AD65" s="89">
        <f t="shared" si="16"/>
        <v>0</v>
      </c>
      <c r="AE65" s="75" t="s">
        <v>40</v>
      </c>
    </row>
    <row r="66" spans="1:31" ht="15" hidden="1" customHeight="1">
      <c r="A66" s="282">
        <v>40</v>
      </c>
      <c r="B66" s="284"/>
      <c r="C66" s="286"/>
      <c r="D66" s="288"/>
      <c r="E66" s="90"/>
      <c r="F66" s="90"/>
      <c r="G66" s="85">
        <f t="shared" si="5"/>
        <v>0</v>
      </c>
      <c r="H66" s="90"/>
      <c r="I66" s="85">
        <f t="shared" si="6"/>
        <v>0</v>
      </c>
      <c r="J66" s="90"/>
      <c r="K66" s="85">
        <f t="shared" si="7"/>
        <v>0</v>
      </c>
      <c r="L66" s="90"/>
      <c r="M66" s="85">
        <f t="shared" si="8"/>
        <v>0</v>
      </c>
      <c r="N66" s="90"/>
      <c r="O66" s="85">
        <f t="shared" si="9"/>
        <v>0</v>
      </c>
      <c r="P66" s="90"/>
      <c r="Q66" s="85">
        <f t="shared" si="10"/>
        <v>0</v>
      </c>
      <c r="R66" s="90"/>
      <c r="S66" s="85">
        <f t="shared" si="11"/>
        <v>0</v>
      </c>
      <c r="T66" s="90"/>
      <c r="U66" s="85">
        <f t="shared" si="12"/>
        <v>0</v>
      </c>
      <c r="V66" s="90"/>
      <c r="W66" s="85">
        <f t="shared" si="13"/>
        <v>0</v>
      </c>
      <c r="X66" s="90"/>
      <c r="Y66" s="85">
        <f t="shared" si="14"/>
        <v>0</v>
      </c>
      <c r="Z66" s="90"/>
      <c r="AA66" s="85">
        <f t="shared" si="15"/>
        <v>0</v>
      </c>
      <c r="AB66" s="90"/>
      <c r="AC66" s="85">
        <f t="shared" si="16"/>
        <v>0</v>
      </c>
      <c r="AD66" s="86">
        <f t="shared" si="16"/>
        <v>0</v>
      </c>
      <c r="AE66" s="75" t="s">
        <v>39</v>
      </c>
    </row>
    <row r="67" spans="1:31" ht="15" hidden="1" customHeight="1">
      <c r="A67" s="283"/>
      <c r="B67" s="285"/>
      <c r="C67" s="287"/>
      <c r="D67" s="289"/>
      <c r="E67" s="87"/>
      <c r="F67" s="87"/>
      <c r="G67" s="88">
        <f t="shared" si="5"/>
        <v>0</v>
      </c>
      <c r="H67" s="87"/>
      <c r="I67" s="88">
        <f t="shared" si="6"/>
        <v>0</v>
      </c>
      <c r="J67" s="87"/>
      <c r="K67" s="88">
        <f t="shared" si="7"/>
        <v>0</v>
      </c>
      <c r="L67" s="87"/>
      <c r="M67" s="88">
        <f t="shared" si="8"/>
        <v>0</v>
      </c>
      <c r="N67" s="87"/>
      <c r="O67" s="88">
        <f t="shared" si="9"/>
        <v>0</v>
      </c>
      <c r="P67" s="87"/>
      <c r="Q67" s="88">
        <f t="shared" si="10"/>
        <v>0</v>
      </c>
      <c r="R67" s="87"/>
      <c r="S67" s="88">
        <f t="shared" si="11"/>
        <v>0</v>
      </c>
      <c r="T67" s="87"/>
      <c r="U67" s="88">
        <f t="shared" si="12"/>
        <v>0</v>
      </c>
      <c r="V67" s="87"/>
      <c r="W67" s="88">
        <f t="shared" si="13"/>
        <v>0</v>
      </c>
      <c r="X67" s="87"/>
      <c r="Y67" s="88">
        <f t="shared" si="14"/>
        <v>0</v>
      </c>
      <c r="Z67" s="87"/>
      <c r="AA67" s="88">
        <f t="shared" si="15"/>
        <v>0</v>
      </c>
      <c r="AB67" s="87"/>
      <c r="AC67" s="88">
        <f t="shared" si="16"/>
        <v>0</v>
      </c>
      <c r="AD67" s="89">
        <f t="shared" si="16"/>
        <v>0</v>
      </c>
      <c r="AE67" s="75" t="s">
        <v>40</v>
      </c>
    </row>
    <row r="68" spans="1:31" ht="15" hidden="1" customHeight="1">
      <c r="A68" s="282">
        <v>41</v>
      </c>
      <c r="B68" s="284"/>
      <c r="C68" s="286"/>
      <c r="D68" s="288"/>
      <c r="E68" s="90"/>
      <c r="F68" s="90"/>
      <c r="G68" s="85">
        <f t="shared" si="5"/>
        <v>0</v>
      </c>
      <c r="H68" s="90"/>
      <c r="I68" s="85">
        <f t="shared" si="6"/>
        <v>0</v>
      </c>
      <c r="J68" s="90"/>
      <c r="K68" s="85">
        <f t="shared" si="7"/>
        <v>0</v>
      </c>
      <c r="L68" s="90"/>
      <c r="M68" s="85">
        <f t="shared" si="8"/>
        <v>0</v>
      </c>
      <c r="N68" s="90"/>
      <c r="O68" s="85">
        <f t="shared" si="9"/>
        <v>0</v>
      </c>
      <c r="P68" s="90"/>
      <c r="Q68" s="85">
        <f t="shared" si="10"/>
        <v>0</v>
      </c>
      <c r="R68" s="90"/>
      <c r="S68" s="85">
        <f t="shared" si="11"/>
        <v>0</v>
      </c>
      <c r="T68" s="90"/>
      <c r="U68" s="85">
        <f t="shared" si="12"/>
        <v>0</v>
      </c>
      <c r="V68" s="90"/>
      <c r="W68" s="85">
        <f t="shared" si="13"/>
        <v>0</v>
      </c>
      <c r="X68" s="90"/>
      <c r="Y68" s="85">
        <f t="shared" si="14"/>
        <v>0</v>
      </c>
      <c r="Z68" s="90"/>
      <c r="AA68" s="85">
        <f t="shared" si="15"/>
        <v>0</v>
      </c>
      <c r="AB68" s="90"/>
      <c r="AC68" s="85">
        <f t="shared" si="16"/>
        <v>0</v>
      </c>
      <c r="AD68" s="86">
        <f t="shared" si="16"/>
        <v>0</v>
      </c>
      <c r="AE68" s="75" t="s">
        <v>39</v>
      </c>
    </row>
    <row r="69" spans="1:31" ht="15" hidden="1" customHeight="1">
      <c r="A69" s="283"/>
      <c r="B69" s="285"/>
      <c r="C69" s="287"/>
      <c r="D69" s="289"/>
      <c r="E69" s="87"/>
      <c r="F69" s="87"/>
      <c r="G69" s="88">
        <f t="shared" si="5"/>
        <v>0</v>
      </c>
      <c r="H69" s="87"/>
      <c r="I69" s="88">
        <f t="shared" si="6"/>
        <v>0</v>
      </c>
      <c r="J69" s="87"/>
      <c r="K69" s="88">
        <f t="shared" si="7"/>
        <v>0</v>
      </c>
      <c r="L69" s="87"/>
      <c r="M69" s="88">
        <f t="shared" si="8"/>
        <v>0</v>
      </c>
      <c r="N69" s="87"/>
      <c r="O69" s="88">
        <f t="shared" si="9"/>
        <v>0</v>
      </c>
      <c r="P69" s="87"/>
      <c r="Q69" s="88">
        <f t="shared" si="10"/>
        <v>0</v>
      </c>
      <c r="R69" s="87"/>
      <c r="S69" s="88">
        <f t="shared" si="11"/>
        <v>0</v>
      </c>
      <c r="T69" s="87"/>
      <c r="U69" s="88">
        <f t="shared" si="12"/>
        <v>0</v>
      </c>
      <c r="V69" s="87"/>
      <c r="W69" s="88">
        <f t="shared" si="13"/>
        <v>0</v>
      </c>
      <c r="X69" s="87"/>
      <c r="Y69" s="88">
        <f t="shared" si="14"/>
        <v>0</v>
      </c>
      <c r="Z69" s="87"/>
      <c r="AA69" s="88">
        <f t="shared" si="15"/>
        <v>0</v>
      </c>
      <c r="AB69" s="87"/>
      <c r="AC69" s="88">
        <f t="shared" si="16"/>
        <v>0</v>
      </c>
      <c r="AD69" s="89">
        <f t="shared" si="16"/>
        <v>0</v>
      </c>
      <c r="AE69" s="75" t="s">
        <v>40</v>
      </c>
    </row>
    <row r="70" spans="1:31" ht="15" hidden="1" customHeight="1">
      <c r="A70" s="282">
        <v>42</v>
      </c>
      <c r="B70" s="284"/>
      <c r="C70" s="286"/>
      <c r="D70" s="288"/>
      <c r="E70" s="90"/>
      <c r="F70" s="90"/>
      <c r="G70" s="85">
        <f t="shared" si="5"/>
        <v>0</v>
      </c>
      <c r="H70" s="90"/>
      <c r="I70" s="85">
        <f t="shared" si="6"/>
        <v>0</v>
      </c>
      <c r="J70" s="90"/>
      <c r="K70" s="85">
        <f t="shared" si="7"/>
        <v>0</v>
      </c>
      <c r="L70" s="90"/>
      <c r="M70" s="85">
        <f t="shared" si="8"/>
        <v>0</v>
      </c>
      <c r="N70" s="90"/>
      <c r="O70" s="85">
        <f t="shared" si="9"/>
        <v>0</v>
      </c>
      <c r="P70" s="90"/>
      <c r="Q70" s="85">
        <f t="shared" si="10"/>
        <v>0</v>
      </c>
      <c r="R70" s="90"/>
      <c r="S70" s="85">
        <f t="shared" si="11"/>
        <v>0</v>
      </c>
      <c r="T70" s="90"/>
      <c r="U70" s="85">
        <f t="shared" si="12"/>
        <v>0</v>
      </c>
      <c r="V70" s="90"/>
      <c r="W70" s="85">
        <f t="shared" si="13"/>
        <v>0</v>
      </c>
      <c r="X70" s="90"/>
      <c r="Y70" s="85">
        <f t="shared" si="14"/>
        <v>0</v>
      </c>
      <c r="Z70" s="90"/>
      <c r="AA70" s="85">
        <f t="shared" si="15"/>
        <v>0</v>
      </c>
      <c r="AB70" s="90"/>
      <c r="AC70" s="85">
        <f t="shared" si="16"/>
        <v>0</v>
      </c>
      <c r="AD70" s="86">
        <f t="shared" si="16"/>
        <v>0</v>
      </c>
      <c r="AE70" s="75" t="s">
        <v>39</v>
      </c>
    </row>
    <row r="71" spans="1:31" ht="15" hidden="1" customHeight="1">
      <c r="A71" s="283"/>
      <c r="B71" s="285"/>
      <c r="C71" s="287"/>
      <c r="D71" s="289"/>
      <c r="E71" s="87"/>
      <c r="F71" s="87"/>
      <c r="G71" s="88">
        <f t="shared" si="5"/>
        <v>0</v>
      </c>
      <c r="H71" s="87"/>
      <c r="I71" s="88">
        <f t="shared" si="6"/>
        <v>0</v>
      </c>
      <c r="J71" s="87"/>
      <c r="K71" s="88">
        <f t="shared" si="7"/>
        <v>0</v>
      </c>
      <c r="L71" s="87"/>
      <c r="M71" s="88">
        <f t="shared" si="8"/>
        <v>0</v>
      </c>
      <c r="N71" s="87"/>
      <c r="O71" s="88">
        <f t="shared" si="9"/>
        <v>0</v>
      </c>
      <c r="P71" s="87"/>
      <c r="Q71" s="88">
        <f t="shared" si="10"/>
        <v>0</v>
      </c>
      <c r="R71" s="87"/>
      <c r="S71" s="88">
        <f t="shared" si="11"/>
        <v>0</v>
      </c>
      <c r="T71" s="87"/>
      <c r="U71" s="88">
        <f t="shared" si="12"/>
        <v>0</v>
      </c>
      <c r="V71" s="87"/>
      <c r="W71" s="88">
        <f t="shared" si="13"/>
        <v>0</v>
      </c>
      <c r="X71" s="87"/>
      <c r="Y71" s="88">
        <f t="shared" si="14"/>
        <v>0</v>
      </c>
      <c r="Z71" s="87"/>
      <c r="AA71" s="88">
        <f t="shared" si="15"/>
        <v>0</v>
      </c>
      <c r="AB71" s="87"/>
      <c r="AC71" s="88">
        <f t="shared" si="16"/>
        <v>0</v>
      </c>
      <c r="AD71" s="89">
        <f t="shared" si="16"/>
        <v>0</v>
      </c>
      <c r="AE71" s="75" t="s">
        <v>40</v>
      </c>
    </row>
    <row r="72" spans="1:31" ht="15" hidden="1" customHeight="1">
      <c r="A72" s="282">
        <v>43</v>
      </c>
      <c r="B72" s="284"/>
      <c r="C72" s="293"/>
      <c r="D72" s="288"/>
      <c r="E72" s="91"/>
      <c r="F72" s="91"/>
      <c r="G72" s="85">
        <f t="shared" si="5"/>
        <v>0</v>
      </c>
      <c r="H72" s="91"/>
      <c r="I72" s="85">
        <f t="shared" si="6"/>
        <v>0</v>
      </c>
      <c r="J72" s="91"/>
      <c r="K72" s="85">
        <f t="shared" si="7"/>
        <v>0</v>
      </c>
      <c r="L72" s="91"/>
      <c r="M72" s="85">
        <f t="shared" si="8"/>
        <v>0</v>
      </c>
      <c r="N72" s="91"/>
      <c r="O72" s="85">
        <f t="shared" si="9"/>
        <v>0</v>
      </c>
      <c r="P72" s="91"/>
      <c r="Q72" s="85">
        <f t="shared" si="10"/>
        <v>0</v>
      </c>
      <c r="R72" s="91"/>
      <c r="S72" s="85">
        <f t="shared" si="11"/>
        <v>0</v>
      </c>
      <c r="T72" s="91"/>
      <c r="U72" s="85">
        <f t="shared" si="12"/>
        <v>0</v>
      </c>
      <c r="V72" s="91"/>
      <c r="W72" s="85">
        <f t="shared" si="13"/>
        <v>0</v>
      </c>
      <c r="X72" s="91"/>
      <c r="Y72" s="85">
        <f t="shared" si="14"/>
        <v>0</v>
      </c>
      <c r="Z72" s="91"/>
      <c r="AA72" s="85">
        <f t="shared" si="15"/>
        <v>0</v>
      </c>
      <c r="AB72" s="91"/>
      <c r="AC72" s="85">
        <f t="shared" si="16"/>
        <v>0</v>
      </c>
      <c r="AD72" s="86">
        <f t="shared" si="16"/>
        <v>0</v>
      </c>
      <c r="AE72" s="75" t="s">
        <v>39</v>
      </c>
    </row>
    <row r="73" spans="1:31" ht="15" hidden="1" customHeight="1">
      <c r="A73" s="283"/>
      <c r="B73" s="285"/>
      <c r="C73" s="293"/>
      <c r="D73" s="289"/>
      <c r="E73" s="92"/>
      <c r="F73" s="92"/>
      <c r="G73" s="88">
        <f t="shared" si="5"/>
        <v>0</v>
      </c>
      <c r="H73" s="92"/>
      <c r="I73" s="88">
        <f t="shared" si="6"/>
        <v>0</v>
      </c>
      <c r="J73" s="92"/>
      <c r="K73" s="88">
        <f t="shared" si="7"/>
        <v>0</v>
      </c>
      <c r="L73" s="92"/>
      <c r="M73" s="88">
        <f t="shared" si="8"/>
        <v>0</v>
      </c>
      <c r="N73" s="92"/>
      <c r="O73" s="88">
        <f t="shared" si="9"/>
        <v>0</v>
      </c>
      <c r="P73" s="92"/>
      <c r="Q73" s="88">
        <f t="shared" si="10"/>
        <v>0</v>
      </c>
      <c r="R73" s="92"/>
      <c r="S73" s="88">
        <f t="shared" si="11"/>
        <v>0</v>
      </c>
      <c r="T73" s="92"/>
      <c r="U73" s="88">
        <f t="shared" si="12"/>
        <v>0</v>
      </c>
      <c r="V73" s="92"/>
      <c r="W73" s="88">
        <f t="shared" si="13"/>
        <v>0</v>
      </c>
      <c r="X73" s="92"/>
      <c r="Y73" s="88">
        <f t="shared" si="14"/>
        <v>0</v>
      </c>
      <c r="Z73" s="92"/>
      <c r="AA73" s="88">
        <f t="shared" si="15"/>
        <v>0</v>
      </c>
      <c r="AB73" s="92"/>
      <c r="AC73" s="88">
        <f t="shared" si="16"/>
        <v>0</v>
      </c>
      <c r="AD73" s="89">
        <f t="shared" si="16"/>
        <v>0</v>
      </c>
      <c r="AE73" s="75" t="s">
        <v>40</v>
      </c>
    </row>
    <row r="74" spans="1:31" ht="15" hidden="1" customHeight="1">
      <c r="A74" s="282">
        <v>44</v>
      </c>
      <c r="B74" s="284"/>
      <c r="C74" s="286"/>
      <c r="D74" s="288"/>
      <c r="E74" s="90"/>
      <c r="F74" s="90"/>
      <c r="G74" s="85">
        <f t="shared" si="5"/>
        <v>0</v>
      </c>
      <c r="H74" s="90"/>
      <c r="I74" s="85">
        <f t="shared" si="6"/>
        <v>0</v>
      </c>
      <c r="J74" s="90"/>
      <c r="K74" s="85">
        <f t="shared" si="7"/>
        <v>0</v>
      </c>
      <c r="L74" s="90"/>
      <c r="M74" s="85">
        <f t="shared" si="8"/>
        <v>0</v>
      </c>
      <c r="N74" s="90"/>
      <c r="O74" s="85">
        <f t="shared" si="9"/>
        <v>0</v>
      </c>
      <c r="P74" s="90"/>
      <c r="Q74" s="85">
        <f t="shared" si="10"/>
        <v>0</v>
      </c>
      <c r="R74" s="90"/>
      <c r="S74" s="85">
        <f t="shared" si="11"/>
        <v>0</v>
      </c>
      <c r="T74" s="90"/>
      <c r="U74" s="85">
        <f t="shared" si="12"/>
        <v>0</v>
      </c>
      <c r="V74" s="90"/>
      <c r="W74" s="85">
        <f t="shared" si="13"/>
        <v>0</v>
      </c>
      <c r="X74" s="90"/>
      <c r="Y74" s="85">
        <f t="shared" si="14"/>
        <v>0</v>
      </c>
      <c r="Z74" s="90"/>
      <c r="AA74" s="85">
        <f t="shared" si="15"/>
        <v>0</v>
      </c>
      <c r="AB74" s="90"/>
      <c r="AC74" s="85">
        <f t="shared" si="16"/>
        <v>0</v>
      </c>
      <c r="AD74" s="86">
        <f t="shared" si="16"/>
        <v>0</v>
      </c>
      <c r="AE74" s="75" t="s">
        <v>39</v>
      </c>
    </row>
    <row r="75" spans="1:31" ht="15" hidden="1" customHeight="1">
      <c r="A75" s="283"/>
      <c r="B75" s="285"/>
      <c r="C75" s="287"/>
      <c r="D75" s="289"/>
      <c r="E75" s="87"/>
      <c r="F75" s="87"/>
      <c r="G75" s="88">
        <f t="shared" si="5"/>
        <v>0</v>
      </c>
      <c r="H75" s="87"/>
      <c r="I75" s="88">
        <f t="shared" si="6"/>
        <v>0</v>
      </c>
      <c r="J75" s="87"/>
      <c r="K75" s="88">
        <f t="shared" si="7"/>
        <v>0</v>
      </c>
      <c r="L75" s="87"/>
      <c r="M75" s="88">
        <f t="shared" si="8"/>
        <v>0</v>
      </c>
      <c r="N75" s="87"/>
      <c r="O75" s="88">
        <f t="shared" si="9"/>
        <v>0</v>
      </c>
      <c r="P75" s="87"/>
      <c r="Q75" s="88">
        <f t="shared" si="10"/>
        <v>0</v>
      </c>
      <c r="R75" s="87"/>
      <c r="S75" s="88">
        <f t="shared" si="11"/>
        <v>0</v>
      </c>
      <c r="T75" s="87"/>
      <c r="U75" s="88">
        <f t="shared" si="12"/>
        <v>0</v>
      </c>
      <c r="V75" s="87"/>
      <c r="W75" s="88">
        <f t="shared" si="13"/>
        <v>0</v>
      </c>
      <c r="X75" s="87"/>
      <c r="Y75" s="88">
        <f t="shared" si="14"/>
        <v>0</v>
      </c>
      <c r="Z75" s="87"/>
      <c r="AA75" s="88">
        <f t="shared" si="15"/>
        <v>0</v>
      </c>
      <c r="AB75" s="87"/>
      <c r="AC75" s="88">
        <f t="shared" si="16"/>
        <v>0</v>
      </c>
      <c r="AD75" s="89">
        <f t="shared" si="16"/>
        <v>0</v>
      </c>
      <c r="AE75" s="75" t="s">
        <v>40</v>
      </c>
    </row>
    <row r="76" spans="1:31" ht="15" hidden="1" customHeight="1">
      <c r="A76" s="282">
        <v>45</v>
      </c>
      <c r="B76" s="284"/>
      <c r="C76" s="286"/>
      <c r="D76" s="288"/>
      <c r="E76" s="90"/>
      <c r="F76" s="90"/>
      <c r="G76" s="85">
        <f t="shared" si="5"/>
        <v>0</v>
      </c>
      <c r="H76" s="90"/>
      <c r="I76" s="85">
        <f t="shared" si="6"/>
        <v>0</v>
      </c>
      <c r="J76" s="90"/>
      <c r="K76" s="85">
        <f t="shared" si="7"/>
        <v>0</v>
      </c>
      <c r="L76" s="90"/>
      <c r="M76" s="85">
        <f t="shared" si="8"/>
        <v>0</v>
      </c>
      <c r="N76" s="90"/>
      <c r="O76" s="85">
        <f t="shared" si="9"/>
        <v>0</v>
      </c>
      <c r="P76" s="90"/>
      <c r="Q76" s="85">
        <f t="shared" si="10"/>
        <v>0</v>
      </c>
      <c r="R76" s="90"/>
      <c r="S76" s="85">
        <f t="shared" si="11"/>
        <v>0</v>
      </c>
      <c r="T76" s="90"/>
      <c r="U76" s="85">
        <f t="shared" si="12"/>
        <v>0</v>
      </c>
      <c r="V76" s="90"/>
      <c r="W76" s="85">
        <f t="shared" si="13"/>
        <v>0</v>
      </c>
      <c r="X76" s="90"/>
      <c r="Y76" s="85">
        <f t="shared" si="14"/>
        <v>0</v>
      </c>
      <c r="Z76" s="90"/>
      <c r="AA76" s="85">
        <f t="shared" si="15"/>
        <v>0</v>
      </c>
      <c r="AB76" s="90"/>
      <c r="AC76" s="85">
        <f t="shared" si="16"/>
        <v>0</v>
      </c>
      <c r="AD76" s="86">
        <f t="shared" si="16"/>
        <v>0</v>
      </c>
      <c r="AE76" s="75" t="s">
        <v>39</v>
      </c>
    </row>
    <row r="77" spans="1:31" ht="15" hidden="1" customHeight="1">
      <c r="A77" s="283"/>
      <c r="B77" s="285"/>
      <c r="C77" s="287"/>
      <c r="D77" s="289"/>
      <c r="E77" s="87"/>
      <c r="F77" s="87"/>
      <c r="G77" s="88">
        <f t="shared" si="5"/>
        <v>0</v>
      </c>
      <c r="H77" s="87"/>
      <c r="I77" s="88">
        <f t="shared" si="6"/>
        <v>0</v>
      </c>
      <c r="J77" s="87"/>
      <c r="K77" s="88">
        <f t="shared" si="7"/>
        <v>0</v>
      </c>
      <c r="L77" s="87"/>
      <c r="M77" s="88">
        <f t="shared" si="8"/>
        <v>0</v>
      </c>
      <c r="N77" s="87"/>
      <c r="O77" s="88">
        <f t="shared" si="9"/>
        <v>0</v>
      </c>
      <c r="P77" s="87"/>
      <c r="Q77" s="88">
        <f t="shared" si="10"/>
        <v>0</v>
      </c>
      <c r="R77" s="87"/>
      <c r="S77" s="88">
        <f t="shared" si="11"/>
        <v>0</v>
      </c>
      <c r="T77" s="87"/>
      <c r="U77" s="88">
        <f t="shared" si="12"/>
        <v>0</v>
      </c>
      <c r="V77" s="87"/>
      <c r="W77" s="88">
        <f t="shared" si="13"/>
        <v>0</v>
      </c>
      <c r="X77" s="87"/>
      <c r="Y77" s="88">
        <f t="shared" si="14"/>
        <v>0</v>
      </c>
      <c r="Z77" s="87"/>
      <c r="AA77" s="88">
        <f t="shared" si="15"/>
        <v>0</v>
      </c>
      <c r="AB77" s="87"/>
      <c r="AC77" s="88">
        <f t="shared" si="16"/>
        <v>0</v>
      </c>
      <c r="AD77" s="89">
        <f t="shared" si="16"/>
        <v>0</v>
      </c>
      <c r="AE77" s="75" t="s">
        <v>40</v>
      </c>
    </row>
    <row r="78" spans="1:31" ht="15" hidden="1" customHeight="1">
      <c r="A78" s="282">
        <v>46</v>
      </c>
      <c r="B78" s="284"/>
      <c r="C78" s="286"/>
      <c r="D78" s="288"/>
      <c r="E78" s="90"/>
      <c r="F78" s="90"/>
      <c r="G78" s="85">
        <f>+F78-E78</f>
        <v>0</v>
      </c>
      <c r="H78" s="90"/>
      <c r="I78" s="85">
        <f>+H78-G78</f>
        <v>0</v>
      </c>
      <c r="J78" s="90"/>
      <c r="K78" s="85">
        <f>+J78-I78</f>
        <v>0</v>
      </c>
      <c r="L78" s="90"/>
      <c r="M78" s="85">
        <f>+L78-K78</f>
        <v>0</v>
      </c>
      <c r="N78" s="90"/>
      <c r="O78" s="85">
        <f>+N78-M78</f>
        <v>0</v>
      </c>
      <c r="P78" s="90"/>
      <c r="Q78" s="85">
        <f>+P78-O78</f>
        <v>0</v>
      </c>
      <c r="R78" s="90"/>
      <c r="S78" s="85">
        <f>+R78-Q78</f>
        <v>0</v>
      </c>
      <c r="T78" s="90"/>
      <c r="U78" s="85">
        <f>+T78-S78</f>
        <v>0</v>
      </c>
      <c r="V78" s="90"/>
      <c r="W78" s="85">
        <f>+V78-U78</f>
        <v>0</v>
      </c>
      <c r="X78" s="90"/>
      <c r="Y78" s="85">
        <f>+X78-W78</f>
        <v>0</v>
      </c>
      <c r="Z78" s="90"/>
      <c r="AA78" s="85">
        <f>+Z78-Y78</f>
        <v>0</v>
      </c>
      <c r="AB78" s="90"/>
      <c r="AC78" s="85">
        <f>+AA78-Z78</f>
        <v>0</v>
      </c>
      <c r="AD78" s="86">
        <f>+AB78-AA78</f>
        <v>0</v>
      </c>
      <c r="AE78" s="75" t="s">
        <v>39</v>
      </c>
    </row>
    <row r="79" spans="1:31" ht="15" hidden="1" customHeight="1">
      <c r="A79" s="283"/>
      <c r="B79" s="285"/>
      <c r="C79" s="287"/>
      <c r="D79" s="289"/>
      <c r="E79" s="87"/>
      <c r="F79" s="87"/>
      <c r="G79" s="88">
        <f>+F79-E79</f>
        <v>0</v>
      </c>
      <c r="H79" s="87"/>
      <c r="I79" s="88">
        <f>+H79-G79</f>
        <v>0</v>
      </c>
      <c r="J79" s="87"/>
      <c r="K79" s="88">
        <f>+J79-I79</f>
        <v>0</v>
      </c>
      <c r="L79" s="87"/>
      <c r="M79" s="88">
        <f>+L79-K79</f>
        <v>0</v>
      </c>
      <c r="N79" s="87"/>
      <c r="O79" s="88">
        <f>+N79-M79</f>
        <v>0</v>
      </c>
      <c r="P79" s="87"/>
      <c r="Q79" s="88">
        <f>+P79-O79</f>
        <v>0</v>
      </c>
      <c r="R79" s="87"/>
      <c r="S79" s="88">
        <f>+R79-Q79</f>
        <v>0</v>
      </c>
      <c r="T79" s="87"/>
      <c r="U79" s="88">
        <f>+T79-S79</f>
        <v>0</v>
      </c>
      <c r="V79" s="87"/>
      <c r="W79" s="88">
        <f>+V79-U79</f>
        <v>0</v>
      </c>
      <c r="X79" s="87"/>
      <c r="Y79" s="88">
        <f>+X79-W79</f>
        <v>0</v>
      </c>
      <c r="Z79" s="87"/>
      <c r="AA79" s="88">
        <f>+Z79-Y79</f>
        <v>0</v>
      </c>
      <c r="AB79" s="87"/>
      <c r="AC79" s="88">
        <f>+AA79-Z79</f>
        <v>0</v>
      </c>
      <c r="AD79" s="89">
        <f>+AB79-AA79</f>
        <v>0</v>
      </c>
      <c r="AE79" s="75" t="s">
        <v>40</v>
      </c>
    </row>
    <row r="80" spans="1:31" ht="15" customHeight="1">
      <c r="A80" s="290" t="s">
        <v>107</v>
      </c>
      <c r="B80" s="291"/>
      <c r="C80" s="291"/>
      <c r="D80" s="292"/>
      <c r="E80" s="90">
        <f t="shared" ref="E80:AD80" si="17">+SUMIF($AE6:$AE69,$AE80,E6:E69)</f>
        <v>65000</v>
      </c>
      <c r="F80" s="90">
        <f t="shared" si="17"/>
        <v>136000</v>
      </c>
      <c r="G80" s="90">
        <f t="shared" si="17"/>
        <v>136000</v>
      </c>
      <c r="H80" s="90">
        <f t="shared" si="17"/>
        <v>0</v>
      </c>
      <c r="I80" s="90">
        <f t="shared" si="17"/>
        <v>0</v>
      </c>
      <c r="J80" s="90">
        <f t="shared" si="17"/>
        <v>0</v>
      </c>
      <c r="K80" s="90">
        <f t="shared" si="17"/>
        <v>0</v>
      </c>
      <c r="L80" s="90">
        <f t="shared" si="17"/>
        <v>0</v>
      </c>
      <c r="M80" s="90">
        <f t="shared" si="17"/>
        <v>0</v>
      </c>
      <c r="N80" s="90">
        <f t="shared" si="17"/>
        <v>0</v>
      </c>
      <c r="O80" s="90">
        <f t="shared" si="17"/>
        <v>0</v>
      </c>
      <c r="P80" s="90">
        <f t="shared" si="17"/>
        <v>0</v>
      </c>
      <c r="Q80" s="90">
        <f t="shared" si="17"/>
        <v>0</v>
      </c>
      <c r="R80" s="90">
        <f t="shared" si="17"/>
        <v>0</v>
      </c>
      <c r="S80" s="90">
        <f t="shared" si="17"/>
        <v>0</v>
      </c>
      <c r="T80" s="90">
        <f t="shared" si="17"/>
        <v>0</v>
      </c>
      <c r="U80" s="90">
        <f t="shared" si="17"/>
        <v>0</v>
      </c>
      <c r="V80" s="90">
        <f t="shared" si="17"/>
        <v>0</v>
      </c>
      <c r="W80" s="90">
        <f t="shared" si="17"/>
        <v>0</v>
      </c>
      <c r="X80" s="90">
        <f t="shared" si="17"/>
        <v>0</v>
      </c>
      <c r="Y80" s="90">
        <f t="shared" si="17"/>
        <v>0</v>
      </c>
      <c r="Z80" s="90">
        <f t="shared" si="17"/>
        <v>0</v>
      </c>
      <c r="AA80" s="90">
        <f t="shared" si="17"/>
        <v>0</v>
      </c>
      <c r="AB80" s="90">
        <f t="shared" si="17"/>
        <v>0</v>
      </c>
      <c r="AC80" s="90">
        <f t="shared" si="17"/>
        <v>0</v>
      </c>
      <c r="AD80" s="93">
        <f t="shared" si="17"/>
        <v>0</v>
      </c>
      <c r="AE80" s="75" t="s">
        <v>39</v>
      </c>
    </row>
    <row r="81" spans="1:31" ht="15" customHeight="1" thickBot="1">
      <c r="A81" s="279"/>
      <c r="B81" s="280"/>
      <c r="C81" s="280"/>
      <c r="D81" s="281"/>
      <c r="E81" s="95">
        <f t="shared" ref="E81:AD81" si="18">+SUMIF($AE7:$AE80,$AE81,E7:E80)</f>
        <v>60000</v>
      </c>
      <c r="F81" s="95">
        <f t="shared" si="18"/>
        <v>39500</v>
      </c>
      <c r="G81" s="95">
        <f t="shared" si="18"/>
        <v>39500</v>
      </c>
      <c r="H81" s="95">
        <f t="shared" si="18"/>
        <v>0</v>
      </c>
      <c r="I81" s="95">
        <f t="shared" si="18"/>
        <v>0</v>
      </c>
      <c r="J81" s="95">
        <f t="shared" si="18"/>
        <v>0</v>
      </c>
      <c r="K81" s="95">
        <f t="shared" si="18"/>
        <v>0</v>
      </c>
      <c r="L81" s="95">
        <f t="shared" si="18"/>
        <v>0</v>
      </c>
      <c r="M81" s="95">
        <f t="shared" si="18"/>
        <v>0</v>
      </c>
      <c r="N81" s="95">
        <f t="shared" si="18"/>
        <v>0</v>
      </c>
      <c r="O81" s="95">
        <f t="shared" si="18"/>
        <v>0</v>
      </c>
      <c r="P81" s="95">
        <f t="shared" si="18"/>
        <v>0</v>
      </c>
      <c r="Q81" s="95">
        <f t="shared" si="18"/>
        <v>0</v>
      </c>
      <c r="R81" s="95">
        <f t="shared" si="18"/>
        <v>0</v>
      </c>
      <c r="S81" s="95">
        <f t="shared" si="18"/>
        <v>0</v>
      </c>
      <c r="T81" s="95">
        <f t="shared" si="18"/>
        <v>0</v>
      </c>
      <c r="U81" s="95">
        <f t="shared" si="18"/>
        <v>0</v>
      </c>
      <c r="V81" s="95">
        <f t="shared" si="18"/>
        <v>0</v>
      </c>
      <c r="W81" s="95">
        <f t="shared" si="18"/>
        <v>0</v>
      </c>
      <c r="X81" s="95">
        <f t="shared" si="18"/>
        <v>0</v>
      </c>
      <c r="Y81" s="95">
        <f t="shared" si="18"/>
        <v>0</v>
      </c>
      <c r="Z81" s="95">
        <f t="shared" si="18"/>
        <v>0</v>
      </c>
      <c r="AA81" s="95">
        <f t="shared" si="18"/>
        <v>0</v>
      </c>
      <c r="AB81" s="95">
        <f t="shared" si="18"/>
        <v>0</v>
      </c>
      <c r="AC81" s="95">
        <f t="shared" si="18"/>
        <v>0</v>
      </c>
      <c r="AD81" s="96">
        <f t="shared" si="18"/>
        <v>0</v>
      </c>
      <c r="AE81" s="75" t="s">
        <v>40</v>
      </c>
    </row>
    <row r="82" spans="1:31" ht="10.5" customHeight="1" thickBot="1">
      <c r="A82" s="97"/>
      <c r="B82" s="97"/>
      <c r="C82" s="97"/>
      <c r="D82" s="97"/>
      <c r="E82" s="97"/>
      <c r="F82" s="98"/>
      <c r="G82" s="97"/>
      <c r="H82" s="98"/>
      <c r="I82" s="97"/>
      <c r="J82" s="98"/>
      <c r="K82" s="97"/>
      <c r="L82" s="98"/>
      <c r="M82" s="97"/>
      <c r="N82" s="98"/>
      <c r="O82" s="97"/>
      <c r="P82" s="98"/>
      <c r="Q82" s="97"/>
      <c r="R82" s="98"/>
      <c r="S82" s="97"/>
      <c r="T82" s="98"/>
      <c r="U82" s="97"/>
      <c r="V82" s="98"/>
      <c r="W82" s="97"/>
      <c r="X82" s="98"/>
      <c r="Y82" s="97"/>
      <c r="Z82" s="98"/>
      <c r="AA82" s="97"/>
      <c r="AB82" s="98"/>
      <c r="AC82" s="97"/>
      <c r="AD82" s="97"/>
    </row>
    <row r="83" spans="1:31" ht="15" customHeight="1">
      <c r="A83" s="276" t="s">
        <v>108</v>
      </c>
      <c r="B83" s="277"/>
      <c r="C83" s="277"/>
      <c r="D83" s="278"/>
      <c r="E83" s="99">
        <f>+SUMIF($AE9:$AE72,$AE83,E9:E72)</f>
        <v>35000</v>
      </c>
      <c r="F83" s="99">
        <f>SUM(G83:AD83)</f>
        <v>312415</v>
      </c>
      <c r="G83" s="99">
        <v>312415</v>
      </c>
      <c r="H83" s="99">
        <v>0</v>
      </c>
      <c r="I83" s="99">
        <v>0</v>
      </c>
      <c r="J83" s="99">
        <v>0</v>
      </c>
      <c r="K83" s="99">
        <v>0</v>
      </c>
      <c r="L83" s="99">
        <v>0</v>
      </c>
      <c r="M83" s="99">
        <v>0</v>
      </c>
      <c r="N83" s="99">
        <v>0</v>
      </c>
      <c r="O83" s="99">
        <v>0</v>
      </c>
      <c r="P83" s="99">
        <v>0</v>
      </c>
      <c r="Q83" s="99">
        <v>0</v>
      </c>
      <c r="R83" s="99">
        <v>0</v>
      </c>
      <c r="S83" s="99">
        <v>0</v>
      </c>
      <c r="T83" s="99">
        <v>0</v>
      </c>
      <c r="U83" s="99">
        <v>0</v>
      </c>
      <c r="V83" s="99">
        <v>0</v>
      </c>
      <c r="W83" s="99">
        <v>0</v>
      </c>
      <c r="X83" s="99">
        <v>0</v>
      </c>
      <c r="Y83" s="99">
        <v>0</v>
      </c>
      <c r="Z83" s="99">
        <v>0</v>
      </c>
      <c r="AA83" s="99">
        <v>0</v>
      </c>
      <c r="AB83" s="99">
        <v>0</v>
      </c>
      <c r="AC83" s="99">
        <v>0</v>
      </c>
      <c r="AD83" s="100">
        <v>0</v>
      </c>
      <c r="AE83" s="75" t="s">
        <v>39</v>
      </c>
    </row>
    <row r="84" spans="1:31" ht="15" customHeight="1" thickBot="1">
      <c r="A84" s="279"/>
      <c r="B84" s="280"/>
      <c r="C84" s="280"/>
      <c r="D84" s="281"/>
      <c r="E84" s="95">
        <f>+SUMIF($AE10:$AE83,$AE84,E10:E83)</f>
        <v>95000</v>
      </c>
      <c r="F84" s="95">
        <f>SUM(G84:AD84)</f>
        <v>270414</v>
      </c>
      <c r="G84" s="95">
        <v>270414</v>
      </c>
      <c r="H84" s="95">
        <v>0</v>
      </c>
      <c r="I84" s="95">
        <v>0</v>
      </c>
      <c r="J84" s="95">
        <v>0</v>
      </c>
      <c r="K84" s="95">
        <v>0</v>
      </c>
      <c r="L84" s="95">
        <v>0</v>
      </c>
      <c r="M84" s="95">
        <v>0</v>
      </c>
      <c r="N84" s="95">
        <v>0</v>
      </c>
      <c r="O84" s="95">
        <v>0</v>
      </c>
      <c r="P84" s="95">
        <v>0</v>
      </c>
      <c r="Q84" s="95">
        <v>0</v>
      </c>
      <c r="R84" s="95">
        <v>0</v>
      </c>
      <c r="S84" s="95">
        <v>0</v>
      </c>
      <c r="T84" s="95">
        <v>0</v>
      </c>
      <c r="U84" s="95">
        <v>0</v>
      </c>
      <c r="V84" s="95">
        <v>0</v>
      </c>
      <c r="W84" s="95">
        <v>0</v>
      </c>
      <c r="X84" s="95">
        <v>0</v>
      </c>
      <c r="Y84" s="95">
        <v>0</v>
      </c>
      <c r="Z84" s="95">
        <v>0</v>
      </c>
      <c r="AA84" s="95">
        <v>0</v>
      </c>
      <c r="AB84" s="95">
        <v>0</v>
      </c>
      <c r="AC84" s="95">
        <v>0</v>
      </c>
      <c r="AD84" s="96">
        <v>0</v>
      </c>
      <c r="AE84" s="75" t="s">
        <v>40</v>
      </c>
    </row>
    <row r="85" spans="1:31" ht="10.5" customHeight="1" thickBot="1">
      <c r="A85" s="97"/>
      <c r="B85" s="97"/>
      <c r="C85" s="97"/>
      <c r="D85" s="97"/>
      <c r="E85" s="97"/>
      <c r="F85" s="98"/>
      <c r="G85" s="97"/>
      <c r="H85" s="98"/>
      <c r="I85" s="97"/>
      <c r="J85" s="98"/>
      <c r="K85" s="97"/>
      <c r="L85" s="98"/>
      <c r="M85" s="97"/>
      <c r="N85" s="98"/>
      <c r="O85" s="97"/>
      <c r="P85" s="98"/>
      <c r="Q85" s="97"/>
      <c r="R85" s="98"/>
      <c r="S85" s="97"/>
      <c r="T85" s="98"/>
      <c r="U85" s="97"/>
      <c r="V85" s="98"/>
      <c r="W85" s="97"/>
      <c r="X85" s="98"/>
      <c r="Y85" s="97"/>
      <c r="Z85" s="98"/>
      <c r="AA85" s="97"/>
      <c r="AB85" s="98"/>
      <c r="AC85" s="97"/>
      <c r="AD85" s="97"/>
    </row>
    <row r="86" spans="1:31" ht="15" customHeight="1">
      <c r="A86" s="276" t="s">
        <v>109</v>
      </c>
      <c r="B86" s="277"/>
      <c r="C86" s="277"/>
      <c r="D86" s="278"/>
      <c r="E86" s="99">
        <f>+SUMIF($AE12:$AE75,$AE86,E12:E75)</f>
        <v>30000</v>
      </c>
      <c r="F86" s="99">
        <f>+F80+F83</f>
        <v>448415</v>
      </c>
      <c r="G86" s="99">
        <f t="shared" ref="G86:AD87" si="19">+G80+G83</f>
        <v>448415</v>
      </c>
      <c r="H86" s="99">
        <f t="shared" si="19"/>
        <v>0</v>
      </c>
      <c r="I86" s="99">
        <f t="shared" si="19"/>
        <v>0</v>
      </c>
      <c r="J86" s="99">
        <f t="shared" si="19"/>
        <v>0</v>
      </c>
      <c r="K86" s="99">
        <f t="shared" si="19"/>
        <v>0</v>
      </c>
      <c r="L86" s="99">
        <f t="shared" si="19"/>
        <v>0</v>
      </c>
      <c r="M86" s="99">
        <f t="shared" si="19"/>
        <v>0</v>
      </c>
      <c r="N86" s="99">
        <f t="shared" si="19"/>
        <v>0</v>
      </c>
      <c r="O86" s="99">
        <f t="shared" si="19"/>
        <v>0</v>
      </c>
      <c r="P86" s="99">
        <f t="shared" si="19"/>
        <v>0</v>
      </c>
      <c r="Q86" s="99">
        <f t="shared" si="19"/>
        <v>0</v>
      </c>
      <c r="R86" s="99">
        <f t="shared" si="19"/>
        <v>0</v>
      </c>
      <c r="S86" s="99">
        <f t="shared" si="19"/>
        <v>0</v>
      </c>
      <c r="T86" s="99">
        <f t="shared" si="19"/>
        <v>0</v>
      </c>
      <c r="U86" s="99">
        <f t="shared" si="19"/>
        <v>0</v>
      </c>
      <c r="V86" s="99">
        <f t="shared" si="19"/>
        <v>0</v>
      </c>
      <c r="W86" s="99">
        <f t="shared" si="19"/>
        <v>0</v>
      </c>
      <c r="X86" s="99">
        <f t="shared" si="19"/>
        <v>0</v>
      </c>
      <c r="Y86" s="99">
        <f t="shared" si="19"/>
        <v>0</v>
      </c>
      <c r="Z86" s="99">
        <f t="shared" si="19"/>
        <v>0</v>
      </c>
      <c r="AA86" s="99">
        <f t="shared" si="19"/>
        <v>0</v>
      </c>
      <c r="AB86" s="99">
        <f t="shared" si="19"/>
        <v>0</v>
      </c>
      <c r="AC86" s="99">
        <f t="shared" si="19"/>
        <v>0</v>
      </c>
      <c r="AD86" s="100">
        <f t="shared" si="19"/>
        <v>0</v>
      </c>
      <c r="AE86" s="75" t="s">
        <v>39</v>
      </c>
    </row>
    <row r="87" spans="1:31" ht="15" customHeight="1" thickBot="1">
      <c r="A87" s="279"/>
      <c r="B87" s="280"/>
      <c r="C87" s="280"/>
      <c r="D87" s="281"/>
      <c r="E87" s="95">
        <f>+SUMIF($AE13:$AE86,$AE87,E13:E86)</f>
        <v>185000</v>
      </c>
      <c r="F87" s="95">
        <f>+F81+F84</f>
        <v>309914</v>
      </c>
      <c r="G87" s="95">
        <f t="shared" si="19"/>
        <v>309914</v>
      </c>
      <c r="H87" s="95">
        <f t="shared" si="19"/>
        <v>0</v>
      </c>
      <c r="I87" s="95">
        <f t="shared" si="19"/>
        <v>0</v>
      </c>
      <c r="J87" s="95">
        <f t="shared" si="19"/>
        <v>0</v>
      </c>
      <c r="K87" s="95">
        <f t="shared" si="19"/>
        <v>0</v>
      </c>
      <c r="L87" s="95">
        <f t="shared" si="19"/>
        <v>0</v>
      </c>
      <c r="M87" s="95">
        <f t="shared" si="19"/>
        <v>0</v>
      </c>
      <c r="N87" s="95">
        <f t="shared" si="19"/>
        <v>0</v>
      </c>
      <c r="O87" s="95">
        <f t="shared" si="19"/>
        <v>0</v>
      </c>
      <c r="P87" s="95">
        <f t="shared" si="19"/>
        <v>0</v>
      </c>
      <c r="Q87" s="95">
        <f t="shared" si="19"/>
        <v>0</v>
      </c>
      <c r="R87" s="95">
        <f t="shared" si="19"/>
        <v>0</v>
      </c>
      <c r="S87" s="95">
        <f t="shared" si="19"/>
        <v>0</v>
      </c>
      <c r="T87" s="95">
        <f t="shared" si="19"/>
        <v>0</v>
      </c>
      <c r="U87" s="95">
        <f t="shared" si="19"/>
        <v>0</v>
      </c>
      <c r="V87" s="95">
        <f t="shared" si="19"/>
        <v>0</v>
      </c>
      <c r="W87" s="95">
        <f t="shared" si="19"/>
        <v>0</v>
      </c>
      <c r="X87" s="95">
        <f t="shared" si="19"/>
        <v>0</v>
      </c>
      <c r="Y87" s="95">
        <f t="shared" si="19"/>
        <v>0</v>
      </c>
      <c r="Z87" s="95">
        <f t="shared" si="19"/>
        <v>0</v>
      </c>
      <c r="AA87" s="95">
        <f t="shared" si="19"/>
        <v>0</v>
      </c>
      <c r="AB87" s="95">
        <f t="shared" si="19"/>
        <v>0</v>
      </c>
      <c r="AC87" s="95">
        <f t="shared" si="19"/>
        <v>0</v>
      </c>
      <c r="AD87" s="96">
        <f t="shared" si="19"/>
        <v>0</v>
      </c>
      <c r="AE87" s="75" t="s">
        <v>40</v>
      </c>
    </row>
    <row r="88" spans="1:31" ht="18" customHeight="1">
      <c r="A88" s="73" t="s">
        <v>110</v>
      </c>
      <c r="F88" s="16"/>
      <c r="H88" s="16"/>
      <c r="J88" s="16"/>
      <c r="L88" s="16"/>
      <c r="N88" s="16"/>
      <c r="P88" s="101" t="s">
        <v>111</v>
      </c>
      <c r="R88" s="16"/>
      <c r="T88" s="16"/>
      <c r="V88" s="16"/>
      <c r="X88" s="16"/>
      <c r="Z88" s="16"/>
      <c r="AB88" s="16"/>
    </row>
    <row r="89" spans="1:31" ht="18" customHeight="1">
      <c r="F89" s="16"/>
      <c r="H89" s="16"/>
      <c r="J89" s="16"/>
      <c r="L89" s="16"/>
      <c r="N89" s="16"/>
      <c r="P89" s="16"/>
      <c r="R89" s="16"/>
      <c r="T89" s="16"/>
      <c r="V89" s="16"/>
      <c r="X89" s="16"/>
      <c r="Z89" s="16"/>
      <c r="AB89" s="16"/>
    </row>
  </sheetData>
  <mergeCells count="151">
    <mergeCell ref="AC1:AD1"/>
    <mergeCell ref="D3:F3"/>
    <mergeCell ref="Z3:AB3"/>
    <mergeCell ref="B4:B5"/>
    <mergeCell ref="C4:C5"/>
    <mergeCell ref="D4:D5"/>
    <mergeCell ref="A10:A11"/>
    <mergeCell ref="B10:B11"/>
    <mergeCell ref="C10:C11"/>
    <mergeCell ref="D10:D11"/>
    <mergeCell ref="A12:A13"/>
    <mergeCell ref="B12:B13"/>
    <mergeCell ref="C12:C13"/>
    <mergeCell ref="D12:D13"/>
    <mergeCell ref="A6:A7"/>
    <mergeCell ref="B6:B7"/>
    <mergeCell ref="C6:C7"/>
    <mergeCell ref="D6:D7"/>
    <mergeCell ref="A8:A9"/>
    <mergeCell ref="B8:B9"/>
    <mergeCell ref="C8:C9"/>
    <mergeCell ref="D8:D9"/>
    <mergeCell ref="A20:A21"/>
    <mergeCell ref="B20:B21"/>
    <mergeCell ref="C20:C21"/>
    <mergeCell ref="D20:D21"/>
    <mergeCell ref="A22:A23"/>
    <mergeCell ref="B22:B23"/>
    <mergeCell ref="C22:C23"/>
    <mergeCell ref="D22:D23"/>
    <mergeCell ref="A14:D15"/>
    <mergeCell ref="A16:A17"/>
    <mergeCell ref="B16:B17"/>
    <mergeCell ref="C16:C17"/>
    <mergeCell ref="D16:D17"/>
    <mergeCell ref="A18:A19"/>
    <mergeCell ref="B18:B19"/>
    <mergeCell ref="C18:C19"/>
    <mergeCell ref="D18:D19"/>
    <mergeCell ref="A30:A31"/>
    <mergeCell ref="B30:B31"/>
    <mergeCell ref="C30:C31"/>
    <mergeCell ref="D30:D31"/>
    <mergeCell ref="A32:A33"/>
    <mergeCell ref="B32:B33"/>
    <mergeCell ref="C32:C33"/>
    <mergeCell ref="D32:D33"/>
    <mergeCell ref="A24:D25"/>
    <mergeCell ref="A26:A27"/>
    <mergeCell ref="B26:B27"/>
    <mergeCell ref="C26:C27"/>
    <mergeCell ref="D26:D27"/>
    <mergeCell ref="A28:A29"/>
    <mergeCell ref="B28:B29"/>
    <mergeCell ref="C28:C29"/>
    <mergeCell ref="D28:D29"/>
    <mergeCell ref="A38:A39"/>
    <mergeCell ref="B38:B39"/>
    <mergeCell ref="C38:C39"/>
    <mergeCell ref="D38:D39"/>
    <mergeCell ref="A40:A41"/>
    <mergeCell ref="B40:B41"/>
    <mergeCell ref="C40:C41"/>
    <mergeCell ref="D40:D41"/>
    <mergeCell ref="A34:A35"/>
    <mergeCell ref="B34:B35"/>
    <mergeCell ref="C34:C35"/>
    <mergeCell ref="D34:D35"/>
    <mergeCell ref="A36:A37"/>
    <mergeCell ref="B36:B37"/>
    <mergeCell ref="C36:C37"/>
    <mergeCell ref="D36:D37"/>
    <mergeCell ref="A46:A47"/>
    <mergeCell ref="B46:B47"/>
    <mergeCell ref="C46:C47"/>
    <mergeCell ref="D46:D47"/>
    <mergeCell ref="A48:A49"/>
    <mergeCell ref="B48:B49"/>
    <mergeCell ref="C48:C49"/>
    <mergeCell ref="D48:D49"/>
    <mergeCell ref="A42:A43"/>
    <mergeCell ref="B42:B43"/>
    <mergeCell ref="C42:C43"/>
    <mergeCell ref="D42:D43"/>
    <mergeCell ref="A44:A45"/>
    <mergeCell ref="B44:B45"/>
    <mergeCell ref="C44:C45"/>
    <mergeCell ref="D44:D45"/>
    <mergeCell ref="A54:A55"/>
    <mergeCell ref="B54:B55"/>
    <mergeCell ref="C54:C55"/>
    <mergeCell ref="D54:D55"/>
    <mergeCell ref="A56:A57"/>
    <mergeCell ref="B56:B57"/>
    <mergeCell ref="C56:C57"/>
    <mergeCell ref="D56:D57"/>
    <mergeCell ref="A50:A51"/>
    <mergeCell ref="B50:B51"/>
    <mergeCell ref="C50:C51"/>
    <mergeCell ref="D50:D51"/>
    <mergeCell ref="A52:A53"/>
    <mergeCell ref="B52:B53"/>
    <mergeCell ref="C52:C53"/>
    <mergeCell ref="D52:D53"/>
    <mergeCell ref="A62:A63"/>
    <mergeCell ref="B62:B63"/>
    <mergeCell ref="C62:C63"/>
    <mergeCell ref="D62:D63"/>
    <mergeCell ref="A64:A65"/>
    <mergeCell ref="B64:B65"/>
    <mergeCell ref="C64:C65"/>
    <mergeCell ref="D64:D65"/>
    <mergeCell ref="A58:A59"/>
    <mergeCell ref="B58:B59"/>
    <mergeCell ref="C58:C59"/>
    <mergeCell ref="D58:D59"/>
    <mergeCell ref="A60:A61"/>
    <mergeCell ref="B60:B61"/>
    <mergeCell ref="C60:C61"/>
    <mergeCell ref="D60:D61"/>
    <mergeCell ref="A70:A71"/>
    <mergeCell ref="B70:B71"/>
    <mergeCell ref="C70:C71"/>
    <mergeCell ref="D70:D71"/>
    <mergeCell ref="A72:A73"/>
    <mergeCell ref="B72:B73"/>
    <mergeCell ref="C72:C73"/>
    <mergeCell ref="D72:D73"/>
    <mergeCell ref="A66:A67"/>
    <mergeCell ref="B66:B67"/>
    <mergeCell ref="C66:C67"/>
    <mergeCell ref="D66:D67"/>
    <mergeCell ref="A68:A69"/>
    <mergeCell ref="B68:B69"/>
    <mergeCell ref="C68:C69"/>
    <mergeCell ref="D68:D69"/>
    <mergeCell ref="A86:D87"/>
    <mergeCell ref="A78:A79"/>
    <mergeCell ref="B78:B79"/>
    <mergeCell ref="C78:C79"/>
    <mergeCell ref="D78:D79"/>
    <mergeCell ref="A80:D81"/>
    <mergeCell ref="A83:D84"/>
    <mergeCell ref="A74:A75"/>
    <mergeCell ref="B74:B75"/>
    <mergeCell ref="C74:C75"/>
    <mergeCell ref="D74:D75"/>
    <mergeCell ref="A76:A77"/>
    <mergeCell ref="B76:B77"/>
    <mergeCell ref="C76:C77"/>
    <mergeCell ref="D76:D77"/>
  </mergeCells>
  <phoneticPr fontId="3"/>
  <pageMargins left="0.70866141732283472" right="0.70866141732283472" top="0.74803149606299213" bottom="0.74803149606299213" header="0.31496062992125984" footer="0.31496062992125984"/>
  <pageSetup paperSize="9" scale="80" pageOrder="overThenDown" orientation="portrait" cellComments="asDisplayed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K63"/>
  <sheetViews>
    <sheetView view="pageBreakPreview" topLeftCell="A2" zoomScaleNormal="100" zoomScaleSheetLayoutView="100" workbookViewId="0">
      <selection activeCell="K27" sqref="K27"/>
    </sheetView>
  </sheetViews>
  <sheetFormatPr defaultRowHeight="13.5"/>
  <cols>
    <col min="1" max="1" width="2.625" style="113" customWidth="1"/>
    <col min="2" max="2" width="3.875" style="113" customWidth="1"/>
    <col min="3" max="7" width="9" style="113"/>
    <col min="8" max="8" width="4" style="113" customWidth="1"/>
    <col min="9" max="10" width="9" style="113"/>
    <col min="11" max="11" width="14.25" style="113" customWidth="1"/>
    <col min="12" max="16384" width="9" style="113"/>
  </cols>
  <sheetData>
    <row r="1" spans="1:11" ht="25.5" customHeight="1">
      <c r="A1" s="102" t="s">
        <v>112</v>
      </c>
      <c r="K1" s="171"/>
    </row>
    <row r="3" spans="1:11" ht="24.75" customHeight="1">
      <c r="A3" s="102" t="s">
        <v>113</v>
      </c>
    </row>
    <row r="5" spans="1:11">
      <c r="A5" s="113" t="s">
        <v>114</v>
      </c>
    </row>
    <row r="6" spans="1:11">
      <c r="A6" s="103" t="s">
        <v>151</v>
      </c>
      <c r="B6" s="103" t="s">
        <v>152</v>
      </c>
      <c r="C6" s="103"/>
      <c r="D6" s="103"/>
      <c r="E6" s="103"/>
      <c r="F6" s="103"/>
      <c r="G6" s="103"/>
      <c r="H6" s="103"/>
      <c r="I6" s="103"/>
      <c r="J6" s="103"/>
      <c r="K6" s="103"/>
    </row>
    <row r="7" spans="1:11">
      <c r="B7" s="103"/>
    </row>
    <row r="9" spans="1:11">
      <c r="A9" s="113" t="s">
        <v>115</v>
      </c>
    </row>
    <row r="11" spans="1:11">
      <c r="A11" s="103" t="s">
        <v>153</v>
      </c>
      <c r="B11" s="103" t="s">
        <v>154</v>
      </c>
      <c r="C11" s="103"/>
      <c r="D11" s="103"/>
      <c r="E11" s="103"/>
      <c r="F11" s="103"/>
      <c r="G11" s="103"/>
      <c r="H11" s="103"/>
      <c r="I11" s="103"/>
      <c r="J11" s="103"/>
      <c r="K11" s="103"/>
    </row>
    <row r="12" spans="1:11">
      <c r="A12" s="103"/>
      <c r="B12" s="113" t="s">
        <v>116</v>
      </c>
      <c r="C12" s="103"/>
      <c r="D12" s="103"/>
      <c r="E12" s="103"/>
      <c r="F12" s="103"/>
      <c r="G12" s="103"/>
      <c r="H12" s="103"/>
      <c r="I12" s="103"/>
      <c r="J12" s="103"/>
      <c r="K12" s="103"/>
    </row>
    <row r="13" spans="1:11">
      <c r="A13" s="103"/>
      <c r="B13" s="103"/>
      <c r="C13" s="103"/>
      <c r="D13" s="103"/>
      <c r="E13" s="103"/>
      <c r="F13" s="103"/>
      <c r="G13" s="103"/>
      <c r="H13" s="103"/>
      <c r="I13" s="103"/>
      <c r="J13" s="103"/>
      <c r="K13" s="103"/>
    </row>
    <row r="14" spans="1:11">
      <c r="A14" s="103" t="s">
        <v>155</v>
      </c>
      <c r="B14" s="103" t="s">
        <v>117</v>
      </c>
      <c r="C14" s="103"/>
      <c r="D14" s="103"/>
      <c r="E14" s="103"/>
      <c r="F14" s="103"/>
      <c r="G14" s="103"/>
      <c r="H14" s="103"/>
      <c r="I14" s="103"/>
      <c r="J14" s="103"/>
      <c r="K14" s="103"/>
    </row>
    <row r="15" spans="1:11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103"/>
    </row>
    <row r="16" spans="1:11">
      <c r="A16" s="104" t="s">
        <v>156</v>
      </c>
      <c r="B16" s="104" t="s">
        <v>118</v>
      </c>
      <c r="C16" s="104"/>
      <c r="D16" s="104"/>
      <c r="E16" s="104"/>
      <c r="F16" s="104"/>
      <c r="G16" s="104"/>
      <c r="H16" s="104"/>
      <c r="I16" s="104"/>
      <c r="J16" s="104"/>
      <c r="K16" s="104"/>
    </row>
    <row r="17" spans="1:11">
      <c r="A17" s="104"/>
      <c r="B17" s="104" t="s">
        <v>119</v>
      </c>
      <c r="C17" s="104"/>
      <c r="D17" s="104"/>
      <c r="E17" s="104"/>
      <c r="F17" s="104"/>
      <c r="G17" s="104"/>
      <c r="H17" s="104"/>
      <c r="I17" s="104"/>
      <c r="J17" s="104"/>
      <c r="K17" s="104"/>
    </row>
    <row r="18" spans="1:11">
      <c r="A18" s="104"/>
      <c r="B18" s="104" t="s">
        <v>120</v>
      </c>
      <c r="C18" s="104"/>
      <c r="D18" s="104"/>
      <c r="E18" s="104"/>
      <c r="F18" s="104"/>
      <c r="G18" s="104"/>
      <c r="H18" s="104"/>
      <c r="I18" s="104"/>
      <c r="J18" s="104"/>
      <c r="K18" s="104"/>
    </row>
    <row r="19" spans="1:11">
      <c r="A19" s="104"/>
      <c r="B19" s="104" t="s">
        <v>157</v>
      </c>
      <c r="C19" s="104"/>
      <c r="D19" s="104"/>
      <c r="E19" s="104"/>
      <c r="F19" s="104"/>
      <c r="G19" s="105"/>
      <c r="H19" s="104"/>
      <c r="I19" s="106"/>
      <c r="J19" s="106"/>
      <c r="K19" s="107"/>
    </row>
    <row r="20" spans="1:11">
      <c r="A20" s="114"/>
      <c r="B20" s="114"/>
      <c r="C20" s="114"/>
      <c r="D20" s="114"/>
      <c r="E20" s="114"/>
      <c r="F20" s="114"/>
      <c r="G20" s="115"/>
      <c r="H20" s="114"/>
      <c r="I20" s="116"/>
      <c r="J20" s="116"/>
      <c r="K20" s="117"/>
    </row>
    <row r="21" spans="1:11">
      <c r="A21" s="114"/>
      <c r="B21" s="114"/>
      <c r="C21" s="114"/>
      <c r="D21" s="114"/>
      <c r="E21" s="114"/>
      <c r="F21" s="114"/>
      <c r="G21" s="115"/>
      <c r="H21" s="114"/>
      <c r="I21" s="116"/>
      <c r="J21" s="116"/>
      <c r="K21" s="117"/>
    </row>
    <row r="22" spans="1:11">
      <c r="A22" s="114"/>
      <c r="B22" s="114"/>
      <c r="C22" s="114"/>
      <c r="D22" s="114"/>
      <c r="E22" s="114"/>
      <c r="F22" s="114"/>
      <c r="G22" s="115"/>
      <c r="H22" s="114"/>
      <c r="I22" s="116"/>
      <c r="J22" s="116"/>
      <c r="K22" s="117"/>
    </row>
    <row r="23" spans="1:11">
      <c r="A23" s="114"/>
      <c r="B23" s="114"/>
      <c r="C23" s="114"/>
      <c r="D23" s="114"/>
      <c r="E23" s="114"/>
      <c r="F23" s="114"/>
      <c r="G23" s="115"/>
      <c r="H23" s="114"/>
      <c r="I23" s="116"/>
      <c r="J23" s="116"/>
      <c r="K23" s="117"/>
    </row>
    <row r="24" spans="1:11">
      <c r="A24" s="114"/>
      <c r="B24" s="114"/>
      <c r="C24" s="114"/>
      <c r="D24" s="114"/>
      <c r="E24" s="114"/>
      <c r="F24" s="114"/>
      <c r="G24" s="115"/>
      <c r="H24" s="114"/>
      <c r="I24" s="116"/>
      <c r="J24" s="116"/>
      <c r="K24" s="117"/>
    </row>
    <row r="25" spans="1:11">
      <c r="A25" s="114"/>
      <c r="B25" s="114"/>
      <c r="C25" s="114"/>
      <c r="D25" s="114"/>
      <c r="E25" s="114"/>
      <c r="F25" s="114"/>
      <c r="G25" s="115"/>
      <c r="H25" s="114"/>
      <c r="I25" s="118"/>
      <c r="J25" s="118"/>
      <c r="K25" s="119"/>
    </row>
    <row r="26" spans="1:11">
      <c r="A26" s="114"/>
      <c r="B26" s="114"/>
      <c r="C26" s="114"/>
      <c r="D26" s="114"/>
      <c r="E26" s="114"/>
      <c r="F26" s="114"/>
      <c r="G26" s="115"/>
      <c r="H26" s="114"/>
      <c r="I26" s="118"/>
      <c r="J26" s="118"/>
      <c r="K26" s="119"/>
    </row>
    <row r="27" spans="1:11">
      <c r="A27" s="114"/>
      <c r="B27" s="114"/>
      <c r="C27" s="114"/>
      <c r="D27" s="114"/>
      <c r="E27" s="114"/>
      <c r="F27" s="114"/>
      <c r="G27" s="115"/>
      <c r="H27" s="114"/>
      <c r="I27" s="118"/>
      <c r="J27" s="118"/>
      <c r="K27" s="119"/>
    </row>
    <row r="28" spans="1:11">
      <c r="A28" s="114"/>
      <c r="B28" s="114"/>
      <c r="C28" s="114"/>
      <c r="D28" s="114"/>
      <c r="E28" s="114"/>
      <c r="F28" s="114"/>
      <c r="G28" s="115"/>
      <c r="H28" s="114"/>
      <c r="I28" s="118"/>
      <c r="J28" s="118"/>
      <c r="K28" s="119"/>
    </row>
    <row r="29" spans="1:11">
      <c r="A29" s="114"/>
      <c r="B29" s="114"/>
      <c r="C29" s="114"/>
      <c r="D29" s="114"/>
      <c r="E29" s="114"/>
      <c r="F29" s="114"/>
      <c r="G29" s="115"/>
      <c r="H29" s="114"/>
      <c r="I29" s="118"/>
      <c r="J29" s="118"/>
      <c r="K29" s="119"/>
    </row>
    <row r="30" spans="1:11">
      <c r="A30" s="114"/>
      <c r="B30" s="114"/>
      <c r="C30" s="114"/>
      <c r="D30" s="114"/>
      <c r="E30" s="114"/>
      <c r="F30" s="114"/>
      <c r="G30" s="115"/>
      <c r="H30" s="114"/>
      <c r="I30" s="118"/>
      <c r="J30" s="118"/>
      <c r="K30" s="119"/>
    </row>
    <row r="31" spans="1:11">
      <c r="A31" s="114"/>
      <c r="B31" s="114"/>
      <c r="C31" s="114"/>
      <c r="D31" s="114"/>
      <c r="E31" s="114"/>
      <c r="F31" s="114"/>
      <c r="G31" s="115"/>
      <c r="H31" s="114"/>
      <c r="I31" s="118"/>
      <c r="J31" s="118"/>
      <c r="K31" s="119"/>
    </row>
    <row r="32" spans="1:11">
      <c r="A32" s="114"/>
      <c r="B32" s="114"/>
      <c r="C32" s="114"/>
      <c r="D32" s="114"/>
      <c r="E32" s="114"/>
      <c r="F32" s="114"/>
      <c r="G32" s="115"/>
      <c r="H32" s="114"/>
      <c r="I32" s="118"/>
      <c r="J32" s="118"/>
      <c r="K32" s="119"/>
    </row>
    <row r="33" spans="1:11">
      <c r="A33" s="114"/>
      <c r="B33" s="114"/>
      <c r="C33" s="114"/>
      <c r="D33" s="114"/>
      <c r="E33" s="114"/>
      <c r="F33" s="114"/>
      <c r="G33" s="115"/>
      <c r="H33" s="114"/>
      <c r="I33" s="118"/>
      <c r="J33" s="118"/>
      <c r="K33" s="119"/>
    </row>
    <row r="34" spans="1:11">
      <c r="G34" s="120"/>
      <c r="I34" s="121"/>
      <c r="J34" s="121"/>
      <c r="K34" s="122"/>
    </row>
    <row r="35" spans="1:11" s="114" customFormat="1">
      <c r="A35" s="104" t="s">
        <v>158</v>
      </c>
      <c r="B35" s="104" t="s">
        <v>121</v>
      </c>
      <c r="G35" s="115"/>
      <c r="I35" s="118"/>
      <c r="J35" s="118"/>
      <c r="K35" s="119"/>
    </row>
    <row r="36" spans="1:11" s="114" customFormat="1">
      <c r="B36" s="104" t="s">
        <v>122</v>
      </c>
      <c r="G36" s="115"/>
      <c r="I36" s="118"/>
      <c r="J36" s="118"/>
      <c r="K36" s="119"/>
    </row>
    <row r="37" spans="1:11" s="114" customFormat="1">
      <c r="B37" s="104"/>
      <c r="G37" s="115"/>
      <c r="I37" s="118"/>
      <c r="J37" s="118"/>
      <c r="K37" s="119"/>
    </row>
    <row r="38" spans="1:11">
      <c r="A38" s="103" t="s">
        <v>159</v>
      </c>
      <c r="B38" s="103" t="s">
        <v>123</v>
      </c>
      <c r="C38" s="103"/>
      <c r="D38" s="103"/>
      <c r="E38" s="103"/>
      <c r="F38" s="103"/>
      <c r="G38" s="108"/>
      <c r="H38" s="103"/>
      <c r="I38" s="109"/>
      <c r="J38" s="109"/>
      <c r="K38" s="110"/>
    </row>
    <row r="39" spans="1:11">
      <c r="A39" s="103"/>
      <c r="B39" s="103"/>
      <c r="C39" s="103"/>
      <c r="D39" s="103"/>
      <c r="E39" s="103"/>
      <c r="F39" s="103"/>
      <c r="G39" s="108"/>
      <c r="H39" s="103"/>
      <c r="I39" s="109"/>
      <c r="J39" s="109"/>
      <c r="K39" s="110"/>
    </row>
    <row r="40" spans="1:11">
      <c r="A40" s="104" t="s">
        <v>160</v>
      </c>
      <c r="B40" s="103" t="s">
        <v>124</v>
      </c>
      <c r="C40" s="103"/>
      <c r="D40" s="103"/>
      <c r="E40" s="103"/>
      <c r="F40" s="103"/>
      <c r="G40" s="103"/>
      <c r="H40" s="103"/>
      <c r="I40" s="103"/>
      <c r="J40" s="103"/>
      <c r="K40" s="110"/>
    </row>
    <row r="41" spans="1:11">
      <c r="A41" s="103"/>
      <c r="B41" s="103" t="s">
        <v>161</v>
      </c>
      <c r="C41" s="103"/>
      <c r="D41" s="103"/>
      <c r="E41" s="103"/>
      <c r="F41" s="103"/>
      <c r="G41" s="103"/>
      <c r="H41" s="103"/>
      <c r="I41" s="103"/>
      <c r="J41" s="103"/>
      <c r="K41" s="110"/>
    </row>
    <row r="42" spans="1:11">
      <c r="A42" s="103"/>
      <c r="B42" s="103" t="s">
        <v>162</v>
      </c>
      <c r="C42" s="103"/>
      <c r="D42" s="103"/>
      <c r="E42" s="103"/>
      <c r="F42" s="103"/>
      <c r="G42" s="103"/>
      <c r="H42" s="103"/>
      <c r="I42" s="103"/>
      <c r="J42" s="103"/>
      <c r="K42" s="110"/>
    </row>
    <row r="43" spans="1:11">
      <c r="A43" s="103"/>
      <c r="B43" s="103"/>
      <c r="C43" s="103"/>
      <c r="D43" s="103"/>
      <c r="E43" s="103"/>
      <c r="F43" s="103"/>
      <c r="G43" s="108"/>
      <c r="H43" s="103"/>
      <c r="I43" s="109"/>
      <c r="J43" s="109"/>
      <c r="K43" s="110"/>
    </row>
    <row r="44" spans="1:11">
      <c r="A44" s="103" t="s">
        <v>163</v>
      </c>
      <c r="B44" s="104" t="s">
        <v>164</v>
      </c>
      <c r="C44" s="104"/>
      <c r="D44" s="104"/>
      <c r="E44" s="104"/>
      <c r="F44" s="104"/>
      <c r="G44" s="104"/>
      <c r="H44" s="104"/>
      <c r="I44" s="104"/>
      <c r="J44" s="104"/>
      <c r="K44" s="104"/>
    </row>
    <row r="45" spans="1:11">
      <c r="A45" s="103"/>
      <c r="B45" s="104" t="s">
        <v>165</v>
      </c>
      <c r="C45" s="104"/>
      <c r="D45" s="104"/>
      <c r="E45" s="104"/>
      <c r="F45" s="104"/>
      <c r="G45" s="104"/>
      <c r="H45" s="104"/>
      <c r="I45" s="104"/>
      <c r="J45" s="104"/>
      <c r="K45" s="104"/>
    </row>
    <row r="46" spans="1:11">
      <c r="A46" s="104"/>
      <c r="B46" s="104" t="s">
        <v>166</v>
      </c>
      <c r="C46" s="104"/>
      <c r="D46" s="104"/>
      <c r="E46" s="104"/>
      <c r="F46" s="104"/>
      <c r="G46" s="104"/>
      <c r="H46" s="104"/>
      <c r="I46" s="104"/>
      <c r="J46" s="104"/>
      <c r="K46" s="104"/>
    </row>
    <row r="47" spans="1:11">
      <c r="A47" s="103"/>
      <c r="B47" s="103"/>
      <c r="C47" s="103"/>
      <c r="D47" s="103"/>
      <c r="E47" s="103"/>
      <c r="F47" s="103"/>
      <c r="G47" s="103"/>
      <c r="H47" s="103"/>
      <c r="I47" s="103"/>
      <c r="J47" s="103"/>
      <c r="K47" s="103"/>
    </row>
    <row r="48" spans="1:11">
      <c r="A48" s="103" t="s">
        <v>167</v>
      </c>
      <c r="B48" s="103" t="s">
        <v>125</v>
      </c>
      <c r="C48" s="103"/>
      <c r="D48" s="103"/>
      <c r="E48" s="103"/>
      <c r="F48" s="103"/>
      <c r="G48" s="103"/>
      <c r="H48" s="103"/>
      <c r="I48" s="103"/>
      <c r="J48" s="103"/>
      <c r="K48" s="110"/>
    </row>
    <row r="49" spans="1:11">
      <c r="A49" s="103"/>
      <c r="B49" s="103" t="s">
        <v>126</v>
      </c>
      <c r="C49" s="103"/>
      <c r="D49" s="103"/>
      <c r="E49" s="103"/>
      <c r="F49" s="103"/>
      <c r="G49" s="103"/>
      <c r="H49" s="103"/>
      <c r="I49" s="103"/>
      <c r="J49" s="103"/>
      <c r="K49" s="110"/>
    </row>
    <row r="50" spans="1:11">
      <c r="A50" s="103"/>
      <c r="B50" s="103" t="s">
        <v>127</v>
      </c>
      <c r="C50" s="103"/>
      <c r="D50" s="103"/>
      <c r="E50" s="103"/>
      <c r="F50" s="103"/>
      <c r="G50" s="103"/>
      <c r="H50" s="103"/>
      <c r="I50" s="103"/>
      <c r="J50" s="103"/>
      <c r="K50" s="103"/>
    </row>
    <row r="51" spans="1:11">
      <c r="A51" s="103"/>
      <c r="B51" s="103"/>
      <c r="C51" s="103"/>
      <c r="D51" s="103"/>
      <c r="E51" s="103"/>
      <c r="F51" s="103"/>
      <c r="G51" s="103"/>
      <c r="H51" s="103"/>
      <c r="I51" s="103"/>
      <c r="J51" s="103"/>
      <c r="K51" s="103"/>
    </row>
    <row r="52" spans="1:11">
      <c r="A52" s="103" t="s">
        <v>168</v>
      </c>
      <c r="B52" s="103" t="s">
        <v>169</v>
      </c>
      <c r="C52" s="103"/>
      <c r="D52" s="103"/>
      <c r="E52" s="103"/>
      <c r="F52" s="103"/>
      <c r="G52" s="103"/>
      <c r="H52" s="103"/>
      <c r="I52" s="103"/>
      <c r="J52" s="103"/>
      <c r="K52" s="103"/>
    </row>
    <row r="53" spans="1:11">
      <c r="A53" s="103"/>
      <c r="B53" s="103"/>
      <c r="C53" s="103"/>
      <c r="D53" s="103"/>
      <c r="E53" s="103"/>
      <c r="F53" s="103"/>
      <c r="G53" s="103"/>
      <c r="H53" s="103"/>
      <c r="I53" s="103"/>
      <c r="J53" s="103"/>
      <c r="K53" s="103"/>
    </row>
    <row r="54" spans="1:11">
      <c r="A54" s="103" t="s">
        <v>170</v>
      </c>
      <c r="B54" s="103" t="s">
        <v>128</v>
      </c>
      <c r="C54" s="103"/>
      <c r="D54" s="103"/>
      <c r="E54" s="103"/>
      <c r="F54" s="103"/>
      <c r="G54" s="103"/>
      <c r="H54" s="103"/>
      <c r="I54" s="103"/>
      <c r="J54" s="103"/>
      <c r="K54" s="103"/>
    </row>
    <row r="55" spans="1:11">
      <c r="G55" s="120"/>
      <c r="I55" s="121"/>
      <c r="J55" s="121"/>
      <c r="K55" s="122"/>
    </row>
    <row r="57" spans="1:11">
      <c r="A57" s="113" t="s">
        <v>129</v>
      </c>
    </row>
    <row r="58" spans="1:11">
      <c r="A58" s="103" t="s">
        <v>171</v>
      </c>
      <c r="B58" s="103" t="s">
        <v>130</v>
      </c>
      <c r="C58" s="103"/>
      <c r="D58" s="103"/>
    </row>
    <row r="59" spans="1:11">
      <c r="B59" s="113" t="s">
        <v>131</v>
      </c>
    </row>
    <row r="61" spans="1:11">
      <c r="A61" s="113" t="s">
        <v>132</v>
      </c>
    </row>
    <row r="62" spans="1:11">
      <c r="A62" s="103" t="s">
        <v>172</v>
      </c>
      <c r="B62" s="103" t="s">
        <v>130</v>
      </c>
    </row>
    <row r="63" spans="1:11">
      <c r="B63" s="103" t="s">
        <v>133</v>
      </c>
    </row>
  </sheetData>
  <phoneticPr fontId="3"/>
  <pageMargins left="0.7" right="0.7" top="0.52" bottom="0.51" header="0.3" footer="0.3"/>
  <pageSetup paperSize="9" scale="95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3:AA26"/>
  <sheetViews>
    <sheetView showGridLines="0" topLeftCell="G1" workbookViewId="0">
      <selection activeCell="K27" sqref="K27"/>
    </sheetView>
  </sheetViews>
  <sheetFormatPr defaultRowHeight="13.5"/>
  <cols>
    <col min="1" max="1" width="6.875" style="2" customWidth="1"/>
    <col min="2" max="14" width="9" style="2"/>
    <col min="15" max="15" width="1.125" style="2" customWidth="1"/>
    <col min="16" max="16" width="10.125" style="136" customWidth="1"/>
    <col min="17" max="26" width="6.125" style="136" customWidth="1"/>
    <col min="27" max="27" width="8.5" style="2" customWidth="1"/>
    <col min="28" max="28" width="1.5" style="2" customWidth="1"/>
    <col min="29" max="16384" width="9" style="2"/>
  </cols>
  <sheetData>
    <row r="3" spans="2:27">
      <c r="B3" s="3" t="s">
        <v>4</v>
      </c>
      <c r="C3" s="4" t="s">
        <v>5</v>
      </c>
      <c r="D3" s="5" t="s">
        <v>173</v>
      </c>
      <c r="E3" s="5" t="s">
        <v>6</v>
      </c>
      <c r="F3" s="5"/>
      <c r="G3" s="5"/>
      <c r="H3" s="5"/>
      <c r="I3" s="5"/>
      <c r="J3" s="5"/>
    </row>
    <row r="4" spans="2:27">
      <c r="B4" s="5"/>
      <c r="C4" s="4"/>
      <c r="D4" s="5"/>
      <c r="E4" s="5"/>
      <c r="F4" s="5"/>
      <c r="G4" s="5"/>
      <c r="H4" s="5"/>
      <c r="I4" s="5"/>
      <c r="J4" s="5"/>
    </row>
    <row r="5" spans="2:27">
      <c r="B5" s="5"/>
      <c r="C5" s="4"/>
      <c r="D5" s="5" t="s">
        <v>7</v>
      </c>
      <c r="E5" s="5"/>
      <c r="F5" s="5"/>
      <c r="G5" s="5"/>
      <c r="H5" s="4" t="s">
        <v>174</v>
      </c>
      <c r="I5" s="5" t="s">
        <v>8</v>
      </c>
      <c r="J5" s="5"/>
    </row>
    <row r="6" spans="2:27" ht="4.5" customHeight="1">
      <c r="B6" s="5"/>
      <c r="C6" s="4"/>
      <c r="D6" s="5"/>
      <c r="E6" s="5"/>
      <c r="F6" s="5"/>
      <c r="G6" s="5"/>
      <c r="H6" s="5"/>
      <c r="I6" s="5"/>
      <c r="J6" s="5"/>
    </row>
    <row r="7" spans="2:27">
      <c r="B7" s="3" t="s">
        <v>9</v>
      </c>
      <c r="C7" s="4" t="s">
        <v>10</v>
      </c>
      <c r="D7" s="5" t="s">
        <v>134</v>
      </c>
      <c r="E7" s="5" t="s">
        <v>11</v>
      </c>
      <c r="F7" s="5"/>
      <c r="G7" s="5"/>
      <c r="H7" s="5"/>
      <c r="I7" s="5"/>
      <c r="J7" s="5"/>
      <c r="P7" s="136" t="s">
        <v>23</v>
      </c>
      <c r="Q7" s="137" t="s">
        <v>135</v>
      </c>
      <c r="R7" s="138"/>
      <c r="S7" s="138"/>
      <c r="T7" s="138"/>
      <c r="U7" s="138"/>
      <c r="V7" s="138"/>
      <c r="W7" s="138"/>
      <c r="X7" s="138"/>
      <c r="Y7" s="138"/>
      <c r="Z7" s="138"/>
      <c r="AA7" s="7"/>
    </row>
    <row r="8" spans="2:27">
      <c r="B8" s="5"/>
      <c r="C8" s="5"/>
      <c r="D8" s="5"/>
      <c r="E8" s="5" t="s">
        <v>12</v>
      </c>
      <c r="F8" s="5"/>
      <c r="G8" s="5"/>
      <c r="H8" s="5"/>
      <c r="I8" s="5"/>
      <c r="J8" s="5"/>
      <c r="Q8" s="140" t="s">
        <v>204</v>
      </c>
      <c r="R8" s="141"/>
      <c r="S8" s="141"/>
      <c r="T8" s="141"/>
      <c r="U8" s="141"/>
      <c r="V8" s="141"/>
      <c r="W8" s="141"/>
      <c r="X8" s="141"/>
      <c r="Y8" s="141"/>
      <c r="Z8" s="141"/>
      <c r="AA8" s="1"/>
    </row>
    <row r="9" spans="2:27">
      <c r="B9" s="5"/>
      <c r="C9" s="5"/>
      <c r="D9" s="5"/>
      <c r="E9" s="5"/>
      <c r="F9" s="5"/>
      <c r="G9" s="5"/>
      <c r="H9" s="5"/>
      <c r="I9" s="5"/>
      <c r="J9" s="5"/>
      <c r="Q9" s="142" t="s">
        <v>205</v>
      </c>
      <c r="R9" s="143"/>
      <c r="S9" s="143"/>
      <c r="T9" s="143"/>
      <c r="U9" s="143"/>
      <c r="V9" s="143"/>
      <c r="W9" s="143"/>
      <c r="X9" s="143"/>
      <c r="Y9" s="143"/>
      <c r="Z9" s="143"/>
      <c r="AA9" s="8"/>
    </row>
    <row r="10" spans="2:27">
      <c r="B10" s="5"/>
      <c r="C10" s="5"/>
      <c r="D10" s="5" t="s">
        <v>13</v>
      </c>
      <c r="E10" s="5"/>
      <c r="F10" s="5"/>
      <c r="G10" s="5"/>
      <c r="H10" s="5"/>
      <c r="I10" s="5"/>
      <c r="J10" s="5"/>
    </row>
    <row r="11" spans="2:27" ht="12.75" customHeight="1">
      <c r="B11" s="5"/>
      <c r="C11" s="5"/>
      <c r="D11" s="5" t="s">
        <v>14</v>
      </c>
      <c r="E11" s="5"/>
      <c r="F11" s="5"/>
      <c r="G11" s="5"/>
      <c r="H11" s="5"/>
      <c r="I11" s="5"/>
      <c r="J11" s="5"/>
      <c r="P11" s="145" t="s">
        <v>24</v>
      </c>
      <c r="Q11" s="145" t="s">
        <v>136</v>
      </c>
      <c r="R11" s="145" t="s">
        <v>137</v>
      </c>
      <c r="S11" s="145" t="s">
        <v>138</v>
      </c>
      <c r="T11" s="145" t="s">
        <v>139</v>
      </c>
      <c r="U11" s="320" t="s">
        <v>199</v>
      </c>
      <c r="V11" s="321"/>
      <c r="W11" s="145" t="s">
        <v>200</v>
      </c>
      <c r="X11" s="145" t="s">
        <v>201</v>
      </c>
    </row>
    <row r="12" spans="2:27" ht="12.75" customHeight="1">
      <c r="B12" s="5"/>
      <c r="C12" s="5"/>
      <c r="D12" s="5" t="s">
        <v>15</v>
      </c>
      <c r="E12" s="5"/>
      <c r="F12" s="5"/>
      <c r="G12" s="5"/>
      <c r="H12" s="4" t="s">
        <v>140</v>
      </c>
      <c r="I12" s="5" t="s">
        <v>16</v>
      </c>
      <c r="J12" s="5"/>
      <c r="P12" s="145" t="s">
        <v>213</v>
      </c>
      <c r="Q12" s="158">
        <v>3.13</v>
      </c>
      <c r="R12" s="158">
        <v>11.88</v>
      </c>
      <c r="S12" s="158">
        <v>23.13</v>
      </c>
      <c r="T12" s="158">
        <v>16.88</v>
      </c>
      <c r="U12" s="318">
        <v>11.88</v>
      </c>
      <c r="V12" s="319"/>
      <c r="W12" s="158">
        <v>5.63</v>
      </c>
      <c r="X12" s="158">
        <v>8.75</v>
      </c>
    </row>
    <row r="13" spans="2:27" ht="12.75" customHeight="1">
      <c r="B13" s="5"/>
      <c r="C13" s="5"/>
      <c r="D13" s="5" t="s">
        <v>17</v>
      </c>
      <c r="E13" s="5"/>
      <c r="F13" s="5"/>
      <c r="G13" s="5"/>
      <c r="H13" s="4"/>
      <c r="I13" s="5"/>
      <c r="J13" s="5"/>
      <c r="P13" s="145" t="s">
        <v>25</v>
      </c>
      <c r="Q13" s="145">
        <v>30</v>
      </c>
      <c r="R13" s="145">
        <v>100</v>
      </c>
      <c r="S13" s="145">
        <v>190</v>
      </c>
      <c r="T13" s="145">
        <v>140</v>
      </c>
      <c r="U13" s="320">
        <v>100</v>
      </c>
      <c r="V13" s="321"/>
      <c r="W13" s="145">
        <v>50</v>
      </c>
      <c r="X13" s="145">
        <v>75</v>
      </c>
    </row>
    <row r="14" spans="2:27" ht="12.75" customHeight="1" thickBot="1">
      <c r="B14" s="5"/>
      <c r="C14" s="5"/>
      <c r="D14" s="5" t="s">
        <v>18</v>
      </c>
      <c r="E14" s="5"/>
      <c r="F14" s="5"/>
      <c r="G14" s="5"/>
      <c r="H14" s="4"/>
      <c r="I14" s="5"/>
      <c r="J14" s="5"/>
    </row>
    <row r="15" spans="2:27" ht="12.75" customHeight="1">
      <c r="B15" s="5"/>
      <c r="C15" s="5"/>
      <c r="D15" s="6" t="s">
        <v>141</v>
      </c>
      <c r="E15" s="5"/>
      <c r="F15" s="5"/>
      <c r="G15" s="5"/>
      <c r="H15" s="4"/>
      <c r="I15" s="5"/>
      <c r="J15" s="5"/>
      <c r="P15" s="145" t="s">
        <v>196</v>
      </c>
      <c r="Q15" s="145">
        <v>5</v>
      </c>
      <c r="R15" s="145">
        <v>6</v>
      </c>
      <c r="S15" s="145">
        <v>7</v>
      </c>
      <c r="T15" s="145">
        <v>8</v>
      </c>
      <c r="U15" s="153">
        <v>9</v>
      </c>
      <c r="V15" s="160" t="s">
        <v>217</v>
      </c>
    </row>
    <row r="16" spans="2:27" ht="13.5" customHeight="1">
      <c r="B16" s="5"/>
      <c r="C16" s="5"/>
      <c r="D16" s="5"/>
      <c r="E16" s="5"/>
      <c r="F16" s="5"/>
      <c r="G16" s="5"/>
      <c r="H16" s="4"/>
      <c r="I16" s="5"/>
      <c r="J16" s="3"/>
      <c r="P16" s="145" t="s">
        <v>216</v>
      </c>
      <c r="Q16" s="157">
        <v>18</v>
      </c>
      <c r="R16" s="157">
        <v>15</v>
      </c>
      <c r="S16" s="157">
        <v>18</v>
      </c>
      <c r="T16" s="157">
        <v>10.5</v>
      </c>
      <c r="U16" s="159">
        <v>27</v>
      </c>
      <c r="V16" s="161">
        <v>15</v>
      </c>
    </row>
    <row r="17" spans="2:27" ht="14.25" thickBot="1">
      <c r="B17" s="5"/>
      <c r="C17" s="5"/>
      <c r="D17" s="5" t="s">
        <v>19</v>
      </c>
      <c r="E17" s="5"/>
      <c r="F17" s="5"/>
      <c r="G17" s="5"/>
      <c r="H17" s="4"/>
      <c r="I17" s="5"/>
      <c r="J17" s="5"/>
      <c r="P17" s="145" t="s">
        <v>25</v>
      </c>
      <c r="Q17" s="145">
        <v>24</v>
      </c>
      <c r="R17" s="145">
        <v>20</v>
      </c>
      <c r="S17" s="145">
        <v>24</v>
      </c>
      <c r="T17" s="145">
        <v>14</v>
      </c>
      <c r="U17" s="153">
        <v>36</v>
      </c>
      <c r="V17" s="162">
        <v>20</v>
      </c>
    </row>
    <row r="18" spans="2:27">
      <c r="B18" s="5"/>
      <c r="C18" s="5"/>
      <c r="D18" s="5" t="s">
        <v>20</v>
      </c>
      <c r="E18" s="5"/>
      <c r="F18" s="5"/>
      <c r="G18" s="5"/>
      <c r="H18" s="310" t="s">
        <v>140</v>
      </c>
      <c r="I18" s="311" t="s">
        <v>21</v>
      </c>
      <c r="J18" s="311"/>
      <c r="K18" s="311"/>
      <c r="P18" s="141"/>
      <c r="Q18" s="146"/>
      <c r="R18" s="146"/>
      <c r="S18" s="147"/>
      <c r="T18" s="147"/>
    </row>
    <row r="19" spans="2:27" ht="14.25" thickBot="1">
      <c r="B19" s="5"/>
      <c r="C19" s="5"/>
      <c r="D19" s="5" t="s">
        <v>22</v>
      </c>
      <c r="E19" s="5"/>
      <c r="F19" s="5"/>
      <c r="G19" s="5"/>
      <c r="H19" s="310"/>
      <c r="I19" s="311"/>
      <c r="J19" s="311"/>
      <c r="K19" s="311"/>
      <c r="R19" s="322" t="s">
        <v>26</v>
      </c>
      <c r="S19" s="322"/>
    </row>
    <row r="20" spans="2:27" ht="15">
      <c r="B20" s="5"/>
      <c r="C20" s="5"/>
      <c r="D20" s="6" t="s">
        <v>143</v>
      </c>
      <c r="E20" s="5"/>
      <c r="F20" s="5"/>
      <c r="G20" s="5"/>
      <c r="H20" s="4"/>
      <c r="I20" s="5"/>
      <c r="J20" s="5"/>
      <c r="R20" s="148"/>
      <c r="S20" s="139"/>
      <c r="V20" s="163" t="s">
        <v>202</v>
      </c>
      <c r="W20" s="164"/>
      <c r="X20" s="164"/>
      <c r="Y20" s="164"/>
      <c r="Z20" s="164"/>
      <c r="AA20" s="165"/>
    </row>
    <row r="21" spans="2:27">
      <c r="B21" s="5"/>
      <c r="C21" s="5"/>
      <c r="D21" s="5"/>
      <c r="E21" s="5"/>
      <c r="F21" s="5"/>
      <c r="G21" s="5"/>
      <c r="H21" s="4"/>
      <c r="I21" s="5"/>
      <c r="J21" s="5"/>
      <c r="Q21" s="121" t="s">
        <v>28</v>
      </c>
      <c r="R21" s="313" t="s">
        <v>198</v>
      </c>
      <c r="S21" s="314"/>
      <c r="T21" s="121" t="s">
        <v>27</v>
      </c>
      <c r="V21" s="166" t="s">
        <v>214</v>
      </c>
      <c r="W21" s="141"/>
      <c r="X21" s="141"/>
      <c r="Y21" s="141"/>
      <c r="Z21" s="141"/>
      <c r="AA21" s="167"/>
    </row>
    <row r="22" spans="2:27" ht="14.25" thickBot="1">
      <c r="B22" s="5"/>
      <c r="C22" s="5"/>
      <c r="D22" s="5"/>
      <c r="E22" s="5"/>
      <c r="F22" s="5"/>
      <c r="G22" s="5"/>
      <c r="H22" s="5"/>
      <c r="I22" s="5"/>
      <c r="J22" s="5"/>
      <c r="Q22" s="149" t="s">
        <v>142</v>
      </c>
      <c r="T22" s="150" t="s">
        <v>142</v>
      </c>
      <c r="V22" s="168" t="s">
        <v>215</v>
      </c>
      <c r="W22" s="169"/>
      <c r="X22" s="169"/>
      <c r="Y22" s="169"/>
      <c r="Z22" s="169"/>
      <c r="AA22" s="170"/>
    </row>
    <row r="23" spans="2:27">
      <c r="R23" s="315" t="s">
        <v>209</v>
      </c>
      <c r="S23" s="316"/>
    </row>
    <row r="24" spans="2:27">
      <c r="R24" s="317"/>
      <c r="S24" s="316"/>
      <c r="V24" s="148" t="s">
        <v>203</v>
      </c>
      <c r="W24" s="138"/>
      <c r="X24" s="138"/>
      <c r="Y24" s="138"/>
      <c r="Z24" s="139"/>
    </row>
    <row r="25" spans="2:27">
      <c r="R25" s="142"/>
      <c r="S25" s="144"/>
      <c r="V25" s="142" t="s">
        <v>197</v>
      </c>
      <c r="W25" s="143"/>
      <c r="X25" s="143"/>
      <c r="Y25" s="143"/>
      <c r="Z25" s="144"/>
    </row>
    <row r="26" spans="2:27">
      <c r="R26" s="312" t="s">
        <v>29</v>
      </c>
      <c r="S26" s="312"/>
    </row>
  </sheetData>
  <mergeCells count="9">
    <mergeCell ref="U12:V12"/>
    <mergeCell ref="U11:V11"/>
    <mergeCell ref="U13:V13"/>
    <mergeCell ref="R19:S19"/>
    <mergeCell ref="H18:H19"/>
    <mergeCell ref="I18:K19"/>
    <mergeCell ref="R26:S26"/>
    <mergeCell ref="R21:S21"/>
    <mergeCell ref="R23:S24"/>
  </mergeCells>
  <phoneticPr fontId="3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様式5（別紙１）</vt:lpstr>
      <vt:lpstr>→今回は使わない</vt:lpstr>
      <vt:lpstr>様式5付属資料①</vt:lpstr>
      <vt:lpstr>様式5付属資料②</vt:lpstr>
      <vt:lpstr>様式5（作成要領）</vt:lpstr>
      <vt:lpstr>カメラ</vt:lpstr>
      <vt:lpstr>'様式5（作成要領）'!Print_Area</vt:lpstr>
      <vt:lpstr>'様式5（別紙１）'!Print_Area</vt:lpstr>
      <vt:lpstr>様式5付属資料①!Print_Area</vt:lpstr>
      <vt:lpstr>様式5付属資料②!Print_Area</vt:lpstr>
      <vt:lpstr>'様式5（別紙１）'!Print_Titles</vt:lpstr>
      <vt:lpstr>様式5付属資料②!Print_Titles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2018-02-09T06:18:07Z</dcterms:created>
  <dcterms:modified xsi:type="dcterms:W3CDTF">2018-03-28T09:00:04Z</dcterms:modified>
</cp:coreProperties>
</file>