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8115" tabRatio="812"/>
  </bookViews>
  <sheets>
    <sheet name="予算事業一覧" sheetId="77" r:id="rId1"/>
    <sheet name="カメラ" sheetId="81" state="hidden" r:id="rId2"/>
  </sheets>
  <definedNames>
    <definedName name="_xlnm.Print_Area" localSheetId="0">予算事業一覧!$A$5:$I$85</definedName>
    <definedName name="_xlnm.Print_Titles" localSheetId="0">予算事業一覧!$7:$11</definedName>
  </definedNames>
  <calcPr calcId="162913"/>
</workbook>
</file>

<file path=xl/calcChain.xml><?xml version="1.0" encoding="utf-8"?>
<calcChain xmlns="http://schemas.openxmlformats.org/spreadsheetml/2006/main">
  <c r="G83" i="77" l="1"/>
  <c r="G82" i="77"/>
  <c r="G81" i="77"/>
  <c r="G80" i="77"/>
  <c r="F78" i="77" l="1"/>
  <c r="G75" i="77"/>
  <c r="G74" i="77"/>
  <c r="G16" i="77" l="1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30" i="77"/>
  <c r="G31" i="77"/>
  <c r="G32" i="77"/>
  <c r="G33" i="77"/>
  <c r="G34" i="77"/>
  <c r="G35" i="77"/>
  <c r="G36" i="77"/>
  <c r="G37" i="77"/>
  <c r="G38" i="77"/>
  <c r="G39" i="77"/>
  <c r="G40" i="77"/>
  <c r="G41" i="77"/>
  <c r="G42" i="77"/>
  <c r="G43" i="77"/>
  <c r="G44" i="77"/>
  <c r="G45" i="77"/>
  <c r="G46" i="77"/>
  <c r="G47" i="77"/>
  <c r="G48" i="77"/>
  <c r="G49" i="77"/>
  <c r="G50" i="77"/>
  <c r="G51" i="77"/>
  <c r="G52" i="77"/>
  <c r="G53" i="77"/>
  <c r="G54" i="77"/>
  <c r="G55" i="77"/>
  <c r="G56" i="77"/>
  <c r="G57" i="77"/>
  <c r="G58" i="77"/>
  <c r="G59" i="77"/>
  <c r="G60" i="77"/>
  <c r="G61" i="77"/>
  <c r="G62" i="77"/>
  <c r="G63" i="77"/>
  <c r="G64" i="77"/>
  <c r="G65" i="77"/>
  <c r="G66" i="77"/>
  <c r="G67" i="77"/>
  <c r="G68" i="77"/>
  <c r="G69" i="77"/>
  <c r="G70" i="77"/>
  <c r="G71" i="77"/>
  <c r="G72" i="77"/>
  <c r="G73" i="77"/>
  <c r="G76" i="77"/>
  <c r="G77" i="77"/>
  <c r="E79" i="77" l="1"/>
  <c r="E78" i="77"/>
  <c r="E84" i="77" s="1"/>
  <c r="G13" i="77"/>
  <c r="F15" i="77"/>
  <c r="F85" i="77" s="1"/>
  <c r="F14" i="77"/>
  <c r="F84" i="77" s="1"/>
  <c r="F79" i="77"/>
  <c r="G84" i="77" l="1"/>
  <c r="I78" i="77"/>
  <c r="H78" i="77" s="1"/>
  <c r="G79" i="77" l="1"/>
  <c r="I85" i="77" l="1"/>
  <c r="I84" i="77"/>
  <c r="G12" i="77"/>
  <c r="H84" i="77" l="1"/>
  <c r="E85" i="77"/>
  <c r="G85" i="77" l="1"/>
  <c r="G14" i="77"/>
  <c r="G15" i="77"/>
  <c r="G78" i="77" l="1"/>
</calcChain>
</file>

<file path=xl/sharedStrings.xml><?xml version="1.0" encoding="utf-8"?>
<sst xmlns="http://schemas.openxmlformats.org/spreadsheetml/2006/main" count="278" uniqueCount="124">
  <si>
    <t>例①</t>
    <rPh sb="0" eb="1">
      <t>レイ</t>
    </rPh>
    <phoneticPr fontId="3"/>
  </si>
  <si>
    <t>名称</t>
    <rPh sb="0" eb="2">
      <t>メイショウ</t>
    </rPh>
    <phoneticPr fontId="3"/>
  </si>
  <si>
    <t>事業の概要が伝わるような名称を</t>
    <rPh sb="0" eb="2">
      <t>ジギョウ</t>
    </rPh>
    <rPh sb="3" eb="5">
      <t>ガイヨウ</t>
    </rPh>
    <rPh sb="6" eb="7">
      <t>ツタ</t>
    </rPh>
    <rPh sb="12" eb="14">
      <t>メイショウ</t>
    </rPh>
    <phoneticPr fontId="3"/>
  </si>
  <si>
    <t>「一般管理経費」</t>
    <rPh sb="1" eb="3">
      <t>イッパン</t>
    </rPh>
    <rPh sb="3" eb="5">
      <t>カンリ</t>
    </rPh>
    <rPh sb="5" eb="7">
      <t>ケイヒ</t>
    </rPh>
    <phoneticPr fontId="3"/>
  </si>
  <si>
    <t>「○○○庁舎管理経費」</t>
    <rPh sb="4" eb="6">
      <t>チョウシャ</t>
    </rPh>
    <rPh sb="6" eb="8">
      <t>カンリ</t>
    </rPh>
    <rPh sb="8" eb="10">
      <t>ケイヒ</t>
    </rPh>
    <phoneticPr fontId="3"/>
  </si>
  <si>
    <t>例②</t>
    <rPh sb="0" eb="1">
      <t>レイ</t>
    </rPh>
    <phoneticPr fontId="3"/>
  </si>
  <si>
    <t>単位</t>
    <rPh sb="0" eb="2">
      <t>タンイ</t>
    </rPh>
    <phoneticPr fontId="3"/>
  </si>
  <si>
    <t>同様の目的を達成するための事業であれば、まとめることで、事業の概要が伝わりやすい場合も</t>
    <rPh sb="0" eb="2">
      <t>ドウヨウ</t>
    </rPh>
    <rPh sb="3" eb="5">
      <t>モクテキ</t>
    </rPh>
    <rPh sb="6" eb="8">
      <t>タッセイ</t>
    </rPh>
    <rPh sb="13" eb="15">
      <t>ジギョウ</t>
    </rPh>
    <rPh sb="28" eb="30">
      <t>ジギョウ</t>
    </rPh>
    <rPh sb="31" eb="33">
      <t>ガイヨウ</t>
    </rPh>
    <rPh sb="34" eb="35">
      <t>ツタ</t>
    </rPh>
    <rPh sb="40" eb="42">
      <t>バアイ</t>
    </rPh>
    <phoneticPr fontId="3"/>
  </si>
  <si>
    <t>　　（一定額の予算規模をイメージしつつ）</t>
    <rPh sb="3" eb="5">
      <t>イッテイ</t>
    </rPh>
    <rPh sb="5" eb="6">
      <t>ガク</t>
    </rPh>
    <rPh sb="7" eb="9">
      <t>ヨサン</t>
    </rPh>
    <rPh sb="9" eb="11">
      <t>キボ</t>
    </rPh>
    <phoneticPr fontId="3"/>
  </si>
  <si>
    <t>「ホームページの運用」</t>
    <rPh sb="8" eb="10">
      <t>ウンヨウ</t>
    </rPh>
    <phoneticPr fontId="3"/>
  </si>
  <si>
    <t>「情報コーナー事業」</t>
    <rPh sb="1" eb="3">
      <t>ジョウホウ</t>
    </rPh>
    <rPh sb="7" eb="9">
      <t>ジギョウ</t>
    </rPh>
    <phoneticPr fontId="3"/>
  </si>
  <si>
    <t>「市民の声」</t>
    <rPh sb="1" eb="3">
      <t>シミン</t>
    </rPh>
    <rPh sb="4" eb="5">
      <t>コエ</t>
    </rPh>
    <phoneticPr fontId="3"/>
  </si>
  <si>
    <t>「広報・広聴・情報発信の充実」</t>
    <rPh sb="1" eb="3">
      <t>コウホウ</t>
    </rPh>
    <rPh sb="4" eb="6">
      <t>コウチョウ</t>
    </rPh>
    <rPh sb="7" eb="9">
      <t>ジョウホウ</t>
    </rPh>
    <rPh sb="9" eb="11">
      <t>ハッシン</t>
    </rPh>
    <rPh sb="12" eb="14">
      <t>ジュウジツ</t>
    </rPh>
    <phoneticPr fontId="3"/>
  </si>
  <si>
    <t>「区民モニター」</t>
    <rPh sb="1" eb="3">
      <t>クミン</t>
    </rPh>
    <phoneticPr fontId="3"/>
  </si>
  <si>
    <t>「広報事業」</t>
    <rPh sb="1" eb="3">
      <t>コウホウ</t>
    </rPh>
    <rPh sb="3" eb="5">
      <t>ジギョウ</t>
    </rPh>
    <phoneticPr fontId="3"/>
  </si>
  <si>
    <t>「交通事故をなくす運動」</t>
    <rPh sb="1" eb="3">
      <t>コウツウ</t>
    </rPh>
    <rPh sb="3" eb="5">
      <t>ジコ</t>
    </rPh>
    <rPh sb="9" eb="11">
      <t>ウンドウ</t>
    </rPh>
    <phoneticPr fontId="3"/>
  </si>
  <si>
    <t>「めいわく駐車追放運動」</t>
    <rPh sb="5" eb="7">
      <t>チュウシャ</t>
    </rPh>
    <rPh sb="7" eb="9">
      <t>ツイホウ</t>
    </rPh>
    <rPh sb="9" eb="11">
      <t>ウンドウ</t>
    </rPh>
    <phoneticPr fontId="3"/>
  </si>
  <si>
    <t>「交通安全運動事業」</t>
    <rPh sb="1" eb="3">
      <t>コウツウ</t>
    </rPh>
    <rPh sb="3" eb="5">
      <t>アンゼン</t>
    </rPh>
    <rPh sb="5" eb="7">
      <t>ウンドウ</t>
    </rPh>
    <rPh sb="7" eb="9">
      <t>ジギョウ</t>
    </rPh>
    <phoneticPr fontId="3"/>
  </si>
  <si>
    <t>「高齢者事故ゼロの日運動」</t>
    <rPh sb="1" eb="4">
      <t>コウレイシャ</t>
    </rPh>
    <rPh sb="4" eb="6">
      <t>ジコ</t>
    </rPh>
    <rPh sb="9" eb="10">
      <t>ヒ</t>
    </rPh>
    <rPh sb="10" eb="12">
      <t>ウンドウ</t>
    </rPh>
    <phoneticPr fontId="3"/>
  </si>
  <si>
    <t>統一書式</t>
    <rPh sb="0" eb="2">
      <t>トウイツ</t>
    </rPh>
    <rPh sb="2" eb="4">
      <t>ショシキ</t>
    </rPh>
    <phoneticPr fontId="3"/>
  </si>
  <si>
    <t>列</t>
    <rPh sb="0" eb="1">
      <t>レツ</t>
    </rPh>
    <phoneticPr fontId="3"/>
  </si>
  <si>
    <t>ピクセル値</t>
    <rPh sb="4" eb="5">
      <t>チ</t>
    </rPh>
    <phoneticPr fontId="3"/>
  </si>
  <si>
    <t>上2.0cm</t>
    <rPh sb="0" eb="1">
      <t>ウエ</t>
    </rPh>
    <phoneticPr fontId="3"/>
  </si>
  <si>
    <t>右</t>
    <rPh sb="0" eb="1">
      <t>ミギ</t>
    </rPh>
    <phoneticPr fontId="3"/>
  </si>
  <si>
    <t>左</t>
    <rPh sb="0" eb="1">
      <t>ヒダリ</t>
    </rPh>
    <phoneticPr fontId="3"/>
  </si>
  <si>
    <t>下1.5cm</t>
    <rPh sb="0" eb="1">
      <t>シタ</t>
    </rPh>
    <phoneticPr fontId="3"/>
  </si>
  <si>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</si>
  <si>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</si>
  <si>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通し</t>
    <phoneticPr fontId="2"/>
  </si>
  <si>
    <t>番号</t>
    <phoneticPr fontId="2"/>
  </si>
  <si>
    <t>　　</t>
  </si>
  <si>
    <t>職員費計</t>
    <rPh sb="0" eb="2">
      <t>ショクイン</t>
    </rPh>
    <rPh sb="2" eb="3">
      <t>ヒ</t>
    </rPh>
    <rPh sb="3" eb="4">
      <t>ケイ</t>
    </rPh>
    <phoneticPr fontId="2"/>
  </si>
  <si>
    <t>所属計</t>
    <rPh sb="0" eb="2">
      <t>ショゾク</t>
    </rPh>
    <phoneticPr fontId="2"/>
  </si>
  <si>
    <t>⇒</t>
    <phoneticPr fontId="3"/>
  </si>
  <si>
    <t>ＭＳ Ｐゴシック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</si>
  <si>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</si>
  <si>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</si>
  <si>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</si>
  <si>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</si>
  <si>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→</t>
    <phoneticPr fontId="3"/>
  </si>
  <si>
    <t>…</t>
    <phoneticPr fontId="3"/>
  </si>
  <si>
    <t>1.8cm</t>
    <phoneticPr fontId="3"/>
  </si>
  <si>
    <t>…</t>
    <phoneticPr fontId="3"/>
  </si>
  <si>
    <t>(款-項-目)</t>
    <rPh sb="1" eb="2">
      <t>カン</t>
    </rPh>
    <rPh sb="3" eb="4">
      <t>コウ</t>
    </rPh>
    <rPh sb="5" eb="6">
      <t>モク</t>
    </rPh>
    <phoneticPr fontId="2"/>
  </si>
  <si>
    <t>⇒</t>
    <phoneticPr fontId="3"/>
  </si>
  <si>
    <t>→</t>
    <phoneticPr fontId="3"/>
  </si>
  <si>
    <t>増  減</t>
    <rPh sb="0" eb="1">
      <t>ゾウ</t>
    </rPh>
    <rPh sb="3" eb="4">
      <t>ゲン</t>
    </rPh>
    <phoneticPr fontId="2"/>
  </si>
  <si>
    <t>（② - ①）</t>
    <phoneticPr fontId="2"/>
  </si>
  <si>
    <t>事  業  名</t>
    <phoneticPr fontId="2"/>
  </si>
  <si>
    <t>備  考</t>
    <phoneticPr fontId="2"/>
  </si>
  <si>
    <t>科 目</t>
    <rPh sb="0" eb="1">
      <t>カ</t>
    </rPh>
    <rPh sb="2" eb="3">
      <t>メ</t>
    </rPh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</si>
  <si>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</si>
  <si>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>行</t>
    <rPh sb="0" eb="1">
      <t>ギョウ</t>
    </rPh>
    <phoneticPr fontId="3"/>
  </si>
  <si>
    <t>　・予算案の公表・・・80％</t>
    <rPh sb="2" eb="4">
      <t>ヨサン</t>
    </rPh>
    <rPh sb="4" eb="5">
      <t>アン</t>
    </rPh>
    <rPh sb="6" eb="8">
      <t>コウヒョウ</t>
    </rPh>
    <phoneticPr fontId="3"/>
  </si>
  <si>
    <t>余白設定</t>
    <rPh sb="0" eb="2">
      <t>ヨハク</t>
    </rPh>
    <rPh sb="2" eb="4">
      <t>セッテイ</t>
    </rPh>
    <phoneticPr fontId="3"/>
  </si>
  <si>
    <t>E～I</t>
    <phoneticPr fontId="3"/>
  </si>
  <si>
    <t>J</t>
    <phoneticPr fontId="3"/>
  </si>
  <si>
    <t>K</t>
    <phoneticPr fontId="3"/>
  </si>
  <si>
    <t xml:space="preserve"> 事業名称が長く、2段超となる場合</t>
    <rPh sb="1" eb="3">
      <t>ジギョウ</t>
    </rPh>
    <rPh sb="3" eb="5">
      <t>メイショウ</t>
    </rPh>
    <rPh sb="6" eb="7">
      <t>ナガ</t>
    </rPh>
    <rPh sb="10" eb="11">
      <t>ダン</t>
    </rPh>
    <rPh sb="11" eb="12">
      <t>チョウ</t>
    </rPh>
    <rPh sb="15" eb="17">
      <t>バアイ</t>
    </rPh>
    <phoneticPr fontId="3"/>
  </si>
  <si>
    <t xml:space="preserve"> 印刷縮尺</t>
    <rPh sb="1" eb="3">
      <t>インサツ</t>
    </rPh>
    <rPh sb="3" eb="5">
      <t>シュクシャク</t>
    </rPh>
    <phoneticPr fontId="3"/>
  </si>
  <si>
    <t>　・文字・・・10ポイント（会計名、所属名は10.5ポイント、表外の単位等は9ポイント）</t>
    <rPh sb="2" eb="4">
      <t>モジ</t>
    </rPh>
    <rPh sb="14" eb="16">
      <t>カイケイ</t>
    </rPh>
    <rPh sb="16" eb="17">
      <t>メイ</t>
    </rPh>
    <rPh sb="18" eb="21">
      <t>ショゾクメイ</t>
    </rPh>
    <rPh sb="31" eb="32">
      <t>ヒョウ</t>
    </rPh>
    <rPh sb="32" eb="33">
      <t>ガイ</t>
    </rPh>
    <rPh sb="34" eb="36">
      <t>タンイ</t>
    </rPh>
    <rPh sb="36" eb="37">
      <t>トウ</t>
    </rPh>
    <phoneticPr fontId="3"/>
  </si>
  <si>
    <t>　・計数・・・10.5ポイント</t>
    <rPh sb="2" eb="4">
      <t>ケイスウ</t>
    </rPh>
    <phoneticPr fontId="3"/>
  </si>
  <si>
    <t>当 初 ①</t>
    <phoneticPr fontId="2"/>
  </si>
  <si>
    <t>※センタリング
 はしない</t>
    <phoneticPr fontId="3"/>
  </si>
  <si>
    <t>予算事業一覧</t>
    <rPh sb="4" eb="6">
      <t>イチラン</t>
    </rPh>
    <phoneticPr fontId="2"/>
  </si>
  <si>
    <t>列幅</t>
    <rPh sb="0" eb="2">
      <t>レツハバ</t>
    </rPh>
    <phoneticPr fontId="3"/>
  </si>
  <si>
    <t>　・3段・・・行の高さ22.50（30ピクセル）</t>
    <rPh sb="3" eb="4">
      <t>ダン</t>
    </rPh>
    <rPh sb="7" eb="8">
      <t>ギョウ</t>
    </rPh>
    <rPh sb="9" eb="10">
      <t>タカ</t>
    </rPh>
    <phoneticPr fontId="3"/>
  </si>
  <si>
    <t>　・4段・・・行の高さ26.25（35ピクセル）</t>
    <rPh sb="3" eb="4">
      <t>ダン</t>
    </rPh>
    <rPh sb="7" eb="8">
      <t>ギョウ</t>
    </rPh>
    <rPh sb="9" eb="10">
      <t>タカ</t>
    </rPh>
    <phoneticPr fontId="3"/>
  </si>
  <si>
    <t>行の高さ</t>
    <rPh sb="0" eb="1">
      <t>ギョウ</t>
    </rPh>
    <rPh sb="2" eb="3">
      <t>タカ</t>
    </rPh>
    <phoneticPr fontId="3"/>
  </si>
  <si>
    <t>10～</t>
    <phoneticPr fontId="3"/>
  </si>
  <si>
    <t>出</t>
    <rPh sb="0" eb="1">
      <t>デ</t>
    </rPh>
    <phoneticPr fontId="2"/>
  </si>
  <si>
    <t>税</t>
    <rPh sb="0" eb="1">
      <t>ゼイ</t>
    </rPh>
    <phoneticPr fontId="2"/>
  </si>
  <si>
    <t>区CM出</t>
    <rPh sb="0" eb="1">
      <t>ク</t>
    </rPh>
    <rPh sb="3" eb="4">
      <t>デ</t>
    </rPh>
    <phoneticPr fontId="3"/>
  </si>
  <si>
    <t>区CM税</t>
    <rPh sb="0" eb="1">
      <t>ク</t>
    </rPh>
    <rPh sb="3" eb="4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</si>
  <si>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8"/>
  </si>
  <si>
    <t>区まちづくり推進費計</t>
    <rPh sb="0" eb="1">
      <t>ク</t>
    </rPh>
    <rPh sb="6" eb="8">
      <t>スイシン</t>
    </rPh>
    <rPh sb="8" eb="9">
      <t>ヒ</t>
    </rPh>
    <rPh sb="9" eb="10">
      <t>ケイ</t>
    </rPh>
    <phoneticPr fontId="2"/>
  </si>
  <si>
    <t>此花区役所職員の人件費</t>
    <rPh sb="0" eb="3">
      <t>コノハナク</t>
    </rPh>
    <rPh sb="3" eb="5">
      <t>ヤクショ</t>
    </rPh>
    <rPh sb="5" eb="7">
      <t>ショクイン</t>
    </rPh>
    <rPh sb="8" eb="11">
      <t>ジンケンヒ</t>
    </rPh>
    <phoneticPr fontId="5"/>
  </si>
  <si>
    <t>2-3-3</t>
  </si>
  <si>
    <t>2-3-1</t>
  </si>
  <si>
    <t>企画総務課</t>
    <rPh sb="0" eb="2">
      <t>キカク</t>
    </rPh>
    <rPh sb="2" eb="4">
      <t>ソウム</t>
    </rPh>
    <rPh sb="4" eb="5">
      <t>カ</t>
    </rPh>
    <phoneticPr fontId="3"/>
  </si>
  <si>
    <t>保健福祉課</t>
  </si>
  <si>
    <t>企画総務課</t>
    <rPh sb="0" eb="2">
      <t>キカク</t>
    </rPh>
    <rPh sb="2" eb="5">
      <t>ソウムカ</t>
    </rPh>
    <phoneticPr fontId="5"/>
  </si>
  <si>
    <t>保健福祉課</t>
    <rPh sb="0" eb="2">
      <t>ホケン</t>
    </rPh>
    <rPh sb="2" eb="5">
      <t>フクシカ</t>
    </rPh>
    <phoneticPr fontId="8"/>
  </si>
  <si>
    <t>市民協働課</t>
    <rPh sb="0" eb="2">
      <t>シミン</t>
    </rPh>
    <rPh sb="2" eb="4">
      <t>キョウドウ</t>
    </rPh>
    <rPh sb="4" eb="5">
      <t>カ</t>
    </rPh>
    <phoneticPr fontId="5"/>
  </si>
  <si>
    <t>此花区防災力強化事業</t>
    <rPh sb="0" eb="2">
      <t>コノハナ</t>
    </rPh>
    <rPh sb="2" eb="3">
      <t>ク</t>
    </rPh>
    <rPh sb="3" eb="6">
      <t>ボウサイリョク</t>
    </rPh>
    <rPh sb="6" eb="8">
      <t>キョウカ</t>
    </rPh>
    <rPh sb="8" eb="10">
      <t>ジギョウ</t>
    </rPh>
    <phoneticPr fontId="3"/>
  </si>
  <si>
    <t>「子どもたちの未来のために！！」事業</t>
    <rPh sb="1" eb="2">
      <t>コ</t>
    </rPh>
    <rPh sb="7" eb="9">
      <t>ミライ</t>
    </rPh>
    <rPh sb="16" eb="18">
      <t>ジギョウ</t>
    </rPh>
    <phoneticPr fontId="3"/>
  </si>
  <si>
    <t>子育て親子よっといでプラン</t>
    <rPh sb="0" eb="2">
      <t>コソダ</t>
    </rPh>
    <rPh sb="3" eb="5">
      <t>オヤコ</t>
    </rPh>
    <phoneticPr fontId="3"/>
  </si>
  <si>
    <t>乳幼児発達相談体制強化事業</t>
    <rPh sb="0" eb="3">
      <t>ニュウヨウジ</t>
    </rPh>
    <rPh sb="3" eb="5">
      <t>ハッタツ</t>
    </rPh>
    <rPh sb="5" eb="7">
      <t>ソウダン</t>
    </rPh>
    <rPh sb="7" eb="9">
      <t>タイセイ</t>
    </rPh>
    <rPh sb="9" eb="11">
      <t>キョウカ</t>
    </rPh>
    <rPh sb="11" eb="13">
      <t>ジギョウ</t>
    </rPh>
    <phoneticPr fontId="3"/>
  </si>
  <si>
    <t>此花区児童虐待予防事業</t>
    <rPh sb="0" eb="3">
      <t>コノハナク</t>
    </rPh>
    <rPh sb="3" eb="5">
      <t>ジドウ</t>
    </rPh>
    <rPh sb="5" eb="7">
      <t>ギャクタイ</t>
    </rPh>
    <rPh sb="7" eb="9">
      <t>ヨボウ</t>
    </rPh>
    <rPh sb="9" eb="11">
      <t>ジギョウ</t>
    </rPh>
    <phoneticPr fontId="3"/>
  </si>
  <si>
    <t>未就学児の相談支援事業</t>
    <rPh sb="0" eb="4">
      <t>ミシュウガクジ</t>
    </rPh>
    <rPh sb="5" eb="7">
      <t>ソウダン</t>
    </rPh>
    <rPh sb="7" eb="9">
      <t>シエン</t>
    </rPh>
    <rPh sb="9" eb="11">
      <t>ジギョウ</t>
    </rPh>
    <phoneticPr fontId="3"/>
  </si>
  <si>
    <t>「このはな地域見守りタイ」事業</t>
    <phoneticPr fontId="3"/>
  </si>
  <si>
    <t>身体障がい者相談員</t>
    <phoneticPr fontId="3"/>
  </si>
  <si>
    <t>知的障がい者相談員</t>
    <phoneticPr fontId="3"/>
  </si>
  <si>
    <t>ドメスティック・バイオレンス対策事業</t>
    <phoneticPr fontId="3"/>
  </si>
  <si>
    <t>高齢者食事サービス事業</t>
    <phoneticPr fontId="3"/>
  </si>
  <si>
    <t>このはな環境創造プロジェクト～大阪ひかりの森プロジェクト地域貢献事業～</t>
    <phoneticPr fontId="3"/>
  </si>
  <si>
    <t>区における生涯学習推進事業</t>
    <phoneticPr fontId="3"/>
  </si>
  <si>
    <t>区における人権啓発推進事業</t>
    <phoneticPr fontId="3"/>
  </si>
  <si>
    <t>此花区地域支援事業</t>
    <phoneticPr fontId="3"/>
  </si>
  <si>
    <t>区役所附設会館管理運営経費</t>
    <phoneticPr fontId="3"/>
  </si>
  <si>
    <t>桜島憩の家施設運営補助事業</t>
    <rPh sb="0" eb="2">
      <t>サクラジマ</t>
    </rPh>
    <rPh sb="2" eb="3">
      <t>イコイ</t>
    </rPh>
    <rPh sb="4" eb="5">
      <t>イエ</t>
    </rPh>
    <rPh sb="5" eb="7">
      <t>シセツ</t>
    </rPh>
    <rPh sb="7" eb="9">
      <t>ウンエイ</t>
    </rPh>
    <rPh sb="9" eb="11">
      <t>ホジョ</t>
    </rPh>
    <rPh sb="11" eb="13">
      <t>ジギョウ</t>
    </rPh>
    <phoneticPr fontId="3"/>
  </si>
  <si>
    <t>区政への区民の声反映システム事業</t>
    <phoneticPr fontId="3"/>
  </si>
  <si>
    <t>区広報紙等の有効活用による情報発信</t>
    <phoneticPr fontId="3"/>
  </si>
  <si>
    <t>区役所窓口におけるフロアマネージャー関係経費</t>
    <phoneticPr fontId="3"/>
  </si>
  <si>
    <t>住民情報業務等民間委託経費</t>
    <phoneticPr fontId="3"/>
  </si>
  <si>
    <t>区庁舎設備維持費</t>
    <phoneticPr fontId="3"/>
  </si>
  <si>
    <t>一般管理経費</t>
    <phoneticPr fontId="3"/>
  </si>
  <si>
    <t>保健福祉センター事業用経費</t>
    <phoneticPr fontId="3"/>
  </si>
  <si>
    <t>このはな　すまいるルーム事業</t>
    <rPh sb="12" eb="14">
      <t>ジギョウ</t>
    </rPh>
    <phoneticPr fontId="3"/>
  </si>
  <si>
    <t>青少年育成推進事業</t>
    <phoneticPr fontId="3"/>
  </si>
  <si>
    <t>「子育てサロン応援」事業</t>
    <phoneticPr fontId="3"/>
  </si>
  <si>
    <t>此花区安全確保事業</t>
    <rPh sb="3" eb="7">
      <t>アンゼンカクホ</t>
    </rPh>
    <rPh sb="7" eb="9">
      <t>ジギョウ</t>
    </rPh>
    <phoneticPr fontId="3"/>
  </si>
  <si>
    <t>3 年 度</t>
    <phoneticPr fontId="3"/>
  </si>
  <si>
    <t>4 年 度</t>
    <rPh sb="2" eb="3">
      <t>ネン</t>
    </rPh>
    <rPh sb="4" eb="5">
      <t>ド</t>
    </rPh>
    <phoneticPr fontId="4"/>
  </si>
  <si>
    <t>還付金計</t>
    <rPh sb="0" eb="3">
      <t>カンプキン</t>
    </rPh>
    <rPh sb="3" eb="4">
      <t>ケイ</t>
    </rPh>
    <phoneticPr fontId="3"/>
  </si>
  <si>
    <t>使用料の還付金</t>
    <rPh sb="0" eb="3">
      <t>シヨウリョウ</t>
    </rPh>
    <rPh sb="4" eb="7">
      <t>カンプキン</t>
    </rPh>
    <phoneticPr fontId="3"/>
  </si>
  <si>
    <t>16-1-1</t>
    <phoneticPr fontId="3"/>
  </si>
  <si>
    <t>ＣｏＣｏチャレンジルーム事業</t>
    <rPh sb="12" eb="14">
      <t>ジギョウ</t>
    </rPh>
    <phoneticPr fontId="3"/>
  </si>
  <si>
    <t>市民協働課</t>
    <rPh sb="0" eb="2">
      <t>シミン</t>
    </rPh>
    <rPh sb="2" eb="3">
      <t>キョウ</t>
    </rPh>
    <rPh sb="3" eb="4">
      <t>ドウ</t>
    </rPh>
    <rPh sb="4" eb="5">
      <t>カ</t>
    </rPh>
    <phoneticPr fontId="3"/>
  </si>
  <si>
    <t>４歳児訪問事業</t>
    <rPh sb="1" eb="3">
      <t>サイジ</t>
    </rPh>
    <rPh sb="3" eb="5">
      <t>ホウモン</t>
    </rPh>
    <rPh sb="5" eb="7">
      <t>ジギョウ</t>
    </rPh>
    <phoneticPr fontId="3"/>
  </si>
  <si>
    <t>保健福祉課</t>
    <rPh sb="0" eb="4">
      <t>ホケンフクシ</t>
    </rPh>
    <rPh sb="4" eb="5">
      <t>カ</t>
    </rPh>
    <phoneticPr fontId="5"/>
  </si>
  <si>
    <t>所属名　此花区役所　</t>
    <rPh sb="0" eb="2">
      <t>ショゾク</t>
    </rPh>
    <rPh sb="2" eb="3">
      <t>メイ</t>
    </rPh>
    <rPh sb="4" eb="6">
      <t>コノハナ</t>
    </rPh>
    <rPh sb="6" eb="7">
      <t>ク</t>
    </rPh>
    <rPh sb="7" eb="9">
      <t>ヤクショ</t>
    </rPh>
    <phoneticPr fontId="2"/>
  </si>
  <si>
    <t>まちづくり（ハードウェア）整備事業</t>
    <rPh sb="13" eb="17">
      <t>セイビジギョウ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</si>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</sst>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#,##0;&quot;△ &quot;#,##0"/>
    <numFmt numFmtId="178" formatCode="\(#,##0\);\(&quot;△ &quot;#,##0\)"/>
    <numFmt numFmtId="179" formatCode="\(#,##0\)"/>
    <numFmt numFmtId="180" formatCode="0.00_ "/>
  </numFmts>
  <fonts count="13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5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9" xfId="3" applyNumberFormat="1" applyFont="1" applyFill="1" applyBorder="1" applyAlignment="1">
      <alignment horizontal="center" vertical="center"/>
    </xf>
    <xf numFmtId="0" fontId="6" fillId="0" borderId="11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177" fontId="5" fillId="0" borderId="13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horizontal="right" vertical="center" shrinkToFit="1"/>
    </xf>
    <xf numFmtId="179" fontId="5" fillId="0" borderId="13" xfId="3" applyNumberFormat="1" applyFont="1" applyFill="1" applyBorder="1" applyAlignment="1">
      <alignment vertical="center" shrinkToFit="1"/>
    </xf>
    <xf numFmtId="178" fontId="5" fillId="0" borderId="12" xfId="3" applyNumberFormat="1" applyFont="1" applyFill="1" applyBorder="1" applyAlignment="1">
      <alignment vertical="center" shrinkToFit="1"/>
    </xf>
    <xf numFmtId="177" fontId="5" fillId="0" borderId="14" xfId="3" applyNumberFormat="1" applyFont="1" applyFill="1" applyBorder="1" applyAlignment="1">
      <alignment vertical="center" shrinkToFit="1"/>
    </xf>
    <xf numFmtId="179" fontId="5" fillId="0" borderId="12" xfId="3" applyNumberFormat="1" applyFont="1" applyFill="1" applyBorder="1" applyAlignment="1">
      <alignment vertical="center" shrinkToFit="1"/>
    </xf>
    <xf numFmtId="177" fontId="5" fillId="0" borderId="15" xfId="3" applyNumberFormat="1" applyFont="1" applyFill="1" applyBorder="1" applyAlignment="1">
      <alignment horizontal="right" vertical="center" shrinkToFit="1"/>
    </xf>
    <xf numFmtId="179" fontId="5" fillId="0" borderId="16" xfId="3" applyNumberFormat="1" applyFont="1" applyFill="1" applyBorder="1" applyAlignment="1">
      <alignment vertical="center" shrinkToFit="1"/>
    </xf>
    <xf numFmtId="178" fontId="5" fillId="0" borderId="16" xfId="3" applyNumberFormat="1" applyFont="1" applyFill="1" applyBorder="1" applyAlignment="1">
      <alignment vertical="center" shrinkToFit="1"/>
    </xf>
    <xf numFmtId="179" fontId="5" fillId="0" borderId="17" xfId="3" applyNumberFormat="1" applyFont="1" applyFill="1" applyBorder="1" applyAlignment="1">
      <alignment vertical="center" shrinkToFit="1"/>
    </xf>
    <xf numFmtId="178" fontId="5" fillId="0" borderId="17" xfId="3" applyNumberFormat="1" applyFont="1" applyFill="1" applyBorder="1" applyAlignment="1">
      <alignment vertical="center" shrinkToFit="1"/>
    </xf>
    <xf numFmtId="178" fontId="5" fillId="0" borderId="18" xfId="3" applyNumberFormat="1" applyFont="1" applyFill="1" applyBorder="1" applyAlignment="1">
      <alignment vertical="center" shrinkToFit="1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horizontal="center" vertical="center"/>
    </xf>
    <xf numFmtId="0" fontId="5" fillId="0" borderId="0" xfId="3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 vertical="center"/>
    </xf>
    <xf numFmtId="0" fontId="5" fillId="0" borderId="15" xfId="0" applyFont="1" applyBorder="1" applyAlignment="1"/>
    <xf numFmtId="0" fontId="5" fillId="0" borderId="16" xfId="0" applyFont="1" applyBorder="1" applyAlignment="1"/>
    <xf numFmtId="38" fontId="5" fillId="0" borderId="15" xfId="1" applyFont="1" applyBorder="1" applyAlignment="1"/>
    <xf numFmtId="0" fontId="6" fillId="0" borderId="0" xfId="3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NumberFormat="1" applyFont="1" applyFill="1" applyAlignment="1">
      <alignment horizontal="center" vertical="center" shrinkToFit="1"/>
    </xf>
    <xf numFmtId="0" fontId="6" fillId="0" borderId="0" xfId="3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" fillId="0" borderId="35" xfId="0" applyFont="1" applyBorder="1" applyAlignment="1"/>
    <xf numFmtId="180" fontId="0" fillId="0" borderId="3" xfId="0" applyNumberFormat="1" applyFont="1" applyBorder="1" applyAlignment="1">
      <alignment vertical="center" shrinkToFit="1"/>
    </xf>
    <xf numFmtId="0" fontId="0" fillId="0" borderId="3" xfId="0" applyFont="1" applyBorder="1" applyAlignment="1">
      <alignment horizontal="center" vertical="center" shrinkToFit="1"/>
    </xf>
    <xf numFmtId="180" fontId="0" fillId="0" borderId="32" xfId="0" applyNumberFormat="1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/>
    </xf>
    <xf numFmtId="180" fontId="0" fillId="0" borderId="37" xfId="0" applyNumberFormat="1" applyFont="1" applyBorder="1" applyAlignment="1">
      <alignment vertical="center" shrinkToFit="1"/>
    </xf>
    <xf numFmtId="0" fontId="0" fillId="0" borderId="38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0" xfId="0" applyFont="1" applyAlignment="1">
      <alignment horizontal="right" vertical="center"/>
    </xf>
    <xf numFmtId="177" fontId="5" fillId="0" borderId="13" xfId="3" applyNumberFormat="1" applyFont="1" applyFill="1" applyBorder="1" applyAlignment="1">
      <alignment horizontal="right" vertical="center" shrinkToFit="1"/>
    </xf>
    <xf numFmtId="38" fontId="5" fillId="0" borderId="35" xfId="1" applyFont="1" applyBorder="1" applyAlignment="1"/>
    <xf numFmtId="0" fontId="8" fillId="0" borderId="0" xfId="3" applyNumberFormat="1" applyFont="1" applyFill="1" applyAlignment="1">
      <alignment horizontal="right" vertical="center"/>
    </xf>
    <xf numFmtId="0" fontId="6" fillId="0" borderId="5" xfId="3" applyFont="1" applyFill="1" applyBorder="1" applyAlignment="1">
      <alignment horizontal="center" vertical="center"/>
    </xf>
    <xf numFmtId="0" fontId="9" fillId="0" borderId="23" xfId="3" applyNumberFormat="1" applyFont="1" applyFill="1" applyBorder="1" applyAlignment="1">
      <alignment horizontal="right" vertical="center" wrapText="1"/>
    </xf>
    <xf numFmtId="0" fontId="6" fillId="0" borderId="34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22" xfId="3" applyNumberFormat="1" applyFont="1" applyFill="1" applyBorder="1" applyAlignment="1">
      <alignment horizontal="center" vertical="center"/>
    </xf>
    <xf numFmtId="0" fontId="6" fillId="0" borderId="23" xfId="3" applyNumberFormat="1" applyFont="1" applyFill="1" applyBorder="1" applyAlignment="1">
      <alignment horizontal="center" vertical="center"/>
    </xf>
    <xf numFmtId="0" fontId="6" fillId="0" borderId="31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177" fontId="6" fillId="0" borderId="30" xfId="3" applyNumberFormat="1" applyFont="1" applyFill="1" applyBorder="1" applyAlignment="1">
      <alignment horizontal="center" vertical="center" wrapText="1"/>
    </xf>
    <xf numFmtId="177" fontId="6" fillId="0" borderId="11" xfId="3" applyNumberFormat="1" applyFont="1" applyFill="1" applyBorder="1" applyAlignment="1">
      <alignment horizontal="center" vertical="center" wrapText="1"/>
    </xf>
    <xf numFmtId="176" fontId="6" fillId="0" borderId="14" xfId="3" applyNumberFormat="1" applyFont="1" applyFill="1" applyBorder="1" applyAlignment="1">
      <alignment horizontal="center" vertical="center"/>
    </xf>
    <xf numFmtId="176" fontId="6" fillId="0" borderId="12" xfId="3" applyNumberFormat="1" applyFont="1" applyFill="1" applyBorder="1" applyAlignment="1">
      <alignment horizontal="center" vertical="center"/>
    </xf>
    <xf numFmtId="0" fontId="12" fillId="0" borderId="14" xfId="4" applyNumberFormat="1" applyFill="1" applyBorder="1" applyAlignment="1">
      <alignment horizontal="left" vertical="center" wrapText="1"/>
    </xf>
    <xf numFmtId="0" fontId="12" fillId="0" borderId="12" xfId="4" applyNumberFormat="1" applyFill="1" applyBorder="1" applyAlignment="1">
      <alignment horizontal="left" vertical="center" wrapText="1"/>
    </xf>
    <xf numFmtId="177" fontId="6" fillId="0" borderId="14" xfId="3" applyNumberFormat="1" applyFont="1" applyFill="1" applyBorder="1" applyAlignment="1">
      <alignment horizontal="center" vertical="center" wrapText="1"/>
    </xf>
    <xf numFmtId="177" fontId="6" fillId="0" borderId="12" xfId="3" applyNumberFormat="1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6" fontId="6" fillId="0" borderId="24" xfId="3" applyNumberFormat="1" applyFont="1" applyFill="1" applyBorder="1" applyAlignment="1">
      <alignment horizontal="center" vertical="center"/>
    </xf>
    <xf numFmtId="176" fontId="6" fillId="0" borderId="2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26" xfId="3" applyNumberFormat="1" applyFont="1" applyFill="1" applyBorder="1" applyAlignment="1">
      <alignment horizontal="center" vertical="center"/>
    </xf>
    <xf numFmtId="176" fontId="6" fillId="0" borderId="27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/>
    </xf>
    <xf numFmtId="0" fontId="6" fillId="0" borderId="12" xfId="3" applyNumberFormat="1" applyFont="1" applyFill="1" applyBorder="1" applyAlignment="1">
      <alignment horizontal="center" vertical="center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28" xfId="3" applyNumberFormat="1" applyFont="1" applyFill="1" applyBorder="1" applyAlignment="1">
      <alignment horizontal="center" vertical="center"/>
    </xf>
    <xf numFmtId="0" fontId="6" fillId="0" borderId="21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49" fontId="6" fillId="0" borderId="14" xfId="3" applyNumberFormat="1" applyFont="1" applyFill="1" applyBorder="1" applyAlignment="1">
      <alignment horizontal="center" vertical="center"/>
    </xf>
    <xf numFmtId="49" fontId="6" fillId="0" borderId="12" xfId="3" applyNumberFormat="1" applyFont="1" applyFill="1" applyBorder="1" applyAlignment="1">
      <alignment horizontal="center" vertical="center"/>
    </xf>
    <xf numFmtId="0" fontId="6" fillId="0" borderId="14" xfId="3" applyNumberFormat="1" applyFont="1" applyFill="1" applyBorder="1" applyAlignment="1">
      <alignment horizontal="left" vertical="center" wrapText="1"/>
    </xf>
    <xf numFmtId="0" fontId="6" fillId="0" borderId="12" xfId="3" applyNumberFormat="1" applyFont="1" applyFill="1" applyBorder="1" applyAlignment="1">
      <alignment horizontal="left" vertical="center" wrapText="1"/>
    </xf>
    <xf numFmtId="0" fontId="6" fillId="0" borderId="24" xfId="3" applyNumberFormat="1" applyFont="1" applyFill="1" applyBorder="1" applyAlignment="1">
      <alignment horizontal="center" vertical="center"/>
    </xf>
    <xf numFmtId="0" fontId="6" fillId="0" borderId="25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6" xfId="3" applyNumberFormat="1" applyFont="1" applyFill="1" applyBorder="1" applyAlignment="1">
      <alignment horizontal="center" vertical="center"/>
    </xf>
    <xf numFmtId="0" fontId="6" fillId="0" borderId="27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361950</xdr:colOff>
      <xdr:row>17</xdr:row>
      <xdr:rowOff>66675</xdr:rowOff>
    </xdr:from>
    <xdr:to>
      <xdr:col>22</xdr:col>
      <xdr:colOff>66675</xdr:colOff>
      <xdr:row>18</xdr:row>
      <xdr:rowOff>95250</xdr:rowOff>
    </xdr:to>
    <xdr:cxnSp macro="">
      <xdr:nvCxnSpPr>
        <xdr:cNvPr id="3" name="直線矢印コネクタ 2"/>
        <xdr:cNvCxnSpPr/>
      </xdr:nvCxnSpPr>
      <xdr:spPr bwMode="auto">
        <a:xfrm>
          <a:off x="12992100" y="2819400"/>
          <a:ext cx="171450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konohana/cmsfiles/contents/0000557/557931/9.xls" TargetMode="External"/><Relationship Id="rId13" Type="http://schemas.openxmlformats.org/officeDocument/2006/relationships/hyperlink" Target="https://www.city.osaka.lg.jp/konohana/cmsfiles/contents/0000557/557931/14.xls" TargetMode="External"/><Relationship Id="rId18" Type="http://schemas.openxmlformats.org/officeDocument/2006/relationships/hyperlink" Target="https://www.city.osaka.lg.jp/konohana/cmsfiles/contents/0000557/557931/19.xls" TargetMode="External"/><Relationship Id="rId26" Type="http://schemas.openxmlformats.org/officeDocument/2006/relationships/hyperlink" Target="https://www.city.osaka.lg.jp/konohana/cmsfiles/contents/0000557/557931/27.xls" TargetMode="External"/><Relationship Id="rId3" Type="http://schemas.openxmlformats.org/officeDocument/2006/relationships/hyperlink" Target="https://www.city.osaka.lg.jp/konohana/cmsfiles/contents/0000557/557931/4.xls" TargetMode="External"/><Relationship Id="rId21" Type="http://schemas.openxmlformats.org/officeDocument/2006/relationships/hyperlink" Target="https://www.city.osaka.lg.jp/konohana/cmsfiles/contents/0000557/557931/22.xls" TargetMode="External"/><Relationship Id="rId7" Type="http://schemas.openxmlformats.org/officeDocument/2006/relationships/hyperlink" Target="https://www.city.osaka.lg.jp/konohana/cmsfiles/contents/0000557/557931/8.xls" TargetMode="External"/><Relationship Id="rId12" Type="http://schemas.openxmlformats.org/officeDocument/2006/relationships/hyperlink" Target="https://www.city.osaka.lg.jp/konohana/cmsfiles/contents/0000557/557931/13.xls" TargetMode="External"/><Relationship Id="rId17" Type="http://schemas.openxmlformats.org/officeDocument/2006/relationships/hyperlink" Target="https://www.city.osaka.lg.jp/konohana/cmsfiles/contents/0000557/557931/18.xls" TargetMode="External"/><Relationship Id="rId25" Type="http://schemas.openxmlformats.org/officeDocument/2006/relationships/hyperlink" Target="https://www.city.osaka.lg.jp/konohana/cmsfiles/contents/0000557/557931/26.xls" TargetMode="External"/><Relationship Id="rId2" Type="http://schemas.openxmlformats.org/officeDocument/2006/relationships/hyperlink" Target="https://www.city.osaka.lg.jp/konohana/cmsfiles/contents/0000557/557931/2.xls" TargetMode="External"/><Relationship Id="rId16" Type="http://schemas.openxmlformats.org/officeDocument/2006/relationships/hyperlink" Target="https://www.city.osaka.lg.jp/konohana/cmsfiles/contents/0000557/557931/17.xls" TargetMode="External"/><Relationship Id="rId20" Type="http://schemas.openxmlformats.org/officeDocument/2006/relationships/hyperlink" Target="https://www.city.osaka.lg.jp/konohana/cmsfiles/contents/0000557/557931/21.xls" TargetMode="External"/><Relationship Id="rId29" Type="http://schemas.openxmlformats.org/officeDocument/2006/relationships/hyperlink" Target="https://www.city.osaka.lg.jp/konohana/cmsfiles/contents/0000557/557931/30.xls" TargetMode="External"/><Relationship Id="rId1" Type="http://schemas.openxmlformats.org/officeDocument/2006/relationships/hyperlink" Target="https://www.city.osaka.lg.jp/konohana/cmsfiles/contents/0000557/557931/3.xls" TargetMode="External"/><Relationship Id="rId6" Type="http://schemas.openxmlformats.org/officeDocument/2006/relationships/hyperlink" Target="https://www.city.osaka.lg.jp/konohana/cmsfiles/contents/0000557/557931/7.xls" TargetMode="External"/><Relationship Id="rId11" Type="http://schemas.openxmlformats.org/officeDocument/2006/relationships/hyperlink" Target="https://www.city.osaka.lg.jp/konohana/cmsfiles/contents/0000557/557931/12.xls" TargetMode="External"/><Relationship Id="rId24" Type="http://schemas.openxmlformats.org/officeDocument/2006/relationships/hyperlink" Target="https://www.city.osaka.lg.jp/konohana/cmsfiles/contents/0000557/557931/25.xl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city.osaka.lg.jp/konohana/cmsfiles/contents/0000557/557931/6.xls" TargetMode="External"/><Relationship Id="rId15" Type="http://schemas.openxmlformats.org/officeDocument/2006/relationships/hyperlink" Target="https://www.city.osaka.lg.jp/konohana/cmsfiles/contents/0000557/557931/16.xls" TargetMode="External"/><Relationship Id="rId23" Type="http://schemas.openxmlformats.org/officeDocument/2006/relationships/hyperlink" Target="https://www.city.osaka.lg.jp/konohana/cmsfiles/contents/0000557/557931/24.xls" TargetMode="External"/><Relationship Id="rId28" Type="http://schemas.openxmlformats.org/officeDocument/2006/relationships/hyperlink" Target="https://www.city.osaka.lg.jp/konohana/cmsfiles/contents/0000557/557931/29.xls" TargetMode="External"/><Relationship Id="rId10" Type="http://schemas.openxmlformats.org/officeDocument/2006/relationships/hyperlink" Target="https://www.city.osaka.lg.jp/konohana/cmsfiles/contents/0000557/557931/11.xls" TargetMode="External"/><Relationship Id="rId19" Type="http://schemas.openxmlformats.org/officeDocument/2006/relationships/hyperlink" Target="https://www.city.osaka.lg.jp/konohana/cmsfiles/contents/0000557/557931/20.xls" TargetMode="External"/><Relationship Id="rId31" Type="http://schemas.openxmlformats.org/officeDocument/2006/relationships/hyperlink" Target="https://www.city.osaka.lg.jp/konohana/cmsfiles/contents/0000557/557931/32.xls" TargetMode="External"/><Relationship Id="rId4" Type="http://schemas.openxmlformats.org/officeDocument/2006/relationships/hyperlink" Target="https://www.city.osaka.lg.jp/konohana/cmsfiles/contents/0000557/557931/5.xls" TargetMode="External"/><Relationship Id="rId9" Type="http://schemas.openxmlformats.org/officeDocument/2006/relationships/hyperlink" Target="https://www.city.osaka.lg.jp/konohana/cmsfiles/contents/0000557/557931/10.xls" TargetMode="External"/><Relationship Id="rId14" Type="http://schemas.openxmlformats.org/officeDocument/2006/relationships/hyperlink" Target="https://www.city.osaka.lg.jp/konohana/cmsfiles/contents/0000557/557931/15.xls" TargetMode="External"/><Relationship Id="rId22" Type="http://schemas.openxmlformats.org/officeDocument/2006/relationships/hyperlink" Target="https://www.city.osaka.lg.jp/konohana/cmsfiles/contents/0000557/557931/23.xls" TargetMode="External"/><Relationship Id="rId27" Type="http://schemas.openxmlformats.org/officeDocument/2006/relationships/hyperlink" Target="https://www.city.osaka.lg.jp/konohana/cmsfiles/contents/0000557/557931/28.xls" TargetMode="External"/><Relationship Id="rId30" Type="http://schemas.openxmlformats.org/officeDocument/2006/relationships/hyperlink" Target="https://www.city.osaka.lg.jp/konohana/cmsfiles/contents/0000557/557931/31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7"/>
  <sheetViews>
    <sheetView tabSelected="1" view="pageBreakPreview" zoomScaleNormal="100" zoomScaleSheetLayoutView="100" workbookViewId="0">
      <selection activeCell="F11" sqref="F11"/>
    </sheetView>
  </sheetViews>
  <sheetFormatPr defaultColWidth="8.625" defaultRowHeight="18" customHeight="1"/>
  <cols>
    <col min="1" max="1" width="3.75" style="10" customWidth="1"/>
    <col min="2" max="2" width="12.5" style="10" customWidth="1"/>
    <col min="3" max="3" width="23.75" style="10" customWidth="1"/>
    <col min="4" max="4" width="17.5" style="10" customWidth="1"/>
    <col min="5" max="5" width="12.5" style="10" customWidth="1"/>
    <col min="6" max="7" width="12.5" style="11" customWidth="1"/>
    <col min="8" max="8" width="6.25" style="12" customWidth="1"/>
    <col min="9" max="9" width="9.375" style="12" customWidth="1"/>
    <col min="10" max="10" width="3.25" style="12" bestFit="1" customWidth="1"/>
    <col min="11" max="11" width="7.375" style="12" bestFit="1" customWidth="1"/>
    <col min="12" max="12" width="2.875" style="12" customWidth="1"/>
    <col min="13" max="221" width="8.625" style="12" customWidth="1"/>
    <col min="222" max="16384" width="8.625" style="12"/>
  </cols>
  <sheetData>
    <row r="1" spans="1:10" ht="17.25" customHeight="1">
      <c r="G1" s="45"/>
    </row>
    <row r="2" spans="1:10" ht="17.25" customHeight="1">
      <c r="A2" s="9"/>
      <c r="B2" s="9"/>
      <c r="G2" s="44"/>
      <c r="I2" s="39"/>
    </row>
    <row r="3" spans="1:10" ht="17.25" customHeight="1">
      <c r="A3" s="9"/>
      <c r="B3" s="9"/>
      <c r="G3" s="43"/>
      <c r="I3" s="39"/>
    </row>
    <row r="4" spans="1:10" ht="17.25" customHeight="1">
      <c r="G4" s="44"/>
    </row>
    <row r="5" spans="1:10" ht="18" customHeight="1">
      <c r="A5" s="9" t="s">
        <v>64</v>
      </c>
      <c r="B5" s="9"/>
      <c r="G5" s="10"/>
      <c r="H5" s="78"/>
      <c r="I5" s="78"/>
    </row>
    <row r="6" spans="1:10" ht="15" customHeight="1">
      <c r="G6" s="10"/>
    </row>
    <row r="7" spans="1:10" ht="18" customHeight="1">
      <c r="A7" s="13" t="s">
        <v>74</v>
      </c>
      <c r="B7" s="13"/>
      <c r="D7" s="12"/>
      <c r="E7" s="12"/>
      <c r="F7" s="13"/>
      <c r="G7" s="13"/>
      <c r="I7" s="81" t="s">
        <v>121</v>
      </c>
    </row>
    <row r="8" spans="1:10" ht="10.5" customHeight="1">
      <c r="A8" s="12"/>
      <c r="B8" s="12"/>
      <c r="D8" s="12"/>
      <c r="E8" s="12"/>
      <c r="F8" s="13"/>
      <c r="G8" s="13"/>
    </row>
    <row r="9" spans="1:10" ht="27" customHeight="1" thickBot="1">
      <c r="A9" s="12"/>
      <c r="B9" s="12"/>
      <c r="E9" s="83" t="s">
        <v>26</v>
      </c>
      <c r="F9" s="83"/>
      <c r="G9" s="14"/>
      <c r="I9" s="16" t="s">
        <v>27</v>
      </c>
    </row>
    <row r="10" spans="1:10" ht="15" customHeight="1">
      <c r="A10" s="17" t="s">
        <v>28</v>
      </c>
      <c r="B10" s="18" t="s">
        <v>50</v>
      </c>
      <c r="C10" s="108" t="s">
        <v>48</v>
      </c>
      <c r="D10" s="110" t="s">
        <v>51</v>
      </c>
      <c r="E10" s="37" t="s">
        <v>112</v>
      </c>
      <c r="F10" s="18" t="s">
        <v>113</v>
      </c>
      <c r="G10" s="37" t="s">
        <v>46</v>
      </c>
      <c r="H10" s="111" t="s">
        <v>49</v>
      </c>
      <c r="I10" s="112"/>
    </row>
    <row r="11" spans="1:10" ht="15" customHeight="1">
      <c r="A11" s="19" t="s">
        <v>29</v>
      </c>
      <c r="B11" s="20" t="s">
        <v>43</v>
      </c>
      <c r="C11" s="109"/>
      <c r="D11" s="109"/>
      <c r="E11" s="38" t="s">
        <v>62</v>
      </c>
      <c r="F11" s="38" t="s">
        <v>123</v>
      </c>
      <c r="G11" s="38" t="s">
        <v>47</v>
      </c>
      <c r="H11" s="113"/>
      <c r="I11" s="114"/>
    </row>
    <row r="12" spans="1:10" ht="15" customHeight="1">
      <c r="A12" s="92">
        <v>1</v>
      </c>
      <c r="B12" s="115" t="s">
        <v>78</v>
      </c>
      <c r="C12" s="117" t="s">
        <v>76</v>
      </c>
      <c r="D12" s="98" t="s">
        <v>79</v>
      </c>
      <c r="E12" s="21">
        <v>1008770</v>
      </c>
      <c r="F12" s="21">
        <v>999801</v>
      </c>
      <c r="G12" s="21">
        <f t="shared" ref="G12:G43" si="0">+F12-E12</f>
        <v>-8969</v>
      </c>
      <c r="H12" s="100" t="s">
        <v>30</v>
      </c>
      <c r="I12" s="40"/>
      <c r="J12" s="12" t="s">
        <v>70</v>
      </c>
    </row>
    <row r="13" spans="1:10" ht="15" customHeight="1">
      <c r="A13" s="93"/>
      <c r="B13" s="116"/>
      <c r="C13" s="118"/>
      <c r="D13" s="99"/>
      <c r="E13" s="23">
        <v>1008770</v>
      </c>
      <c r="F13" s="23">
        <v>999801</v>
      </c>
      <c r="G13" s="24">
        <f t="shared" si="0"/>
        <v>-8969</v>
      </c>
      <c r="H13" s="101"/>
      <c r="I13" s="41"/>
      <c r="J13" s="12" t="s">
        <v>71</v>
      </c>
    </row>
    <row r="14" spans="1:10" ht="15" customHeight="1">
      <c r="A14" s="102" t="s">
        <v>31</v>
      </c>
      <c r="B14" s="103"/>
      <c r="C14" s="103"/>
      <c r="D14" s="104"/>
      <c r="E14" s="25">
        <v>1008770</v>
      </c>
      <c r="F14" s="25">
        <f t="shared" ref="F14" si="1">+F12</f>
        <v>999801</v>
      </c>
      <c r="G14" s="21">
        <f t="shared" si="0"/>
        <v>-8969</v>
      </c>
      <c r="H14" s="100"/>
      <c r="I14" s="40"/>
    </row>
    <row r="15" spans="1:10" ht="15" customHeight="1">
      <c r="A15" s="105"/>
      <c r="B15" s="106"/>
      <c r="C15" s="106"/>
      <c r="D15" s="107"/>
      <c r="E15" s="26">
        <v>1008770</v>
      </c>
      <c r="F15" s="26">
        <f>+F13</f>
        <v>999801</v>
      </c>
      <c r="G15" s="24">
        <f t="shared" si="0"/>
        <v>-8969</v>
      </c>
      <c r="H15" s="101"/>
      <c r="I15" s="41"/>
    </row>
    <row r="16" spans="1:10" ht="15" customHeight="1">
      <c r="A16" s="92">
        <v>2</v>
      </c>
      <c r="B16" s="94" t="s">
        <v>77</v>
      </c>
      <c r="C16" s="96" t="s">
        <v>84</v>
      </c>
      <c r="D16" s="98" t="s">
        <v>83</v>
      </c>
      <c r="E16" s="22">
        <v>2162</v>
      </c>
      <c r="F16" s="22">
        <v>4525</v>
      </c>
      <c r="G16" s="21">
        <f t="shared" si="0"/>
        <v>2363</v>
      </c>
      <c r="H16" s="100"/>
      <c r="I16" s="27"/>
      <c r="J16" s="12" t="s">
        <v>70</v>
      </c>
    </row>
    <row r="17" spans="1:10" ht="15" customHeight="1">
      <c r="A17" s="93"/>
      <c r="B17" s="95"/>
      <c r="C17" s="97"/>
      <c r="D17" s="99"/>
      <c r="E17" s="26">
        <v>2162</v>
      </c>
      <c r="F17" s="26">
        <v>4525</v>
      </c>
      <c r="G17" s="24">
        <f t="shared" si="0"/>
        <v>2363</v>
      </c>
      <c r="H17" s="101"/>
      <c r="I17" s="28"/>
      <c r="J17" s="12" t="s">
        <v>71</v>
      </c>
    </row>
    <row r="18" spans="1:10" ht="15" customHeight="1">
      <c r="A18" s="92">
        <v>3</v>
      </c>
      <c r="B18" s="94" t="s">
        <v>77</v>
      </c>
      <c r="C18" s="96" t="s">
        <v>85</v>
      </c>
      <c r="D18" s="98" t="s">
        <v>83</v>
      </c>
      <c r="E18" s="25">
        <v>7002</v>
      </c>
      <c r="F18" s="25">
        <v>7779</v>
      </c>
      <c r="G18" s="21">
        <f t="shared" si="0"/>
        <v>777</v>
      </c>
      <c r="H18" s="100"/>
      <c r="I18" s="40"/>
      <c r="J18" s="12" t="s">
        <v>70</v>
      </c>
    </row>
    <row r="19" spans="1:10" ht="15" customHeight="1">
      <c r="A19" s="93"/>
      <c r="B19" s="95"/>
      <c r="C19" s="97"/>
      <c r="D19" s="99"/>
      <c r="E19" s="26">
        <v>7002</v>
      </c>
      <c r="F19" s="26">
        <v>7779</v>
      </c>
      <c r="G19" s="24">
        <f t="shared" si="0"/>
        <v>777</v>
      </c>
      <c r="H19" s="101"/>
      <c r="I19" s="29"/>
      <c r="J19" s="12" t="s">
        <v>71</v>
      </c>
    </row>
    <row r="20" spans="1:10" ht="15" customHeight="1">
      <c r="A20" s="92">
        <v>4</v>
      </c>
      <c r="B20" s="94" t="s">
        <v>77</v>
      </c>
      <c r="C20" s="96" t="s">
        <v>109</v>
      </c>
      <c r="D20" s="98" t="s">
        <v>83</v>
      </c>
      <c r="E20" s="25">
        <v>849</v>
      </c>
      <c r="F20" s="25">
        <v>824</v>
      </c>
      <c r="G20" s="21">
        <f t="shared" si="0"/>
        <v>-25</v>
      </c>
      <c r="H20" s="100"/>
      <c r="I20" s="27"/>
      <c r="J20" s="12" t="s">
        <v>70</v>
      </c>
    </row>
    <row r="21" spans="1:10" ht="15" customHeight="1">
      <c r="A21" s="93"/>
      <c r="B21" s="95"/>
      <c r="C21" s="97"/>
      <c r="D21" s="99"/>
      <c r="E21" s="26">
        <v>849</v>
      </c>
      <c r="F21" s="26">
        <v>824</v>
      </c>
      <c r="G21" s="24">
        <f t="shared" si="0"/>
        <v>-25</v>
      </c>
      <c r="H21" s="101"/>
      <c r="I21" s="28"/>
      <c r="J21" s="12" t="s">
        <v>71</v>
      </c>
    </row>
    <row r="22" spans="1:10" ht="15" customHeight="1">
      <c r="A22" s="92">
        <v>5</v>
      </c>
      <c r="B22" s="94" t="s">
        <v>77</v>
      </c>
      <c r="C22" s="96" t="s">
        <v>86</v>
      </c>
      <c r="D22" s="98" t="s">
        <v>120</v>
      </c>
      <c r="E22" s="21">
        <v>698</v>
      </c>
      <c r="F22" s="21">
        <v>669</v>
      </c>
      <c r="G22" s="21">
        <f t="shared" si="0"/>
        <v>-29</v>
      </c>
      <c r="H22" s="100" t="s">
        <v>30</v>
      </c>
      <c r="I22" s="40"/>
      <c r="J22" s="12" t="s">
        <v>70</v>
      </c>
    </row>
    <row r="23" spans="1:10" ht="15" customHeight="1">
      <c r="A23" s="93"/>
      <c r="B23" s="95"/>
      <c r="C23" s="97"/>
      <c r="D23" s="99"/>
      <c r="E23" s="23">
        <v>698</v>
      </c>
      <c r="F23" s="23">
        <v>669</v>
      </c>
      <c r="G23" s="24">
        <f t="shared" si="0"/>
        <v>-29</v>
      </c>
      <c r="H23" s="101"/>
      <c r="I23" s="41"/>
      <c r="J23" s="12" t="s">
        <v>71</v>
      </c>
    </row>
    <row r="24" spans="1:10" ht="15" customHeight="1">
      <c r="A24" s="92">
        <v>6</v>
      </c>
      <c r="B24" s="94" t="s">
        <v>77</v>
      </c>
      <c r="C24" s="96" t="s">
        <v>110</v>
      </c>
      <c r="D24" s="98" t="s">
        <v>80</v>
      </c>
      <c r="E24" s="25">
        <v>638</v>
      </c>
      <c r="F24" s="25">
        <v>638</v>
      </c>
      <c r="G24" s="21">
        <f t="shared" si="0"/>
        <v>0</v>
      </c>
      <c r="H24" s="100" t="s">
        <v>30</v>
      </c>
      <c r="I24" s="40"/>
      <c r="J24" s="12" t="s">
        <v>70</v>
      </c>
    </row>
    <row r="25" spans="1:10" ht="15" customHeight="1">
      <c r="A25" s="93"/>
      <c r="B25" s="95"/>
      <c r="C25" s="97"/>
      <c r="D25" s="99"/>
      <c r="E25" s="26">
        <v>638</v>
      </c>
      <c r="F25" s="26">
        <v>638</v>
      </c>
      <c r="G25" s="24">
        <f t="shared" si="0"/>
        <v>0</v>
      </c>
      <c r="H25" s="101"/>
      <c r="I25" s="41"/>
      <c r="J25" s="12" t="s">
        <v>71</v>
      </c>
    </row>
    <row r="26" spans="1:10" ht="15" customHeight="1">
      <c r="A26" s="92">
        <v>7</v>
      </c>
      <c r="B26" s="94" t="s">
        <v>77</v>
      </c>
      <c r="C26" s="96" t="s">
        <v>87</v>
      </c>
      <c r="D26" s="98" t="s">
        <v>80</v>
      </c>
      <c r="E26" s="25">
        <v>3166</v>
      </c>
      <c r="F26" s="25">
        <v>3088</v>
      </c>
      <c r="G26" s="21">
        <f t="shared" si="0"/>
        <v>-78</v>
      </c>
      <c r="H26" s="100" t="s">
        <v>30</v>
      </c>
      <c r="I26" s="40"/>
      <c r="J26" s="12" t="s">
        <v>70</v>
      </c>
    </row>
    <row r="27" spans="1:10" ht="15" customHeight="1">
      <c r="A27" s="93"/>
      <c r="B27" s="95"/>
      <c r="C27" s="97"/>
      <c r="D27" s="99"/>
      <c r="E27" s="26">
        <v>3166</v>
      </c>
      <c r="F27" s="26">
        <v>3088</v>
      </c>
      <c r="G27" s="24">
        <f t="shared" si="0"/>
        <v>-78</v>
      </c>
      <c r="H27" s="101"/>
      <c r="I27" s="41"/>
      <c r="J27" s="12" t="s">
        <v>71</v>
      </c>
    </row>
    <row r="28" spans="1:10" ht="15" customHeight="1">
      <c r="A28" s="92">
        <v>8</v>
      </c>
      <c r="B28" s="94" t="s">
        <v>77</v>
      </c>
      <c r="C28" s="96" t="s">
        <v>108</v>
      </c>
      <c r="D28" s="98" t="s">
        <v>80</v>
      </c>
      <c r="E28" s="25">
        <v>0</v>
      </c>
      <c r="F28" s="25">
        <v>1209</v>
      </c>
      <c r="G28" s="21">
        <f t="shared" si="0"/>
        <v>1209</v>
      </c>
      <c r="H28" s="100" t="s">
        <v>30</v>
      </c>
      <c r="I28" s="40"/>
      <c r="J28" s="12" t="s">
        <v>70</v>
      </c>
    </row>
    <row r="29" spans="1:10" ht="15" customHeight="1">
      <c r="A29" s="93"/>
      <c r="B29" s="95"/>
      <c r="C29" s="97"/>
      <c r="D29" s="99"/>
      <c r="E29" s="26">
        <v>0</v>
      </c>
      <c r="F29" s="26">
        <v>1209</v>
      </c>
      <c r="G29" s="24">
        <f t="shared" si="0"/>
        <v>1209</v>
      </c>
      <c r="H29" s="101"/>
      <c r="I29" s="41"/>
      <c r="J29" s="12" t="s">
        <v>71</v>
      </c>
    </row>
    <row r="30" spans="1:10" ht="15" customHeight="1">
      <c r="A30" s="92">
        <v>9</v>
      </c>
      <c r="B30" s="94" t="s">
        <v>77</v>
      </c>
      <c r="C30" s="96" t="s">
        <v>119</v>
      </c>
      <c r="D30" s="98" t="s">
        <v>120</v>
      </c>
      <c r="E30" s="25">
        <v>0</v>
      </c>
      <c r="F30" s="25">
        <v>1279</v>
      </c>
      <c r="G30" s="21">
        <f t="shared" si="0"/>
        <v>1279</v>
      </c>
      <c r="H30" s="100" t="s">
        <v>30</v>
      </c>
      <c r="I30" s="40"/>
      <c r="J30" s="12" t="s">
        <v>70</v>
      </c>
    </row>
    <row r="31" spans="1:10" ht="15" customHeight="1">
      <c r="A31" s="93"/>
      <c r="B31" s="95"/>
      <c r="C31" s="97"/>
      <c r="D31" s="99"/>
      <c r="E31" s="26">
        <v>0</v>
      </c>
      <c r="F31" s="26">
        <v>1279</v>
      </c>
      <c r="G31" s="24">
        <f t="shared" si="0"/>
        <v>1279</v>
      </c>
      <c r="H31" s="101"/>
      <c r="I31" s="41"/>
      <c r="J31" s="12" t="s">
        <v>71</v>
      </c>
    </row>
    <row r="32" spans="1:10" ht="15" customHeight="1">
      <c r="A32" s="92">
        <v>10</v>
      </c>
      <c r="B32" s="94" t="s">
        <v>77</v>
      </c>
      <c r="C32" s="96" t="s">
        <v>88</v>
      </c>
      <c r="D32" s="98" t="s">
        <v>82</v>
      </c>
      <c r="E32" s="25">
        <v>8118</v>
      </c>
      <c r="F32" s="25">
        <v>8118</v>
      </c>
      <c r="G32" s="21">
        <f t="shared" si="0"/>
        <v>0</v>
      </c>
      <c r="H32" s="100" t="s">
        <v>30</v>
      </c>
      <c r="I32" s="40"/>
      <c r="J32" s="12" t="s">
        <v>70</v>
      </c>
    </row>
    <row r="33" spans="1:10" ht="15" customHeight="1">
      <c r="A33" s="93"/>
      <c r="B33" s="95"/>
      <c r="C33" s="97"/>
      <c r="D33" s="99"/>
      <c r="E33" s="26">
        <v>8118</v>
      </c>
      <c r="F33" s="26">
        <v>8118</v>
      </c>
      <c r="G33" s="24">
        <f t="shared" si="0"/>
        <v>0</v>
      </c>
      <c r="H33" s="101"/>
      <c r="I33" s="41"/>
      <c r="J33" s="12" t="s">
        <v>71</v>
      </c>
    </row>
    <row r="34" spans="1:10" ht="15" customHeight="1">
      <c r="A34" s="92">
        <v>11</v>
      </c>
      <c r="B34" s="94" t="s">
        <v>77</v>
      </c>
      <c r="C34" s="96" t="s">
        <v>89</v>
      </c>
      <c r="D34" s="98" t="s">
        <v>82</v>
      </c>
      <c r="E34" s="25">
        <v>2429</v>
      </c>
      <c r="F34" s="25">
        <v>1285</v>
      </c>
      <c r="G34" s="21">
        <f t="shared" si="0"/>
        <v>-1144</v>
      </c>
      <c r="H34" s="100" t="s">
        <v>30</v>
      </c>
      <c r="I34" s="40"/>
      <c r="J34" s="12" t="s">
        <v>70</v>
      </c>
    </row>
    <row r="35" spans="1:10" ht="15" customHeight="1">
      <c r="A35" s="93"/>
      <c r="B35" s="95"/>
      <c r="C35" s="97"/>
      <c r="D35" s="99"/>
      <c r="E35" s="26">
        <v>2429</v>
      </c>
      <c r="F35" s="26">
        <v>1285</v>
      </c>
      <c r="G35" s="24">
        <f t="shared" si="0"/>
        <v>-1144</v>
      </c>
      <c r="H35" s="101"/>
      <c r="I35" s="41"/>
      <c r="J35" s="12" t="s">
        <v>71</v>
      </c>
    </row>
    <row r="36" spans="1:10" ht="15" customHeight="1">
      <c r="A36" s="92">
        <v>12</v>
      </c>
      <c r="B36" s="94" t="s">
        <v>77</v>
      </c>
      <c r="C36" s="96" t="s">
        <v>90</v>
      </c>
      <c r="D36" s="98" t="s">
        <v>82</v>
      </c>
      <c r="E36" s="21">
        <v>8270</v>
      </c>
      <c r="F36" s="21">
        <v>8265</v>
      </c>
      <c r="G36" s="21">
        <f t="shared" si="0"/>
        <v>-5</v>
      </c>
      <c r="H36" s="100" t="s">
        <v>30</v>
      </c>
      <c r="I36" s="40"/>
      <c r="J36" s="12" t="s">
        <v>70</v>
      </c>
    </row>
    <row r="37" spans="1:10" ht="15" customHeight="1">
      <c r="A37" s="93"/>
      <c r="B37" s="95"/>
      <c r="C37" s="97"/>
      <c r="D37" s="99"/>
      <c r="E37" s="23">
        <v>8270</v>
      </c>
      <c r="F37" s="23">
        <v>8265</v>
      </c>
      <c r="G37" s="24">
        <f t="shared" si="0"/>
        <v>-5</v>
      </c>
      <c r="H37" s="101"/>
      <c r="I37" s="41"/>
      <c r="J37" s="12" t="s">
        <v>71</v>
      </c>
    </row>
    <row r="38" spans="1:10" ht="15" customHeight="1">
      <c r="A38" s="92">
        <v>13</v>
      </c>
      <c r="B38" s="94" t="s">
        <v>77</v>
      </c>
      <c r="C38" s="96" t="s">
        <v>91</v>
      </c>
      <c r="D38" s="98" t="s">
        <v>82</v>
      </c>
      <c r="E38" s="25">
        <v>114</v>
      </c>
      <c r="F38" s="25">
        <v>114</v>
      </c>
      <c r="G38" s="21">
        <f t="shared" si="0"/>
        <v>0</v>
      </c>
      <c r="H38" s="100" t="s">
        <v>30</v>
      </c>
      <c r="I38" s="40"/>
      <c r="J38" s="12" t="s">
        <v>70</v>
      </c>
    </row>
    <row r="39" spans="1:10" ht="15" customHeight="1">
      <c r="A39" s="93"/>
      <c r="B39" s="95"/>
      <c r="C39" s="97"/>
      <c r="D39" s="99"/>
      <c r="E39" s="26">
        <v>114</v>
      </c>
      <c r="F39" s="26">
        <v>114</v>
      </c>
      <c r="G39" s="24">
        <f t="shared" si="0"/>
        <v>0</v>
      </c>
      <c r="H39" s="101"/>
      <c r="I39" s="41"/>
      <c r="J39" s="12" t="s">
        <v>71</v>
      </c>
    </row>
    <row r="40" spans="1:10" ht="15" customHeight="1">
      <c r="A40" s="92">
        <v>14</v>
      </c>
      <c r="B40" s="94" t="s">
        <v>77</v>
      </c>
      <c r="C40" s="96" t="s">
        <v>92</v>
      </c>
      <c r="D40" s="98" t="s">
        <v>82</v>
      </c>
      <c r="E40" s="25">
        <v>46</v>
      </c>
      <c r="F40" s="25">
        <v>46</v>
      </c>
      <c r="G40" s="21">
        <f t="shared" si="0"/>
        <v>0</v>
      </c>
      <c r="H40" s="100" t="s">
        <v>30</v>
      </c>
      <c r="I40" s="40"/>
      <c r="J40" s="12" t="s">
        <v>70</v>
      </c>
    </row>
    <row r="41" spans="1:10" ht="15" customHeight="1">
      <c r="A41" s="93"/>
      <c r="B41" s="95"/>
      <c r="C41" s="97"/>
      <c r="D41" s="99"/>
      <c r="E41" s="26">
        <v>46</v>
      </c>
      <c r="F41" s="26">
        <v>46</v>
      </c>
      <c r="G41" s="24">
        <f t="shared" si="0"/>
        <v>0</v>
      </c>
      <c r="H41" s="101"/>
      <c r="I41" s="41"/>
      <c r="J41" s="12" t="s">
        <v>71</v>
      </c>
    </row>
    <row r="42" spans="1:10" ht="15" customHeight="1">
      <c r="A42" s="92">
        <v>15</v>
      </c>
      <c r="B42" s="94" t="s">
        <v>77</v>
      </c>
      <c r="C42" s="96" t="s">
        <v>93</v>
      </c>
      <c r="D42" s="98" t="s">
        <v>82</v>
      </c>
      <c r="E42" s="25">
        <v>37</v>
      </c>
      <c r="F42" s="25">
        <v>37</v>
      </c>
      <c r="G42" s="21">
        <f t="shared" si="0"/>
        <v>0</v>
      </c>
      <c r="H42" s="100" t="s">
        <v>30</v>
      </c>
      <c r="I42" s="40"/>
      <c r="J42" s="12" t="s">
        <v>70</v>
      </c>
    </row>
    <row r="43" spans="1:10" ht="15" customHeight="1">
      <c r="A43" s="93"/>
      <c r="B43" s="95"/>
      <c r="C43" s="97"/>
      <c r="D43" s="99"/>
      <c r="E43" s="26">
        <v>37</v>
      </c>
      <c r="F43" s="26">
        <v>37</v>
      </c>
      <c r="G43" s="24">
        <f t="shared" si="0"/>
        <v>0</v>
      </c>
      <c r="H43" s="101"/>
      <c r="I43" s="41"/>
      <c r="J43" s="12" t="s">
        <v>71</v>
      </c>
    </row>
    <row r="44" spans="1:10" ht="15" customHeight="1">
      <c r="A44" s="92">
        <v>16</v>
      </c>
      <c r="B44" s="94" t="s">
        <v>77</v>
      </c>
      <c r="C44" s="96" t="s">
        <v>94</v>
      </c>
      <c r="D44" s="98" t="s">
        <v>82</v>
      </c>
      <c r="E44" s="25">
        <v>2920</v>
      </c>
      <c r="F44" s="25">
        <v>2889</v>
      </c>
      <c r="G44" s="21">
        <f t="shared" ref="G44:G75" si="2">+F44-E44</f>
        <v>-31</v>
      </c>
      <c r="H44" s="100" t="s">
        <v>30</v>
      </c>
      <c r="I44" s="40"/>
      <c r="J44" s="12" t="s">
        <v>70</v>
      </c>
    </row>
    <row r="45" spans="1:10" ht="15" customHeight="1">
      <c r="A45" s="93"/>
      <c r="B45" s="95"/>
      <c r="C45" s="97"/>
      <c r="D45" s="99"/>
      <c r="E45" s="26">
        <v>2920</v>
      </c>
      <c r="F45" s="26">
        <v>2889</v>
      </c>
      <c r="G45" s="24">
        <f t="shared" si="2"/>
        <v>-31</v>
      </c>
      <c r="H45" s="101"/>
      <c r="I45" s="41"/>
      <c r="J45" s="12" t="s">
        <v>71</v>
      </c>
    </row>
    <row r="46" spans="1:10" ht="22.5" customHeight="1">
      <c r="A46" s="92">
        <v>17</v>
      </c>
      <c r="B46" s="94" t="s">
        <v>77</v>
      </c>
      <c r="C46" s="96" t="s">
        <v>95</v>
      </c>
      <c r="D46" s="98" t="s">
        <v>83</v>
      </c>
      <c r="E46" s="25">
        <v>5000</v>
      </c>
      <c r="F46" s="25">
        <v>5000</v>
      </c>
      <c r="G46" s="21">
        <f t="shared" si="2"/>
        <v>0</v>
      </c>
      <c r="H46" s="100" t="s">
        <v>30</v>
      </c>
      <c r="I46" s="40"/>
      <c r="J46" s="12" t="s">
        <v>70</v>
      </c>
    </row>
    <row r="47" spans="1:10" ht="22.5" customHeight="1">
      <c r="A47" s="93"/>
      <c r="B47" s="95"/>
      <c r="C47" s="97"/>
      <c r="D47" s="99"/>
      <c r="E47" s="26">
        <v>5000</v>
      </c>
      <c r="F47" s="26">
        <v>5000</v>
      </c>
      <c r="G47" s="24">
        <f t="shared" si="2"/>
        <v>0</v>
      </c>
      <c r="H47" s="101"/>
      <c r="I47" s="41"/>
      <c r="J47" s="12" t="s">
        <v>71</v>
      </c>
    </row>
    <row r="48" spans="1:10" ht="15" customHeight="1">
      <c r="A48" s="92">
        <v>18</v>
      </c>
      <c r="B48" s="94" t="s">
        <v>77</v>
      </c>
      <c r="C48" s="96" t="s">
        <v>96</v>
      </c>
      <c r="D48" s="98" t="s">
        <v>83</v>
      </c>
      <c r="E48" s="25">
        <v>202</v>
      </c>
      <c r="F48" s="25">
        <v>202</v>
      </c>
      <c r="G48" s="21">
        <f t="shared" si="2"/>
        <v>0</v>
      </c>
      <c r="H48" s="100" t="s">
        <v>30</v>
      </c>
      <c r="I48" s="40"/>
      <c r="J48" s="12" t="s">
        <v>70</v>
      </c>
    </row>
    <row r="49" spans="1:10" ht="15" customHeight="1">
      <c r="A49" s="93"/>
      <c r="B49" s="95"/>
      <c r="C49" s="97"/>
      <c r="D49" s="99"/>
      <c r="E49" s="26">
        <v>202</v>
      </c>
      <c r="F49" s="26">
        <v>202</v>
      </c>
      <c r="G49" s="24">
        <f t="shared" si="2"/>
        <v>0</v>
      </c>
      <c r="H49" s="101"/>
      <c r="I49" s="41"/>
      <c r="J49" s="12" t="s">
        <v>71</v>
      </c>
    </row>
    <row r="50" spans="1:10" ht="15" customHeight="1">
      <c r="A50" s="92">
        <v>19</v>
      </c>
      <c r="B50" s="94" t="s">
        <v>77</v>
      </c>
      <c r="C50" s="96" t="s">
        <v>97</v>
      </c>
      <c r="D50" s="98" t="s">
        <v>83</v>
      </c>
      <c r="E50" s="25">
        <v>776</v>
      </c>
      <c r="F50" s="25">
        <v>531</v>
      </c>
      <c r="G50" s="21">
        <f t="shared" si="2"/>
        <v>-245</v>
      </c>
      <c r="H50" s="100"/>
      <c r="I50" s="40"/>
      <c r="J50" s="12" t="s">
        <v>70</v>
      </c>
    </row>
    <row r="51" spans="1:10" ht="15" customHeight="1">
      <c r="A51" s="93"/>
      <c r="B51" s="95"/>
      <c r="C51" s="97"/>
      <c r="D51" s="99"/>
      <c r="E51" s="26">
        <v>776</v>
      </c>
      <c r="F51" s="26">
        <v>531</v>
      </c>
      <c r="G51" s="24">
        <f t="shared" si="2"/>
        <v>-245</v>
      </c>
      <c r="H51" s="101"/>
      <c r="I51" s="41"/>
      <c r="J51" s="12" t="s">
        <v>71</v>
      </c>
    </row>
    <row r="52" spans="1:10" ht="15" customHeight="1">
      <c r="A52" s="92">
        <v>20</v>
      </c>
      <c r="B52" s="94" t="s">
        <v>77</v>
      </c>
      <c r="C52" s="96" t="s">
        <v>98</v>
      </c>
      <c r="D52" s="98" t="s">
        <v>83</v>
      </c>
      <c r="E52" s="25">
        <v>43619</v>
      </c>
      <c r="F52" s="25">
        <v>45068</v>
      </c>
      <c r="G52" s="21">
        <f t="shared" si="2"/>
        <v>1449</v>
      </c>
      <c r="H52" s="82"/>
      <c r="I52" s="63"/>
      <c r="J52" s="12" t="s">
        <v>70</v>
      </c>
    </row>
    <row r="53" spans="1:10" ht="15" customHeight="1">
      <c r="A53" s="93"/>
      <c r="B53" s="95"/>
      <c r="C53" s="97"/>
      <c r="D53" s="99"/>
      <c r="E53" s="26">
        <v>43619</v>
      </c>
      <c r="F53" s="26">
        <v>43658</v>
      </c>
      <c r="G53" s="24">
        <f t="shared" si="2"/>
        <v>39</v>
      </c>
      <c r="H53" s="82"/>
      <c r="I53" s="63"/>
      <c r="J53" s="12" t="s">
        <v>71</v>
      </c>
    </row>
    <row r="54" spans="1:10" ht="15" customHeight="1">
      <c r="A54" s="92">
        <v>21</v>
      </c>
      <c r="B54" s="94" t="s">
        <v>77</v>
      </c>
      <c r="C54" s="96" t="s">
        <v>111</v>
      </c>
      <c r="D54" s="98" t="s">
        <v>118</v>
      </c>
      <c r="E54" s="25">
        <v>1176</v>
      </c>
      <c r="F54" s="25">
        <v>7775</v>
      </c>
      <c r="G54" s="21">
        <f t="shared" si="2"/>
        <v>6599</v>
      </c>
      <c r="H54" s="100"/>
      <c r="I54" s="40"/>
      <c r="J54" s="12" t="s">
        <v>70</v>
      </c>
    </row>
    <row r="55" spans="1:10" ht="15" customHeight="1">
      <c r="A55" s="93"/>
      <c r="B55" s="95"/>
      <c r="C55" s="97"/>
      <c r="D55" s="99"/>
      <c r="E55" s="26">
        <v>1010</v>
      </c>
      <c r="F55" s="26">
        <v>1009</v>
      </c>
      <c r="G55" s="24">
        <f t="shared" si="2"/>
        <v>-1</v>
      </c>
      <c r="H55" s="101"/>
      <c r="I55" s="41"/>
      <c r="J55" s="12" t="s">
        <v>71</v>
      </c>
    </row>
    <row r="56" spans="1:10" ht="15" customHeight="1">
      <c r="A56" s="92">
        <v>22</v>
      </c>
      <c r="B56" s="94" t="s">
        <v>77</v>
      </c>
      <c r="C56" s="96" t="s">
        <v>99</v>
      </c>
      <c r="D56" s="98" t="s">
        <v>83</v>
      </c>
      <c r="E56" s="25">
        <v>29275</v>
      </c>
      <c r="F56" s="25">
        <v>27386</v>
      </c>
      <c r="G56" s="21">
        <f t="shared" si="2"/>
        <v>-1889</v>
      </c>
      <c r="H56" s="100" t="s">
        <v>30</v>
      </c>
      <c r="I56" s="40"/>
      <c r="J56" s="12" t="s">
        <v>70</v>
      </c>
    </row>
    <row r="57" spans="1:10" ht="15" customHeight="1">
      <c r="A57" s="93"/>
      <c r="B57" s="95"/>
      <c r="C57" s="97"/>
      <c r="D57" s="99"/>
      <c r="E57" s="26">
        <v>29265</v>
      </c>
      <c r="F57" s="26">
        <v>27376</v>
      </c>
      <c r="G57" s="24">
        <f t="shared" si="2"/>
        <v>-1889</v>
      </c>
      <c r="H57" s="101"/>
      <c r="I57" s="41"/>
      <c r="J57" s="12" t="s">
        <v>71</v>
      </c>
    </row>
    <row r="58" spans="1:10" ht="15" customHeight="1">
      <c r="A58" s="92">
        <v>23</v>
      </c>
      <c r="B58" s="94" t="s">
        <v>77</v>
      </c>
      <c r="C58" s="96" t="s">
        <v>100</v>
      </c>
      <c r="D58" s="98" t="s">
        <v>82</v>
      </c>
      <c r="E58" s="25">
        <v>289</v>
      </c>
      <c r="F58" s="25">
        <v>289</v>
      </c>
      <c r="G58" s="21">
        <f t="shared" si="2"/>
        <v>0</v>
      </c>
      <c r="H58" s="100" t="s">
        <v>30</v>
      </c>
      <c r="I58" s="40"/>
      <c r="J58" s="12" t="s">
        <v>70</v>
      </c>
    </row>
    <row r="59" spans="1:10" ht="15" customHeight="1">
      <c r="A59" s="93"/>
      <c r="B59" s="95"/>
      <c r="C59" s="97"/>
      <c r="D59" s="99"/>
      <c r="E59" s="26">
        <v>289</v>
      </c>
      <c r="F59" s="26">
        <v>289</v>
      </c>
      <c r="G59" s="24">
        <f t="shared" si="2"/>
        <v>0</v>
      </c>
      <c r="H59" s="101"/>
      <c r="I59" s="41"/>
      <c r="J59" s="12" t="s">
        <v>71</v>
      </c>
    </row>
    <row r="60" spans="1:10" ht="15" customHeight="1">
      <c r="A60" s="92">
        <v>24</v>
      </c>
      <c r="B60" s="94" t="s">
        <v>77</v>
      </c>
      <c r="C60" s="96" t="s">
        <v>101</v>
      </c>
      <c r="D60" s="98" t="s">
        <v>79</v>
      </c>
      <c r="E60" s="21">
        <v>1822</v>
      </c>
      <c r="F60" s="21">
        <v>1831</v>
      </c>
      <c r="G60" s="21">
        <f t="shared" si="2"/>
        <v>9</v>
      </c>
      <c r="H60" s="100" t="s">
        <v>30</v>
      </c>
      <c r="I60" s="40"/>
      <c r="J60" s="12" t="s">
        <v>70</v>
      </c>
    </row>
    <row r="61" spans="1:10" ht="15" customHeight="1">
      <c r="A61" s="93"/>
      <c r="B61" s="95"/>
      <c r="C61" s="97"/>
      <c r="D61" s="99"/>
      <c r="E61" s="23">
        <v>1822</v>
      </c>
      <c r="F61" s="23">
        <v>1831</v>
      </c>
      <c r="G61" s="24">
        <f t="shared" si="2"/>
        <v>9</v>
      </c>
      <c r="H61" s="101"/>
      <c r="I61" s="41"/>
      <c r="J61" s="12" t="s">
        <v>71</v>
      </c>
    </row>
    <row r="62" spans="1:10" ht="15" customHeight="1">
      <c r="A62" s="92">
        <v>25</v>
      </c>
      <c r="B62" s="94" t="s">
        <v>77</v>
      </c>
      <c r="C62" s="96" t="s">
        <v>102</v>
      </c>
      <c r="D62" s="98" t="s">
        <v>81</v>
      </c>
      <c r="E62" s="25">
        <v>16671</v>
      </c>
      <c r="F62" s="25">
        <v>18141</v>
      </c>
      <c r="G62" s="21">
        <f t="shared" si="2"/>
        <v>1470</v>
      </c>
      <c r="H62" s="100" t="s">
        <v>30</v>
      </c>
      <c r="I62" s="40"/>
      <c r="J62" s="12" t="s">
        <v>70</v>
      </c>
    </row>
    <row r="63" spans="1:10" ht="15" customHeight="1">
      <c r="A63" s="93"/>
      <c r="B63" s="95"/>
      <c r="C63" s="97"/>
      <c r="D63" s="99"/>
      <c r="E63" s="26">
        <v>16671</v>
      </c>
      <c r="F63" s="26">
        <v>18141</v>
      </c>
      <c r="G63" s="24">
        <f t="shared" si="2"/>
        <v>1470</v>
      </c>
      <c r="H63" s="101"/>
      <c r="I63" s="41"/>
      <c r="J63" s="12" t="s">
        <v>71</v>
      </c>
    </row>
    <row r="64" spans="1:10" ht="15" customHeight="1">
      <c r="A64" s="92">
        <v>26</v>
      </c>
      <c r="B64" s="94" t="s">
        <v>77</v>
      </c>
      <c r="C64" s="96" t="s">
        <v>103</v>
      </c>
      <c r="D64" s="98" t="s">
        <v>81</v>
      </c>
      <c r="E64" s="25">
        <v>2879</v>
      </c>
      <c r="F64" s="25">
        <v>2832</v>
      </c>
      <c r="G64" s="21">
        <f t="shared" si="2"/>
        <v>-47</v>
      </c>
      <c r="H64" s="100" t="s">
        <v>30</v>
      </c>
      <c r="I64" s="40"/>
      <c r="J64" s="12" t="s">
        <v>70</v>
      </c>
    </row>
    <row r="65" spans="1:11" ht="15" customHeight="1">
      <c r="A65" s="93"/>
      <c r="B65" s="95"/>
      <c r="C65" s="97"/>
      <c r="D65" s="99"/>
      <c r="E65" s="26">
        <v>2879</v>
      </c>
      <c r="F65" s="26">
        <v>2832</v>
      </c>
      <c r="G65" s="24">
        <f t="shared" si="2"/>
        <v>-47</v>
      </c>
      <c r="H65" s="101"/>
      <c r="I65" s="41"/>
      <c r="J65" s="12" t="s">
        <v>71</v>
      </c>
    </row>
    <row r="66" spans="1:11" ht="15" customHeight="1">
      <c r="A66" s="92">
        <v>27</v>
      </c>
      <c r="B66" s="94" t="s">
        <v>77</v>
      </c>
      <c r="C66" s="96" t="s">
        <v>104</v>
      </c>
      <c r="D66" s="98" t="s">
        <v>81</v>
      </c>
      <c r="E66" s="25">
        <v>41603</v>
      </c>
      <c r="F66" s="25">
        <v>41603</v>
      </c>
      <c r="G66" s="21">
        <f t="shared" si="2"/>
        <v>0</v>
      </c>
      <c r="H66" s="100" t="s">
        <v>30</v>
      </c>
      <c r="I66" s="40"/>
      <c r="J66" s="12" t="s">
        <v>70</v>
      </c>
    </row>
    <row r="67" spans="1:11" ht="15" customHeight="1">
      <c r="A67" s="93"/>
      <c r="B67" s="95"/>
      <c r="C67" s="97"/>
      <c r="D67" s="99"/>
      <c r="E67" s="26">
        <v>41603</v>
      </c>
      <c r="F67" s="26">
        <v>41603</v>
      </c>
      <c r="G67" s="24">
        <f t="shared" si="2"/>
        <v>0</v>
      </c>
      <c r="H67" s="101"/>
      <c r="I67" s="41"/>
      <c r="J67" s="12" t="s">
        <v>71</v>
      </c>
    </row>
    <row r="68" spans="1:11" ht="15" customHeight="1">
      <c r="A68" s="92">
        <v>28</v>
      </c>
      <c r="B68" s="94" t="s">
        <v>77</v>
      </c>
      <c r="C68" s="96" t="s">
        <v>105</v>
      </c>
      <c r="D68" s="98" t="s">
        <v>81</v>
      </c>
      <c r="E68" s="25">
        <v>33323</v>
      </c>
      <c r="F68" s="25">
        <v>35167</v>
      </c>
      <c r="G68" s="21">
        <f t="shared" si="2"/>
        <v>1844</v>
      </c>
      <c r="H68" s="100" t="s">
        <v>30</v>
      </c>
      <c r="I68" s="40"/>
      <c r="J68" s="12" t="s">
        <v>70</v>
      </c>
    </row>
    <row r="69" spans="1:11" ht="15" customHeight="1">
      <c r="A69" s="93"/>
      <c r="B69" s="95"/>
      <c r="C69" s="97"/>
      <c r="D69" s="99"/>
      <c r="E69" s="26">
        <v>33083</v>
      </c>
      <c r="F69" s="26">
        <v>34927</v>
      </c>
      <c r="G69" s="24">
        <f t="shared" si="2"/>
        <v>1844</v>
      </c>
      <c r="H69" s="101"/>
      <c r="I69" s="41"/>
      <c r="J69" s="12" t="s">
        <v>71</v>
      </c>
    </row>
    <row r="70" spans="1:11" ht="15" customHeight="1">
      <c r="A70" s="92">
        <v>29</v>
      </c>
      <c r="B70" s="94" t="s">
        <v>77</v>
      </c>
      <c r="C70" s="96" t="s">
        <v>106</v>
      </c>
      <c r="D70" s="98" t="s">
        <v>81</v>
      </c>
      <c r="E70" s="25">
        <v>41999</v>
      </c>
      <c r="F70" s="25">
        <v>43933</v>
      </c>
      <c r="G70" s="21">
        <f t="shared" si="2"/>
        <v>1934</v>
      </c>
      <c r="H70" s="100" t="s">
        <v>30</v>
      </c>
      <c r="I70" s="40"/>
      <c r="J70" s="12" t="s">
        <v>70</v>
      </c>
    </row>
    <row r="71" spans="1:11" ht="15" customHeight="1">
      <c r="A71" s="93"/>
      <c r="B71" s="95"/>
      <c r="C71" s="97"/>
      <c r="D71" s="99"/>
      <c r="E71" s="26">
        <v>41978</v>
      </c>
      <c r="F71" s="26">
        <v>43912</v>
      </c>
      <c r="G71" s="24">
        <f t="shared" si="2"/>
        <v>1934</v>
      </c>
      <c r="H71" s="101"/>
      <c r="I71" s="41"/>
      <c r="J71" s="12" t="s">
        <v>71</v>
      </c>
    </row>
    <row r="72" spans="1:11" ht="15" customHeight="1">
      <c r="A72" s="92">
        <v>30</v>
      </c>
      <c r="B72" s="94" t="s">
        <v>77</v>
      </c>
      <c r="C72" s="96" t="s">
        <v>107</v>
      </c>
      <c r="D72" s="98" t="s">
        <v>120</v>
      </c>
      <c r="E72" s="25">
        <v>844</v>
      </c>
      <c r="F72" s="25">
        <v>1032</v>
      </c>
      <c r="G72" s="21">
        <f t="shared" si="2"/>
        <v>188</v>
      </c>
      <c r="H72" s="100" t="s">
        <v>30</v>
      </c>
      <c r="I72" s="40"/>
      <c r="J72" s="12" t="s">
        <v>70</v>
      </c>
    </row>
    <row r="73" spans="1:11" ht="15" customHeight="1">
      <c r="A73" s="93"/>
      <c r="B73" s="95"/>
      <c r="C73" s="97"/>
      <c r="D73" s="99"/>
      <c r="E73" s="26">
        <v>844</v>
      </c>
      <c r="F73" s="26">
        <v>1032</v>
      </c>
      <c r="G73" s="24">
        <f t="shared" si="2"/>
        <v>188</v>
      </c>
      <c r="H73" s="101"/>
      <c r="I73" s="41"/>
      <c r="J73" s="12" t="s">
        <v>71</v>
      </c>
    </row>
    <row r="74" spans="1:11" ht="15" customHeight="1">
      <c r="A74" s="92">
        <v>31</v>
      </c>
      <c r="B74" s="94" t="s">
        <v>77</v>
      </c>
      <c r="C74" s="96" t="s">
        <v>117</v>
      </c>
      <c r="D74" s="98" t="s">
        <v>83</v>
      </c>
      <c r="E74" s="25">
        <v>9091</v>
      </c>
      <c r="F74" s="25">
        <v>0</v>
      </c>
      <c r="G74" s="21">
        <f t="shared" si="2"/>
        <v>-9091</v>
      </c>
      <c r="H74" s="82"/>
      <c r="I74" s="63"/>
      <c r="J74" s="12" t="s">
        <v>70</v>
      </c>
    </row>
    <row r="75" spans="1:11" ht="15" customHeight="1">
      <c r="A75" s="93"/>
      <c r="B75" s="95"/>
      <c r="C75" s="97"/>
      <c r="D75" s="99"/>
      <c r="E75" s="23">
        <v>9091</v>
      </c>
      <c r="F75" s="26">
        <v>0</v>
      </c>
      <c r="G75" s="24">
        <f t="shared" si="2"/>
        <v>-9091</v>
      </c>
      <c r="H75" s="82"/>
      <c r="I75" s="63"/>
      <c r="J75" s="12" t="s">
        <v>71</v>
      </c>
    </row>
    <row r="76" spans="1:11" ht="15" customHeight="1">
      <c r="A76" s="92">
        <v>32</v>
      </c>
      <c r="B76" s="94" t="s">
        <v>77</v>
      </c>
      <c r="C76" s="96" t="s">
        <v>122</v>
      </c>
      <c r="D76" s="98" t="s">
        <v>79</v>
      </c>
      <c r="E76" s="25">
        <v>25313</v>
      </c>
      <c r="F76" s="25">
        <v>0</v>
      </c>
      <c r="G76" s="21">
        <f t="shared" ref="G76:G85" si="3">+F76-E76</f>
        <v>-25313</v>
      </c>
      <c r="H76" s="100"/>
      <c r="I76" s="40"/>
      <c r="J76" s="12" t="s">
        <v>70</v>
      </c>
    </row>
    <row r="77" spans="1:11" ht="15" customHeight="1">
      <c r="A77" s="93"/>
      <c r="B77" s="95"/>
      <c r="C77" s="97"/>
      <c r="D77" s="99"/>
      <c r="E77" s="26">
        <v>315</v>
      </c>
      <c r="F77" s="26">
        <v>0</v>
      </c>
      <c r="G77" s="24">
        <f t="shared" si="3"/>
        <v>-315</v>
      </c>
      <c r="H77" s="101"/>
      <c r="I77" s="41"/>
      <c r="J77" s="12" t="s">
        <v>71</v>
      </c>
    </row>
    <row r="78" spans="1:11" ht="15" customHeight="1">
      <c r="A78" s="119" t="s">
        <v>75</v>
      </c>
      <c r="B78" s="120"/>
      <c r="C78" s="120"/>
      <c r="D78" s="121"/>
      <c r="E78" s="25">
        <f>+SUMIF($J16:$J77,$J78,E16:E77)</f>
        <v>290331</v>
      </c>
      <c r="F78" s="25">
        <f>+SUMIF($J16:$J77,$J78,F16:F77)</f>
        <v>271555</v>
      </c>
      <c r="G78" s="22">
        <f t="shared" si="3"/>
        <v>-18776</v>
      </c>
      <c r="H78" s="100" t="str">
        <f>IF(I78="　","　","区CM")</f>
        <v>　</v>
      </c>
      <c r="I78" s="42" t="str">
        <f>IF(SUMIF(K10:K77,K78,I10:I77)=0,"　",SUMIF(K10:K77,K78,I10:I77))</f>
        <v>　</v>
      </c>
      <c r="J78" s="12" t="s">
        <v>70</v>
      </c>
      <c r="K78" s="12" t="s">
        <v>72</v>
      </c>
    </row>
    <row r="79" spans="1:11" ht="15" customHeight="1">
      <c r="A79" s="122"/>
      <c r="B79" s="123"/>
      <c r="C79" s="123"/>
      <c r="D79" s="124"/>
      <c r="E79" s="26">
        <f>+SUMIF($J17:$J78,$J79,E17:E78)</f>
        <v>264896</v>
      </c>
      <c r="F79" s="26">
        <f>+SUMIF($J16:$J78,$J79,F16:F78)</f>
        <v>263108</v>
      </c>
      <c r="G79" s="24">
        <f t="shared" si="3"/>
        <v>-1788</v>
      </c>
      <c r="H79" s="101"/>
      <c r="I79" s="29"/>
      <c r="J79" s="12" t="s">
        <v>71</v>
      </c>
      <c r="K79" s="12" t="s">
        <v>73</v>
      </c>
    </row>
    <row r="80" spans="1:11" ht="15" customHeight="1">
      <c r="A80" s="92">
        <v>33</v>
      </c>
      <c r="B80" s="115" t="s">
        <v>116</v>
      </c>
      <c r="C80" s="117" t="s">
        <v>115</v>
      </c>
      <c r="D80" s="98" t="s">
        <v>83</v>
      </c>
      <c r="E80" s="22">
        <v>0</v>
      </c>
      <c r="F80" s="22">
        <v>67</v>
      </c>
      <c r="G80" s="21">
        <f t="shared" si="3"/>
        <v>67</v>
      </c>
      <c r="H80" s="100"/>
      <c r="I80" s="27"/>
      <c r="J80" s="12" t="s">
        <v>70</v>
      </c>
    </row>
    <row r="81" spans="1:11" ht="15" customHeight="1">
      <c r="A81" s="93"/>
      <c r="B81" s="116"/>
      <c r="C81" s="118"/>
      <c r="D81" s="99"/>
      <c r="E81" s="26">
        <v>0</v>
      </c>
      <c r="F81" s="26">
        <v>67</v>
      </c>
      <c r="G81" s="24">
        <f t="shared" si="3"/>
        <v>67</v>
      </c>
      <c r="H81" s="101"/>
      <c r="I81" s="28"/>
      <c r="J81" s="12" t="s">
        <v>71</v>
      </c>
    </row>
    <row r="82" spans="1:11" ht="15" customHeight="1">
      <c r="A82" s="102" t="s">
        <v>114</v>
      </c>
      <c r="B82" s="103"/>
      <c r="C82" s="103"/>
      <c r="D82" s="104"/>
      <c r="E82" s="25">
        <v>0</v>
      </c>
      <c r="F82" s="25">
        <v>67</v>
      </c>
      <c r="G82" s="21">
        <f t="shared" si="3"/>
        <v>67</v>
      </c>
      <c r="H82" s="100"/>
      <c r="I82" s="40"/>
      <c r="J82" s="12" t="s">
        <v>70</v>
      </c>
    </row>
    <row r="83" spans="1:11" ht="15" customHeight="1">
      <c r="A83" s="105"/>
      <c r="B83" s="106"/>
      <c r="C83" s="106"/>
      <c r="D83" s="107"/>
      <c r="E83" s="26">
        <v>0</v>
      </c>
      <c r="F83" s="26">
        <v>67</v>
      </c>
      <c r="G83" s="24">
        <f t="shared" si="3"/>
        <v>67</v>
      </c>
      <c r="H83" s="101"/>
      <c r="I83" s="29"/>
      <c r="J83" s="12" t="s">
        <v>71</v>
      </c>
    </row>
    <row r="84" spans="1:11" ht="15" customHeight="1">
      <c r="A84" s="84" t="s">
        <v>32</v>
      </c>
      <c r="B84" s="85"/>
      <c r="C84" s="85"/>
      <c r="D84" s="86"/>
      <c r="E84" s="21">
        <f>SUM(E14,E78)</f>
        <v>1299101</v>
      </c>
      <c r="F84" s="21">
        <f>SUM(F14,F78,F82)</f>
        <v>1271423</v>
      </c>
      <c r="G84" s="79">
        <f>+F84-E84</f>
        <v>-27678</v>
      </c>
      <c r="H84" s="90" t="str">
        <f>IF(I84="　","　","区CM")</f>
        <v>　</v>
      </c>
      <c r="I84" s="80" t="str">
        <f>IF(SUMIF(K12:K77,K84,I12:I77)=0,"　",SUMIF(K12:K77,K84,I12:I77))</f>
        <v>　</v>
      </c>
      <c r="J84" s="12" t="s">
        <v>70</v>
      </c>
      <c r="K84" s="12" t="s">
        <v>72</v>
      </c>
    </row>
    <row r="85" spans="1:11" ht="15" customHeight="1" thickBot="1">
      <c r="A85" s="87"/>
      <c r="B85" s="88"/>
      <c r="C85" s="88"/>
      <c r="D85" s="89"/>
      <c r="E85" s="30">
        <f>SUM(E15,E79)</f>
        <v>1273666</v>
      </c>
      <c r="F85" s="30">
        <f>SUM(F15,F79,F83)</f>
        <v>1262976</v>
      </c>
      <c r="G85" s="31">
        <f t="shared" si="3"/>
        <v>-10690</v>
      </c>
      <c r="H85" s="91"/>
      <c r="I85" s="32" t="str">
        <f>IF(SUMIF(K12:K77,K85,I12:I77)=0,"　",SUMIF(K12:K77,K85,I12:I77))</f>
        <v>　</v>
      </c>
      <c r="J85" s="12" t="s">
        <v>71</v>
      </c>
      <c r="K85" s="12" t="s">
        <v>73</v>
      </c>
    </row>
    <row r="86" spans="1:11" ht="12.75">
      <c r="A86" s="46"/>
      <c r="B86" s="46"/>
      <c r="C86" s="46"/>
      <c r="D86" s="46"/>
      <c r="E86" s="33"/>
      <c r="F86" s="34"/>
      <c r="G86" s="34"/>
    </row>
    <row r="87" spans="1:11" ht="18" customHeight="1">
      <c r="F87" s="15"/>
      <c r="G87" s="15"/>
      <c r="H87" s="35"/>
    </row>
  </sheetData>
  <mergeCells count="175">
    <mergeCell ref="A80:A81"/>
    <mergeCell ref="B80:B81"/>
    <mergeCell ref="C80:C81"/>
    <mergeCell ref="D80:D81"/>
    <mergeCell ref="H80:H81"/>
    <mergeCell ref="H82:H83"/>
    <mergeCell ref="A82:D83"/>
    <mergeCell ref="A74:A75"/>
    <mergeCell ref="B74:B75"/>
    <mergeCell ref="C74:C75"/>
    <mergeCell ref="D74:D75"/>
    <mergeCell ref="A78:D79"/>
    <mergeCell ref="H78:H79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60:A61"/>
    <mergeCell ref="B60:B61"/>
    <mergeCell ref="C60:C61"/>
    <mergeCell ref="D60:D61"/>
    <mergeCell ref="H60:H61"/>
    <mergeCell ref="A50:A51"/>
    <mergeCell ref="B50:B51"/>
    <mergeCell ref="C50:C51"/>
    <mergeCell ref="D50:D51"/>
    <mergeCell ref="H50:H51"/>
    <mergeCell ref="A52:A53"/>
    <mergeCell ref="B52:B53"/>
    <mergeCell ref="C52:C53"/>
    <mergeCell ref="D52:D53"/>
    <mergeCell ref="A46:A47"/>
    <mergeCell ref="B46:B47"/>
    <mergeCell ref="C46:C47"/>
    <mergeCell ref="D46:D47"/>
    <mergeCell ref="H46:H47"/>
    <mergeCell ref="A48:A49"/>
    <mergeCell ref="B48:B49"/>
    <mergeCell ref="C48:C49"/>
    <mergeCell ref="D48:D49"/>
    <mergeCell ref="H48:H49"/>
    <mergeCell ref="C40:C41"/>
    <mergeCell ref="D40:D41"/>
    <mergeCell ref="H40:H41"/>
    <mergeCell ref="A42:A43"/>
    <mergeCell ref="B42:B43"/>
    <mergeCell ref="C42:C43"/>
    <mergeCell ref="D42:D43"/>
    <mergeCell ref="H42:H43"/>
    <mergeCell ref="A44:A45"/>
    <mergeCell ref="B44:B45"/>
    <mergeCell ref="C44:C45"/>
    <mergeCell ref="D44:D45"/>
    <mergeCell ref="H44:H45"/>
    <mergeCell ref="A40:A41"/>
    <mergeCell ref="B40:B41"/>
    <mergeCell ref="A32:A33"/>
    <mergeCell ref="B32:B33"/>
    <mergeCell ref="C32:C33"/>
    <mergeCell ref="D32:D33"/>
    <mergeCell ref="H32:H33"/>
    <mergeCell ref="A34:A35"/>
    <mergeCell ref="B34:B35"/>
    <mergeCell ref="C34:C35"/>
    <mergeCell ref="D34:D35"/>
    <mergeCell ref="H34:H35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22:A23"/>
    <mergeCell ref="B22:B23"/>
    <mergeCell ref="C22:C23"/>
    <mergeCell ref="D22:D23"/>
    <mergeCell ref="H22:H23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24:A25"/>
    <mergeCell ref="B24:B25"/>
    <mergeCell ref="C24:C25"/>
    <mergeCell ref="D24:D25"/>
    <mergeCell ref="H24:H25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30:A31"/>
    <mergeCell ref="B30:B31"/>
    <mergeCell ref="C30:C31"/>
    <mergeCell ref="D30:D31"/>
    <mergeCell ref="H30:H31"/>
    <mergeCell ref="B70:B71"/>
    <mergeCell ref="C70:C71"/>
    <mergeCell ref="D70:D71"/>
    <mergeCell ref="H70:H71"/>
    <mergeCell ref="A64:A65"/>
    <mergeCell ref="B64:B65"/>
    <mergeCell ref="C64:C65"/>
    <mergeCell ref="D64:D65"/>
    <mergeCell ref="H64:H65"/>
    <mergeCell ref="A66:A67"/>
    <mergeCell ref="B66:B67"/>
    <mergeCell ref="C66:C67"/>
    <mergeCell ref="D66:D67"/>
    <mergeCell ref="H66:H67"/>
    <mergeCell ref="E9:F9"/>
    <mergeCell ref="A84:D85"/>
    <mergeCell ref="H84:H85"/>
    <mergeCell ref="A72:A73"/>
    <mergeCell ref="B72:B73"/>
    <mergeCell ref="C72:C73"/>
    <mergeCell ref="D72:D73"/>
    <mergeCell ref="H72:H73"/>
    <mergeCell ref="A76:A77"/>
    <mergeCell ref="B76:B77"/>
    <mergeCell ref="C76:C77"/>
    <mergeCell ref="D76:D77"/>
    <mergeCell ref="H76:H77"/>
    <mergeCell ref="A68:A69"/>
    <mergeCell ref="B68:B69"/>
    <mergeCell ref="C68:C69"/>
    <mergeCell ref="A62:A63"/>
    <mergeCell ref="B62:B63"/>
    <mergeCell ref="C62:C63"/>
    <mergeCell ref="D62:D63"/>
    <mergeCell ref="H62:H63"/>
    <mergeCell ref="D68:D69"/>
    <mergeCell ref="H68:H69"/>
    <mergeCell ref="A70:A71"/>
  </mergeCells>
  <phoneticPr fontId="3"/>
  <conditionalFormatting sqref="I84">
    <cfRule type="cellIs" dxfId="1" priority="2" stopIfTrue="1" operator="equal">
      <formula>0</formula>
    </cfRule>
  </conditionalFormatting>
  <conditionalFormatting sqref="I78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12:H13 H16:H49 H56:H75 H80:H83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8:C19" r:id="rId1" display="「子どもたちの未来のために！！」事業"/>
    <hyperlink ref="C16:C17" r:id="rId2" display="此花区防災力強化事業"/>
    <hyperlink ref="C20:C21" r:id="rId3" display="青少年育成推進事業"/>
    <hyperlink ref="C22:C23" r:id="rId4" display="子育て親子よっといでプラン"/>
    <hyperlink ref="C24:C25" r:id="rId5" display="「子育てサロン応援」事業"/>
    <hyperlink ref="C26:C27" r:id="rId6" display="乳幼児発達相談体制強化事業"/>
    <hyperlink ref="C28:C29" r:id="rId7" display="このはな　すまいるルーム事業"/>
    <hyperlink ref="C30:C31" r:id="rId8" display="４歳児訪問事業"/>
    <hyperlink ref="C32:C33" r:id="rId9" display="此花区児童虐待予防事業"/>
    <hyperlink ref="C34:C35" r:id="rId10" display="未就学児の相談支援事業"/>
    <hyperlink ref="C36:C37" r:id="rId11" display="「このはな地域見守りタイ」事業"/>
    <hyperlink ref="C38:C39" r:id="rId12" display="身体障がい者相談員"/>
    <hyperlink ref="C40:C41" r:id="rId13" display="知的障がい者相談員"/>
    <hyperlink ref="C42:C43" r:id="rId14" display="ドメスティック・バイオレンス対策事業"/>
    <hyperlink ref="C44:C45" r:id="rId15" display="高齢者食事サービス事業"/>
    <hyperlink ref="C46:C47" r:id="rId16" display="このはな環境創造プロジェクト～大阪ひかりの森プロジェクト地域貢献事業～"/>
    <hyperlink ref="C48:C49" r:id="rId17" display="区における生涯学習推進事業"/>
    <hyperlink ref="C50:C51" r:id="rId18" display="区における人権啓発推進事業"/>
    <hyperlink ref="C52:C53" r:id="rId19" display="此花区地域支援事業"/>
    <hyperlink ref="C54:C55" r:id="rId20" display="此花区安全確保事業"/>
    <hyperlink ref="C56:C57" r:id="rId21" display="区役所附設会館管理運営経費"/>
    <hyperlink ref="C58:C59" r:id="rId22" display="桜島憩の家施設運営補助事業"/>
    <hyperlink ref="C60:C61" r:id="rId23" display="区政への区民の声反映システム事業"/>
    <hyperlink ref="C62:C63" r:id="rId24" display="区広報紙等の有効活用による情報発信"/>
    <hyperlink ref="C64:C65" r:id="rId25" display="区役所窓口におけるフロアマネージャー関係経費"/>
    <hyperlink ref="C66:C67" r:id="rId26" display="住民情報業務等民間委託経費"/>
    <hyperlink ref="C68:C69" r:id="rId27" display="区庁舎設備維持費"/>
    <hyperlink ref="C70:C71" r:id="rId28" display="一般管理経費"/>
    <hyperlink ref="C72:C73" r:id="rId29" display="保健福祉センター事業用経費"/>
    <hyperlink ref="C74:C75" r:id="rId30" display="ＣｏＣｏチャレンジルーム事業"/>
    <hyperlink ref="C76:C77" r:id="rId31" display="まちづくり（ハードウェア）整備事業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32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AA26"/>
  <sheetViews>
    <sheetView showGridLines="0" topLeftCell="A13" workbookViewId="0">
      <selection activeCell="N11" sqref="N11"/>
    </sheetView>
  </sheetViews>
  <sheetFormatPr defaultRowHeight="13.5"/>
  <cols>
    <col min="1" max="1" width="6.875" style="2" customWidth="1"/>
    <col min="2" max="14" width="9" style="2"/>
    <col min="15" max="15" width="1.125" style="2" customWidth="1"/>
    <col min="16" max="16" width="10.125" style="47" customWidth="1"/>
    <col min="17" max="26" width="6.125" style="47" customWidth="1"/>
    <col min="27" max="27" width="8.5" style="2" customWidth="1"/>
    <col min="28" max="28" width="1.5" style="2" customWidth="1"/>
    <col min="29" max="16384" width="9" style="2"/>
  </cols>
  <sheetData>
    <row r="3" spans="2:27">
      <c r="B3" s="3" t="s">
        <v>0</v>
      </c>
      <c r="C3" s="4" t="s">
        <v>1</v>
      </c>
      <c r="D3" s="5" t="s">
        <v>44</v>
      </c>
      <c r="E3" s="5" t="s">
        <v>2</v>
      </c>
      <c r="F3" s="5"/>
      <c r="G3" s="5"/>
      <c r="H3" s="5"/>
      <c r="I3" s="5"/>
      <c r="J3" s="5"/>
    </row>
    <row r="4" spans="2:27">
      <c r="B4" s="5"/>
      <c r="C4" s="4"/>
      <c r="D4" s="5"/>
      <c r="E4" s="5"/>
      <c r="F4" s="5"/>
      <c r="G4" s="5"/>
      <c r="H4" s="5"/>
      <c r="I4" s="5"/>
      <c r="J4" s="5"/>
    </row>
    <row r="5" spans="2:27">
      <c r="B5" s="5"/>
      <c r="C5" s="4"/>
      <c r="D5" s="5" t="s">
        <v>3</v>
      </c>
      <c r="E5" s="5"/>
      <c r="F5" s="5"/>
      <c r="G5" s="5"/>
      <c r="H5" s="4" t="s">
        <v>45</v>
      </c>
      <c r="I5" s="5" t="s">
        <v>4</v>
      </c>
      <c r="J5" s="5"/>
    </row>
    <row r="6" spans="2:27" ht="4.5" customHeight="1">
      <c r="B6" s="5"/>
      <c r="C6" s="4"/>
      <c r="D6" s="5"/>
      <c r="E6" s="5"/>
      <c r="F6" s="5"/>
      <c r="G6" s="5"/>
      <c r="H6" s="5"/>
      <c r="I6" s="5"/>
      <c r="J6" s="5"/>
    </row>
    <row r="7" spans="2:27">
      <c r="B7" s="3" t="s">
        <v>5</v>
      </c>
      <c r="C7" s="4" t="s">
        <v>6</v>
      </c>
      <c r="D7" s="5" t="s">
        <v>33</v>
      </c>
      <c r="E7" s="5" t="s">
        <v>7</v>
      </c>
      <c r="F7" s="5"/>
      <c r="G7" s="5"/>
      <c r="H7" s="5"/>
      <c r="I7" s="5"/>
      <c r="J7" s="5"/>
      <c r="P7" s="47" t="s">
        <v>19</v>
      </c>
      <c r="Q7" s="48" t="s">
        <v>34</v>
      </c>
      <c r="R7" s="49"/>
      <c r="S7" s="49"/>
      <c r="T7" s="49"/>
      <c r="U7" s="49"/>
      <c r="V7" s="49"/>
      <c r="W7" s="49"/>
      <c r="X7" s="49"/>
      <c r="Y7" s="49"/>
      <c r="Z7" s="49"/>
      <c r="AA7" s="7"/>
    </row>
    <row r="8" spans="2:27">
      <c r="B8" s="5"/>
      <c r="C8" s="5"/>
      <c r="D8" s="5"/>
      <c r="E8" s="5" t="s">
        <v>8</v>
      </c>
      <c r="F8" s="5"/>
      <c r="G8" s="5"/>
      <c r="H8" s="5"/>
      <c r="I8" s="5"/>
      <c r="J8" s="5"/>
      <c r="Q8" s="51" t="s">
        <v>60</v>
      </c>
      <c r="R8" s="52"/>
      <c r="S8" s="52"/>
      <c r="T8" s="52"/>
      <c r="U8" s="52"/>
      <c r="V8" s="52"/>
      <c r="W8" s="52"/>
      <c r="X8" s="52"/>
      <c r="Y8" s="52"/>
      <c r="Z8" s="52"/>
      <c r="AA8" s="1"/>
    </row>
    <row r="9" spans="2:27">
      <c r="B9" s="5"/>
      <c r="C9" s="5"/>
      <c r="D9" s="5"/>
      <c r="E9" s="5"/>
      <c r="F9" s="5"/>
      <c r="G9" s="5"/>
      <c r="H9" s="5"/>
      <c r="I9" s="5"/>
      <c r="J9" s="5"/>
      <c r="Q9" s="53" t="s">
        <v>61</v>
      </c>
      <c r="R9" s="54"/>
      <c r="S9" s="54"/>
      <c r="T9" s="54"/>
      <c r="U9" s="54"/>
      <c r="V9" s="54"/>
      <c r="W9" s="54"/>
      <c r="X9" s="54"/>
      <c r="Y9" s="54"/>
      <c r="Z9" s="54"/>
      <c r="AA9" s="8"/>
    </row>
    <row r="10" spans="2:27">
      <c r="B10" s="5"/>
      <c r="C10" s="5"/>
      <c r="D10" s="5" t="s">
        <v>9</v>
      </c>
      <c r="E10" s="5"/>
      <c r="F10" s="5"/>
      <c r="G10" s="5"/>
      <c r="H10" s="5"/>
      <c r="I10" s="5"/>
      <c r="J10" s="5"/>
    </row>
    <row r="11" spans="2:27" ht="12.75" customHeight="1">
      <c r="B11" s="5"/>
      <c r="C11" s="5"/>
      <c r="D11" s="5" t="s">
        <v>10</v>
      </c>
      <c r="E11" s="5"/>
      <c r="F11" s="5"/>
      <c r="G11" s="5"/>
      <c r="H11" s="5"/>
      <c r="I11" s="5"/>
      <c r="J11" s="5"/>
      <c r="P11" s="56" t="s">
        <v>20</v>
      </c>
      <c r="Q11" s="56" t="s">
        <v>35</v>
      </c>
      <c r="R11" s="56" t="s">
        <v>36</v>
      </c>
      <c r="S11" s="56" t="s">
        <v>37</v>
      </c>
      <c r="T11" s="56" t="s">
        <v>38</v>
      </c>
      <c r="U11" s="135" t="s">
        <v>55</v>
      </c>
      <c r="V11" s="136"/>
      <c r="W11" s="56" t="s">
        <v>56</v>
      </c>
      <c r="X11" s="56" t="s">
        <v>57</v>
      </c>
    </row>
    <row r="12" spans="2:27" ht="12.75" customHeight="1">
      <c r="B12" s="5"/>
      <c r="C12" s="5"/>
      <c r="D12" s="5" t="s">
        <v>11</v>
      </c>
      <c r="E12" s="5"/>
      <c r="F12" s="5"/>
      <c r="G12" s="5"/>
      <c r="H12" s="4" t="s">
        <v>39</v>
      </c>
      <c r="I12" s="5" t="s">
        <v>12</v>
      </c>
      <c r="J12" s="5"/>
      <c r="P12" s="56" t="s">
        <v>65</v>
      </c>
      <c r="Q12" s="65">
        <v>3.13</v>
      </c>
      <c r="R12" s="65">
        <v>11.88</v>
      </c>
      <c r="S12" s="65">
        <v>23.13</v>
      </c>
      <c r="T12" s="65">
        <v>16.88</v>
      </c>
      <c r="U12" s="133">
        <v>11.88</v>
      </c>
      <c r="V12" s="134"/>
      <c r="W12" s="65">
        <v>5.63</v>
      </c>
      <c r="X12" s="65">
        <v>8.75</v>
      </c>
    </row>
    <row r="13" spans="2:27" ht="12.75" customHeight="1">
      <c r="B13" s="5"/>
      <c r="C13" s="5"/>
      <c r="D13" s="5" t="s">
        <v>13</v>
      </c>
      <c r="E13" s="5"/>
      <c r="F13" s="5"/>
      <c r="G13" s="5"/>
      <c r="H13" s="4"/>
      <c r="I13" s="5"/>
      <c r="J13" s="5"/>
      <c r="P13" s="56" t="s">
        <v>21</v>
      </c>
      <c r="Q13" s="56">
        <v>30</v>
      </c>
      <c r="R13" s="56">
        <v>100</v>
      </c>
      <c r="S13" s="56">
        <v>190</v>
      </c>
      <c r="T13" s="56">
        <v>140</v>
      </c>
      <c r="U13" s="135">
        <v>100</v>
      </c>
      <c r="V13" s="136"/>
      <c r="W13" s="56">
        <v>50</v>
      </c>
      <c r="X13" s="56">
        <v>75</v>
      </c>
    </row>
    <row r="14" spans="2:27" ht="12.75" customHeight="1" thickBot="1">
      <c r="B14" s="5"/>
      <c r="C14" s="5"/>
      <c r="D14" s="5" t="s">
        <v>14</v>
      </c>
      <c r="E14" s="5"/>
      <c r="F14" s="5"/>
      <c r="G14" s="5"/>
      <c r="H14" s="4"/>
      <c r="I14" s="5"/>
      <c r="J14" s="5"/>
    </row>
    <row r="15" spans="2:27" ht="12.75" customHeight="1">
      <c r="B15" s="5"/>
      <c r="C15" s="5"/>
      <c r="D15" s="6" t="s">
        <v>40</v>
      </c>
      <c r="E15" s="5"/>
      <c r="F15" s="5"/>
      <c r="G15" s="5"/>
      <c r="H15" s="4"/>
      <c r="I15" s="5"/>
      <c r="J15" s="5"/>
      <c r="P15" s="56" t="s">
        <v>52</v>
      </c>
      <c r="Q15" s="56">
        <v>5</v>
      </c>
      <c r="R15" s="56">
        <v>6</v>
      </c>
      <c r="S15" s="56">
        <v>7</v>
      </c>
      <c r="T15" s="56">
        <v>8</v>
      </c>
      <c r="U15" s="62">
        <v>9</v>
      </c>
      <c r="V15" s="67" t="s">
        <v>69</v>
      </c>
    </row>
    <row r="16" spans="2:27" ht="13.5" customHeight="1">
      <c r="B16" s="5"/>
      <c r="C16" s="5"/>
      <c r="D16" s="5"/>
      <c r="E16" s="5"/>
      <c r="F16" s="5"/>
      <c r="G16" s="5"/>
      <c r="H16" s="4"/>
      <c r="I16" s="5"/>
      <c r="J16" s="3"/>
      <c r="P16" s="56" t="s">
        <v>68</v>
      </c>
      <c r="Q16" s="64">
        <v>18</v>
      </c>
      <c r="R16" s="64">
        <v>15</v>
      </c>
      <c r="S16" s="64">
        <v>18</v>
      </c>
      <c r="T16" s="64">
        <v>10.5</v>
      </c>
      <c r="U16" s="66">
        <v>27</v>
      </c>
      <c r="V16" s="68">
        <v>15</v>
      </c>
    </row>
    <row r="17" spans="2:27" ht="14.25" thickBot="1">
      <c r="B17" s="5"/>
      <c r="C17" s="5"/>
      <c r="D17" s="5" t="s">
        <v>15</v>
      </c>
      <c r="E17" s="5"/>
      <c r="F17" s="5"/>
      <c r="G17" s="5"/>
      <c r="H17" s="4"/>
      <c r="I17" s="5"/>
      <c r="J17" s="5"/>
      <c r="P17" s="56" t="s">
        <v>21</v>
      </c>
      <c r="Q17" s="56">
        <v>24</v>
      </c>
      <c r="R17" s="56">
        <v>20</v>
      </c>
      <c r="S17" s="56">
        <v>24</v>
      </c>
      <c r="T17" s="56">
        <v>14</v>
      </c>
      <c r="U17" s="62">
        <v>36</v>
      </c>
      <c r="V17" s="69">
        <v>20</v>
      </c>
    </row>
    <row r="18" spans="2:27">
      <c r="B18" s="5"/>
      <c r="C18" s="5"/>
      <c r="D18" s="5" t="s">
        <v>16</v>
      </c>
      <c r="E18" s="5"/>
      <c r="F18" s="5"/>
      <c r="G18" s="5"/>
      <c r="H18" s="125" t="s">
        <v>39</v>
      </c>
      <c r="I18" s="126" t="s">
        <v>17</v>
      </c>
      <c r="J18" s="126"/>
      <c r="K18" s="126"/>
      <c r="P18" s="52"/>
      <c r="Q18" s="57"/>
      <c r="R18" s="57"/>
      <c r="S18" s="58"/>
      <c r="T18" s="58"/>
    </row>
    <row r="19" spans="2:27" ht="14.25" thickBot="1">
      <c r="B19" s="5"/>
      <c r="C19" s="5"/>
      <c r="D19" s="5" t="s">
        <v>18</v>
      </c>
      <c r="E19" s="5"/>
      <c r="F19" s="5"/>
      <c r="G19" s="5"/>
      <c r="H19" s="125"/>
      <c r="I19" s="126"/>
      <c r="J19" s="126"/>
      <c r="K19" s="126"/>
      <c r="R19" s="137" t="s">
        <v>22</v>
      </c>
      <c r="S19" s="137"/>
    </row>
    <row r="20" spans="2:27" ht="15">
      <c r="B20" s="5"/>
      <c r="C20" s="5"/>
      <c r="D20" s="6" t="s">
        <v>42</v>
      </c>
      <c r="E20" s="5"/>
      <c r="F20" s="5"/>
      <c r="G20" s="5"/>
      <c r="H20" s="4"/>
      <c r="I20" s="5"/>
      <c r="J20" s="5"/>
      <c r="R20" s="59"/>
      <c r="S20" s="50"/>
      <c r="V20" s="70" t="s">
        <v>58</v>
      </c>
      <c r="W20" s="71"/>
      <c r="X20" s="71"/>
      <c r="Y20" s="71"/>
      <c r="Z20" s="71"/>
      <c r="AA20" s="72"/>
    </row>
    <row r="21" spans="2:27">
      <c r="B21" s="5"/>
      <c r="C21" s="5"/>
      <c r="D21" s="5"/>
      <c r="E21" s="5"/>
      <c r="F21" s="5"/>
      <c r="G21" s="5"/>
      <c r="H21" s="4"/>
      <c r="I21" s="5"/>
      <c r="J21" s="5"/>
      <c r="Q21" s="36" t="s">
        <v>24</v>
      </c>
      <c r="R21" s="128" t="s">
        <v>54</v>
      </c>
      <c r="S21" s="129"/>
      <c r="T21" s="36" t="s">
        <v>23</v>
      </c>
      <c r="V21" s="73" t="s">
        <v>66</v>
      </c>
      <c r="W21" s="52"/>
      <c r="X21" s="52"/>
      <c r="Y21" s="52"/>
      <c r="Z21" s="52"/>
      <c r="AA21" s="74"/>
    </row>
    <row r="22" spans="2:27" ht="14.25" thickBot="1">
      <c r="B22" s="5"/>
      <c r="C22" s="5"/>
      <c r="D22" s="5"/>
      <c r="E22" s="5"/>
      <c r="F22" s="5"/>
      <c r="G22" s="5"/>
      <c r="H22" s="5"/>
      <c r="I22" s="5"/>
      <c r="J22" s="5"/>
      <c r="Q22" s="60" t="s">
        <v>41</v>
      </c>
      <c r="T22" s="61" t="s">
        <v>41</v>
      </c>
      <c r="V22" s="75" t="s">
        <v>67</v>
      </c>
      <c r="W22" s="76"/>
      <c r="X22" s="76"/>
      <c r="Y22" s="76"/>
      <c r="Z22" s="76"/>
      <c r="AA22" s="77"/>
    </row>
    <row r="23" spans="2:27">
      <c r="R23" s="130" t="s">
        <v>63</v>
      </c>
      <c r="S23" s="131"/>
    </row>
    <row r="24" spans="2:27">
      <c r="R24" s="132"/>
      <c r="S24" s="131"/>
      <c r="V24" s="59" t="s">
        <v>59</v>
      </c>
      <c r="W24" s="49"/>
      <c r="X24" s="49"/>
      <c r="Y24" s="49"/>
      <c r="Z24" s="50"/>
    </row>
    <row r="25" spans="2:27">
      <c r="R25" s="53"/>
      <c r="S25" s="55"/>
      <c r="V25" s="53" t="s">
        <v>53</v>
      </c>
      <c r="W25" s="54"/>
      <c r="X25" s="54"/>
      <c r="Y25" s="54"/>
      <c r="Z25" s="55"/>
    </row>
    <row r="26" spans="2:27">
      <c r="R26" s="127" t="s">
        <v>25</v>
      </c>
      <c r="S26" s="127"/>
    </row>
  </sheetData>
  <mergeCells count="9">
    <mergeCell ref="U12:V12"/>
    <mergeCell ref="U11:V11"/>
    <mergeCell ref="U13:V13"/>
    <mergeCell ref="R19:S19"/>
    <mergeCell ref="H18:H19"/>
    <mergeCell ref="I18:K19"/>
    <mergeCell ref="R26:S26"/>
    <mergeCell ref="R21:S21"/>
    <mergeCell ref="R23:S24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予算事業一覧</vt:lpstr>
      <vt:lpstr>カメラ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2022-02-08T02:40:02Z</dcterms:created>
  <dcterms:modified xsi:type="dcterms:W3CDTF">2022-03-30T02:29:21Z</dcterms:modified>
</cp:coreProperties>
</file>