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8_{5B2B67A4-48B5-469A-BF8A-8BF9B9E0AF93}" xr6:coauthVersionLast="47" xr6:coauthVersionMax="47" xr10:uidLastSave="{00000000-0000-0000-0000-000000000000}"/>
  <bookViews>
    <workbookView xWindow="-108" yWindow="-108" windowWidth="23256" windowHeight="12576" tabRatio="812" xr2:uid="{00000000-000D-0000-FFFF-FFFF00000000}"/>
  </bookViews>
  <sheets>
    <sheet name="一般会計" sheetId="77" r:id="rId1"/>
  </sheets>
  <definedNames>
    <definedName name="_xlnm.Print_Area" localSheetId="0">一般会計!$A$5:$I$87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77" l="1"/>
  <c r="F85" i="77" s="1"/>
  <c r="E83" i="77"/>
  <c r="F82" i="77"/>
  <c r="F84" i="77" s="1"/>
  <c r="E82" i="77"/>
  <c r="G81" i="77"/>
  <c r="G80" i="77"/>
  <c r="G79" i="77"/>
  <c r="G78" i="77"/>
  <c r="G77" i="77" l="1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I84" i="77" l="1"/>
  <c r="H84" i="77" s="1"/>
  <c r="I85" i="77" l="1"/>
  <c r="G83" i="77"/>
  <c r="G82" i="77"/>
  <c r="G23" i="77"/>
  <c r="G22" i="77"/>
  <c r="G21" i="77"/>
  <c r="G20" i="77"/>
  <c r="G19" i="77"/>
  <c r="G18" i="77"/>
  <c r="G17" i="77"/>
  <c r="G16" i="77"/>
  <c r="G13" i="77"/>
  <c r="G12" i="77"/>
  <c r="E15" i="77" l="1"/>
  <c r="E85" i="77" s="1"/>
  <c r="G85" i="77" s="1"/>
  <c r="E14" i="77"/>
  <c r="E84" i="77" s="1"/>
  <c r="G84" i="77" s="1"/>
  <c r="G14" i="77" l="1"/>
  <c r="G15" i="77"/>
</calcChain>
</file>

<file path=xl/sharedStrings.xml><?xml version="1.0" encoding="utf-8"?>
<sst xmlns="http://schemas.openxmlformats.org/spreadsheetml/2006/main" count="227" uniqueCount="68">
  <si>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</si>
  <si>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</si>
  <si>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</si>
  <si>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</si>
  <si>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</si>
  <si>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</si>
  <si>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</si>
  <si>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</si>
  <si>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</si>
  <si>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</si>
  <si>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</si>
  <si>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</si>
  <si>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</si>
  <si>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</si>
  <si>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</si>
  <si>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</si>
  <si>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</si>
  <si>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</si>
  <si>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</si>
  <si>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</si>
  <si>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</si>
  <si>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</si>
  <si>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5 年 度</t>
    <phoneticPr fontId="3"/>
  </si>
  <si>
    <t>6 年 度</t>
    <rPh sb="2" eb="3">
      <t>ネン</t>
    </rPh>
    <rPh sb="4" eb="5">
      <t>ド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</si>
  <si>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</si>
  <si>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2-3-3</t>
  </si>
  <si>
    <t>2-3-3</t>
    <phoneticPr fontId="4"/>
  </si>
  <si>
    <t>まちづくり推進課</t>
    <rPh sb="5" eb="7">
      <t>スイシン</t>
    </rPh>
    <rPh sb="7" eb="8">
      <t>カ</t>
    </rPh>
    <phoneticPr fontId="4"/>
  </si>
  <si>
    <t>保健福祉課</t>
    <phoneticPr fontId="4"/>
  </si>
  <si>
    <t>保健福祉課</t>
    <rPh sb="0" eb="2">
      <t>ホケン</t>
    </rPh>
    <rPh sb="2" eb="5">
      <t>フクシカ</t>
    </rPh>
    <phoneticPr fontId="3"/>
  </si>
  <si>
    <t>此花区防災力強化事業</t>
    <rPh sb="0" eb="2">
      <t>コノハナ</t>
    </rPh>
    <rPh sb="2" eb="3">
      <t>ク</t>
    </rPh>
    <rPh sb="3" eb="6">
      <t>ボウサイリョク</t>
    </rPh>
    <rPh sb="6" eb="8">
      <t>キョウカ</t>
    </rPh>
    <rPh sb="8" eb="10">
      <t>ジギョウ</t>
    </rPh>
    <phoneticPr fontId="4"/>
  </si>
  <si>
    <t>「子どもたちの未来のために！！」事業</t>
    <rPh sb="1" eb="2">
      <t>コ</t>
    </rPh>
    <rPh sb="7" eb="9">
      <t>ミライ</t>
    </rPh>
    <rPh sb="16" eb="18">
      <t>ジギョウ</t>
    </rPh>
    <phoneticPr fontId="4"/>
  </si>
  <si>
    <t>青少年育成推進事業</t>
    <rPh sb="0" eb="3">
      <t>セイショウネン</t>
    </rPh>
    <rPh sb="3" eb="5">
      <t>イクセイ</t>
    </rPh>
    <rPh sb="5" eb="7">
      <t>スイシン</t>
    </rPh>
    <rPh sb="7" eb="9">
      <t>ジギョウ</t>
    </rPh>
    <phoneticPr fontId="4"/>
  </si>
  <si>
    <t>子育て親子よっといでプラン</t>
    <rPh sb="0" eb="2">
      <t>コソダ</t>
    </rPh>
    <rPh sb="3" eb="5">
      <t>オヤコ</t>
    </rPh>
    <phoneticPr fontId="4"/>
  </si>
  <si>
    <t>「子育てサロン応援」事業</t>
    <rPh sb="1" eb="3">
      <t>コソダ</t>
    </rPh>
    <rPh sb="7" eb="9">
      <t>オウエン</t>
    </rPh>
    <rPh sb="10" eb="12">
      <t>ジギョウ</t>
    </rPh>
    <phoneticPr fontId="4"/>
  </si>
  <si>
    <t>乳幼児発達相談体制強化事業</t>
    <rPh sb="0" eb="3">
      <t>ニュウヨウジ</t>
    </rPh>
    <rPh sb="3" eb="5">
      <t>ハッタツ</t>
    </rPh>
    <rPh sb="5" eb="7">
      <t>ソウダン</t>
    </rPh>
    <rPh sb="7" eb="9">
      <t>タイセイ</t>
    </rPh>
    <rPh sb="9" eb="11">
      <t>キョウカ</t>
    </rPh>
    <rPh sb="11" eb="13">
      <t>ジギョウ</t>
    </rPh>
    <phoneticPr fontId="4"/>
  </si>
  <si>
    <t>このはな　すまいるルーム事業</t>
    <rPh sb="12" eb="14">
      <t>ジギョウ</t>
    </rPh>
    <phoneticPr fontId="4"/>
  </si>
  <si>
    <t>此花区児童虐待予防事業</t>
    <rPh sb="0" eb="3">
      <t>コノハナク</t>
    </rPh>
    <rPh sb="3" eb="5">
      <t>ジドウ</t>
    </rPh>
    <rPh sb="5" eb="7">
      <t>ギャクタイ</t>
    </rPh>
    <rPh sb="7" eb="9">
      <t>ヨボウ</t>
    </rPh>
    <rPh sb="9" eb="11">
      <t>ジギョウ</t>
    </rPh>
    <phoneticPr fontId="4"/>
  </si>
  <si>
    <t>「このはな地域見守りタイ」事業</t>
    <phoneticPr fontId="4"/>
  </si>
  <si>
    <t>身体障がい者相談員</t>
    <phoneticPr fontId="4"/>
  </si>
  <si>
    <t>知的障がい者相談員</t>
    <phoneticPr fontId="4"/>
  </si>
  <si>
    <t>ドメスティック・バイオレンス対策事業</t>
    <phoneticPr fontId="4"/>
  </si>
  <si>
    <t>高齢者食事サービス事業</t>
    <phoneticPr fontId="4"/>
  </si>
  <si>
    <t>区における障がい者スポーツ推進事業</t>
    <phoneticPr fontId="4"/>
  </si>
  <si>
    <t>区における生涯学習推進事業</t>
    <phoneticPr fontId="4"/>
  </si>
  <si>
    <t>区における人権啓発推進事業</t>
    <phoneticPr fontId="4"/>
  </si>
  <si>
    <t>此花区地域支援事業</t>
    <phoneticPr fontId="4"/>
  </si>
  <si>
    <t>此花区安全確保事業</t>
    <rPh sb="0" eb="2">
      <t>コノハナ</t>
    </rPh>
    <rPh sb="2" eb="3">
      <t>ク</t>
    </rPh>
    <rPh sb="3" eb="5">
      <t>アンゼン</t>
    </rPh>
    <rPh sb="5" eb="7">
      <t>カクホ</t>
    </rPh>
    <rPh sb="7" eb="9">
      <t>ジギョウ</t>
    </rPh>
    <phoneticPr fontId="4"/>
  </si>
  <si>
    <t>区役所附設会館管理運営経費</t>
    <phoneticPr fontId="4"/>
  </si>
  <si>
    <t>桜島憩の家施設運営補助事業</t>
    <rPh sb="0" eb="2">
      <t>サクラジマ</t>
    </rPh>
    <rPh sb="2" eb="3">
      <t>イコイ</t>
    </rPh>
    <rPh sb="4" eb="5">
      <t>イエ</t>
    </rPh>
    <rPh sb="5" eb="7">
      <t>シセツ</t>
    </rPh>
    <rPh sb="7" eb="9">
      <t>ウンエイ</t>
    </rPh>
    <rPh sb="9" eb="11">
      <t>ホジョ</t>
    </rPh>
    <rPh sb="11" eb="13">
      <t>ジギョウ</t>
    </rPh>
    <phoneticPr fontId="4"/>
  </si>
  <si>
    <t>区政への区民の声反映システム事業</t>
    <phoneticPr fontId="4"/>
  </si>
  <si>
    <t>区広報紙等の有効活用による情報発信</t>
    <phoneticPr fontId="4"/>
  </si>
  <si>
    <t>区役所窓口におけるフロアマネージャー関係経費</t>
    <phoneticPr fontId="4"/>
  </si>
  <si>
    <t>総務課</t>
    <rPh sb="0" eb="3">
      <t>ソウムカ</t>
    </rPh>
    <phoneticPr fontId="4"/>
  </si>
  <si>
    <t>住民情報業務等民間委託経費</t>
    <phoneticPr fontId="4"/>
  </si>
  <si>
    <t>万博に向けた機運醸成の取組み</t>
    <phoneticPr fontId="4"/>
  </si>
  <si>
    <t>区庁舎設備維持費</t>
    <phoneticPr fontId="4"/>
  </si>
  <si>
    <t>一般管理経費</t>
    <phoneticPr fontId="4"/>
  </si>
  <si>
    <t>保健福祉センター事業用経費</t>
    <phoneticPr fontId="4"/>
  </si>
  <si>
    <t>区制100周年事業「このはな100年の顔」</t>
    <rPh sb="0" eb="1">
      <t>ク</t>
    </rPh>
    <rPh sb="1" eb="2">
      <t>セイ</t>
    </rPh>
    <rPh sb="5" eb="7">
      <t>シュウネン</t>
    </rPh>
    <rPh sb="7" eb="9">
      <t>ジギョウ</t>
    </rPh>
    <rPh sb="17" eb="18">
      <t>ネン</t>
    </rPh>
    <rPh sb="19" eb="20">
      <t>カオ</t>
    </rPh>
    <phoneticPr fontId="4"/>
  </si>
  <si>
    <t>使用料の還付金</t>
    <rPh sb="0" eb="3">
      <t>シヨウリョウ</t>
    </rPh>
    <rPh sb="4" eb="7">
      <t>カンプキン</t>
    </rPh>
    <phoneticPr fontId="4"/>
  </si>
  <si>
    <t>このはな環境創造プロジェクト～大阪ひかりの森プロジェクト地域貢献事業～</t>
    <phoneticPr fontId="4"/>
  </si>
  <si>
    <t>住民票等発行手数料のキャッシュレス化・住民情報待合への行政キオスク端末導入による利便性向上事業</t>
    <phoneticPr fontId="4"/>
  </si>
  <si>
    <t>窓口サービス課</t>
    <rPh sb="0" eb="2">
      <t>マドグチ</t>
    </rPh>
    <rPh sb="6" eb="7">
      <t>カ</t>
    </rPh>
    <phoneticPr fontId="4"/>
  </si>
  <si>
    <t>此花区役所職員の人件費</t>
    <rPh sb="0" eb="2">
      <t>コノハナ</t>
    </rPh>
    <rPh sb="2" eb="5">
      <t>クヤクショ</t>
    </rPh>
    <rPh sb="5" eb="7">
      <t>ショクイン</t>
    </rPh>
    <rPh sb="8" eb="11">
      <t>ジンケンヒ</t>
    </rPh>
    <phoneticPr fontId="4"/>
  </si>
  <si>
    <t>2-3-1</t>
    <phoneticPr fontId="3"/>
  </si>
  <si>
    <t>所属名　此花区役所　</t>
    <rPh sb="0" eb="2">
      <t>ショゾク</t>
    </rPh>
    <rPh sb="2" eb="3">
      <t>メイ</t>
    </rPh>
    <rPh sb="4" eb="9">
      <t>コノハナクヤクショ</t>
    </rPh>
    <phoneticPr fontId="3"/>
  </si>
  <si>
    <t>４歳児訪問・見守り支援事業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</si>
</sst>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" fontId="6" fillId="0" borderId="10" xfId="3" applyNumberFormat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0" fontId="6" fillId="0" borderId="10" xfId="3" applyNumberFormat="1" applyFont="1" applyFill="1" applyBorder="1" applyAlignment="1">
      <alignment horizontal="right" vertical="center" shrinkToFit="1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12" fillId="0" borderId="11" xfId="8" applyFill="1" applyBorder="1" applyAlignment="1">
      <alignment vertical="center" wrapText="1"/>
    </xf>
    <xf numFmtId="0" fontId="12" fillId="0" borderId="9" xfId="8" applyFill="1" applyBorder="1" applyAlignment="1">
      <alignment vertical="center" wrapText="1"/>
    </xf>
    <xf numFmtId="0" fontId="12" fillId="0" borderId="10" xfId="8" applyFill="1" applyBorder="1" applyAlignment="1">
      <alignment vertical="center" wrapText="1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0" fontId="12" fillId="0" borderId="28" xfId="8" applyFill="1" applyBorder="1" applyAlignment="1">
      <alignment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konohana/cmsfiles/contents/0000619/619569/9.xlsx" TargetMode="External"/><Relationship Id="rId13" Type="http://schemas.openxmlformats.org/officeDocument/2006/relationships/hyperlink" Target="https://www.city.osaka.lg.jp/konohana/cmsfiles/contents/0000619/619569/14.xlsx" TargetMode="External"/><Relationship Id="rId18" Type="http://schemas.openxmlformats.org/officeDocument/2006/relationships/hyperlink" Target="https://www.city.osaka.lg.jp/konohana/cmsfiles/contents/0000619/619569/19.xlsx" TargetMode="External"/><Relationship Id="rId26" Type="http://schemas.openxmlformats.org/officeDocument/2006/relationships/hyperlink" Target="https://www.city.osaka.lg.jp/konohana/cmsfiles/contents/0000619/619569/27.xlsx" TargetMode="External"/><Relationship Id="rId3" Type="http://schemas.openxmlformats.org/officeDocument/2006/relationships/hyperlink" Target="https://www.city.osaka.lg.jp/konohana/cmsfiles/contents/0000619/619569/4.xlsx" TargetMode="External"/><Relationship Id="rId21" Type="http://schemas.openxmlformats.org/officeDocument/2006/relationships/hyperlink" Target="https://www.city.osaka.lg.jp/konohana/cmsfiles/contents/0000619/619569/22.xlsx" TargetMode="External"/><Relationship Id="rId7" Type="http://schemas.openxmlformats.org/officeDocument/2006/relationships/hyperlink" Target="https://www.city.osaka.lg.jp/konohana/cmsfiles/contents/0000619/619569/8.xlsx" TargetMode="External"/><Relationship Id="rId12" Type="http://schemas.openxmlformats.org/officeDocument/2006/relationships/hyperlink" Target="https://www.city.osaka.lg.jp/konohana/cmsfiles/contents/0000619/619569/13.xlsx" TargetMode="External"/><Relationship Id="rId17" Type="http://schemas.openxmlformats.org/officeDocument/2006/relationships/hyperlink" Target="https://www.city.osaka.lg.jp/konohana/cmsfiles/contents/0000619/619569/18.xlsx" TargetMode="External"/><Relationship Id="rId25" Type="http://schemas.openxmlformats.org/officeDocument/2006/relationships/hyperlink" Target="https://www.city.osaka.lg.jp/konohana/cmsfiles/contents/0000619/619569/26.xls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konohana/cmsfiles/contents/0000619/619569/3.xlsx" TargetMode="External"/><Relationship Id="rId16" Type="http://schemas.openxmlformats.org/officeDocument/2006/relationships/hyperlink" Target="https://www.city.osaka.lg.jp/konohana/cmsfiles/contents/0000619/619569/17.xlsx" TargetMode="External"/><Relationship Id="rId20" Type="http://schemas.openxmlformats.org/officeDocument/2006/relationships/hyperlink" Target="https://www.city.osaka.lg.jp/konohana/cmsfiles/contents/0000619/619569/21.xlsx" TargetMode="External"/><Relationship Id="rId29" Type="http://schemas.openxmlformats.org/officeDocument/2006/relationships/hyperlink" Target="https://www.city.osaka.lg.jp/konohana/cmsfiles/contents/0000619/619569/30.xlsx" TargetMode="External"/><Relationship Id="rId1" Type="http://schemas.openxmlformats.org/officeDocument/2006/relationships/hyperlink" Target="https://www.city.osaka.lg.jp/konohana/cmsfiles/contents/0000619/619569/2.xlsx" TargetMode="External"/><Relationship Id="rId6" Type="http://schemas.openxmlformats.org/officeDocument/2006/relationships/hyperlink" Target="https://www.city.osaka.lg.jp/konohana/cmsfiles/contents/0000619/619569/7.xlsx" TargetMode="External"/><Relationship Id="rId11" Type="http://schemas.openxmlformats.org/officeDocument/2006/relationships/hyperlink" Target="https://www.city.osaka.lg.jp/konohana/cmsfiles/contents/0000619/619569/12.xlsx" TargetMode="External"/><Relationship Id="rId24" Type="http://schemas.openxmlformats.org/officeDocument/2006/relationships/hyperlink" Target="https://www.city.osaka.lg.jp/konohana/cmsfiles/contents/0000619/619569/25.xlsx" TargetMode="External"/><Relationship Id="rId32" Type="http://schemas.openxmlformats.org/officeDocument/2006/relationships/hyperlink" Target="https://www.city.osaka.lg.jp/konohana/cmsfiles/contents/0000619/619569/33.xlsx" TargetMode="External"/><Relationship Id="rId5" Type="http://schemas.openxmlformats.org/officeDocument/2006/relationships/hyperlink" Target="https://www.city.osaka.lg.jp/konohana/cmsfiles/contents/0000619/619569/6.xlsx" TargetMode="External"/><Relationship Id="rId15" Type="http://schemas.openxmlformats.org/officeDocument/2006/relationships/hyperlink" Target="https://www.city.osaka.lg.jp/konohana/cmsfiles/contents/0000619/619569/16.xlsx" TargetMode="External"/><Relationship Id="rId23" Type="http://schemas.openxmlformats.org/officeDocument/2006/relationships/hyperlink" Target="https://www.city.osaka.lg.jp/konohana/cmsfiles/contents/0000619/619569/24.xlsx" TargetMode="External"/><Relationship Id="rId28" Type="http://schemas.openxmlformats.org/officeDocument/2006/relationships/hyperlink" Target="https://www.city.osaka.lg.jp/konohana/cmsfiles/contents/0000619/619569/29.xlsx" TargetMode="External"/><Relationship Id="rId10" Type="http://schemas.openxmlformats.org/officeDocument/2006/relationships/hyperlink" Target="https://www.city.osaka.lg.jp/konohana/cmsfiles/contents/0000619/619569/11.xlsx" TargetMode="External"/><Relationship Id="rId19" Type="http://schemas.openxmlformats.org/officeDocument/2006/relationships/hyperlink" Target="https://www.city.osaka.lg.jp/konohana/cmsfiles/contents/0000619/619569/20.xlsx" TargetMode="External"/><Relationship Id="rId31" Type="http://schemas.openxmlformats.org/officeDocument/2006/relationships/hyperlink" Target="https://www.city.osaka.lg.jp/konohana/cmsfiles/contents/0000619/619569/32.xlsx" TargetMode="External"/><Relationship Id="rId4" Type="http://schemas.openxmlformats.org/officeDocument/2006/relationships/hyperlink" Target="https://www.city.osaka.lg.jp/konohana/cmsfiles/contents/0000619/619569/5.xlsx" TargetMode="External"/><Relationship Id="rId9" Type="http://schemas.openxmlformats.org/officeDocument/2006/relationships/hyperlink" Target="https://www.city.osaka.lg.jp/konohana/cmsfiles/contents/0000619/619569/10.xlsx" TargetMode="External"/><Relationship Id="rId14" Type="http://schemas.openxmlformats.org/officeDocument/2006/relationships/hyperlink" Target="https://www.city.osaka.lg.jp/konohana/cmsfiles/contents/0000619/619569/15.xlsx" TargetMode="External"/><Relationship Id="rId22" Type="http://schemas.openxmlformats.org/officeDocument/2006/relationships/hyperlink" Target="https://www.city.osaka.lg.jp/konohana/cmsfiles/contents/0000619/619569/23.xlsx" TargetMode="External"/><Relationship Id="rId27" Type="http://schemas.openxmlformats.org/officeDocument/2006/relationships/hyperlink" Target="https://www.city.osaka.lg.jp/konohana/cmsfiles/contents/0000619/619569/28.xlsx" TargetMode="External"/><Relationship Id="rId30" Type="http://schemas.openxmlformats.org/officeDocument/2006/relationships/hyperlink" Target="https://www.city.osaka.lg.jp/konohana/cmsfiles/contents/0000619/619569/3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90"/>
  <sheetViews>
    <sheetView tabSelected="1" view="pageBreakPreview" zoomScaleNormal="100" zoomScaleSheetLayoutView="100" workbookViewId="0">
      <selection activeCell="C80" sqref="C80:C81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0" width="3.21875" style="4" bestFit="1" customWidth="1"/>
    <col min="11" max="11" width="7.33203125" style="4" bestFit="1" customWidth="1"/>
    <col min="12" max="12" width="2.88671875" style="4" customWidth="1"/>
    <col min="13" max="221" width="8.6640625" style="4" customWidth="1"/>
    <col min="222" max="16384" width="8.6640625" style="4"/>
  </cols>
  <sheetData>
    <row r="1" spans="1:10" ht="17.25" customHeight="1">
      <c r="G1" s="35"/>
    </row>
    <row r="2" spans="1:10" ht="17.25" customHeight="1">
      <c r="A2" s="1"/>
      <c r="B2" s="1"/>
      <c r="G2" s="34"/>
      <c r="I2" s="30"/>
    </row>
    <row r="3" spans="1:10" ht="17.25" customHeight="1">
      <c r="A3" s="1"/>
      <c r="B3" s="1"/>
      <c r="G3" s="33"/>
      <c r="I3" s="30"/>
    </row>
    <row r="4" spans="1:10" ht="17.25" customHeight="1">
      <c r="G4" s="34"/>
    </row>
    <row r="5" spans="1:10" ht="18" customHeight="1">
      <c r="A5" s="1" t="s">
        <v>16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31" t="s">
        <v>66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57" t="s">
        <v>0</v>
      </c>
      <c r="F9" s="57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71" t="s">
        <v>10</v>
      </c>
      <c r="D10" s="73" t="s">
        <v>13</v>
      </c>
      <c r="E10" s="28" t="s">
        <v>22</v>
      </c>
      <c r="F10" s="10" t="s">
        <v>23</v>
      </c>
      <c r="G10" s="28" t="s">
        <v>8</v>
      </c>
      <c r="H10" s="74" t="s">
        <v>11</v>
      </c>
      <c r="I10" s="75"/>
    </row>
    <row r="11" spans="1:10" ht="15" customHeight="1">
      <c r="A11" s="11" t="s">
        <v>3</v>
      </c>
      <c r="B11" s="12" t="s">
        <v>7</v>
      </c>
      <c r="C11" s="72"/>
      <c r="D11" s="72"/>
      <c r="E11" s="29" t="s">
        <v>14</v>
      </c>
      <c r="F11" s="29" t="s">
        <v>15</v>
      </c>
      <c r="G11" s="29" t="s">
        <v>9</v>
      </c>
      <c r="H11" s="76"/>
      <c r="I11" s="77"/>
    </row>
    <row r="12" spans="1:10" ht="15" customHeight="1">
      <c r="A12" s="46">
        <v>1</v>
      </c>
      <c r="B12" s="48" t="s">
        <v>65</v>
      </c>
      <c r="C12" s="55" t="s">
        <v>64</v>
      </c>
      <c r="D12" s="50" t="s">
        <v>53</v>
      </c>
      <c r="E12" s="13">
        <v>1019114</v>
      </c>
      <c r="F12" s="13">
        <v>1042162</v>
      </c>
      <c r="G12" s="13">
        <f t="shared" ref="G12:G83" si="0">+F12-E12</f>
        <v>23048</v>
      </c>
      <c r="H12" s="52" t="s">
        <v>4</v>
      </c>
      <c r="I12" s="38"/>
      <c r="J12" s="4" t="s">
        <v>17</v>
      </c>
    </row>
    <row r="13" spans="1:10" ht="15" customHeight="1">
      <c r="A13" s="47"/>
      <c r="B13" s="49"/>
      <c r="C13" s="56"/>
      <c r="D13" s="51"/>
      <c r="E13" s="15">
        <v>1019114</v>
      </c>
      <c r="F13" s="15">
        <v>1042162</v>
      </c>
      <c r="G13" s="16">
        <f t="shared" si="0"/>
        <v>23048</v>
      </c>
      <c r="H13" s="53"/>
      <c r="I13" s="20"/>
      <c r="J13" s="4" t="s">
        <v>18</v>
      </c>
    </row>
    <row r="14" spans="1:10" ht="15" customHeight="1">
      <c r="A14" s="65" t="s">
        <v>5</v>
      </c>
      <c r="B14" s="66"/>
      <c r="C14" s="66"/>
      <c r="D14" s="67"/>
      <c r="E14" s="17">
        <f>+E12</f>
        <v>1019114</v>
      </c>
      <c r="F14" s="17">
        <v>1042162</v>
      </c>
      <c r="G14" s="13">
        <f t="shared" si="0"/>
        <v>23048</v>
      </c>
      <c r="H14" s="52"/>
      <c r="I14" s="39"/>
    </row>
    <row r="15" spans="1:10" ht="15" customHeight="1">
      <c r="A15" s="68"/>
      <c r="B15" s="69"/>
      <c r="C15" s="69"/>
      <c r="D15" s="70"/>
      <c r="E15" s="18">
        <f>+E13</f>
        <v>1019114</v>
      </c>
      <c r="F15" s="18">
        <v>1042162</v>
      </c>
      <c r="G15" s="16">
        <f t="shared" si="0"/>
        <v>23048</v>
      </c>
      <c r="H15" s="53"/>
      <c r="I15" s="20"/>
    </row>
    <row r="16" spans="1:10" ht="15" customHeight="1">
      <c r="A16" s="46">
        <v>2</v>
      </c>
      <c r="B16" s="48" t="s">
        <v>26</v>
      </c>
      <c r="C16" s="78" t="s">
        <v>30</v>
      </c>
      <c r="D16" s="50" t="s">
        <v>27</v>
      </c>
      <c r="E16" s="40">
        <v>6471</v>
      </c>
      <c r="F16" s="40">
        <v>6463</v>
      </c>
      <c r="G16" s="13">
        <f t="shared" si="0"/>
        <v>-8</v>
      </c>
      <c r="H16" s="52"/>
      <c r="I16" s="39"/>
      <c r="J16" s="4" t="s">
        <v>17</v>
      </c>
    </row>
    <row r="17" spans="1:10" ht="15" customHeight="1">
      <c r="A17" s="47"/>
      <c r="B17" s="49"/>
      <c r="C17" s="79"/>
      <c r="D17" s="51"/>
      <c r="E17" s="18">
        <v>6431</v>
      </c>
      <c r="F17" s="18">
        <v>6463</v>
      </c>
      <c r="G17" s="16">
        <f t="shared" si="0"/>
        <v>32</v>
      </c>
      <c r="H17" s="53"/>
      <c r="I17" s="20"/>
      <c r="J17" s="4" t="s">
        <v>18</v>
      </c>
    </row>
    <row r="18" spans="1:10" ht="15" customHeight="1">
      <c r="A18" s="46">
        <v>3</v>
      </c>
      <c r="B18" s="48" t="s">
        <v>26</v>
      </c>
      <c r="C18" s="78" t="s">
        <v>31</v>
      </c>
      <c r="D18" s="50" t="s">
        <v>27</v>
      </c>
      <c r="E18" s="17">
        <v>6979</v>
      </c>
      <c r="F18" s="17">
        <v>6979</v>
      </c>
      <c r="G18" s="13">
        <f t="shared" si="0"/>
        <v>0</v>
      </c>
      <c r="H18" s="52"/>
      <c r="I18" s="39"/>
      <c r="J18" s="4" t="s">
        <v>17</v>
      </c>
    </row>
    <row r="19" spans="1:10" ht="15" customHeight="1">
      <c r="A19" s="47"/>
      <c r="B19" s="49"/>
      <c r="C19" s="79"/>
      <c r="D19" s="51"/>
      <c r="E19" s="18">
        <v>6967</v>
      </c>
      <c r="F19" s="18">
        <v>6979</v>
      </c>
      <c r="G19" s="16">
        <f t="shared" si="0"/>
        <v>12</v>
      </c>
      <c r="H19" s="53"/>
      <c r="I19" s="20"/>
      <c r="J19" s="4" t="s">
        <v>18</v>
      </c>
    </row>
    <row r="20" spans="1:10" ht="15" customHeight="1">
      <c r="A20" s="46">
        <v>4</v>
      </c>
      <c r="B20" s="48" t="s">
        <v>26</v>
      </c>
      <c r="C20" s="78" t="s">
        <v>32</v>
      </c>
      <c r="D20" s="50" t="s">
        <v>27</v>
      </c>
      <c r="E20" s="42">
        <v>843</v>
      </c>
      <c r="F20" s="42">
        <v>843</v>
      </c>
      <c r="G20" s="13">
        <f t="shared" si="0"/>
        <v>0</v>
      </c>
      <c r="H20" s="52"/>
      <c r="I20" s="39"/>
      <c r="J20" s="4" t="s">
        <v>17</v>
      </c>
    </row>
    <row r="21" spans="1:10" ht="15" customHeight="1">
      <c r="A21" s="47"/>
      <c r="B21" s="49"/>
      <c r="C21" s="79"/>
      <c r="D21" s="51"/>
      <c r="E21" s="18">
        <v>843</v>
      </c>
      <c r="F21" s="18">
        <v>843</v>
      </c>
      <c r="G21" s="16">
        <f t="shared" si="0"/>
        <v>0</v>
      </c>
      <c r="H21" s="53"/>
      <c r="I21" s="20"/>
      <c r="J21" s="4" t="s">
        <v>18</v>
      </c>
    </row>
    <row r="22" spans="1:10" ht="15" customHeight="1">
      <c r="A22" s="46">
        <v>5</v>
      </c>
      <c r="B22" s="48" t="s">
        <v>26</v>
      </c>
      <c r="C22" s="78" t="s">
        <v>33</v>
      </c>
      <c r="D22" s="50" t="s">
        <v>28</v>
      </c>
      <c r="E22" s="42">
        <v>668</v>
      </c>
      <c r="F22" s="42">
        <v>797</v>
      </c>
      <c r="G22" s="13">
        <f t="shared" si="0"/>
        <v>129</v>
      </c>
      <c r="H22" s="52" t="s">
        <v>4</v>
      </c>
      <c r="I22" s="39"/>
      <c r="J22" s="4" t="s">
        <v>17</v>
      </c>
    </row>
    <row r="23" spans="1:10" ht="15" customHeight="1">
      <c r="A23" s="47"/>
      <c r="B23" s="49"/>
      <c r="C23" s="79"/>
      <c r="D23" s="54"/>
      <c r="E23" s="18">
        <v>668</v>
      </c>
      <c r="F23" s="18">
        <v>797</v>
      </c>
      <c r="G23" s="16">
        <f t="shared" si="0"/>
        <v>129</v>
      </c>
      <c r="H23" s="53"/>
      <c r="I23" s="20"/>
      <c r="J23" s="4" t="s">
        <v>18</v>
      </c>
    </row>
    <row r="24" spans="1:10" ht="15" customHeight="1">
      <c r="A24" s="46">
        <v>6</v>
      </c>
      <c r="B24" s="48" t="s">
        <v>25</v>
      </c>
      <c r="C24" s="78" t="s">
        <v>34</v>
      </c>
      <c r="D24" s="50" t="s">
        <v>28</v>
      </c>
      <c r="E24" s="42">
        <v>638</v>
      </c>
      <c r="F24" s="42">
        <v>638</v>
      </c>
      <c r="G24" s="13">
        <f t="shared" ref="G24:G51" si="1">+F24-E24</f>
        <v>0</v>
      </c>
      <c r="H24" s="52" t="s">
        <v>4</v>
      </c>
      <c r="I24" s="39"/>
      <c r="J24" s="4" t="s">
        <v>17</v>
      </c>
    </row>
    <row r="25" spans="1:10" ht="15" customHeight="1">
      <c r="A25" s="47"/>
      <c r="B25" s="49"/>
      <c r="C25" s="79"/>
      <c r="D25" s="54"/>
      <c r="E25" s="18">
        <v>638</v>
      </c>
      <c r="F25" s="18">
        <v>638</v>
      </c>
      <c r="G25" s="16">
        <f t="shared" si="1"/>
        <v>0</v>
      </c>
      <c r="H25" s="53"/>
      <c r="I25" s="20"/>
      <c r="J25" s="4" t="s">
        <v>18</v>
      </c>
    </row>
    <row r="26" spans="1:10" ht="15" customHeight="1">
      <c r="A26" s="46">
        <v>7</v>
      </c>
      <c r="B26" s="48" t="s">
        <v>25</v>
      </c>
      <c r="C26" s="78" t="s">
        <v>35</v>
      </c>
      <c r="D26" s="50" t="s">
        <v>28</v>
      </c>
      <c r="E26" s="43">
        <v>3204</v>
      </c>
      <c r="F26" s="43">
        <v>3746</v>
      </c>
      <c r="G26" s="13">
        <f t="shared" si="1"/>
        <v>542</v>
      </c>
      <c r="H26" s="52" t="s">
        <v>4</v>
      </c>
      <c r="I26" s="39"/>
      <c r="J26" s="4" t="s">
        <v>17</v>
      </c>
    </row>
    <row r="27" spans="1:10" ht="15" customHeight="1">
      <c r="A27" s="47"/>
      <c r="B27" s="49"/>
      <c r="C27" s="79"/>
      <c r="D27" s="54"/>
      <c r="E27" s="18">
        <v>3204</v>
      </c>
      <c r="F27" s="18">
        <v>3746</v>
      </c>
      <c r="G27" s="16">
        <f t="shared" si="1"/>
        <v>542</v>
      </c>
      <c r="H27" s="53"/>
      <c r="I27" s="20"/>
      <c r="J27" s="4" t="s">
        <v>18</v>
      </c>
    </row>
    <row r="28" spans="1:10" ht="15" customHeight="1">
      <c r="A28" s="46">
        <v>8</v>
      </c>
      <c r="B28" s="48" t="s">
        <v>25</v>
      </c>
      <c r="C28" s="78" t="s">
        <v>36</v>
      </c>
      <c r="D28" s="50" t="s">
        <v>29</v>
      </c>
      <c r="E28" s="43">
        <v>1035</v>
      </c>
      <c r="F28" s="43">
        <v>1066</v>
      </c>
      <c r="G28" s="13">
        <f t="shared" si="1"/>
        <v>31</v>
      </c>
      <c r="H28" s="52" t="s">
        <v>4</v>
      </c>
      <c r="I28" s="39"/>
      <c r="J28" s="4" t="s">
        <v>17</v>
      </c>
    </row>
    <row r="29" spans="1:10" ht="15" customHeight="1">
      <c r="A29" s="47"/>
      <c r="B29" s="49"/>
      <c r="C29" s="80"/>
      <c r="D29" s="54"/>
      <c r="E29" s="18">
        <v>1035</v>
      </c>
      <c r="F29" s="18">
        <v>1066</v>
      </c>
      <c r="G29" s="16">
        <f t="shared" si="1"/>
        <v>31</v>
      </c>
      <c r="H29" s="53"/>
      <c r="I29" s="20"/>
      <c r="J29" s="4" t="s">
        <v>18</v>
      </c>
    </row>
    <row r="30" spans="1:10" ht="15" customHeight="1">
      <c r="A30" s="46">
        <v>9</v>
      </c>
      <c r="B30" s="48" t="s">
        <v>25</v>
      </c>
      <c r="C30" s="78" t="s">
        <v>37</v>
      </c>
      <c r="D30" s="50" t="s">
        <v>29</v>
      </c>
      <c r="E30" s="43">
        <v>8118</v>
      </c>
      <c r="F30" s="43">
        <v>8732</v>
      </c>
      <c r="G30" s="13">
        <f t="shared" si="1"/>
        <v>614</v>
      </c>
      <c r="H30" s="52" t="s">
        <v>4</v>
      </c>
      <c r="I30" s="39"/>
      <c r="J30" s="4" t="s">
        <v>17</v>
      </c>
    </row>
    <row r="31" spans="1:10" ht="15" customHeight="1">
      <c r="A31" s="47"/>
      <c r="B31" s="49"/>
      <c r="C31" s="80"/>
      <c r="D31" s="51"/>
      <c r="E31" s="18">
        <v>8118</v>
      </c>
      <c r="F31" s="18">
        <v>7044</v>
      </c>
      <c r="G31" s="16">
        <f t="shared" si="1"/>
        <v>-1074</v>
      </c>
      <c r="H31" s="53"/>
      <c r="I31" s="20"/>
      <c r="J31" s="4" t="s">
        <v>18</v>
      </c>
    </row>
    <row r="32" spans="1:10" ht="15" customHeight="1">
      <c r="A32" s="46">
        <v>10</v>
      </c>
      <c r="B32" s="48" t="s">
        <v>25</v>
      </c>
      <c r="C32" s="78" t="s">
        <v>38</v>
      </c>
      <c r="D32" s="50" t="s">
        <v>29</v>
      </c>
      <c r="E32" s="43">
        <v>6486</v>
      </c>
      <c r="F32" s="43">
        <v>8171</v>
      </c>
      <c r="G32" s="13">
        <f t="shared" si="1"/>
        <v>1685</v>
      </c>
      <c r="H32" s="52" t="s">
        <v>4</v>
      </c>
      <c r="I32" s="39"/>
      <c r="J32" s="4" t="s">
        <v>17</v>
      </c>
    </row>
    <row r="33" spans="1:10" ht="15" customHeight="1">
      <c r="A33" s="47"/>
      <c r="B33" s="49"/>
      <c r="C33" s="79"/>
      <c r="D33" s="51"/>
      <c r="E33" s="18">
        <v>6486</v>
      </c>
      <c r="F33" s="18">
        <v>8171</v>
      </c>
      <c r="G33" s="16">
        <f t="shared" si="1"/>
        <v>1685</v>
      </c>
      <c r="H33" s="53"/>
      <c r="I33" s="20"/>
      <c r="J33" s="4" t="s">
        <v>18</v>
      </c>
    </row>
    <row r="34" spans="1:10" ht="15" customHeight="1">
      <c r="A34" s="46">
        <v>11</v>
      </c>
      <c r="B34" s="48" t="s">
        <v>25</v>
      </c>
      <c r="C34" s="78" t="s">
        <v>39</v>
      </c>
      <c r="D34" s="50" t="s">
        <v>29</v>
      </c>
      <c r="E34" s="42">
        <v>114</v>
      </c>
      <c r="F34" s="42">
        <v>114</v>
      </c>
      <c r="G34" s="13">
        <f t="shared" si="1"/>
        <v>0</v>
      </c>
      <c r="H34" s="52" t="s">
        <v>4</v>
      </c>
      <c r="I34" s="39"/>
      <c r="J34" s="4" t="s">
        <v>17</v>
      </c>
    </row>
    <row r="35" spans="1:10" ht="15" customHeight="1">
      <c r="A35" s="47"/>
      <c r="B35" s="49"/>
      <c r="C35" s="79"/>
      <c r="D35" s="51"/>
      <c r="E35" s="18">
        <v>114</v>
      </c>
      <c r="F35" s="18">
        <v>114</v>
      </c>
      <c r="G35" s="16">
        <f t="shared" si="1"/>
        <v>0</v>
      </c>
      <c r="H35" s="53"/>
      <c r="I35" s="20"/>
      <c r="J35" s="4" t="s">
        <v>18</v>
      </c>
    </row>
    <row r="36" spans="1:10" ht="15" customHeight="1">
      <c r="A36" s="46">
        <v>12</v>
      </c>
      <c r="B36" s="48" t="s">
        <v>25</v>
      </c>
      <c r="C36" s="78" t="s">
        <v>40</v>
      </c>
      <c r="D36" s="50" t="s">
        <v>29</v>
      </c>
      <c r="E36" s="42">
        <v>46</v>
      </c>
      <c r="F36" s="42">
        <v>46</v>
      </c>
      <c r="G36" s="13">
        <f t="shared" si="1"/>
        <v>0</v>
      </c>
      <c r="H36" s="52" t="s">
        <v>4</v>
      </c>
      <c r="I36" s="39"/>
      <c r="J36" s="4" t="s">
        <v>17</v>
      </c>
    </row>
    <row r="37" spans="1:10" ht="15" customHeight="1">
      <c r="A37" s="47"/>
      <c r="B37" s="49"/>
      <c r="C37" s="79"/>
      <c r="D37" s="51"/>
      <c r="E37" s="18">
        <v>46</v>
      </c>
      <c r="F37" s="18">
        <v>46</v>
      </c>
      <c r="G37" s="16">
        <f t="shared" si="1"/>
        <v>0</v>
      </c>
      <c r="H37" s="53"/>
      <c r="I37" s="20"/>
      <c r="J37" s="4" t="s">
        <v>18</v>
      </c>
    </row>
    <row r="38" spans="1:10" ht="15" customHeight="1">
      <c r="A38" s="46">
        <v>13</v>
      </c>
      <c r="B38" s="48" t="s">
        <v>25</v>
      </c>
      <c r="C38" s="78" t="s">
        <v>41</v>
      </c>
      <c r="D38" s="50" t="s">
        <v>29</v>
      </c>
      <c r="E38" s="42">
        <v>37</v>
      </c>
      <c r="F38" s="42">
        <v>37</v>
      </c>
      <c r="G38" s="13">
        <f t="shared" si="1"/>
        <v>0</v>
      </c>
      <c r="H38" s="52" t="s">
        <v>4</v>
      </c>
      <c r="I38" s="39"/>
      <c r="J38" s="4" t="s">
        <v>17</v>
      </c>
    </row>
    <row r="39" spans="1:10" ht="15" customHeight="1">
      <c r="A39" s="47"/>
      <c r="B39" s="49"/>
      <c r="C39" s="79"/>
      <c r="D39" s="51"/>
      <c r="E39" s="18">
        <v>37</v>
      </c>
      <c r="F39" s="18">
        <v>37</v>
      </c>
      <c r="G39" s="16">
        <f t="shared" si="1"/>
        <v>0</v>
      </c>
      <c r="H39" s="53"/>
      <c r="I39" s="20"/>
      <c r="J39" s="4" t="s">
        <v>18</v>
      </c>
    </row>
    <row r="40" spans="1:10" ht="15" customHeight="1">
      <c r="A40" s="46">
        <v>14</v>
      </c>
      <c r="B40" s="48" t="s">
        <v>25</v>
      </c>
      <c r="C40" s="78" t="s">
        <v>42</v>
      </c>
      <c r="D40" s="50" t="s">
        <v>29</v>
      </c>
      <c r="E40" s="43">
        <v>2857</v>
      </c>
      <c r="F40" s="43">
        <v>2827</v>
      </c>
      <c r="G40" s="13">
        <f t="shared" si="1"/>
        <v>-30</v>
      </c>
      <c r="H40" s="52" t="s">
        <v>4</v>
      </c>
      <c r="I40" s="39"/>
      <c r="J40" s="4" t="s">
        <v>17</v>
      </c>
    </row>
    <row r="41" spans="1:10" ht="15" customHeight="1">
      <c r="A41" s="47"/>
      <c r="B41" s="49"/>
      <c r="C41" s="79"/>
      <c r="D41" s="51"/>
      <c r="E41" s="18">
        <v>2857</v>
      </c>
      <c r="F41" s="18">
        <v>2827</v>
      </c>
      <c r="G41" s="16">
        <f t="shared" si="1"/>
        <v>-30</v>
      </c>
      <c r="H41" s="53"/>
      <c r="I41" s="20"/>
      <c r="J41" s="4" t="s">
        <v>18</v>
      </c>
    </row>
    <row r="42" spans="1:10" ht="15" customHeight="1">
      <c r="A42" s="46">
        <v>15</v>
      </c>
      <c r="B42" s="48" t="s">
        <v>25</v>
      </c>
      <c r="C42" s="78" t="s">
        <v>67</v>
      </c>
      <c r="D42" s="50" t="s">
        <v>29</v>
      </c>
      <c r="E42" s="43">
        <v>2483</v>
      </c>
      <c r="F42" s="43">
        <v>2311</v>
      </c>
      <c r="G42" s="13">
        <f t="shared" si="1"/>
        <v>-172</v>
      </c>
      <c r="H42" s="52" t="s">
        <v>4</v>
      </c>
      <c r="I42" s="39"/>
      <c r="J42" s="4" t="s">
        <v>17</v>
      </c>
    </row>
    <row r="43" spans="1:10" ht="15" customHeight="1">
      <c r="A43" s="47"/>
      <c r="B43" s="49"/>
      <c r="C43" s="80"/>
      <c r="D43" s="54"/>
      <c r="E43" s="18">
        <v>2483</v>
      </c>
      <c r="F43" s="18">
        <v>2311</v>
      </c>
      <c r="G43" s="16">
        <f t="shared" si="1"/>
        <v>-172</v>
      </c>
      <c r="H43" s="53"/>
      <c r="I43" s="20"/>
      <c r="J43" s="4" t="s">
        <v>18</v>
      </c>
    </row>
    <row r="44" spans="1:10" ht="15" customHeight="1">
      <c r="A44" s="46">
        <v>16</v>
      </c>
      <c r="B44" s="48" t="s">
        <v>25</v>
      </c>
      <c r="C44" s="78" t="s">
        <v>43</v>
      </c>
      <c r="D44" s="50" t="s">
        <v>29</v>
      </c>
      <c r="E44" s="43">
        <v>149</v>
      </c>
      <c r="F44" s="43">
        <v>149</v>
      </c>
      <c r="G44" s="13">
        <f t="shared" si="1"/>
        <v>0</v>
      </c>
      <c r="H44" s="52" t="s">
        <v>4</v>
      </c>
      <c r="I44" s="39"/>
      <c r="J44" s="4" t="s">
        <v>17</v>
      </c>
    </row>
    <row r="45" spans="1:10" ht="15" customHeight="1">
      <c r="A45" s="47"/>
      <c r="B45" s="49"/>
      <c r="C45" s="80"/>
      <c r="D45" s="54"/>
      <c r="E45" s="18">
        <v>139</v>
      </c>
      <c r="F45" s="18">
        <v>149</v>
      </c>
      <c r="G45" s="16">
        <f t="shared" si="1"/>
        <v>10</v>
      </c>
      <c r="H45" s="53"/>
      <c r="I45" s="20"/>
      <c r="J45" s="4" t="s">
        <v>18</v>
      </c>
    </row>
    <row r="46" spans="1:10" ht="22.5" customHeight="1">
      <c r="A46" s="46">
        <v>17</v>
      </c>
      <c r="B46" s="48" t="s">
        <v>25</v>
      </c>
      <c r="C46" s="81" t="s">
        <v>61</v>
      </c>
      <c r="D46" s="50" t="s">
        <v>27</v>
      </c>
      <c r="E46" s="43">
        <v>20400</v>
      </c>
      <c r="F46" s="43">
        <v>3000</v>
      </c>
      <c r="G46" s="13">
        <f t="shared" si="1"/>
        <v>-17400</v>
      </c>
      <c r="H46" s="52" t="s">
        <v>4</v>
      </c>
      <c r="I46" s="39"/>
      <c r="J46" s="4" t="s">
        <v>17</v>
      </c>
    </row>
    <row r="47" spans="1:10" ht="22.5" customHeight="1">
      <c r="A47" s="47"/>
      <c r="B47" s="49"/>
      <c r="C47" s="82"/>
      <c r="D47" s="51"/>
      <c r="E47" s="18">
        <v>5000</v>
      </c>
      <c r="F47" s="18">
        <v>3000</v>
      </c>
      <c r="G47" s="16">
        <f t="shared" si="1"/>
        <v>-2000</v>
      </c>
      <c r="H47" s="53"/>
      <c r="I47" s="20"/>
      <c r="J47" s="4" t="s">
        <v>18</v>
      </c>
    </row>
    <row r="48" spans="1:10" ht="15" customHeight="1">
      <c r="A48" s="46">
        <v>18</v>
      </c>
      <c r="B48" s="48" t="s">
        <v>25</v>
      </c>
      <c r="C48" s="83" t="s">
        <v>44</v>
      </c>
      <c r="D48" s="50" t="s">
        <v>27</v>
      </c>
      <c r="E48" s="43">
        <v>218</v>
      </c>
      <c r="F48" s="43">
        <v>252</v>
      </c>
      <c r="G48" s="13">
        <f t="shared" si="1"/>
        <v>34</v>
      </c>
      <c r="H48" s="52" t="s">
        <v>4</v>
      </c>
      <c r="I48" s="39"/>
      <c r="J48" s="4" t="s">
        <v>17</v>
      </c>
    </row>
    <row r="49" spans="1:10" ht="15" customHeight="1">
      <c r="A49" s="47"/>
      <c r="B49" s="49"/>
      <c r="C49" s="83"/>
      <c r="D49" s="51"/>
      <c r="E49" s="18">
        <v>218</v>
      </c>
      <c r="F49" s="18">
        <v>252</v>
      </c>
      <c r="G49" s="16">
        <f t="shared" si="1"/>
        <v>34</v>
      </c>
      <c r="H49" s="53"/>
      <c r="I49" s="20"/>
      <c r="J49" s="4" t="s">
        <v>18</v>
      </c>
    </row>
    <row r="50" spans="1:10" ht="15" customHeight="1">
      <c r="A50" s="46">
        <v>19</v>
      </c>
      <c r="B50" s="48" t="s">
        <v>25</v>
      </c>
      <c r="C50" s="83" t="s">
        <v>45</v>
      </c>
      <c r="D50" s="50" t="s">
        <v>27</v>
      </c>
      <c r="E50" s="43">
        <v>493</v>
      </c>
      <c r="F50" s="43">
        <v>493</v>
      </c>
      <c r="G50" s="13">
        <f t="shared" si="1"/>
        <v>0</v>
      </c>
      <c r="H50" s="52"/>
      <c r="I50" s="39"/>
      <c r="J50" s="4" t="s">
        <v>17</v>
      </c>
    </row>
    <row r="51" spans="1:10" ht="15" customHeight="1">
      <c r="A51" s="47"/>
      <c r="B51" s="49"/>
      <c r="C51" s="83"/>
      <c r="D51" s="51"/>
      <c r="E51" s="18">
        <v>493</v>
      </c>
      <c r="F51" s="18">
        <v>493</v>
      </c>
      <c r="G51" s="16">
        <f t="shared" si="1"/>
        <v>0</v>
      </c>
      <c r="H51" s="53"/>
      <c r="I51" s="20"/>
      <c r="J51" s="4" t="s">
        <v>18</v>
      </c>
    </row>
    <row r="52" spans="1:10" ht="15" customHeight="1">
      <c r="A52" s="46">
        <v>20</v>
      </c>
      <c r="B52" s="48" t="s">
        <v>25</v>
      </c>
      <c r="C52" s="83" t="s">
        <v>46</v>
      </c>
      <c r="D52" s="50" t="s">
        <v>27</v>
      </c>
      <c r="E52" s="43">
        <v>43708</v>
      </c>
      <c r="F52" s="43">
        <v>43744</v>
      </c>
      <c r="G52" s="13">
        <f t="shared" ref="G52:G73" si="2">+F52-E52</f>
        <v>36</v>
      </c>
      <c r="H52" s="52" t="s">
        <v>4</v>
      </c>
      <c r="I52" s="39"/>
      <c r="J52" s="4" t="s">
        <v>17</v>
      </c>
    </row>
    <row r="53" spans="1:10" ht="15" customHeight="1">
      <c r="A53" s="47"/>
      <c r="B53" s="49"/>
      <c r="C53" s="83"/>
      <c r="D53" s="51"/>
      <c r="E53" s="18">
        <v>43708</v>
      </c>
      <c r="F53" s="18">
        <v>43744</v>
      </c>
      <c r="G53" s="16">
        <f t="shared" si="2"/>
        <v>36</v>
      </c>
      <c r="H53" s="53"/>
      <c r="I53" s="20"/>
      <c r="J53" s="4" t="s">
        <v>18</v>
      </c>
    </row>
    <row r="54" spans="1:10" ht="15" customHeight="1">
      <c r="A54" s="46">
        <v>21</v>
      </c>
      <c r="B54" s="48" t="s">
        <v>25</v>
      </c>
      <c r="C54" s="78" t="s">
        <v>47</v>
      </c>
      <c r="D54" s="50" t="s">
        <v>27</v>
      </c>
      <c r="E54" s="41">
        <v>1291</v>
      </c>
      <c r="F54" s="41">
        <v>1300</v>
      </c>
      <c r="G54" s="13">
        <f t="shared" si="2"/>
        <v>9</v>
      </c>
      <c r="H54" s="52" t="s">
        <v>4</v>
      </c>
      <c r="I54" s="39"/>
      <c r="J54" s="4" t="s">
        <v>17</v>
      </c>
    </row>
    <row r="55" spans="1:10" ht="15" customHeight="1">
      <c r="A55" s="47"/>
      <c r="B55" s="49"/>
      <c r="C55" s="79"/>
      <c r="D55" s="51"/>
      <c r="E55" s="18">
        <v>1038</v>
      </c>
      <c r="F55" s="18">
        <v>1047</v>
      </c>
      <c r="G55" s="16">
        <f t="shared" si="2"/>
        <v>9</v>
      </c>
      <c r="H55" s="53"/>
      <c r="I55" s="20"/>
      <c r="J55" s="4" t="s">
        <v>18</v>
      </c>
    </row>
    <row r="56" spans="1:10" ht="15" customHeight="1">
      <c r="A56" s="46">
        <v>22</v>
      </c>
      <c r="B56" s="48" t="s">
        <v>25</v>
      </c>
      <c r="C56" s="83" t="s">
        <v>48</v>
      </c>
      <c r="D56" s="50" t="s">
        <v>27</v>
      </c>
      <c r="E56" s="43">
        <v>28794</v>
      </c>
      <c r="F56" s="43">
        <v>28327</v>
      </c>
      <c r="G56" s="13">
        <f t="shared" si="2"/>
        <v>-467</v>
      </c>
      <c r="H56" s="52" t="s">
        <v>4</v>
      </c>
      <c r="I56" s="39"/>
      <c r="J56" s="4" t="s">
        <v>17</v>
      </c>
    </row>
    <row r="57" spans="1:10" ht="15" customHeight="1">
      <c r="A57" s="47"/>
      <c r="B57" s="49"/>
      <c r="C57" s="83"/>
      <c r="D57" s="54"/>
      <c r="E57" s="18">
        <v>28784</v>
      </c>
      <c r="F57" s="18">
        <v>28317</v>
      </c>
      <c r="G57" s="16">
        <f t="shared" si="2"/>
        <v>-467</v>
      </c>
      <c r="H57" s="53"/>
      <c r="I57" s="20"/>
      <c r="J57" s="4" t="s">
        <v>18</v>
      </c>
    </row>
    <row r="58" spans="1:10" ht="15" customHeight="1">
      <c r="A58" s="46">
        <v>23</v>
      </c>
      <c r="B58" s="48" t="s">
        <v>25</v>
      </c>
      <c r="C58" s="83" t="s">
        <v>49</v>
      </c>
      <c r="D58" s="50" t="s">
        <v>29</v>
      </c>
      <c r="E58" s="42">
        <v>289</v>
      </c>
      <c r="F58" s="42">
        <v>289</v>
      </c>
      <c r="G58" s="13">
        <f t="shared" si="2"/>
        <v>0</v>
      </c>
      <c r="H58" s="52" t="s">
        <v>4</v>
      </c>
      <c r="I58" s="39"/>
      <c r="J58" s="4" t="s">
        <v>17</v>
      </c>
    </row>
    <row r="59" spans="1:10" ht="15" customHeight="1">
      <c r="A59" s="47"/>
      <c r="B59" s="49"/>
      <c r="C59" s="83"/>
      <c r="D59" s="51"/>
      <c r="E59" s="18">
        <v>289</v>
      </c>
      <c r="F59" s="18">
        <v>289</v>
      </c>
      <c r="G59" s="16">
        <f t="shared" si="2"/>
        <v>0</v>
      </c>
      <c r="H59" s="53"/>
      <c r="I59" s="20"/>
      <c r="J59" s="4" t="s">
        <v>18</v>
      </c>
    </row>
    <row r="60" spans="1:10" ht="15" customHeight="1">
      <c r="A60" s="46">
        <v>24</v>
      </c>
      <c r="B60" s="48" t="s">
        <v>25</v>
      </c>
      <c r="C60" s="83" t="s">
        <v>50</v>
      </c>
      <c r="D60" s="50" t="s">
        <v>27</v>
      </c>
      <c r="E60" s="43">
        <v>1919</v>
      </c>
      <c r="F60" s="43">
        <v>2061</v>
      </c>
      <c r="G60" s="13">
        <f t="shared" si="2"/>
        <v>142</v>
      </c>
      <c r="H60" s="52" t="s">
        <v>4</v>
      </c>
      <c r="I60" s="39"/>
      <c r="J60" s="4" t="s">
        <v>17</v>
      </c>
    </row>
    <row r="61" spans="1:10" ht="15" customHeight="1">
      <c r="A61" s="47"/>
      <c r="B61" s="49"/>
      <c r="C61" s="83"/>
      <c r="D61" s="51"/>
      <c r="E61" s="18">
        <v>1919</v>
      </c>
      <c r="F61" s="18">
        <v>2061</v>
      </c>
      <c r="G61" s="16">
        <f t="shared" si="2"/>
        <v>142</v>
      </c>
      <c r="H61" s="53"/>
      <c r="I61" s="20"/>
      <c r="J61" s="4" t="s">
        <v>18</v>
      </c>
    </row>
    <row r="62" spans="1:10" ht="15" customHeight="1">
      <c r="A62" s="46">
        <v>25</v>
      </c>
      <c r="B62" s="48" t="s">
        <v>25</v>
      </c>
      <c r="C62" s="83" t="s">
        <v>51</v>
      </c>
      <c r="D62" s="50" t="s">
        <v>27</v>
      </c>
      <c r="E62" s="43">
        <v>18051</v>
      </c>
      <c r="F62" s="43">
        <v>18406</v>
      </c>
      <c r="G62" s="13">
        <f t="shared" si="2"/>
        <v>355</v>
      </c>
      <c r="H62" s="52" t="s">
        <v>4</v>
      </c>
      <c r="I62" s="39"/>
      <c r="J62" s="4" t="s">
        <v>17</v>
      </c>
    </row>
    <row r="63" spans="1:10" ht="15" customHeight="1">
      <c r="A63" s="47"/>
      <c r="B63" s="49"/>
      <c r="C63" s="83"/>
      <c r="D63" s="51"/>
      <c r="E63" s="18">
        <v>18051</v>
      </c>
      <c r="F63" s="18">
        <v>18406</v>
      </c>
      <c r="G63" s="16">
        <f t="shared" si="2"/>
        <v>355</v>
      </c>
      <c r="H63" s="53"/>
      <c r="I63" s="20"/>
      <c r="J63" s="4" t="s">
        <v>18</v>
      </c>
    </row>
    <row r="64" spans="1:10" ht="15" customHeight="1">
      <c r="A64" s="46">
        <v>26</v>
      </c>
      <c r="B64" s="48" t="s">
        <v>25</v>
      </c>
      <c r="C64" s="83" t="s">
        <v>52</v>
      </c>
      <c r="D64" s="50" t="s">
        <v>53</v>
      </c>
      <c r="E64" s="44">
        <v>3022</v>
      </c>
      <c r="F64" s="44">
        <v>3501</v>
      </c>
      <c r="G64" s="13">
        <f t="shared" si="2"/>
        <v>479</v>
      </c>
      <c r="H64" s="52" t="s">
        <v>4</v>
      </c>
      <c r="I64" s="39"/>
      <c r="J64" s="4" t="s">
        <v>17</v>
      </c>
    </row>
    <row r="65" spans="1:10" ht="15" customHeight="1">
      <c r="A65" s="47"/>
      <c r="B65" s="49"/>
      <c r="C65" s="83"/>
      <c r="D65" s="51"/>
      <c r="E65" s="18">
        <v>3022</v>
      </c>
      <c r="F65" s="18">
        <v>3501</v>
      </c>
      <c r="G65" s="16">
        <f t="shared" si="2"/>
        <v>479</v>
      </c>
      <c r="H65" s="53"/>
      <c r="I65" s="20"/>
      <c r="J65" s="4" t="s">
        <v>18</v>
      </c>
    </row>
    <row r="66" spans="1:10" ht="15" customHeight="1">
      <c r="A66" s="46">
        <v>27</v>
      </c>
      <c r="B66" s="48" t="s">
        <v>25</v>
      </c>
      <c r="C66" s="83" t="s">
        <v>54</v>
      </c>
      <c r="D66" s="50" t="s">
        <v>53</v>
      </c>
      <c r="E66" s="43">
        <v>44692</v>
      </c>
      <c r="F66" s="43">
        <v>51112</v>
      </c>
      <c r="G66" s="13">
        <f t="shared" si="2"/>
        <v>6420</v>
      </c>
      <c r="H66" s="52" t="s">
        <v>4</v>
      </c>
      <c r="I66" s="39"/>
      <c r="J66" s="4" t="s">
        <v>17</v>
      </c>
    </row>
    <row r="67" spans="1:10" ht="15" customHeight="1">
      <c r="A67" s="47"/>
      <c r="B67" s="49"/>
      <c r="C67" s="83"/>
      <c r="D67" s="51"/>
      <c r="E67" s="18">
        <v>44692</v>
      </c>
      <c r="F67" s="18">
        <v>51112</v>
      </c>
      <c r="G67" s="16">
        <f t="shared" si="2"/>
        <v>6420</v>
      </c>
      <c r="H67" s="53"/>
      <c r="I67" s="20"/>
      <c r="J67" s="4" t="s">
        <v>18</v>
      </c>
    </row>
    <row r="68" spans="1:10" ht="15" customHeight="1">
      <c r="A68" s="46">
        <v>28</v>
      </c>
      <c r="B68" s="48" t="s">
        <v>25</v>
      </c>
      <c r="C68" s="78" t="s">
        <v>55</v>
      </c>
      <c r="D68" s="50" t="s">
        <v>27</v>
      </c>
      <c r="E68" s="43">
        <v>22360</v>
      </c>
      <c r="F68" s="43">
        <v>45230</v>
      </c>
      <c r="G68" s="13">
        <f t="shared" si="2"/>
        <v>22870</v>
      </c>
      <c r="H68" s="52" t="s">
        <v>4</v>
      </c>
      <c r="I68" s="39"/>
      <c r="J68" s="4" t="s">
        <v>17</v>
      </c>
    </row>
    <row r="69" spans="1:10" ht="15" customHeight="1">
      <c r="A69" s="47"/>
      <c r="B69" s="49"/>
      <c r="C69" s="79"/>
      <c r="D69" s="51"/>
      <c r="E69" s="18">
        <v>22360</v>
      </c>
      <c r="F69" s="18">
        <v>45230</v>
      </c>
      <c r="G69" s="16">
        <f t="shared" si="2"/>
        <v>22870</v>
      </c>
      <c r="H69" s="53"/>
      <c r="I69" s="20"/>
      <c r="J69" s="4" t="s">
        <v>18</v>
      </c>
    </row>
    <row r="70" spans="1:10" ht="15" customHeight="1">
      <c r="A70" s="46">
        <v>29</v>
      </c>
      <c r="B70" s="48" t="s">
        <v>25</v>
      </c>
      <c r="C70" s="78" t="s">
        <v>56</v>
      </c>
      <c r="D70" s="50" t="s">
        <v>53</v>
      </c>
      <c r="E70" s="43">
        <v>75705</v>
      </c>
      <c r="F70" s="43">
        <v>39285</v>
      </c>
      <c r="G70" s="13">
        <f t="shared" si="2"/>
        <v>-36420</v>
      </c>
      <c r="H70" s="52" t="s">
        <v>4</v>
      </c>
      <c r="I70" s="39"/>
      <c r="J70" s="4" t="s">
        <v>17</v>
      </c>
    </row>
    <row r="71" spans="1:10" ht="15" customHeight="1">
      <c r="A71" s="47"/>
      <c r="B71" s="49"/>
      <c r="C71" s="79"/>
      <c r="D71" s="51"/>
      <c r="E71" s="18">
        <v>75465</v>
      </c>
      <c r="F71" s="18">
        <v>39045</v>
      </c>
      <c r="G71" s="16">
        <f t="shared" si="2"/>
        <v>-36420</v>
      </c>
      <c r="H71" s="53"/>
      <c r="I71" s="20"/>
      <c r="J71" s="4" t="s">
        <v>18</v>
      </c>
    </row>
    <row r="72" spans="1:10" ht="15" customHeight="1">
      <c r="A72" s="46">
        <v>30</v>
      </c>
      <c r="B72" s="48" t="s">
        <v>25</v>
      </c>
      <c r="C72" s="78" t="s">
        <v>57</v>
      </c>
      <c r="D72" s="50" t="s">
        <v>53</v>
      </c>
      <c r="E72" s="43">
        <v>42868</v>
      </c>
      <c r="F72" s="44">
        <v>39022</v>
      </c>
      <c r="G72" s="13">
        <f t="shared" si="2"/>
        <v>-3846</v>
      </c>
      <c r="H72" s="52" t="s">
        <v>4</v>
      </c>
      <c r="I72" s="39"/>
      <c r="J72" s="4" t="s">
        <v>17</v>
      </c>
    </row>
    <row r="73" spans="1:10" ht="15" customHeight="1">
      <c r="A73" s="47"/>
      <c r="B73" s="49"/>
      <c r="C73" s="80"/>
      <c r="D73" s="51"/>
      <c r="E73" s="18">
        <v>42846</v>
      </c>
      <c r="F73" s="18">
        <v>39010</v>
      </c>
      <c r="G73" s="16">
        <f t="shared" si="2"/>
        <v>-3836</v>
      </c>
      <c r="H73" s="53"/>
      <c r="I73" s="20"/>
      <c r="J73" s="4" t="s">
        <v>18</v>
      </c>
    </row>
    <row r="74" spans="1:10" ht="15" customHeight="1">
      <c r="A74" s="46">
        <v>31</v>
      </c>
      <c r="B74" s="48" t="s">
        <v>25</v>
      </c>
      <c r="C74" s="78" t="s">
        <v>58</v>
      </c>
      <c r="D74" s="50" t="s">
        <v>29</v>
      </c>
      <c r="E74" s="43">
        <v>814</v>
      </c>
      <c r="F74" s="43">
        <v>1075</v>
      </c>
      <c r="G74" s="13">
        <f t="shared" ref="G74:G79" si="3">+F74-E74</f>
        <v>261</v>
      </c>
      <c r="H74" s="52" t="s">
        <v>4</v>
      </c>
      <c r="I74" s="39"/>
      <c r="J74" s="4" t="s">
        <v>17</v>
      </c>
    </row>
    <row r="75" spans="1:10" ht="15" customHeight="1">
      <c r="A75" s="47"/>
      <c r="B75" s="49"/>
      <c r="C75" s="80"/>
      <c r="D75" s="51"/>
      <c r="E75" s="18">
        <v>814</v>
      </c>
      <c r="F75" s="18">
        <v>1075</v>
      </c>
      <c r="G75" s="16">
        <f t="shared" si="3"/>
        <v>261</v>
      </c>
      <c r="H75" s="53"/>
      <c r="I75" s="20"/>
      <c r="J75" s="4" t="s">
        <v>18</v>
      </c>
    </row>
    <row r="76" spans="1:10" ht="15" customHeight="1">
      <c r="A76" s="46">
        <v>32</v>
      </c>
      <c r="B76" s="48" t="s">
        <v>25</v>
      </c>
      <c r="C76" s="81" t="s">
        <v>59</v>
      </c>
      <c r="D76" s="50" t="s">
        <v>53</v>
      </c>
      <c r="E76" s="45">
        <v>0</v>
      </c>
      <c r="F76" s="43">
        <v>20000</v>
      </c>
      <c r="G76" s="13">
        <f t="shared" si="3"/>
        <v>20000</v>
      </c>
      <c r="H76" s="52" t="s">
        <v>4</v>
      </c>
      <c r="I76" s="39"/>
      <c r="J76" s="4" t="s">
        <v>17</v>
      </c>
    </row>
    <row r="77" spans="1:10" ht="15" customHeight="1">
      <c r="A77" s="47"/>
      <c r="B77" s="49"/>
      <c r="C77" s="82"/>
      <c r="D77" s="51"/>
      <c r="E77" s="18">
        <v>0</v>
      </c>
      <c r="F77" s="18">
        <v>0</v>
      </c>
      <c r="G77" s="16">
        <f t="shared" si="3"/>
        <v>0</v>
      </c>
      <c r="H77" s="53"/>
      <c r="I77" s="20"/>
      <c r="J77" s="4" t="s">
        <v>18</v>
      </c>
    </row>
    <row r="78" spans="1:10" ht="26.25" customHeight="1">
      <c r="A78" s="46">
        <v>33</v>
      </c>
      <c r="B78" s="48" t="s">
        <v>25</v>
      </c>
      <c r="C78" s="78" t="s">
        <v>62</v>
      </c>
      <c r="D78" s="50" t="s">
        <v>63</v>
      </c>
      <c r="E78" s="45">
        <v>0</v>
      </c>
      <c r="F78" s="43">
        <v>6923</v>
      </c>
      <c r="G78" s="13">
        <f t="shared" si="3"/>
        <v>6923</v>
      </c>
      <c r="H78" s="52" t="s">
        <v>4</v>
      </c>
      <c r="I78" s="39"/>
      <c r="J78" s="4" t="s">
        <v>17</v>
      </c>
    </row>
    <row r="79" spans="1:10" ht="26.25" customHeight="1">
      <c r="A79" s="47"/>
      <c r="B79" s="49"/>
      <c r="C79" s="80"/>
      <c r="D79" s="51"/>
      <c r="E79" s="18">
        <v>0</v>
      </c>
      <c r="F79" s="18">
        <v>3462</v>
      </c>
      <c r="G79" s="16">
        <f t="shared" si="3"/>
        <v>3462</v>
      </c>
      <c r="H79" s="53"/>
      <c r="I79" s="20"/>
      <c r="J79" s="4" t="s">
        <v>18</v>
      </c>
    </row>
    <row r="80" spans="1:10" ht="15" customHeight="1">
      <c r="A80" s="46">
        <v>34</v>
      </c>
      <c r="B80" s="48" t="s">
        <v>25</v>
      </c>
      <c r="C80" s="55" t="s">
        <v>60</v>
      </c>
      <c r="D80" s="50" t="s">
        <v>27</v>
      </c>
      <c r="E80" s="45">
        <v>41</v>
      </c>
      <c r="F80" s="43">
        <v>40</v>
      </c>
      <c r="G80" s="13">
        <f t="shared" ref="G80:G81" si="4">+F80-E80</f>
        <v>-1</v>
      </c>
      <c r="H80" s="52" t="s">
        <v>4</v>
      </c>
      <c r="I80" s="39"/>
      <c r="J80" s="4" t="s">
        <v>17</v>
      </c>
    </row>
    <row r="81" spans="1:11" ht="15" customHeight="1">
      <c r="A81" s="47"/>
      <c r="B81" s="49"/>
      <c r="C81" s="56"/>
      <c r="D81" s="51"/>
      <c r="E81" s="15">
        <v>41</v>
      </c>
      <c r="F81" s="18">
        <v>40</v>
      </c>
      <c r="G81" s="16">
        <f t="shared" si="4"/>
        <v>-1</v>
      </c>
      <c r="H81" s="53"/>
      <c r="I81" s="20"/>
      <c r="J81" s="4" t="s">
        <v>18</v>
      </c>
    </row>
    <row r="82" spans="1:11" ht="15" customHeight="1">
      <c r="A82" s="65" t="s">
        <v>24</v>
      </c>
      <c r="B82" s="66"/>
      <c r="C82" s="66"/>
      <c r="D82" s="67"/>
      <c r="E82" s="17">
        <f>+SUMIF($J16:$J81,$J82,E16:E81)</f>
        <v>344793</v>
      </c>
      <c r="F82" s="17">
        <f>+SUMIF($J16:$J81,$J82,F16:F81)</f>
        <v>346979</v>
      </c>
      <c r="G82" s="13">
        <f t="shared" si="0"/>
        <v>2186</v>
      </c>
      <c r="H82" s="52"/>
      <c r="I82" s="39"/>
      <c r="J82" s="4" t="s">
        <v>17</v>
      </c>
    </row>
    <row r="83" spans="1:11" ht="15" customHeight="1">
      <c r="A83" s="68"/>
      <c r="B83" s="69"/>
      <c r="C83" s="69"/>
      <c r="D83" s="70"/>
      <c r="E83" s="18">
        <f>+SUMIF($J17:$J82,$J83,E17:E82)</f>
        <v>328806</v>
      </c>
      <c r="F83" s="18">
        <f>+SUMIF($J17:$J82,$J83,F17:F82)</f>
        <v>321315</v>
      </c>
      <c r="G83" s="16">
        <f t="shared" si="0"/>
        <v>-7491</v>
      </c>
      <c r="H83" s="53"/>
      <c r="I83" s="20"/>
      <c r="J83" s="4" t="s">
        <v>18</v>
      </c>
    </row>
    <row r="84" spans="1:11" ht="15" customHeight="1">
      <c r="A84" s="58" t="s">
        <v>6</v>
      </c>
      <c r="B84" s="59"/>
      <c r="C84" s="59"/>
      <c r="D84" s="60"/>
      <c r="E84" s="17">
        <f>E14+E82</f>
        <v>1363907</v>
      </c>
      <c r="F84" s="17">
        <f>F14+F82</f>
        <v>1389141</v>
      </c>
      <c r="G84" s="14">
        <f t="shared" ref="G84:G85" si="5">+F84-E84</f>
        <v>25234</v>
      </c>
      <c r="H84" s="52" t="str">
        <f>IF(I84="　","　","区ＣＭ")</f>
        <v>　</v>
      </c>
      <c r="I84" s="19" t="str">
        <f>IF(SUMIF(K12:K83,K84,I12:I83)=0,"　",SUMIF(K12:K83,K84,I12:I83))</f>
        <v>　</v>
      </c>
      <c r="J84" s="4" t="s">
        <v>17</v>
      </c>
      <c r="K84" s="4" t="s">
        <v>20</v>
      </c>
    </row>
    <row r="85" spans="1:11" ht="15" customHeight="1" thickBot="1">
      <c r="A85" s="61"/>
      <c r="B85" s="62"/>
      <c r="C85" s="62"/>
      <c r="D85" s="63"/>
      <c r="E85" s="21">
        <f>E15+E83</f>
        <v>1347920</v>
      </c>
      <c r="F85" s="21">
        <f>F15+F83</f>
        <v>1363477</v>
      </c>
      <c r="G85" s="22">
        <f t="shared" si="5"/>
        <v>15557</v>
      </c>
      <c r="H85" s="64"/>
      <c r="I85" s="23" t="str">
        <f>IF(SUMIF(K12:K83,K85,I12:I83)=0,"　",SUMIF(K12:K83,K85,I12:I83))</f>
        <v>　</v>
      </c>
      <c r="J85" s="4" t="s">
        <v>18</v>
      </c>
      <c r="K85" s="4" t="s">
        <v>21</v>
      </c>
    </row>
    <row r="86" spans="1:11" ht="13.2">
      <c r="A86" s="36"/>
      <c r="B86" s="36"/>
      <c r="C86" s="36"/>
      <c r="D86" s="36"/>
      <c r="E86" s="24"/>
      <c r="F86" s="25"/>
      <c r="G86" s="25"/>
    </row>
    <row r="87" spans="1:11" ht="18" customHeight="1">
      <c r="A87" s="27"/>
      <c r="B87" s="27"/>
      <c r="C87" s="32"/>
      <c r="D87" s="27"/>
      <c r="F87" s="7"/>
      <c r="G87" s="7"/>
    </row>
    <row r="88" spans="1:11" ht="18" customHeight="1">
      <c r="A88" s="26"/>
      <c r="D88" s="27"/>
      <c r="F88" s="7"/>
      <c r="G88" s="7"/>
      <c r="H88" s="26"/>
    </row>
    <row r="89" spans="1:11" ht="18" customHeight="1">
      <c r="F89" s="7"/>
      <c r="G89" s="7"/>
      <c r="H89" s="26"/>
    </row>
    <row r="90" spans="1:11" ht="18" customHeight="1">
      <c r="F90" s="7"/>
      <c r="G90" s="7"/>
      <c r="H90" s="26"/>
    </row>
  </sheetData>
  <mergeCells count="180"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22:A23"/>
    <mergeCell ref="B22:B23"/>
    <mergeCell ref="C22:C23"/>
    <mergeCell ref="D22:D23"/>
    <mergeCell ref="H22:H23"/>
    <mergeCell ref="A82:D83"/>
    <mergeCell ref="H82:H8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4:A25"/>
    <mergeCell ref="B24:B25"/>
    <mergeCell ref="C24:C25"/>
    <mergeCell ref="D24:D25"/>
    <mergeCell ref="H24:H25"/>
    <mergeCell ref="A26:A27"/>
    <mergeCell ref="B26:B27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E9:F9"/>
    <mergeCell ref="A84:D85"/>
    <mergeCell ref="H84:H85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66:A6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52:A53"/>
    <mergeCell ref="B52:B53"/>
    <mergeCell ref="C52:C53"/>
    <mergeCell ref="D52:D53"/>
    <mergeCell ref="H52:H53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</mergeCells>
  <phoneticPr fontId="4"/>
  <dataValidations count="2">
    <dataValidation type="list" allowBlank="1" showInputMessage="1" showErrorMessage="1" sqref="H12:H13 H16:H49 H52:H81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此花区防災力強化事業" xr:uid="{9E92D769-B1B9-424E-AF77-14DA6F4811D2}"/>
    <hyperlink ref="C18:C19" r:id="rId2" display="「子どもたちの未来のために！！」事業" xr:uid="{3FCFE599-6FB2-47DA-BC82-EAA1F228F43E}"/>
    <hyperlink ref="C20:C21" r:id="rId3" display="青少年育成推進事業" xr:uid="{99BE938B-4C52-4810-9D91-DCD51D96EA0B}"/>
    <hyperlink ref="C22:C23" r:id="rId4" display="子育て親子よっといでプラン" xr:uid="{5F9E676D-C06E-4E3B-BBB5-EA2FEF16BB0D}"/>
    <hyperlink ref="C24:C25" r:id="rId5" display="「子育てサロン応援」事業" xr:uid="{3525B1D3-F59A-40D0-93B0-C6B6440718EF}"/>
    <hyperlink ref="C26:C27" r:id="rId6" display="乳幼児発達相談体制強化事業" xr:uid="{F3FC65CD-BD47-409B-BE5B-F9FB5DF91856}"/>
    <hyperlink ref="C28:C29" r:id="rId7" display="このはな　すまいるルーム事業" xr:uid="{2F5A2925-070F-40A7-BDF5-1F9736D10AE0}"/>
    <hyperlink ref="C30:C31" r:id="rId8" display="此花区児童虐待予防事業" xr:uid="{BFB55C4E-CFB3-4E12-8C42-C299510903D6}"/>
    <hyperlink ref="C32:C33" r:id="rId9" display="「このはな地域見守りタイ」事業" xr:uid="{14F5230B-96D6-4248-9B26-9BAF1182E4A1}"/>
    <hyperlink ref="C34:C35" r:id="rId10" display="身体障がい者相談員" xr:uid="{672E2F25-2C46-43FA-A887-3F99DF499C65}"/>
    <hyperlink ref="C36:C37" r:id="rId11" display="知的障がい者相談員" xr:uid="{25D10202-2AFF-4208-9632-A3701F0883AC}"/>
    <hyperlink ref="C38:C39" r:id="rId12" display="ドメスティック・バイオレンス対策事業" xr:uid="{6106F788-6959-488A-AE06-60BE6E5E8057}"/>
    <hyperlink ref="C40:C41" r:id="rId13" display="高齢者食事サービス事業" xr:uid="{E992C6B9-E046-442E-BE82-E0D5FA7E5EA9}"/>
    <hyperlink ref="C42:C43" r:id="rId14" display="４歳児訪問・見守り支援事業" xr:uid="{38542791-CF9E-4E44-B726-4CAB70D56FB9}"/>
    <hyperlink ref="C44:C45" r:id="rId15" display="区における障がい者スポーツ推進事業" xr:uid="{E3029C58-E16A-404B-82F2-6455E28DF6FE}"/>
    <hyperlink ref="C46:C47" r:id="rId16" display="このはな環境創造プロジェクト～大阪ひかりの森プロジェクト地域貢献事業～" xr:uid="{D3A0AA78-E913-4328-B08B-B3070DA22629}"/>
    <hyperlink ref="C48:C49" r:id="rId17" display="区における生涯学習推進事業" xr:uid="{E6793360-AD70-4972-B74D-16B9CCA815CC}"/>
    <hyperlink ref="C50:C51" r:id="rId18" display="区における人権啓発推進事業" xr:uid="{A0B591C1-7933-4B21-83C6-6B3755DDC208}"/>
    <hyperlink ref="C52:C53" r:id="rId19" display="此花区地域支援事業" xr:uid="{03DF8B95-E7D8-4E18-B3C5-B1F092E1ED59}"/>
    <hyperlink ref="C54:C55" r:id="rId20" display="此花区安全確保事業" xr:uid="{4AA67813-2187-4DE7-9FA9-CDD2CE0FBF34}"/>
    <hyperlink ref="C56:C57" r:id="rId21" display="区役所附設会館管理運営経費" xr:uid="{81ACC98B-F5EA-4582-BBBB-EBC4010E2D80}"/>
    <hyperlink ref="C58:C59" r:id="rId22" display="桜島憩の家施設運営補助事業" xr:uid="{CCA858CD-CFD2-400B-B652-BE43F7EAB975}"/>
    <hyperlink ref="C60:C61" r:id="rId23" display="区政への区民の声反映システム事業" xr:uid="{85F01FE6-C1F6-465F-9D2F-98D56A50334D}"/>
    <hyperlink ref="C62:C63" r:id="rId24" display="区広報紙等の有効活用による情報発信" xr:uid="{7771C2A5-8F05-435C-B007-C48407679805}"/>
    <hyperlink ref="C64:C65" r:id="rId25" display="区役所窓口におけるフロアマネージャー関係経費" xr:uid="{64F87653-AB97-483D-8BFB-4B809349F3F4}"/>
    <hyperlink ref="C66:C67" r:id="rId26" display="住民情報業務等民間委託経費" xr:uid="{229E0591-7887-487C-8E33-4E0732386A1A}"/>
    <hyperlink ref="C68:C69" r:id="rId27" display="万博に向けた機運醸成の取組み" xr:uid="{C977FEE8-50DF-4FD3-84FC-DFEAD446D08A}"/>
    <hyperlink ref="C70:C71" r:id="rId28" display="区庁舎設備維持費" xr:uid="{2AE08C00-8F63-4979-980A-8082304085BC}"/>
    <hyperlink ref="C72:C73" r:id="rId29" display="一般管理経費" xr:uid="{7F43110D-C89E-4018-9CE2-B90FEE7A3229}"/>
    <hyperlink ref="C74:C75" r:id="rId30" display="保健福祉センター事業用経費" xr:uid="{3B4528DA-4E65-47F4-80DE-60D8765A0831}"/>
    <hyperlink ref="C76:C77" r:id="rId31" display="区制100周年事業「このはな100年の顔」" xr:uid="{8405ED37-A787-4923-BAA4-D18888F82E32}"/>
    <hyperlink ref="C78:C79" r:id="rId32" display="住民票等発行手数料のキャッシュレス化・住民情報待合への行政キオスク端末導入による利便性向上事業" xr:uid="{771F2089-89C7-4F1B-A618-1B4A348AEF34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3"/>
  <rowBreaks count="1" manualBreakCount="1">
    <brk id="69" max="8" man="1"/>
  </rowBreaks>
  <ignoredErrors>
    <ignoredError sqref="B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2024-02-13T04:55:07Z</dcterms:modified>
</cp:coreProperties>
</file>