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29217C2-7A8E-40F3-BFD4-62ABD1281DB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8志願者内訳（値） (★)" sheetId="2" r:id="rId1"/>
  </sheets>
  <definedNames>
    <definedName name="_xlnm._FilterDatabase" localSheetId="0" hidden="1">'R8志願者内訳（値） (★)'!$B$4:$AH$23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6" i="2"/>
  <c r="C7" i="2"/>
  <c r="C5" i="2"/>
  <c r="AB7" i="2"/>
  <c r="AB16" i="2"/>
  <c r="AB18" i="2"/>
  <c r="AB17" i="2"/>
  <c r="AB14" i="2"/>
  <c r="AB12" i="2"/>
  <c r="AB11" i="2"/>
  <c r="AB9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AK7" i="2"/>
  <c r="AK6" i="2"/>
  <c r="AK5" i="2"/>
  <c r="AH7" i="2"/>
  <c r="AE7" i="2"/>
  <c r="AE6" i="2"/>
  <c r="AE5" i="2"/>
  <c r="Y7" i="2"/>
  <c r="Y6" i="2"/>
  <c r="Y5" i="2"/>
  <c r="V7" i="2"/>
  <c r="V6" i="2"/>
  <c r="V5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7" i="2"/>
  <c r="S6" i="2"/>
  <c r="S5" i="2"/>
  <c r="P5" i="2"/>
  <c r="J8" i="2"/>
  <c r="P22" i="2"/>
  <c r="P21" i="2"/>
  <c r="P20" i="2"/>
  <c r="P11" i="2"/>
  <c r="P10" i="2"/>
  <c r="P9" i="2"/>
  <c r="P8" i="2"/>
  <c r="P23" i="2" s="1"/>
  <c r="P7" i="2"/>
  <c r="P6" i="2"/>
  <c r="P19" i="2"/>
  <c r="P18" i="2"/>
  <c r="P17" i="2"/>
  <c r="P16" i="2"/>
  <c r="P15" i="2"/>
  <c r="P14" i="2"/>
  <c r="P13" i="2"/>
  <c r="P12" i="2"/>
  <c r="AI8" i="2"/>
  <c r="AK8" i="2"/>
  <c r="AK23" i="2" s="1"/>
  <c r="AJ8" i="2"/>
  <c r="AJ23" i="2" s="1"/>
  <c r="A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7" i="2"/>
  <c r="I6" i="2"/>
  <c r="I5" i="2"/>
  <c r="E8" i="2"/>
  <c r="E23" i="2" s="1"/>
  <c r="G8" i="2"/>
  <c r="AG8" i="2"/>
  <c r="AG23" i="2" s="1"/>
  <c r="AD8" i="2"/>
  <c r="AD23" i="2" s="1"/>
  <c r="AA8" i="2"/>
  <c r="AA23" i="2" s="1"/>
  <c r="X8" i="2"/>
  <c r="X23" i="2" s="1"/>
  <c r="U8" i="2"/>
  <c r="U23" i="2" s="1"/>
  <c r="R8" i="2"/>
  <c r="R23" i="2" s="1"/>
  <c r="O23" i="2"/>
  <c r="N23" i="2"/>
  <c r="M23" i="2"/>
  <c r="L23" i="2"/>
  <c r="K23" i="2"/>
  <c r="AH8" i="2"/>
  <c r="AH23" i="2" s="1"/>
  <c r="AE8" i="2"/>
  <c r="AE23" i="2" s="1"/>
  <c r="AB8" i="2"/>
  <c r="AB23" i="2" s="1"/>
  <c r="Y8" i="2"/>
  <c r="Y23" i="2" s="1"/>
  <c r="V8" i="2"/>
  <c r="V23" i="2" s="1"/>
  <c r="S8" i="2"/>
  <c r="S23" i="2" s="1"/>
  <c r="AF8" i="2"/>
  <c r="AF23" i="2" s="1"/>
  <c r="AC8" i="2"/>
  <c r="AC23" i="2" s="1"/>
  <c r="Z8" i="2"/>
  <c r="Z23" i="2" s="1"/>
  <c r="W8" i="2"/>
  <c r="W23" i="2" s="1"/>
  <c r="T8" i="2"/>
  <c r="T23" i="2" s="1"/>
  <c r="Q8" i="2"/>
  <c r="Q23" i="2" s="1"/>
  <c r="J23" i="2"/>
  <c r="D8" i="2"/>
  <c r="H8" i="2"/>
  <c r="H23" i="2" s="1"/>
  <c r="D23" i="2"/>
  <c r="G23" i="2"/>
  <c r="F8" i="2"/>
  <c r="F23" i="2" s="1"/>
  <c r="C8" i="2"/>
  <c r="I8" i="2" l="1"/>
  <c r="I23" i="2" s="1"/>
  <c r="C23" i="2"/>
</calcChain>
</file>

<file path=xl/sharedStrings.xml><?xml version="1.0" encoding="utf-8"?>
<sst xmlns="http://schemas.openxmlformats.org/spreadsheetml/2006/main" count="143" uniqueCount="50">
  <si>
    <t>総計</t>
  </si>
  <si>
    <t>幼稚園</t>
  </si>
  <si>
    <t>幼稚園・小学校共通</t>
  </si>
  <si>
    <t>小学校</t>
  </si>
  <si>
    <t>養護教諭（幼稚園）</t>
  </si>
  <si>
    <t>養護教諭（小学校・中学校共通）</t>
  </si>
  <si>
    <t>栄養教諭（小学校・中学校共通）</t>
  </si>
  <si>
    <t>国語</t>
  </si>
  <si>
    <t>社会</t>
  </si>
  <si>
    <t>数学</t>
  </si>
  <si>
    <t>理科</t>
  </si>
  <si>
    <t>音楽</t>
  </si>
  <si>
    <t>美術</t>
  </si>
  <si>
    <t>保健体育</t>
  </si>
  <si>
    <t>技術</t>
  </si>
  <si>
    <t>家庭</t>
  </si>
  <si>
    <t>英語</t>
  </si>
  <si>
    <t>特別支援学級</t>
  </si>
  <si>
    <t>一般</t>
  </si>
  <si>
    <t>障がい者</t>
  </si>
  <si>
    <t>大学院</t>
  </si>
  <si>
    <t>社会人</t>
    <phoneticPr fontId="1"/>
  </si>
  <si>
    <t>大阪市講師</t>
    <phoneticPr fontId="1"/>
  </si>
  <si>
    <t>講師</t>
    <phoneticPr fontId="1"/>
  </si>
  <si>
    <t>大学推薦</t>
    <phoneticPr fontId="1"/>
  </si>
  <si>
    <t>教職大学院推薦</t>
    <phoneticPr fontId="1"/>
  </si>
  <si>
    <t>養成講座</t>
    <phoneticPr fontId="1"/>
  </si>
  <si>
    <t>大学院</t>
    <phoneticPr fontId="1"/>
  </si>
  <si>
    <t>特例なし</t>
    <rPh sb="0" eb="2">
      <t>トクレイ</t>
    </rPh>
    <phoneticPr fontId="1"/>
  </si>
  <si>
    <t>合計</t>
  </si>
  <si>
    <t>1次選考における特例（志願者の内数）</t>
    <phoneticPr fontId="1"/>
  </si>
  <si>
    <t>-</t>
  </si>
  <si>
    <t xml:space="preserve">校種等名称 </t>
    <phoneticPr fontId="1"/>
  </si>
  <si>
    <t>（注）大学推薦特別選考特例、教職大学院推薦特別選考特例、大阪市教師養成講座修了者特例の対象外となる校種・教科につきましては、ハイフン（-）で表記しています。</t>
    <rPh sb="3" eb="5">
      <t>ダイガク</t>
    </rPh>
    <rPh sb="19" eb="21">
      <t>スイセン</t>
    </rPh>
    <rPh sb="52" eb="54">
      <t>キョウカ</t>
    </rPh>
    <phoneticPr fontId="3"/>
  </si>
  <si>
    <t>　　　スペシャリスト特別選考では、第１次選考の筆答テストにおいて、択一式のテストに替えて論文試験を実施します。</t>
    <rPh sb="10" eb="14">
      <t>トクベツセンコウ</t>
    </rPh>
    <rPh sb="17" eb="18">
      <t>ダイ</t>
    </rPh>
    <rPh sb="19" eb="20">
      <t>ツギ</t>
    </rPh>
    <rPh sb="20" eb="22">
      <t>センコウ</t>
    </rPh>
    <rPh sb="23" eb="25">
      <t>ヒットウ</t>
    </rPh>
    <rPh sb="33" eb="35">
      <t>タクイツ</t>
    </rPh>
    <rPh sb="35" eb="36">
      <t>シキ</t>
    </rPh>
    <rPh sb="41" eb="42">
      <t>カ</t>
    </rPh>
    <rPh sb="44" eb="48">
      <t>ロンブンシケン</t>
    </rPh>
    <rPh sb="49" eb="51">
      <t>ジッシ</t>
    </rPh>
    <phoneticPr fontId="3"/>
  </si>
  <si>
    <t>中学校</t>
    <phoneticPr fontId="1"/>
  </si>
  <si>
    <t>教諭</t>
    <rPh sb="0" eb="2">
      <t>キョウユ</t>
    </rPh>
    <phoneticPr fontId="1"/>
  </si>
  <si>
    <t>3年次</t>
    <rPh sb="1" eb="3">
      <t>ネンジ</t>
    </rPh>
    <phoneticPr fontId="1"/>
  </si>
  <si>
    <t>スペシャリスト</t>
    <phoneticPr fontId="1"/>
  </si>
  <si>
    <t>（注）各選考区分は次のとおり表記しています。</t>
    <rPh sb="3" eb="4">
      <t>カク</t>
    </rPh>
    <rPh sb="4" eb="8">
      <t>センコウクブン</t>
    </rPh>
    <rPh sb="9" eb="10">
      <t>ツギ</t>
    </rPh>
    <rPh sb="14" eb="16">
      <t>ヒョウキ</t>
    </rPh>
    <phoneticPr fontId="3"/>
  </si>
  <si>
    <t>（注）スペシャリスト特別選考は、対象外となる校種・教科につきましては、ハイフン（-）で表記しています。</t>
    <rPh sb="10" eb="12">
      <t>トクベツ</t>
    </rPh>
    <rPh sb="12" eb="14">
      <t>センコウ</t>
    </rPh>
    <rPh sb="16" eb="19">
      <t>タイショウガイ</t>
    </rPh>
    <rPh sb="25" eb="27">
      <t>キョウカ</t>
    </rPh>
    <phoneticPr fontId="3"/>
  </si>
  <si>
    <t>　　　一般選考：「一般」、障がい者対象選考：「障がい者」、大学院進（在）学者対象選考：「大学院」、</t>
    <rPh sb="3" eb="7">
      <t>イッパンセンコウ</t>
    </rPh>
    <rPh sb="9" eb="11">
      <t>イッパン</t>
    </rPh>
    <rPh sb="29" eb="30">
      <t>ススム</t>
    </rPh>
    <rPh sb="31" eb="32">
      <t>ザイ</t>
    </rPh>
    <rPh sb="33" eb="35">
      <t>ガクシャ</t>
    </rPh>
    <rPh sb="35" eb="37">
      <t>タイショウ</t>
    </rPh>
    <rPh sb="37" eb="39">
      <t>センコウ</t>
    </rPh>
    <rPh sb="44" eb="47">
      <t>ダイガクイン</t>
    </rPh>
    <rPh sb="45" eb="47">
      <t>ヒョウキ</t>
    </rPh>
    <phoneticPr fontId="3"/>
  </si>
  <si>
    <t>（注）各選考特例は次のとおり表記しています。</t>
    <rPh sb="3" eb="4">
      <t>カク</t>
    </rPh>
    <rPh sb="4" eb="6">
      <t>センコウ</t>
    </rPh>
    <rPh sb="6" eb="8">
      <t>トクレイ</t>
    </rPh>
    <rPh sb="9" eb="10">
      <t>ツギ</t>
    </rPh>
    <rPh sb="14" eb="16">
      <t>ヒョウキ</t>
    </rPh>
    <phoneticPr fontId="3"/>
  </si>
  <si>
    <t>　　　社会人経験者特例：「社会人」、大阪市立学校園現職講師特例：「大阪市講師」、講師等経験者特例：「講師」</t>
    <rPh sb="13" eb="16">
      <t>シャカイジン</t>
    </rPh>
    <rPh sb="33" eb="36">
      <t>オオサカシ</t>
    </rPh>
    <rPh sb="36" eb="38">
      <t>コウシ</t>
    </rPh>
    <rPh sb="50" eb="52">
      <t>コウシ</t>
    </rPh>
    <phoneticPr fontId="1"/>
  </si>
  <si>
    <t>　　　大学推薦特別選考特例：「大学推薦」、教職大学院推薦特別選考特例：「教職大学院推薦」、大阪市教師養成講座修了者特例：「養成講座」</t>
    <rPh sb="15" eb="17">
      <t>ダイガク</t>
    </rPh>
    <rPh sb="17" eb="19">
      <t>スイセン</t>
    </rPh>
    <rPh sb="36" eb="38">
      <t>キョウショク</t>
    </rPh>
    <rPh sb="38" eb="41">
      <t>ダイガクイン</t>
    </rPh>
    <rPh sb="41" eb="43">
      <t>スイセン</t>
    </rPh>
    <rPh sb="61" eb="63">
      <t>ヨウセイ</t>
    </rPh>
    <rPh sb="63" eb="65">
      <t>コウザ</t>
    </rPh>
    <phoneticPr fontId="1"/>
  </si>
  <si>
    <t>志願者数
（選考区分別）</t>
    <rPh sb="0" eb="3">
      <t>シガンシャ</t>
    </rPh>
    <rPh sb="3" eb="4">
      <t>スウ</t>
    </rPh>
    <rPh sb="6" eb="10">
      <t>センコウクブン</t>
    </rPh>
    <rPh sb="10" eb="11">
      <t>ベツ</t>
    </rPh>
    <phoneticPr fontId="1"/>
  </si>
  <si>
    <t>　　　スペシャリスト特別選考：「スペシャリスト」、教諭経験者特別選考：「教諭」、大学３年次前倒し特別選考：「３年次」</t>
    <phoneticPr fontId="1"/>
  </si>
  <si>
    <t>令和８年度　大阪市公立学校・幼稚園教員採用選考テスト　志願者数内訳</t>
    <rPh sb="0" eb="2">
      <t>レイワ</t>
    </rPh>
    <phoneticPr fontId="1"/>
  </si>
  <si>
    <t>前年度前倒し</t>
    <rPh sb="0" eb="5">
      <t>ゼンネンドマエダオ</t>
    </rPh>
    <phoneticPr fontId="1"/>
  </si>
  <si>
    <t>　　　前年度大学３年次前倒し特別選考合格者特例：「前年度前倒し」</t>
    <rPh sb="3" eb="6">
      <t>ゼンネンド</t>
    </rPh>
    <rPh sb="6" eb="8">
      <t>ダイガク</t>
    </rPh>
    <rPh sb="9" eb="11">
      <t>ネンジ</t>
    </rPh>
    <rPh sb="11" eb="13">
      <t>マエダオ</t>
    </rPh>
    <rPh sb="14" eb="18">
      <t>トクベツセンコウ</t>
    </rPh>
    <rPh sb="18" eb="21">
      <t>ゴウカクシャ</t>
    </rPh>
    <rPh sb="21" eb="23">
      <t>トクレイ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</si>
</sst>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2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176" fontId="5" fillId="0" borderId="7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38" fontId="5" fillId="0" borderId="8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176" fontId="5" fillId="0" borderId="13" xfId="1" applyNumberFormat="1" applyFont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right" vertical="center" shrinkToFit="1"/>
    </xf>
    <xf numFmtId="176" fontId="5" fillId="0" borderId="6" xfId="1" applyNumberFormat="1" applyFont="1" applyFill="1" applyBorder="1" applyAlignment="1">
      <alignment horizontal="right" vertical="center" shrinkToFit="1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38" fontId="2" fillId="0" borderId="15" xfId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 shrinkToFit="1"/>
    </xf>
    <xf numFmtId="176" fontId="5" fillId="0" borderId="18" xfId="1" applyNumberFormat="1" applyFont="1" applyBorder="1" applyAlignment="1">
      <alignment horizontal="right" vertical="center" shrinkToFit="1"/>
    </xf>
    <xf numFmtId="38" fontId="2" fillId="0" borderId="18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right" vertical="center" shrinkToFit="1"/>
    </xf>
    <xf numFmtId="176" fontId="5" fillId="0" borderId="19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centerContinuous" vertical="center" shrinkToFit="1"/>
    </xf>
    <xf numFmtId="38" fontId="5" fillId="0" borderId="20" xfId="1" applyFont="1" applyBorder="1" applyAlignment="1">
      <alignment horizontal="centerContinuous" vertical="center" shrinkToFit="1"/>
    </xf>
    <xf numFmtId="38" fontId="5" fillId="0" borderId="21" xfId="1" applyFont="1" applyBorder="1" applyAlignment="1">
      <alignment vertical="center" shrinkToFit="1"/>
    </xf>
    <xf numFmtId="38" fontId="5" fillId="0" borderId="22" xfId="1" applyFont="1" applyBorder="1" applyAlignment="1">
      <alignment vertical="center" shrinkToFit="1"/>
    </xf>
    <xf numFmtId="38" fontId="5" fillId="0" borderId="23" xfId="1" applyFont="1" applyBorder="1" applyAlignment="1">
      <alignment vertical="center" shrinkToFit="1"/>
    </xf>
    <xf numFmtId="176" fontId="5" fillId="0" borderId="24" xfId="1" applyNumberFormat="1" applyFont="1" applyBorder="1" applyAlignment="1">
      <alignment horizontal="right" vertical="center" shrinkToFit="1"/>
    </xf>
    <xf numFmtId="176" fontId="5" fillId="0" borderId="25" xfId="1" applyNumberFormat="1" applyFont="1" applyBorder="1" applyAlignment="1">
      <alignment horizontal="right" vertical="center" shrinkToFit="1"/>
    </xf>
    <xf numFmtId="38" fontId="2" fillId="0" borderId="25" xfId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right" vertical="center" shrinkToFit="1"/>
    </xf>
    <xf numFmtId="176" fontId="5" fillId="0" borderId="24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38" fontId="2" fillId="0" borderId="24" xfId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 wrapText="1"/>
    </xf>
    <xf numFmtId="38" fontId="5" fillId="0" borderId="31" xfId="1" applyFont="1" applyBorder="1" applyAlignment="1">
      <alignment horizontal="centerContinuous" vertical="center"/>
    </xf>
    <xf numFmtId="38" fontId="5" fillId="0" borderId="32" xfId="1" applyFont="1" applyBorder="1" applyAlignment="1">
      <alignment horizontal="centerContinuous" vertical="center"/>
    </xf>
    <xf numFmtId="38" fontId="5" fillId="0" borderId="33" xfId="1" applyFont="1" applyBorder="1" applyAlignment="1">
      <alignment horizontal="centerContinuous" vertical="center"/>
    </xf>
    <xf numFmtId="38" fontId="2" fillId="0" borderId="11" xfId="1" applyFont="1" applyBorder="1" applyAlignment="1">
      <alignment horizontal="right" vertical="center"/>
    </xf>
    <xf numFmtId="176" fontId="5" fillId="0" borderId="19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 wrapText="1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38" fontId="5" fillId="0" borderId="14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 wrapText="1"/>
    </xf>
    <xf numFmtId="38" fontId="2" fillId="0" borderId="3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36"/>
  <sheetViews>
    <sheetView tabSelected="1" zoomScale="86" zoomScaleNormal="86" workbookViewId="0"/>
  </sheetViews>
  <sheetFormatPr defaultColWidth="9" defaultRowHeight="13.2" x14ac:dyDescent="0.45"/>
  <cols>
    <col min="1" max="1" width="3.5" style="7" customWidth="1"/>
    <col min="2" max="2" width="24.19921875" style="7" customWidth="1"/>
    <col min="3" max="37" width="5.59765625" style="7" customWidth="1"/>
    <col min="38" max="16384" width="9" style="7"/>
  </cols>
  <sheetData>
    <row r="1" spans="1:37" ht="33.75" customHeight="1" thickBot="1" x14ac:dyDescent="0.5">
      <c r="A1" s="7" t="s">
        <v>47</v>
      </c>
    </row>
    <row r="2" spans="1:37" ht="27" customHeight="1" thickBot="1" x14ac:dyDescent="0.5">
      <c r="A2" s="72" t="s">
        <v>32</v>
      </c>
      <c r="B2" s="73"/>
      <c r="C2" s="78" t="s">
        <v>45</v>
      </c>
      <c r="D2" s="79"/>
      <c r="E2" s="79"/>
      <c r="F2" s="79"/>
      <c r="G2" s="80"/>
      <c r="H2" s="80"/>
      <c r="I2" s="80"/>
      <c r="J2" s="58" t="s">
        <v>30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60"/>
    </row>
    <row r="3" spans="1:37" ht="27" customHeight="1" x14ac:dyDescent="0.45">
      <c r="A3" s="74"/>
      <c r="B3" s="75"/>
      <c r="C3" s="74"/>
      <c r="D3" s="81"/>
      <c r="E3" s="81"/>
      <c r="F3" s="81"/>
      <c r="G3" s="82"/>
      <c r="H3" s="82"/>
      <c r="I3" s="75"/>
      <c r="J3" s="68" t="s">
        <v>28</v>
      </c>
      <c r="K3" s="69"/>
      <c r="L3" s="69"/>
      <c r="M3" s="69"/>
      <c r="N3" s="83"/>
      <c r="O3" s="83"/>
      <c r="P3" s="70"/>
      <c r="Q3" s="68" t="s">
        <v>21</v>
      </c>
      <c r="R3" s="69"/>
      <c r="S3" s="70"/>
      <c r="T3" s="68" t="s">
        <v>22</v>
      </c>
      <c r="U3" s="69"/>
      <c r="V3" s="70"/>
      <c r="W3" s="68" t="s">
        <v>23</v>
      </c>
      <c r="X3" s="69"/>
      <c r="Y3" s="70"/>
      <c r="Z3" s="68" t="s">
        <v>24</v>
      </c>
      <c r="AA3" s="69"/>
      <c r="AB3" s="70"/>
      <c r="AC3" s="68" t="s">
        <v>25</v>
      </c>
      <c r="AD3" s="69"/>
      <c r="AE3" s="70"/>
      <c r="AF3" s="68" t="s">
        <v>26</v>
      </c>
      <c r="AG3" s="69"/>
      <c r="AH3" s="70"/>
      <c r="AI3" s="68" t="s">
        <v>48</v>
      </c>
      <c r="AJ3" s="69"/>
      <c r="AK3" s="70"/>
    </row>
    <row r="4" spans="1:37" s="8" customFormat="1" ht="27" customHeight="1" thickBot="1" x14ac:dyDescent="0.5">
      <c r="A4" s="76"/>
      <c r="B4" s="77"/>
      <c r="C4" s="25" t="s">
        <v>18</v>
      </c>
      <c r="D4" s="26" t="s">
        <v>19</v>
      </c>
      <c r="E4" s="26" t="s">
        <v>20</v>
      </c>
      <c r="F4" s="57" t="s">
        <v>38</v>
      </c>
      <c r="G4" s="56" t="s">
        <v>36</v>
      </c>
      <c r="H4" s="56" t="s">
        <v>37</v>
      </c>
      <c r="I4" s="27" t="s">
        <v>29</v>
      </c>
      <c r="J4" s="25" t="s">
        <v>18</v>
      </c>
      <c r="K4" s="26" t="s">
        <v>19</v>
      </c>
      <c r="L4" s="26" t="s">
        <v>27</v>
      </c>
      <c r="M4" s="57" t="s">
        <v>38</v>
      </c>
      <c r="N4" s="56" t="s">
        <v>36</v>
      </c>
      <c r="O4" s="56" t="s">
        <v>37</v>
      </c>
      <c r="P4" s="27" t="s">
        <v>29</v>
      </c>
      <c r="Q4" s="25" t="s">
        <v>18</v>
      </c>
      <c r="R4" s="26" t="s">
        <v>19</v>
      </c>
      <c r="S4" s="27" t="s">
        <v>29</v>
      </c>
      <c r="T4" s="25" t="s">
        <v>18</v>
      </c>
      <c r="U4" s="26" t="s">
        <v>19</v>
      </c>
      <c r="V4" s="27" t="s">
        <v>29</v>
      </c>
      <c r="W4" s="25" t="s">
        <v>18</v>
      </c>
      <c r="X4" s="26" t="s">
        <v>19</v>
      </c>
      <c r="Y4" s="27" t="s">
        <v>29</v>
      </c>
      <c r="Z4" s="25" t="s">
        <v>18</v>
      </c>
      <c r="AA4" s="26" t="s">
        <v>19</v>
      </c>
      <c r="AB4" s="27" t="s">
        <v>29</v>
      </c>
      <c r="AC4" s="25" t="s">
        <v>18</v>
      </c>
      <c r="AD4" s="26" t="s">
        <v>19</v>
      </c>
      <c r="AE4" s="27" t="s">
        <v>29</v>
      </c>
      <c r="AF4" s="25" t="s">
        <v>18</v>
      </c>
      <c r="AG4" s="26" t="s">
        <v>19</v>
      </c>
      <c r="AH4" s="27" t="s">
        <v>29</v>
      </c>
      <c r="AI4" s="25" t="s">
        <v>18</v>
      </c>
      <c r="AJ4" s="26" t="s">
        <v>19</v>
      </c>
      <c r="AK4" s="27" t="s">
        <v>29</v>
      </c>
    </row>
    <row r="5" spans="1:37" ht="21" customHeight="1" thickBot="1" x14ac:dyDescent="0.5">
      <c r="A5" s="84" t="s">
        <v>1</v>
      </c>
      <c r="B5" s="85"/>
      <c r="C5" s="10">
        <f>SUM(J5,S5,V5,Y5,AB5,AE5,AH5,AK5)</f>
        <v>72</v>
      </c>
      <c r="D5" s="11">
        <v>0</v>
      </c>
      <c r="E5" s="11">
        <v>0</v>
      </c>
      <c r="F5" s="1" t="s">
        <v>31</v>
      </c>
      <c r="G5" s="11">
        <v>7</v>
      </c>
      <c r="H5" s="11">
        <v>18</v>
      </c>
      <c r="I5" s="12">
        <f>SUM(C5:H5)</f>
        <v>97</v>
      </c>
      <c r="J5" s="16">
        <v>48</v>
      </c>
      <c r="K5" s="17">
        <v>0</v>
      </c>
      <c r="L5" s="11">
        <v>0</v>
      </c>
      <c r="M5" s="1" t="s">
        <v>31</v>
      </c>
      <c r="N5" s="11">
        <v>7</v>
      </c>
      <c r="O5" s="11">
        <v>18</v>
      </c>
      <c r="P5" s="12">
        <f t="shared" ref="P5:P11" si="0">SUM(J5:O5)</f>
        <v>73</v>
      </c>
      <c r="Q5" s="16">
        <v>5</v>
      </c>
      <c r="R5" s="17">
        <v>0</v>
      </c>
      <c r="S5" s="18">
        <f>Q5</f>
        <v>5</v>
      </c>
      <c r="T5" s="16">
        <v>5</v>
      </c>
      <c r="U5" s="17">
        <v>0</v>
      </c>
      <c r="V5" s="18">
        <f>T5</f>
        <v>5</v>
      </c>
      <c r="W5" s="16">
        <v>0</v>
      </c>
      <c r="X5" s="17">
        <v>0</v>
      </c>
      <c r="Y5" s="18">
        <f>W5</f>
        <v>0</v>
      </c>
      <c r="Z5" s="2" t="s">
        <v>31</v>
      </c>
      <c r="AA5" s="1" t="s">
        <v>31</v>
      </c>
      <c r="AB5" s="3" t="s">
        <v>31</v>
      </c>
      <c r="AC5" s="16">
        <v>0</v>
      </c>
      <c r="AD5" s="17">
        <v>0</v>
      </c>
      <c r="AE5" s="18">
        <f>AC5</f>
        <v>0</v>
      </c>
      <c r="AF5" s="2" t="s">
        <v>31</v>
      </c>
      <c r="AG5" s="1" t="s">
        <v>31</v>
      </c>
      <c r="AH5" s="3" t="s">
        <v>31</v>
      </c>
      <c r="AI5" s="61">
        <v>14</v>
      </c>
      <c r="AJ5" s="17">
        <v>0</v>
      </c>
      <c r="AK5" s="18">
        <f>AI5</f>
        <v>14</v>
      </c>
    </row>
    <row r="6" spans="1:37" ht="21" customHeight="1" thickBot="1" x14ac:dyDescent="0.5">
      <c r="A6" s="84" t="s">
        <v>2</v>
      </c>
      <c r="B6" s="85"/>
      <c r="C6" s="10">
        <f>SUM(J6,S6,V6,Y6,AB6,AE6,AH6,AK6)</f>
        <v>30</v>
      </c>
      <c r="D6" s="11">
        <v>0</v>
      </c>
      <c r="E6" s="11">
        <v>0</v>
      </c>
      <c r="F6" s="1" t="s">
        <v>31</v>
      </c>
      <c r="G6" s="11">
        <v>3</v>
      </c>
      <c r="H6" s="11">
        <v>9</v>
      </c>
      <c r="I6" s="12">
        <f t="shared" ref="I6:I7" si="1">SUM(C6:H6)</f>
        <v>42</v>
      </c>
      <c r="J6" s="16">
        <v>18</v>
      </c>
      <c r="K6" s="11">
        <v>0</v>
      </c>
      <c r="L6" s="11">
        <v>0</v>
      </c>
      <c r="M6" s="1" t="s">
        <v>31</v>
      </c>
      <c r="N6" s="11">
        <v>3</v>
      </c>
      <c r="O6" s="11">
        <v>9</v>
      </c>
      <c r="P6" s="12">
        <f t="shared" si="0"/>
        <v>30</v>
      </c>
      <c r="Q6" s="16">
        <v>0</v>
      </c>
      <c r="R6" s="17">
        <v>0</v>
      </c>
      <c r="S6" s="18">
        <f>Q6</f>
        <v>0</v>
      </c>
      <c r="T6" s="16">
        <v>6</v>
      </c>
      <c r="U6" s="17">
        <v>0</v>
      </c>
      <c r="V6" s="18">
        <f>T6</f>
        <v>6</v>
      </c>
      <c r="W6" s="16">
        <v>0</v>
      </c>
      <c r="X6" s="17">
        <v>0</v>
      </c>
      <c r="Y6" s="18">
        <f>W6</f>
        <v>0</v>
      </c>
      <c r="Z6" s="2" t="s">
        <v>31</v>
      </c>
      <c r="AA6" s="1" t="s">
        <v>31</v>
      </c>
      <c r="AB6" s="3" t="s">
        <v>31</v>
      </c>
      <c r="AC6" s="16">
        <v>1</v>
      </c>
      <c r="AD6" s="17">
        <v>0</v>
      </c>
      <c r="AE6" s="18">
        <f>AC6</f>
        <v>1</v>
      </c>
      <c r="AF6" s="2" t="s">
        <v>31</v>
      </c>
      <c r="AG6" s="1" t="s">
        <v>31</v>
      </c>
      <c r="AH6" s="3" t="s">
        <v>31</v>
      </c>
      <c r="AI6" s="61">
        <v>5</v>
      </c>
      <c r="AJ6" s="17">
        <v>0</v>
      </c>
      <c r="AK6" s="18">
        <f>AI6</f>
        <v>5</v>
      </c>
    </row>
    <row r="7" spans="1:37" ht="21" customHeight="1" thickBot="1" x14ac:dyDescent="0.5">
      <c r="A7" s="84" t="s">
        <v>3</v>
      </c>
      <c r="B7" s="85"/>
      <c r="C7" s="10">
        <f t="shared" ref="C7" si="2">SUM(J7,S7,V7,Y7,AB7,AE7,AH7,AK7)</f>
        <v>837</v>
      </c>
      <c r="D7" s="11">
        <v>0</v>
      </c>
      <c r="E7" s="11">
        <v>0</v>
      </c>
      <c r="F7" s="1" t="s">
        <v>31</v>
      </c>
      <c r="G7" s="11">
        <v>99</v>
      </c>
      <c r="H7" s="11">
        <v>216</v>
      </c>
      <c r="I7" s="12">
        <f t="shared" si="1"/>
        <v>1152</v>
      </c>
      <c r="J7" s="16">
        <v>213</v>
      </c>
      <c r="K7" s="17">
        <v>0</v>
      </c>
      <c r="L7" s="17">
        <v>0</v>
      </c>
      <c r="M7" s="1" t="s">
        <v>31</v>
      </c>
      <c r="N7" s="17">
        <v>99</v>
      </c>
      <c r="O7" s="17">
        <v>216</v>
      </c>
      <c r="P7" s="12">
        <f t="shared" si="0"/>
        <v>528</v>
      </c>
      <c r="Q7" s="16">
        <v>17</v>
      </c>
      <c r="R7" s="17">
        <v>0</v>
      </c>
      <c r="S7" s="18">
        <f>Q7</f>
        <v>17</v>
      </c>
      <c r="T7" s="16">
        <v>349</v>
      </c>
      <c r="U7" s="17">
        <v>0</v>
      </c>
      <c r="V7" s="18">
        <f>T7</f>
        <v>349</v>
      </c>
      <c r="W7" s="16">
        <v>30</v>
      </c>
      <c r="X7" s="17">
        <v>0</v>
      </c>
      <c r="Y7" s="18">
        <f>W7</f>
        <v>30</v>
      </c>
      <c r="Z7" s="16">
        <v>69</v>
      </c>
      <c r="AA7" s="17">
        <v>0</v>
      </c>
      <c r="AB7" s="18">
        <f>Z7</f>
        <v>69</v>
      </c>
      <c r="AC7" s="16">
        <v>3</v>
      </c>
      <c r="AD7" s="17">
        <v>0</v>
      </c>
      <c r="AE7" s="18">
        <f>AC7</f>
        <v>3</v>
      </c>
      <c r="AF7" s="16">
        <v>101</v>
      </c>
      <c r="AG7" s="17">
        <v>0</v>
      </c>
      <c r="AH7" s="18">
        <f>AF7</f>
        <v>101</v>
      </c>
      <c r="AI7" s="16">
        <v>55</v>
      </c>
      <c r="AJ7" s="17">
        <v>0</v>
      </c>
      <c r="AK7" s="18">
        <f>AI7</f>
        <v>55</v>
      </c>
    </row>
    <row r="8" spans="1:37" ht="21" customHeight="1" thickBot="1" x14ac:dyDescent="0.5">
      <c r="A8" s="43" t="s">
        <v>35</v>
      </c>
      <c r="B8" s="42"/>
      <c r="C8" s="10">
        <f>SUM(C9:C19)</f>
        <v>860</v>
      </c>
      <c r="D8" s="11">
        <f>SUM(D9:D19)</f>
        <v>5</v>
      </c>
      <c r="E8" s="11">
        <f>SUM(E9:E19)</f>
        <v>0</v>
      </c>
      <c r="F8" s="11">
        <f t="shared" ref="F8" si="3">SUM(F9:F19)</f>
        <v>1</v>
      </c>
      <c r="G8" s="11">
        <f>SUM(G9:G19)</f>
        <v>49</v>
      </c>
      <c r="H8" s="11">
        <f>SUM(H9:H19)</f>
        <v>126</v>
      </c>
      <c r="I8" s="12">
        <f>SUM(C8:H8)</f>
        <v>1041</v>
      </c>
      <c r="J8" s="10">
        <f>SUM(J9:J19)</f>
        <v>275</v>
      </c>
      <c r="K8" s="11">
        <v>5</v>
      </c>
      <c r="L8" s="11">
        <v>0</v>
      </c>
      <c r="M8" s="11">
        <v>1</v>
      </c>
      <c r="N8" s="11">
        <v>49</v>
      </c>
      <c r="O8" s="11">
        <v>126</v>
      </c>
      <c r="P8" s="12">
        <f t="shared" si="0"/>
        <v>456</v>
      </c>
      <c r="Q8" s="10">
        <f>SUM(Q9:Q19)</f>
        <v>21</v>
      </c>
      <c r="R8" s="11">
        <f t="shared" ref="R8" si="4">SUM(R9:R19)</f>
        <v>0</v>
      </c>
      <c r="S8" s="12">
        <f>SUM(S9:S19)</f>
        <v>21</v>
      </c>
      <c r="T8" s="10">
        <f>SUM(T9:T19)</f>
        <v>374</v>
      </c>
      <c r="U8" s="11">
        <f t="shared" ref="U8" si="5">SUM(U9:U19)</f>
        <v>0</v>
      </c>
      <c r="V8" s="12">
        <f>SUM(V9:V19)</f>
        <v>374</v>
      </c>
      <c r="W8" s="10">
        <f>SUM(W9:W19)</f>
        <v>37</v>
      </c>
      <c r="X8" s="11">
        <f t="shared" ref="X8" si="6">SUM(X9:X19)</f>
        <v>0</v>
      </c>
      <c r="Y8" s="12">
        <f>SUM(Y9:Y19)</f>
        <v>37</v>
      </c>
      <c r="Z8" s="10">
        <f>SUM(Z9:Z19)</f>
        <v>39</v>
      </c>
      <c r="AA8" s="11">
        <f t="shared" ref="AA8" si="7">SUM(AA9:AA19)</f>
        <v>0</v>
      </c>
      <c r="AB8" s="12">
        <f>SUM(AB9:AB19)</f>
        <v>39</v>
      </c>
      <c r="AC8" s="10">
        <f>SUM(AC9:AC19)</f>
        <v>5</v>
      </c>
      <c r="AD8" s="11">
        <f t="shared" ref="AD8" si="8">SUM(AD9:AD19)</f>
        <v>0</v>
      </c>
      <c r="AE8" s="12">
        <f t="shared" ref="AE8:AK8" si="9">SUM(AE9:AE19)</f>
        <v>5</v>
      </c>
      <c r="AF8" s="10">
        <f t="shared" si="9"/>
        <v>58</v>
      </c>
      <c r="AG8" s="11">
        <f t="shared" si="9"/>
        <v>0</v>
      </c>
      <c r="AH8" s="12">
        <f t="shared" si="9"/>
        <v>58</v>
      </c>
      <c r="AI8" s="10">
        <f t="shared" si="9"/>
        <v>51</v>
      </c>
      <c r="AJ8" s="11">
        <f t="shared" si="9"/>
        <v>0</v>
      </c>
      <c r="AK8" s="12">
        <f t="shared" si="9"/>
        <v>51</v>
      </c>
    </row>
    <row r="9" spans="1:37" ht="21" customHeight="1" x14ac:dyDescent="0.45">
      <c r="A9" s="9"/>
      <c r="B9" s="44" t="s">
        <v>7</v>
      </c>
      <c r="C9" s="35">
        <f t="shared" ref="C9:C22" si="10">SUM(J9,S9,V9,Y9,AB9,AE9,AH9,AK9)</f>
        <v>121</v>
      </c>
      <c r="D9" s="36">
        <v>0</v>
      </c>
      <c r="E9" s="36">
        <v>0</v>
      </c>
      <c r="F9" s="37" t="s">
        <v>31</v>
      </c>
      <c r="G9" s="36">
        <v>11</v>
      </c>
      <c r="H9" s="36">
        <v>16</v>
      </c>
      <c r="I9" s="38">
        <f>SUM(C9:H9)</f>
        <v>148</v>
      </c>
      <c r="J9" s="39">
        <v>39</v>
      </c>
      <c r="K9" s="36">
        <v>0</v>
      </c>
      <c r="L9" s="36">
        <v>0</v>
      </c>
      <c r="M9" s="37" t="s">
        <v>31</v>
      </c>
      <c r="N9" s="36">
        <v>11</v>
      </c>
      <c r="O9" s="36">
        <v>16</v>
      </c>
      <c r="P9" s="38">
        <f t="shared" si="0"/>
        <v>66</v>
      </c>
      <c r="Q9" s="39">
        <v>1</v>
      </c>
      <c r="R9" s="40">
        <v>0</v>
      </c>
      <c r="S9" s="41">
        <f>Q9</f>
        <v>1</v>
      </c>
      <c r="T9" s="39">
        <v>34</v>
      </c>
      <c r="U9" s="40">
        <v>0</v>
      </c>
      <c r="V9" s="41">
        <f>T9</f>
        <v>34</v>
      </c>
      <c r="W9" s="39">
        <v>3</v>
      </c>
      <c r="X9" s="40">
        <v>0</v>
      </c>
      <c r="Y9" s="41">
        <f>W9</f>
        <v>3</v>
      </c>
      <c r="Z9" s="39">
        <v>21</v>
      </c>
      <c r="AA9" s="22">
        <v>0</v>
      </c>
      <c r="AB9" s="41">
        <f>Z9</f>
        <v>21</v>
      </c>
      <c r="AC9" s="39">
        <v>1</v>
      </c>
      <c r="AD9" s="40">
        <v>0</v>
      </c>
      <c r="AE9" s="41">
        <f>AC9</f>
        <v>1</v>
      </c>
      <c r="AF9" s="39">
        <v>13</v>
      </c>
      <c r="AG9" s="40">
        <v>0</v>
      </c>
      <c r="AH9" s="41">
        <f>AF9</f>
        <v>13</v>
      </c>
      <c r="AI9" s="62">
        <v>9</v>
      </c>
      <c r="AJ9" s="40">
        <v>0</v>
      </c>
      <c r="AK9" s="41">
        <f>AI9</f>
        <v>9</v>
      </c>
    </row>
    <row r="10" spans="1:37" ht="21" customHeight="1" x14ac:dyDescent="0.45">
      <c r="A10" s="9"/>
      <c r="B10" s="45" t="s">
        <v>8</v>
      </c>
      <c r="C10" s="19">
        <f t="shared" si="10"/>
        <v>134</v>
      </c>
      <c r="D10" s="20">
        <v>1</v>
      </c>
      <c r="E10" s="20">
        <v>0</v>
      </c>
      <c r="F10" s="4" t="s">
        <v>31</v>
      </c>
      <c r="G10" s="20">
        <v>7</v>
      </c>
      <c r="H10" s="20">
        <v>16</v>
      </c>
      <c r="I10" s="21">
        <f>SUM(C10:H10)</f>
        <v>158</v>
      </c>
      <c r="J10" s="15">
        <v>53</v>
      </c>
      <c r="K10" s="22">
        <v>1</v>
      </c>
      <c r="L10" s="20">
        <v>0</v>
      </c>
      <c r="M10" s="4" t="s">
        <v>31</v>
      </c>
      <c r="N10" s="20">
        <v>7</v>
      </c>
      <c r="O10" s="20">
        <v>16</v>
      </c>
      <c r="P10" s="21">
        <f t="shared" si="0"/>
        <v>77</v>
      </c>
      <c r="Q10" s="15">
        <v>5</v>
      </c>
      <c r="R10" s="22">
        <v>0</v>
      </c>
      <c r="S10" s="23">
        <f>Q10</f>
        <v>5</v>
      </c>
      <c r="T10" s="15">
        <v>43</v>
      </c>
      <c r="U10" s="22">
        <v>0</v>
      </c>
      <c r="V10" s="23">
        <f>T10</f>
        <v>43</v>
      </c>
      <c r="W10" s="15">
        <v>4</v>
      </c>
      <c r="X10" s="22">
        <v>0</v>
      </c>
      <c r="Y10" s="23">
        <f>W10</f>
        <v>4</v>
      </c>
      <c r="Z10" s="5" t="s">
        <v>31</v>
      </c>
      <c r="AA10" s="4" t="s">
        <v>31</v>
      </c>
      <c r="AB10" s="6" t="s">
        <v>31</v>
      </c>
      <c r="AC10" s="15">
        <v>2</v>
      </c>
      <c r="AD10" s="22">
        <v>0</v>
      </c>
      <c r="AE10" s="23">
        <f>AC10</f>
        <v>2</v>
      </c>
      <c r="AF10" s="15">
        <v>13</v>
      </c>
      <c r="AG10" s="22">
        <v>0</v>
      </c>
      <c r="AH10" s="23">
        <f>AF10</f>
        <v>13</v>
      </c>
      <c r="AI10" s="63">
        <v>14</v>
      </c>
      <c r="AJ10" s="22">
        <v>0</v>
      </c>
      <c r="AK10" s="23">
        <f>AI10</f>
        <v>14</v>
      </c>
    </row>
    <row r="11" spans="1:37" ht="21" customHeight="1" x14ac:dyDescent="0.45">
      <c r="A11" s="9"/>
      <c r="B11" s="45" t="s">
        <v>9</v>
      </c>
      <c r="C11" s="19">
        <f t="shared" si="10"/>
        <v>75</v>
      </c>
      <c r="D11" s="20">
        <v>0</v>
      </c>
      <c r="E11" s="20">
        <v>0</v>
      </c>
      <c r="F11" s="20">
        <v>0</v>
      </c>
      <c r="G11" s="20">
        <v>4</v>
      </c>
      <c r="H11" s="20">
        <v>16</v>
      </c>
      <c r="I11" s="21">
        <f t="shared" ref="I11:I18" si="11">SUM(C11:H11)</f>
        <v>95</v>
      </c>
      <c r="J11" s="15">
        <v>29</v>
      </c>
      <c r="K11" s="22">
        <v>0</v>
      </c>
      <c r="L11" s="20">
        <v>0</v>
      </c>
      <c r="M11" s="20">
        <v>0</v>
      </c>
      <c r="N11" s="20">
        <v>4</v>
      </c>
      <c r="O11" s="20">
        <v>16</v>
      </c>
      <c r="P11" s="21">
        <f t="shared" si="0"/>
        <v>49</v>
      </c>
      <c r="Q11" s="15">
        <v>1</v>
      </c>
      <c r="R11" s="22">
        <v>0</v>
      </c>
      <c r="S11" s="23">
        <f t="shared" ref="S11:S18" si="12">Q11</f>
        <v>1</v>
      </c>
      <c r="T11" s="15">
        <v>26</v>
      </c>
      <c r="U11" s="22">
        <v>0</v>
      </c>
      <c r="V11" s="23">
        <f t="shared" ref="V11:V18" si="13">T11</f>
        <v>26</v>
      </c>
      <c r="W11" s="15">
        <v>7</v>
      </c>
      <c r="X11" s="22">
        <v>0</v>
      </c>
      <c r="Y11" s="23">
        <f t="shared" ref="Y11:Y18" si="14">W11</f>
        <v>7</v>
      </c>
      <c r="Z11" s="15">
        <v>3</v>
      </c>
      <c r="AA11" s="22">
        <v>0</v>
      </c>
      <c r="AB11" s="23">
        <f t="shared" ref="AB11:AB18" si="15">Z11</f>
        <v>3</v>
      </c>
      <c r="AC11" s="15">
        <v>0</v>
      </c>
      <c r="AD11" s="22">
        <v>0</v>
      </c>
      <c r="AE11" s="23">
        <f t="shared" ref="AE11:AE18" si="16">AC11</f>
        <v>0</v>
      </c>
      <c r="AF11" s="15">
        <v>4</v>
      </c>
      <c r="AG11" s="22">
        <v>0</v>
      </c>
      <c r="AH11" s="23">
        <f t="shared" ref="AH11:AH18" si="17">AF11</f>
        <v>4</v>
      </c>
      <c r="AI11" s="63">
        <v>5</v>
      </c>
      <c r="AJ11" s="22">
        <v>0</v>
      </c>
      <c r="AK11" s="23">
        <f t="shared" ref="AK11:AK18" si="18">AI11</f>
        <v>5</v>
      </c>
    </row>
    <row r="12" spans="1:37" ht="21" customHeight="1" x14ac:dyDescent="0.45">
      <c r="A12" s="9"/>
      <c r="B12" s="45" t="s">
        <v>10</v>
      </c>
      <c r="C12" s="29">
        <f t="shared" si="10"/>
        <v>45</v>
      </c>
      <c r="D12" s="30">
        <v>0</v>
      </c>
      <c r="E12" s="30">
        <v>0</v>
      </c>
      <c r="F12" s="30">
        <v>1</v>
      </c>
      <c r="G12" s="30">
        <v>4</v>
      </c>
      <c r="H12" s="30">
        <v>11</v>
      </c>
      <c r="I12" s="21">
        <f t="shared" si="11"/>
        <v>61</v>
      </c>
      <c r="J12" s="31">
        <v>12</v>
      </c>
      <c r="K12" s="30">
        <v>0</v>
      </c>
      <c r="L12" s="30">
        <v>0</v>
      </c>
      <c r="M12" s="30">
        <v>1</v>
      </c>
      <c r="N12" s="30">
        <v>4</v>
      </c>
      <c r="O12" s="30">
        <v>11</v>
      </c>
      <c r="P12" s="21">
        <f t="shared" ref="P12:P18" si="19">SUM(J12:O12)</f>
        <v>28</v>
      </c>
      <c r="Q12" s="31">
        <v>2</v>
      </c>
      <c r="R12" s="32">
        <v>0</v>
      </c>
      <c r="S12" s="23">
        <f t="shared" si="12"/>
        <v>2</v>
      </c>
      <c r="T12" s="31">
        <v>18</v>
      </c>
      <c r="U12" s="32">
        <v>0</v>
      </c>
      <c r="V12" s="23">
        <f t="shared" si="13"/>
        <v>18</v>
      </c>
      <c r="W12" s="31">
        <v>1</v>
      </c>
      <c r="X12" s="32">
        <v>0</v>
      </c>
      <c r="Y12" s="23">
        <f t="shared" si="14"/>
        <v>1</v>
      </c>
      <c r="Z12" s="31">
        <v>6</v>
      </c>
      <c r="AA12" s="32">
        <v>0</v>
      </c>
      <c r="AB12" s="23">
        <f t="shared" si="15"/>
        <v>6</v>
      </c>
      <c r="AC12" s="31">
        <v>0</v>
      </c>
      <c r="AD12" s="32">
        <v>0</v>
      </c>
      <c r="AE12" s="23">
        <f t="shared" si="16"/>
        <v>0</v>
      </c>
      <c r="AF12" s="31">
        <v>3</v>
      </c>
      <c r="AG12" s="32">
        <v>0</v>
      </c>
      <c r="AH12" s="23">
        <f t="shared" si="17"/>
        <v>3</v>
      </c>
      <c r="AI12" s="64">
        <v>3</v>
      </c>
      <c r="AJ12" s="32">
        <v>0</v>
      </c>
      <c r="AK12" s="23">
        <f t="shared" si="18"/>
        <v>3</v>
      </c>
    </row>
    <row r="13" spans="1:37" ht="21" customHeight="1" x14ac:dyDescent="0.45">
      <c r="A13" s="9"/>
      <c r="B13" s="45" t="s">
        <v>11</v>
      </c>
      <c r="C13" s="19">
        <f t="shared" si="10"/>
        <v>55</v>
      </c>
      <c r="D13" s="20">
        <v>1</v>
      </c>
      <c r="E13" s="20">
        <v>0</v>
      </c>
      <c r="F13" s="4" t="s">
        <v>31</v>
      </c>
      <c r="G13" s="20">
        <v>4</v>
      </c>
      <c r="H13" s="20">
        <v>5</v>
      </c>
      <c r="I13" s="21">
        <f t="shared" si="11"/>
        <v>65</v>
      </c>
      <c r="J13" s="15">
        <v>31</v>
      </c>
      <c r="K13" s="20">
        <v>1</v>
      </c>
      <c r="L13" s="22">
        <v>0</v>
      </c>
      <c r="M13" s="4" t="s">
        <v>31</v>
      </c>
      <c r="N13" s="22">
        <v>4</v>
      </c>
      <c r="O13" s="22">
        <v>5</v>
      </c>
      <c r="P13" s="21">
        <f t="shared" si="19"/>
        <v>41</v>
      </c>
      <c r="Q13" s="15">
        <v>1</v>
      </c>
      <c r="R13" s="22">
        <v>0</v>
      </c>
      <c r="S13" s="23">
        <f t="shared" si="12"/>
        <v>1</v>
      </c>
      <c r="T13" s="15">
        <v>14</v>
      </c>
      <c r="U13" s="22">
        <v>0</v>
      </c>
      <c r="V13" s="23">
        <f t="shared" si="13"/>
        <v>14</v>
      </c>
      <c r="W13" s="15">
        <v>1</v>
      </c>
      <c r="X13" s="22">
        <v>0</v>
      </c>
      <c r="Y13" s="23">
        <f t="shared" si="14"/>
        <v>1</v>
      </c>
      <c r="Z13" s="90" t="s">
        <v>31</v>
      </c>
      <c r="AA13" s="4" t="s">
        <v>31</v>
      </c>
      <c r="AB13" s="6" t="s">
        <v>31</v>
      </c>
      <c r="AC13" s="15">
        <v>0</v>
      </c>
      <c r="AD13" s="22">
        <v>0</v>
      </c>
      <c r="AE13" s="23">
        <f t="shared" si="16"/>
        <v>0</v>
      </c>
      <c r="AF13" s="15">
        <v>7</v>
      </c>
      <c r="AG13" s="22">
        <v>0</v>
      </c>
      <c r="AH13" s="23">
        <f t="shared" si="17"/>
        <v>7</v>
      </c>
      <c r="AI13" s="63">
        <v>1</v>
      </c>
      <c r="AJ13" s="22">
        <v>0</v>
      </c>
      <c r="AK13" s="23">
        <f t="shared" si="18"/>
        <v>1</v>
      </c>
    </row>
    <row r="14" spans="1:37" ht="21" customHeight="1" x14ac:dyDescent="0.45">
      <c r="A14" s="9"/>
      <c r="B14" s="45" t="s">
        <v>12</v>
      </c>
      <c r="C14" s="19">
        <f t="shared" si="10"/>
        <v>26</v>
      </c>
      <c r="D14" s="20">
        <v>1</v>
      </c>
      <c r="E14" s="20">
        <v>0</v>
      </c>
      <c r="F14" s="4" t="s">
        <v>31</v>
      </c>
      <c r="G14" s="20">
        <v>1</v>
      </c>
      <c r="H14" s="20">
        <v>5</v>
      </c>
      <c r="I14" s="21">
        <f t="shared" si="11"/>
        <v>33</v>
      </c>
      <c r="J14" s="15">
        <v>12</v>
      </c>
      <c r="K14" s="20">
        <v>1</v>
      </c>
      <c r="L14" s="20">
        <v>0</v>
      </c>
      <c r="M14" s="4" t="s">
        <v>31</v>
      </c>
      <c r="N14" s="20">
        <v>1</v>
      </c>
      <c r="O14" s="20">
        <v>5</v>
      </c>
      <c r="P14" s="21">
        <f t="shared" si="19"/>
        <v>19</v>
      </c>
      <c r="Q14" s="15">
        <v>1</v>
      </c>
      <c r="R14" s="22">
        <v>0</v>
      </c>
      <c r="S14" s="23">
        <f t="shared" si="12"/>
        <v>1</v>
      </c>
      <c r="T14" s="15">
        <v>6</v>
      </c>
      <c r="U14" s="22">
        <v>0</v>
      </c>
      <c r="V14" s="23">
        <f t="shared" si="13"/>
        <v>6</v>
      </c>
      <c r="W14" s="15">
        <v>1</v>
      </c>
      <c r="X14" s="22">
        <v>0</v>
      </c>
      <c r="Y14" s="23">
        <f t="shared" si="14"/>
        <v>1</v>
      </c>
      <c r="Z14" s="15">
        <v>2</v>
      </c>
      <c r="AA14" s="32">
        <v>0</v>
      </c>
      <c r="AB14" s="23">
        <f t="shared" si="15"/>
        <v>2</v>
      </c>
      <c r="AC14" s="15">
        <v>0</v>
      </c>
      <c r="AD14" s="22">
        <v>0</v>
      </c>
      <c r="AE14" s="23">
        <f t="shared" si="16"/>
        <v>0</v>
      </c>
      <c r="AF14" s="15">
        <v>1</v>
      </c>
      <c r="AG14" s="22">
        <v>0</v>
      </c>
      <c r="AH14" s="23">
        <f t="shared" si="17"/>
        <v>1</v>
      </c>
      <c r="AI14" s="63">
        <v>3</v>
      </c>
      <c r="AJ14" s="22">
        <v>0</v>
      </c>
      <c r="AK14" s="23">
        <f t="shared" si="18"/>
        <v>3</v>
      </c>
    </row>
    <row r="15" spans="1:37" ht="21" customHeight="1" x14ac:dyDescent="0.45">
      <c r="A15" s="9"/>
      <c r="B15" s="45" t="s">
        <v>13</v>
      </c>
      <c r="C15" s="19">
        <f t="shared" si="10"/>
        <v>180</v>
      </c>
      <c r="D15" s="20">
        <v>1</v>
      </c>
      <c r="E15" s="20">
        <v>0</v>
      </c>
      <c r="F15" s="4" t="s">
        <v>31</v>
      </c>
      <c r="G15" s="20">
        <v>9</v>
      </c>
      <c r="H15" s="20">
        <v>31</v>
      </c>
      <c r="I15" s="21">
        <f t="shared" si="11"/>
        <v>221</v>
      </c>
      <c r="J15" s="15">
        <v>42</v>
      </c>
      <c r="K15" s="22">
        <v>1</v>
      </c>
      <c r="L15" s="20">
        <v>0</v>
      </c>
      <c r="M15" s="4" t="s">
        <v>31</v>
      </c>
      <c r="N15" s="20">
        <v>9</v>
      </c>
      <c r="O15" s="20">
        <v>31</v>
      </c>
      <c r="P15" s="21">
        <f t="shared" si="19"/>
        <v>83</v>
      </c>
      <c r="Q15" s="15">
        <v>1</v>
      </c>
      <c r="R15" s="22">
        <v>0</v>
      </c>
      <c r="S15" s="23">
        <f t="shared" si="12"/>
        <v>1</v>
      </c>
      <c r="T15" s="15">
        <v>115</v>
      </c>
      <c r="U15" s="22">
        <v>0</v>
      </c>
      <c r="V15" s="23">
        <f t="shared" si="13"/>
        <v>115</v>
      </c>
      <c r="W15" s="15">
        <v>4</v>
      </c>
      <c r="X15" s="22">
        <v>0</v>
      </c>
      <c r="Y15" s="23">
        <f t="shared" si="14"/>
        <v>4</v>
      </c>
      <c r="Z15" s="5" t="s">
        <v>31</v>
      </c>
      <c r="AA15" s="4" t="s">
        <v>31</v>
      </c>
      <c r="AB15" s="6" t="s">
        <v>31</v>
      </c>
      <c r="AC15" s="15">
        <v>1</v>
      </c>
      <c r="AD15" s="22">
        <v>0</v>
      </c>
      <c r="AE15" s="23">
        <f t="shared" si="16"/>
        <v>1</v>
      </c>
      <c r="AF15" s="15">
        <v>7</v>
      </c>
      <c r="AG15" s="22">
        <v>0</v>
      </c>
      <c r="AH15" s="23">
        <f t="shared" si="17"/>
        <v>7</v>
      </c>
      <c r="AI15" s="63">
        <v>10</v>
      </c>
      <c r="AJ15" s="22">
        <v>0</v>
      </c>
      <c r="AK15" s="23">
        <f t="shared" si="18"/>
        <v>10</v>
      </c>
    </row>
    <row r="16" spans="1:37" ht="21" customHeight="1" x14ac:dyDescent="0.45">
      <c r="A16" s="9"/>
      <c r="B16" s="45" t="s">
        <v>14</v>
      </c>
      <c r="C16" s="19">
        <f t="shared" si="10"/>
        <v>12</v>
      </c>
      <c r="D16" s="20">
        <v>0</v>
      </c>
      <c r="E16" s="20">
        <v>0</v>
      </c>
      <c r="F16" s="20">
        <v>0</v>
      </c>
      <c r="G16" s="20">
        <v>1</v>
      </c>
      <c r="H16" s="20">
        <v>3</v>
      </c>
      <c r="I16" s="21">
        <f t="shared" si="11"/>
        <v>16</v>
      </c>
      <c r="J16" s="15">
        <v>5</v>
      </c>
      <c r="K16" s="20">
        <v>0</v>
      </c>
      <c r="L16" s="20">
        <v>0</v>
      </c>
      <c r="M16" s="20">
        <v>0</v>
      </c>
      <c r="N16" s="20">
        <v>1</v>
      </c>
      <c r="O16" s="20">
        <v>3</v>
      </c>
      <c r="P16" s="21">
        <f t="shared" si="19"/>
        <v>9</v>
      </c>
      <c r="Q16" s="15">
        <v>0</v>
      </c>
      <c r="R16" s="22">
        <v>0</v>
      </c>
      <c r="S16" s="23">
        <f t="shared" si="12"/>
        <v>0</v>
      </c>
      <c r="T16" s="15">
        <v>3</v>
      </c>
      <c r="U16" s="22">
        <v>0</v>
      </c>
      <c r="V16" s="23">
        <f t="shared" si="13"/>
        <v>3</v>
      </c>
      <c r="W16" s="15">
        <v>0</v>
      </c>
      <c r="X16" s="22">
        <v>0</v>
      </c>
      <c r="Y16" s="23">
        <f t="shared" si="14"/>
        <v>0</v>
      </c>
      <c r="Z16" s="15">
        <v>3</v>
      </c>
      <c r="AA16" s="22">
        <v>0</v>
      </c>
      <c r="AB16" s="23">
        <f>Z16</f>
        <v>3</v>
      </c>
      <c r="AC16" s="15">
        <v>0</v>
      </c>
      <c r="AD16" s="22">
        <v>0</v>
      </c>
      <c r="AE16" s="23">
        <f t="shared" si="16"/>
        <v>0</v>
      </c>
      <c r="AF16" s="15">
        <v>0</v>
      </c>
      <c r="AG16" s="22">
        <v>0</v>
      </c>
      <c r="AH16" s="23">
        <f t="shared" si="17"/>
        <v>0</v>
      </c>
      <c r="AI16" s="63">
        <v>1</v>
      </c>
      <c r="AJ16" s="22">
        <v>0</v>
      </c>
      <c r="AK16" s="23">
        <f t="shared" si="18"/>
        <v>1</v>
      </c>
    </row>
    <row r="17" spans="1:37" ht="21" customHeight="1" x14ac:dyDescent="0.45">
      <c r="A17" s="9"/>
      <c r="B17" s="45" t="s">
        <v>15</v>
      </c>
      <c r="C17" s="19">
        <f t="shared" si="10"/>
        <v>19</v>
      </c>
      <c r="D17" s="20">
        <v>0</v>
      </c>
      <c r="E17" s="20">
        <v>0</v>
      </c>
      <c r="F17" s="4" t="s">
        <v>31</v>
      </c>
      <c r="G17" s="20">
        <v>1</v>
      </c>
      <c r="H17" s="20">
        <v>5</v>
      </c>
      <c r="I17" s="21">
        <f t="shared" si="11"/>
        <v>25</v>
      </c>
      <c r="J17" s="15">
        <v>6</v>
      </c>
      <c r="K17" s="20">
        <v>0</v>
      </c>
      <c r="L17" s="20">
        <v>0</v>
      </c>
      <c r="M17" s="4" t="s">
        <v>31</v>
      </c>
      <c r="N17" s="20">
        <v>1</v>
      </c>
      <c r="O17" s="20">
        <v>5</v>
      </c>
      <c r="P17" s="21">
        <f t="shared" si="19"/>
        <v>12</v>
      </c>
      <c r="Q17" s="15">
        <v>1</v>
      </c>
      <c r="R17" s="22">
        <v>0</v>
      </c>
      <c r="S17" s="23">
        <f t="shared" si="12"/>
        <v>1</v>
      </c>
      <c r="T17" s="15">
        <v>4</v>
      </c>
      <c r="U17" s="22">
        <v>0</v>
      </c>
      <c r="V17" s="23">
        <f t="shared" si="13"/>
        <v>4</v>
      </c>
      <c r="W17" s="15">
        <v>0</v>
      </c>
      <c r="X17" s="22">
        <v>0</v>
      </c>
      <c r="Y17" s="23">
        <f t="shared" si="14"/>
        <v>0</v>
      </c>
      <c r="Z17" s="15">
        <v>2</v>
      </c>
      <c r="AA17" s="22">
        <v>0</v>
      </c>
      <c r="AB17" s="23">
        <f t="shared" si="15"/>
        <v>2</v>
      </c>
      <c r="AC17" s="15">
        <v>1</v>
      </c>
      <c r="AD17" s="22">
        <v>0</v>
      </c>
      <c r="AE17" s="23">
        <f t="shared" si="16"/>
        <v>1</v>
      </c>
      <c r="AF17" s="15">
        <v>2</v>
      </c>
      <c r="AG17" s="22">
        <v>0</v>
      </c>
      <c r="AH17" s="23">
        <f t="shared" si="17"/>
        <v>2</v>
      </c>
      <c r="AI17" s="63">
        <v>3</v>
      </c>
      <c r="AJ17" s="22">
        <v>0</v>
      </c>
      <c r="AK17" s="23">
        <f t="shared" si="18"/>
        <v>3</v>
      </c>
    </row>
    <row r="18" spans="1:37" ht="21" customHeight="1" x14ac:dyDescent="0.45">
      <c r="A18" s="9"/>
      <c r="B18" s="45" t="s">
        <v>16</v>
      </c>
      <c r="C18" s="19">
        <f t="shared" si="10"/>
        <v>95</v>
      </c>
      <c r="D18" s="20">
        <v>0</v>
      </c>
      <c r="E18" s="20">
        <v>0</v>
      </c>
      <c r="F18" s="4" t="s">
        <v>31</v>
      </c>
      <c r="G18" s="20">
        <v>3</v>
      </c>
      <c r="H18" s="20">
        <v>11</v>
      </c>
      <c r="I18" s="21">
        <f t="shared" si="11"/>
        <v>109</v>
      </c>
      <c r="J18" s="15">
        <v>33</v>
      </c>
      <c r="K18" s="22">
        <v>0</v>
      </c>
      <c r="L18" s="20">
        <v>0</v>
      </c>
      <c r="M18" s="4" t="s">
        <v>31</v>
      </c>
      <c r="N18" s="20">
        <v>3</v>
      </c>
      <c r="O18" s="20">
        <v>11</v>
      </c>
      <c r="P18" s="21">
        <f t="shared" si="19"/>
        <v>47</v>
      </c>
      <c r="Q18" s="15">
        <v>7</v>
      </c>
      <c r="R18" s="22">
        <v>0</v>
      </c>
      <c r="S18" s="23">
        <f t="shared" si="12"/>
        <v>7</v>
      </c>
      <c r="T18" s="15">
        <v>41</v>
      </c>
      <c r="U18" s="22">
        <v>0</v>
      </c>
      <c r="V18" s="23">
        <f t="shared" si="13"/>
        <v>41</v>
      </c>
      <c r="W18" s="15">
        <v>4</v>
      </c>
      <c r="X18" s="22">
        <v>0</v>
      </c>
      <c r="Y18" s="23">
        <f t="shared" si="14"/>
        <v>4</v>
      </c>
      <c r="Z18" s="15">
        <v>2</v>
      </c>
      <c r="AA18" s="22">
        <v>0</v>
      </c>
      <c r="AB18" s="23">
        <f t="shared" si="15"/>
        <v>2</v>
      </c>
      <c r="AC18" s="15">
        <v>0</v>
      </c>
      <c r="AD18" s="22">
        <v>0</v>
      </c>
      <c r="AE18" s="23">
        <f t="shared" si="16"/>
        <v>0</v>
      </c>
      <c r="AF18" s="15">
        <v>6</v>
      </c>
      <c r="AG18" s="22">
        <v>0</v>
      </c>
      <c r="AH18" s="23">
        <f t="shared" si="17"/>
        <v>6</v>
      </c>
      <c r="AI18" s="63">
        <v>2</v>
      </c>
      <c r="AJ18" s="22">
        <v>0</v>
      </c>
      <c r="AK18" s="23">
        <f t="shared" si="18"/>
        <v>2</v>
      </c>
    </row>
    <row r="19" spans="1:37" ht="21" customHeight="1" thickBot="1" x14ac:dyDescent="0.5">
      <c r="A19" s="9"/>
      <c r="B19" s="46" t="s">
        <v>17</v>
      </c>
      <c r="C19" s="47">
        <f t="shared" si="10"/>
        <v>98</v>
      </c>
      <c r="D19" s="48">
        <v>1</v>
      </c>
      <c r="E19" s="48">
        <v>0</v>
      </c>
      <c r="F19" s="49" t="s">
        <v>31</v>
      </c>
      <c r="G19" s="48">
        <v>4</v>
      </c>
      <c r="H19" s="48">
        <v>7</v>
      </c>
      <c r="I19" s="50">
        <f>SUM(C19:H19)</f>
        <v>110</v>
      </c>
      <c r="J19" s="51">
        <v>13</v>
      </c>
      <c r="K19" s="52">
        <v>1</v>
      </c>
      <c r="L19" s="48">
        <v>0</v>
      </c>
      <c r="M19" s="49" t="s">
        <v>31</v>
      </c>
      <c r="N19" s="48">
        <v>4</v>
      </c>
      <c r="O19" s="48">
        <v>7</v>
      </c>
      <c r="P19" s="50">
        <f>SUM(J19:O19)</f>
        <v>25</v>
      </c>
      <c r="Q19" s="51">
        <v>1</v>
      </c>
      <c r="R19" s="52">
        <v>0</v>
      </c>
      <c r="S19" s="53">
        <f>Q19</f>
        <v>1</v>
      </c>
      <c r="T19" s="51">
        <v>70</v>
      </c>
      <c r="U19" s="52">
        <v>0</v>
      </c>
      <c r="V19" s="53">
        <f>T19</f>
        <v>70</v>
      </c>
      <c r="W19" s="51">
        <v>12</v>
      </c>
      <c r="X19" s="52">
        <v>0</v>
      </c>
      <c r="Y19" s="53">
        <f>W19</f>
        <v>12</v>
      </c>
      <c r="Z19" s="54" t="s">
        <v>31</v>
      </c>
      <c r="AA19" s="49" t="s">
        <v>31</v>
      </c>
      <c r="AB19" s="33" t="s">
        <v>31</v>
      </c>
      <c r="AC19" s="51">
        <v>0</v>
      </c>
      <c r="AD19" s="52">
        <v>0</v>
      </c>
      <c r="AE19" s="53">
        <f>AC19</f>
        <v>0</v>
      </c>
      <c r="AF19" s="51">
        <v>2</v>
      </c>
      <c r="AG19" s="52">
        <v>0</v>
      </c>
      <c r="AH19" s="53">
        <f>AF19</f>
        <v>2</v>
      </c>
      <c r="AI19" s="65">
        <v>0</v>
      </c>
      <c r="AJ19" s="52">
        <v>0</v>
      </c>
      <c r="AK19" s="53">
        <f>AI19</f>
        <v>0</v>
      </c>
    </row>
    <row r="20" spans="1:37" ht="21" customHeight="1" thickBot="1" x14ac:dyDescent="0.5">
      <c r="A20" s="84" t="s">
        <v>4</v>
      </c>
      <c r="B20" s="85"/>
      <c r="C20" s="10">
        <f t="shared" si="10"/>
        <v>12</v>
      </c>
      <c r="D20" s="11">
        <v>0</v>
      </c>
      <c r="E20" s="11">
        <v>0</v>
      </c>
      <c r="F20" s="1" t="s">
        <v>31</v>
      </c>
      <c r="G20" s="11">
        <v>0</v>
      </c>
      <c r="H20" s="11">
        <v>0</v>
      </c>
      <c r="I20" s="12">
        <f t="shared" ref="I20:I22" si="20">SUM(C20:H20)</f>
        <v>12</v>
      </c>
      <c r="J20" s="16">
        <v>3</v>
      </c>
      <c r="K20" s="11">
        <v>0</v>
      </c>
      <c r="L20" s="11">
        <v>0</v>
      </c>
      <c r="M20" s="1" t="s">
        <v>31</v>
      </c>
      <c r="N20" s="11">
        <v>0</v>
      </c>
      <c r="O20" s="11">
        <v>0</v>
      </c>
      <c r="P20" s="12">
        <f>SUM(J20:O20)</f>
        <v>3</v>
      </c>
      <c r="Q20" s="16">
        <v>1</v>
      </c>
      <c r="R20" s="17">
        <v>0</v>
      </c>
      <c r="S20" s="18">
        <f t="shared" ref="S20:S22" si="21">Q20</f>
        <v>1</v>
      </c>
      <c r="T20" s="16">
        <v>6</v>
      </c>
      <c r="U20" s="17">
        <v>0</v>
      </c>
      <c r="V20" s="18">
        <f t="shared" ref="V20:V22" si="22">T20</f>
        <v>6</v>
      </c>
      <c r="W20" s="16">
        <v>1</v>
      </c>
      <c r="X20" s="17">
        <v>0</v>
      </c>
      <c r="Y20" s="18">
        <f t="shared" ref="Y20:Y22" si="23">W20</f>
        <v>1</v>
      </c>
      <c r="Z20" s="14" t="s">
        <v>31</v>
      </c>
      <c r="AA20" s="13" t="s">
        <v>31</v>
      </c>
      <c r="AB20" s="28" t="s">
        <v>31</v>
      </c>
      <c r="AC20" s="16">
        <v>0</v>
      </c>
      <c r="AD20" s="17">
        <v>0</v>
      </c>
      <c r="AE20" s="18">
        <f t="shared" ref="AE20:AE21" si="24">AC20</f>
        <v>0</v>
      </c>
      <c r="AF20" s="16">
        <v>1</v>
      </c>
      <c r="AG20" s="17">
        <v>0</v>
      </c>
      <c r="AH20" s="18">
        <f t="shared" ref="AH20:AH21" si="25">AF20</f>
        <v>1</v>
      </c>
      <c r="AI20" s="66">
        <v>0</v>
      </c>
      <c r="AJ20" s="17">
        <v>0</v>
      </c>
      <c r="AK20" s="18">
        <f t="shared" ref="AK20:AK22" si="26">AI20</f>
        <v>0</v>
      </c>
    </row>
    <row r="21" spans="1:37" ht="21" customHeight="1" thickBot="1" x14ac:dyDescent="0.5">
      <c r="A21" s="84" t="s">
        <v>5</v>
      </c>
      <c r="B21" s="85"/>
      <c r="C21" s="10">
        <f t="shared" si="10"/>
        <v>189</v>
      </c>
      <c r="D21" s="11">
        <v>0</v>
      </c>
      <c r="E21" s="11">
        <v>0</v>
      </c>
      <c r="F21" s="1" t="s">
        <v>31</v>
      </c>
      <c r="G21" s="11">
        <v>11</v>
      </c>
      <c r="H21" s="11">
        <v>16</v>
      </c>
      <c r="I21" s="12">
        <f t="shared" si="20"/>
        <v>216</v>
      </c>
      <c r="J21" s="16">
        <v>43</v>
      </c>
      <c r="K21" s="11">
        <v>0</v>
      </c>
      <c r="L21" s="11">
        <v>0</v>
      </c>
      <c r="M21" s="1" t="s">
        <v>31</v>
      </c>
      <c r="N21" s="11">
        <v>11</v>
      </c>
      <c r="O21" s="11">
        <v>16</v>
      </c>
      <c r="P21" s="12">
        <f>SUM(J21:O21)</f>
        <v>70</v>
      </c>
      <c r="Q21" s="16">
        <v>5</v>
      </c>
      <c r="R21" s="17">
        <v>0</v>
      </c>
      <c r="S21" s="18">
        <f t="shared" si="21"/>
        <v>5</v>
      </c>
      <c r="T21" s="16">
        <v>103</v>
      </c>
      <c r="U21" s="17">
        <v>0</v>
      </c>
      <c r="V21" s="18">
        <f t="shared" si="22"/>
        <v>103</v>
      </c>
      <c r="W21" s="16">
        <v>16</v>
      </c>
      <c r="X21" s="17">
        <v>0</v>
      </c>
      <c r="Y21" s="18">
        <f t="shared" si="23"/>
        <v>16</v>
      </c>
      <c r="Z21" s="14" t="s">
        <v>31</v>
      </c>
      <c r="AA21" s="13" t="s">
        <v>31</v>
      </c>
      <c r="AB21" s="28" t="s">
        <v>31</v>
      </c>
      <c r="AC21" s="16">
        <v>0</v>
      </c>
      <c r="AD21" s="17">
        <v>0</v>
      </c>
      <c r="AE21" s="18">
        <f t="shared" si="24"/>
        <v>0</v>
      </c>
      <c r="AF21" s="16">
        <v>14</v>
      </c>
      <c r="AG21" s="17">
        <v>0</v>
      </c>
      <c r="AH21" s="18">
        <f t="shared" si="25"/>
        <v>14</v>
      </c>
      <c r="AI21" s="66">
        <v>8</v>
      </c>
      <c r="AJ21" s="17">
        <v>0</v>
      </c>
      <c r="AK21" s="18">
        <f t="shared" si="26"/>
        <v>8</v>
      </c>
    </row>
    <row r="22" spans="1:37" ht="21" customHeight="1" thickBot="1" x14ac:dyDescent="0.5">
      <c r="A22" s="84" t="s">
        <v>6</v>
      </c>
      <c r="B22" s="85"/>
      <c r="C22" s="10">
        <f t="shared" si="10"/>
        <v>74</v>
      </c>
      <c r="D22" s="11">
        <v>0</v>
      </c>
      <c r="E22" s="11">
        <v>0</v>
      </c>
      <c r="F22" s="1" t="s">
        <v>31</v>
      </c>
      <c r="G22" s="11">
        <v>2</v>
      </c>
      <c r="H22" s="11">
        <v>7</v>
      </c>
      <c r="I22" s="12">
        <f t="shared" si="20"/>
        <v>83</v>
      </c>
      <c r="J22" s="16">
        <v>35</v>
      </c>
      <c r="K22" s="11">
        <v>0</v>
      </c>
      <c r="L22" s="11">
        <v>0</v>
      </c>
      <c r="M22" s="1" t="s">
        <v>31</v>
      </c>
      <c r="N22" s="11">
        <v>2</v>
      </c>
      <c r="O22" s="11">
        <v>7</v>
      </c>
      <c r="P22" s="12">
        <f>SUM(J22:O22)</f>
        <v>44</v>
      </c>
      <c r="Q22" s="16">
        <v>7</v>
      </c>
      <c r="R22" s="17">
        <v>0</v>
      </c>
      <c r="S22" s="18">
        <f t="shared" si="21"/>
        <v>7</v>
      </c>
      <c r="T22" s="16">
        <v>20</v>
      </c>
      <c r="U22" s="17">
        <v>0</v>
      </c>
      <c r="V22" s="18">
        <f t="shared" si="22"/>
        <v>20</v>
      </c>
      <c r="W22" s="16">
        <v>3</v>
      </c>
      <c r="X22" s="17">
        <v>0</v>
      </c>
      <c r="Y22" s="18">
        <f t="shared" si="23"/>
        <v>3</v>
      </c>
      <c r="Z22" s="2" t="s">
        <v>31</v>
      </c>
      <c r="AA22" s="1" t="s">
        <v>31</v>
      </c>
      <c r="AB22" s="3" t="s">
        <v>31</v>
      </c>
      <c r="AC22" s="2" t="s">
        <v>31</v>
      </c>
      <c r="AD22" s="1" t="s">
        <v>31</v>
      </c>
      <c r="AE22" s="3" t="s">
        <v>31</v>
      </c>
      <c r="AF22" s="2" t="s">
        <v>31</v>
      </c>
      <c r="AG22" s="1" t="s">
        <v>31</v>
      </c>
      <c r="AH22" s="3" t="s">
        <v>31</v>
      </c>
      <c r="AI22" s="67">
        <v>9</v>
      </c>
      <c r="AJ22" s="17">
        <v>0</v>
      </c>
      <c r="AK22" s="18">
        <f t="shared" si="26"/>
        <v>9</v>
      </c>
    </row>
    <row r="23" spans="1:37" ht="21" customHeight="1" thickBot="1" x14ac:dyDescent="0.5">
      <c r="A23" s="86" t="s">
        <v>0</v>
      </c>
      <c r="B23" s="87"/>
      <c r="C23" s="24">
        <f>SUM(C5:C8,C20:C22)</f>
        <v>2074</v>
      </c>
      <c r="D23" s="55">
        <f t="shared" ref="D23:G23" si="27">SUM(D5:D8,D20:D22)</f>
        <v>5</v>
      </c>
      <c r="E23" s="55">
        <f>SUM(E5:E8,E20:E22)</f>
        <v>0</v>
      </c>
      <c r="F23" s="55">
        <f t="shared" si="27"/>
        <v>1</v>
      </c>
      <c r="G23" s="55">
        <f t="shared" si="27"/>
        <v>171</v>
      </c>
      <c r="H23" s="55">
        <f>SUM(H5:H8,H20:H22)</f>
        <v>392</v>
      </c>
      <c r="I23" s="34">
        <f>SUM(I5:I8,I20:I22)</f>
        <v>2643</v>
      </c>
      <c r="J23" s="24">
        <f>SUM(J5:J8,J20:J22)</f>
        <v>635</v>
      </c>
      <c r="K23" s="55">
        <f t="shared" ref="K23:N23" si="28">SUM(K5:K8,K20:K22)</f>
        <v>5</v>
      </c>
      <c r="L23" s="55">
        <f t="shared" si="28"/>
        <v>0</v>
      </c>
      <c r="M23" s="55">
        <f t="shared" si="28"/>
        <v>1</v>
      </c>
      <c r="N23" s="55">
        <f t="shared" si="28"/>
        <v>171</v>
      </c>
      <c r="O23" s="55">
        <f t="shared" ref="O23:AK23" si="29">SUM(O5:O8,O20:O22)</f>
        <v>392</v>
      </c>
      <c r="P23" s="34">
        <f t="shared" si="29"/>
        <v>1204</v>
      </c>
      <c r="Q23" s="24">
        <f t="shared" si="29"/>
        <v>56</v>
      </c>
      <c r="R23" s="55">
        <f t="shared" si="29"/>
        <v>0</v>
      </c>
      <c r="S23" s="34">
        <f t="shared" si="29"/>
        <v>56</v>
      </c>
      <c r="T23" s="24">
        <f t="shared" si="29"/>
        <v>863</v>
      </c>
      <c r="U23" s="55">
        <f t="shared" si="29"/>
        <v>0</v>
      </c>
      <c r="V23" s="34">
        <f t="shared" si="29"/>
        <v>863</v>
      </c>
      <c r="W23" s="24">
        <f t="shared" si="29"/>
        <v>87</v>
      </c>
      <c r="X23" s="55">
        <f t="shared" si="29"/>
        <v>0</v>
      </c>
      <c r="Y23" s="34">
        <f t="shared" si="29"/>
        <v>87</v>
      </c>
      <c r="Z23" s="24">
        <f t="shared" si="29"/>
        <v>108</v>
      </c>
      <c r="AA23" s="55">
        <f t="shared" si="29"/>
        <v>0</v>
      </c>
      <c r="AB23" s="34">
        <f t="shared" si="29"/>
        <v>108</v>
      </c>
      <c r="AC23" s="24">
        <f t="shared" si="29"/>
        <v>9</v>
      </c>
      <c r="AD23" s="55">
        <f t="shared" si="29"/>
        <v>0</v>
      </c>
      <c r="AE23" s="34">
        <f t="shared" si="29"/>
        <v>9</v>
      </c>
      <c r="AF23" s="24">
        <f t="shared" si="29"/>
        <v>174</v>
      </c>
      <c r="AG23" s="55">
        <f t="shared" si="29"/>
        <v>0</v>
      </c>
      <c r="AH23" s="34">
        <f t="shared" si="29"/>
        <v>174</v>
      </c>
      <c r="AI23" s="24">
        <f t="shared" si="29"/>
        <v>142</v>
      </c>
      <c r="AJ23" s="55">
        <f t="shared" si="29"/>
        <v>0</v>
      </c>
      <c r="AK23" s="34">
        <f t="shared" si="29"/>
        <v>142</v>
      </c>
    </row>
    <row r="24" spans="1:37" ht="21" customHeight="1" x14ac:dyDescent="0.45">
      <c r="B24" s="71" t="s">
        <v>33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7" ht="21" customHeight="1" x14ac:dyDescent="0.45">
      <c r="B25" s="71" t="s">
        <v>39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7" ht="21" customHeight="1" x14ac:dyDescent="0.45">
      <c r="B26" s="71" t="s">
        <v>41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7" ht="21" customHeight="1" x14ac:dyDescent="0.45">
      <c r="B27" s="71" t="s">
        <v>46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7" ht="21" customHeight="1" x14ac:dyDescent="0.45">
      <c r="B28" s="89" t="s">
        <v>40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</row>
    <row r="29" spans="1:37" ht="21" customHeight="1" x14ac:dyDescent="0.45">
      <c r="B29" s="89" t="s">
        <v>34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</row>
    <row r="30" spans="1:37" ht="21" customHeight="1" x14ac:dyDescent="0.45">
      <c r="B30" s="71" t="s">
        <v>42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7" ht="21" customHeight="1" x14ac:dyDescent="0.45">
      <c r="B31" s="88" t="s">
        <v>43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</row>
    <row r="32" spans="1:37" ht="21" customHeight="1" x14ac:dyDescent="0.45">
      <c r="B32" s="88" t="s">
        <v>44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</row>
    <row r="33" spans="2:34" ht="21" customHeight="1" x14ac:dyDescent="0.45">
      <c r="B33" s="88" t="s">
        <v>49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</row>
    <row r="34" spans="2:34" ht="21" customHeight="1" x14ac:dyDescent="0.45"/>
    <row r="35" spans="2:34" ht="21" customHeight="1" x14ac:dyDescent="0.45"/>
    <row r="36" spans="2:34" ht="21" customHeight="1" x14ac:dyDescent="0.45"/>
  </sheetData>
  <mergeCells count="27">
    <mergeCell ref="B31:AH31"/>
    <mergeCell ref="B32:AH32"/>
    <mergeCell ref="B33:AH33"/>
    <mergeCell ref="B29:AH29"/>
    <mergeCell ref="B28:AH28"/>
    <mergeCell ref="A5:B5"/>
    <mergeCell ref="A6:B6"/>
    <mergeCell ref="A7:B7"/>
    <mergeCell ref="A20:B20"/>
    <mergeCell ref="B30:AH30"/>
    <mergeCell ref="B26:AH26"/>
    <mergeCell ref="AI3:AK3"/>
    <mergeCell ref="B25:AH25"/>
    <mergeCell ref="B27:AH27"/>
    <mergeCell ref="A2:B4"/>
    <mergeCell ref="C2:I3"/>
    <mergeCell ref="B24:AH24"/>
    <mergeCell ref="J3:P3"/>
    <mergeCell ref="Q3:S3"/>
    <mergeCell ref="T3:V3"/>
    <mergeCell ref="W3:Y3"/>
    <mergeCell ref="Z3:AB3"/>
    <mergeCell ref="AC3:AE3"/>
    <mergeCell ref="A21:B21"/>
    <mergeCell ref="A22:B22"/>
    <mergeCell ref="A23:B23"/>
    <mergeCell ref="AF3:AH3"/>
  </mergeCells>
  <phoneticPr fontId="1"/>
  <pageMargins left="0.7" right="0.7" top="0.75" bottom="0.75" header="0.3" footer="0.3"/>
  <pageSetup paperSize="9" scale="58" fitToHeight="0" orientation="landscape" r:id="rId1"/>
  <ignoredErrors>
    <ignoredError sqref="D23:E23 G8:H8 G23:H23 D8:E8 Q8:R8 J8 J23 Q23:AK23" formulaRange="1"/>
    <ignoredError sqref="I8 S8 C8" formula="1"/>
    <ignoredError sqref="T8 U8:AB8 AD8:AE8 AJ8:AK8 AG8:AH8 AF8 AI8 AC8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R8志願者内訳（値） (★)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2022-06-10T06:21:51Z</dcterms:created>
  <dcterms:modified xsi:type="dcterms:W3CDTF">2025-05-15T10:39:07Z</dcterms:modified>
</cp:coreProperties>
</file>