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60E36319-BAF8-4FD0-A8E8-51A4A86D982B}" xr6:coauthVersionLast="47" xr6:coauthVersionMax="47" xr10:uidLastSave="{00000000-0000-0000-0000-000000000000}"/>
  <bookViews>
    <workbookView xWindow="-120" yWindow="-120" windowWidth="29040" windowHeight="17520" xr2:uid="{94D8F6F6-C3D2-457D-9434-3D74EDC30F03}"/>
  </bookViews>
  <sheets>
    <sheet name="４　幼稚園別学級数、幼児数" sheetId="1" r:id="rId1"/>
  </sheets>
  <externalReferences>
    <externalReference r:id="rId2"/>
  </externalReferences>
  <definedNames>
    <definedName name="_Flg1">#REF!</definedName>
    <definedName name="_Flg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_xlnm.Print_Area" localSheetId="0">'４　幼稚園別学級数、幼児数'!$A$1:$S$110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104" i="1" l="1"/>
  <c r="Q104" i="1"/>
  <c r="O104" i="1"/>
  <c r="N104" i="1"/>
  <c r="L104" i="1"/>
  <c r="I104" i="1" s="1"/>
  <c r="K104" i="1"/>
  <c r="H104" i="1"/>
  <c r="E104" i="1"/>
  <c r="D104" i="1"/>
  <c r="C104" i="1"/>
  <c r="G104" i="1" s="1"/>
  <c r="S103" i="1"/>
  <c r="P103" i="1"/>
  <c r="P104" i="1" s="1"/>
  <c r="M103" i="1"/>
  <c r="J103" i="1"/>
  <c r="I103" i="1"/>
  <c r="H103" i="1"/>
  <c r="G103" i="1"/>
  <c r="S102" i="1"/>
  <c r="S104" i="1" s="1"/>
  <c r="P102" i="1"/>
  <c r="M102" i="1"/>
  <c r="I102" i="1"/>
  <c r="H102" i="1"/>
  <c r="G102" i="1"/>
  <c r="R101" i="1"/>
  <c r="Q101" i="1"/>
  <c r="O101" i="1"/>
  <c r="N101" i="1"/>
  <c r="L101" i="1"/>
  <c r="K101" i="1"/>
  <c r="R100" i="1"/>
  <c r="Q100" i="1"/>
  <c r="O100" i="1"/>
  <c r="N100" i="1"/>
  <c r="L100" i="1"/>
  <c r="K100" i="1"/>
  <c r="H100" i="1"/>
  <c r="E100" i="1"/>
  <c r="D100" i="1"/>
  <c r="C100" i="1"/>
  <c r="G100" i="1" s="1"/>
  <c r="S99" i="1"/>
  <c r="P99" i="1"/>
  <c r="M99" i="1"/>
  <c r="J99" i="1"/>
  <c r="I99" i="1"/>
  <c r="H99" i="1"/>
  <c r="G99" i="1"/>
  <c r="S98" i="1"/>
  <c r="P98" i="1"/>
  <c r="M98" i="1"/>
  <c r="J98" i="1" s="1"/>
  <c r="I98" i="1"/>
  <c r="H98" i="1"/>
  <c r="G98" i="1"/>
  <c r="S97" i="1"/>
  <c r="P97" i="1"/>
  <c r="P100" i="1" s="1"/>
  <c r="M97" i="1"/>
  <c r="J97" i="1"/>
  <c r="I97" i="1"/>
  <c r="H97" i="1"/>
  <c r="G97" i="1"/>
  <c r="S96" i="1"/>
  <c r="S100" i="1" s="1"/>
  <c r="P96" i="1"/>
  <c r="M96" i="1"/>
  <c r="I96" i="1"/>
  <c r="H96" i="1"/>
  <c r="G96" i="1"/>
  <c r="R95" i="1"/>
  <c r="Q95" i="1"/>
  <c r="O95" i="1"/>
  <c r="N95" i="1"/>
  <c r="L95" i="1"/>
  <c r="K95" i="1"/>
  <c r="R94" i="1"/>
  <c r="Q94" i="1"/>
  <c r="P94" i="1"/>
  <c r="O94" i="1"/>
  <c r="N94" i="1"/>
  <c r="L94" i="1"/>
  <c r="K94" i="1"/>
  <c r="H94" i="1"/>
  <c r="E94" i="1"/>
  <c r="D94" i="1"/>
  <c r="C94" i="1"/>
  <c r="G94" i="1" s="1"/>
  <c r="S93" i="1"/>
  <c r="P93" i="1"/>
  <c r="M93" i="1"/>
  <c r="J93" i="1"/>
  <c r="I93" i="1"/>
  <c r="H93" i="1"/>
  <c r="G93" i="1"/>
  <c r="S92" i="1"/>
  <c r="S94" i="1" s="1"/>
  <c r="P92" i="1"/>
  <c r="M92" i="1"/>
  <c r="I92" i="1"/>
  <c r="H92" i="1"/>
  <c r="G92" i="1"/>
  <c r="R91" i="1"/>
  <c r="Q91" i="1"/>
  <c r="O91" i="1"/>
  <c r="N91" i="1"/>
  <c r="L91" i="1"/>
  <c r="K91" i="1"/>
  <c r="R90" i="1"/>
  <c r="Q90" i="1"/>
  <c r="O90" i="1"/>
  <c r="N90" i="1"/>
  <c r="L90" i="1"/>
  <c r="I90" i="1" s="1"/>
  <c r="K90" i="1"/>
  <c r="H90" i="1"/>
  <c r="E90" i="1"/>
  <c r="D90" i="1"/>
  <c r="C90" i="1"/>
  <c r="G90" i="1" s="1"/>
  <c r="S89" i="1"/>
  <c r="S90" i="1" s="1"/>
  <c r="P89" i="1"/>
  <c r="P90" i="1" s="1"/>
  <c r="J90" i="1" s="1"/>
  <c r="M89" i="1"/>
  <c r="M90" i="1" s="1"/>
  <c r="J89" i="1"/>
  <c r="I89" i="1"/>
  <c r="H89" i="1"/>
  <c r="G89" i="1"/>
  <c r="R88" i="1"/>
  <c r="Q88" i="1"/>
  <c r="O88" i="1"/>
  <c r="N88" i="1"/>
  <c r="L88" i="1"/>
  <c r="K88" i="1"/>
  <c r="S87" i="1"/>
  <c r="R87" i="1"/>
  <c r="Q87" i="1"/>
  <c r="O87" i="1"/>
  <c r="N87" i="1"/>
  <c r="L87" i="1"/>
  <c r="K87" i="1"/>
  <c r="I87" i="1"/>
  <c r="E87" i="1"/>
  <c r="D87" i="1"/>
  <c r="G87" i="1" s="1"/>
  <c r="C87" i="1"/>
  <c r="S86" i="1"/>
  <c r="P86" i="1"/>
  <c r="P87" i="1" s="1"/>
  <c r="M86" i="1"/>
  <c r="J86" i="1" s="1"/>
  <c r="I86" i="1"/>
  <c r="H86" i="1"/>
  <c r="G86" i="1"/>
  <c r="R85" i="1"/>
  <c r="Q85" i="1"/>
  <c r="O85" i="1"/>
  <c r="N85" i="1"/>
  <c r="L85" i="1"/>
  <c r="K85" i="1"/>
  <c r="R84" i="1"/>
  <c r="Q84" i="1"/>
  <c r="O84" i="1"/>
  <c r="N84" i="1"/>
  <c r="L84" i="1"/>
  <c r="I84" i="1" s="1"/>
  <c r="K84" i="1"/>
  <c r="H84" i="1"/>
  <c r="E84" i="1"/>
  <c r="D84" i="1"/>
  <c r="C84" i="1"/>
  <c r="G84" i="1" s="1"/>
  <c r="S83" i="1"/>
  <c r="S84" i="1" s="1"/>
  <c r="P83" i="1"/>
  <c r="P84" i="1" s="1"/>
  <c r="J84" i="1" s="1"/>
  <c r="M83" i="1"/>
  <c r="M84" i="1" s="1"/>
  <c r="J83" i="1"/>
  <c r="I83" i="1"/>
  <c r="H83" i="1"/>
  <c r="G83" i="1"/>
  <c r="R82" i="1"/>
  <c r="Q82" i="1"/>
  <c r="O82" i="1"/>
  <c r="N82" i="1"/>
  <c r="L82" i="1"/>
  <c r="K82" i="1"/>
  <c r="S81" i="1"/>
  <c r="R81" i="1"/>
  <c r="Q81" i="1"/>
  <c r="O81" i="1"/>
  <c r="N81" i="1"/>
  <c r="L81" i="1"/>
  <c r="K81" i="1"/>
  <c r="I81" i="1"/>
  <c r="E81" i="1"/>
  <c r="D81" i="1"/>
  <c r="G81" i="1" s="1"/>
  <c r="C81" i="1"/>
  <c r="S80" i="1"/>
  <c r="P80" i="1"/>
  <c r="M80" i="1"/>
  <c r="J80" i="1" s="1"/>
  <c r="I80" i="1"/>
  <c r="H80" i="1"/>
  <c r="G80" i="1"/>
  <c r="S79" i="1"/>
  <c r="P79" i="1"/>
  <c r="P81" i="1" s="1"/>
  <c r="M79" i="1"/>
  <c r="J79" i="1"/>
  <c r="I79" i="1"/>
  <c r="H79" i="1"/>
  <c r="G79" i="1"/>
  <c r="R78" i="1"/>
  <c r="Q78" i="1"/>
  <c r="O78" i="1"/>
  <c r="N78" i="1"/>
  <c r="L78" i="1"/>
  <c r="K78" i="1"/>
  <c r="S77" i="1"/>
  <c r="R77" i="1"/>
  <c r="Q77" i="1"/>
  <c r="O77" i="1"/>
  <c r="N77" i="1"/>
  <c r="L77" i="1"/>
  <c r="K77" i="1"/>
  <c r="I77" i="1"/>
  <c r="E77" i="1"/>
  <c r="D77" i="1"/>
  <c r="G77" i="1" s="1"/>
  <c r="C77" i="1"/>
  <c r="S76" i="1"/>
  <c r="P76" i="1"/>
  <c r="P77" i="1" s="1"/>
  <c r="M76" i="1"/>
  <c r="J76" i="1" s="1"/>
  <c r="I76" i="1"/>
  <c r="H76" i="1"/>
  <c r="G76" i="1"/>
  <c r="R75" i="1"/>
  <c r="Q75" i="1"/>
  <c r="O75" i="1"/>
  <c r="N75" i="1"/>
  <c r="L75" i="1"/>
  <c r="K75" i="1"/>
  <c r="R74" i="1"/>
  <c r="Q74" i="1"/>
  <c r="O74" i="1"/>
  <c r="N74" i="1"/>
  <c r="L74" i="1"/>
  <c r="I74" i="1" s="1"/>
  <c r="K74" i="1"/>
  <c r="H74" i="1"/>
  <c r="E74" i="1"/>
  <c r="D74" i="1"/>
  <c r="C74" i="1"/>
  <c r="G74" i="1" s="1"/>
  <c r="S73" i="1"/>
  <c r="S74" i="1" s="1"/>
  <c r="P73" i="1"/>
  <c r="P74" i="1" s="1"/>
  <c r="J74" i="1" s="1"/>
  <c r="M73" i="1"/>
  <c r="M74" i="1" s="1"/>
  <c r="J73" i="1"/>
  <c r="I73" i="1"/>
  <c r="H73" i="1"/>
  <c r="G73" i="1"/>
  <c r="R72" i="1"/>
  <c r="Q72" i="1"/>
  <c r="O72" i="1"/>
  <c r="N72" i="1"/>
  <c r="L72" i="1"/>
  <c r="K72" i="1"/>
  <c r="R71" i="1"/>
  <c r="Q71" i="1"/>
  <c r="O71" i="1"/>
  <c r="N71" i="1"/>
  <c r="L71" i="1"/>
  <c r="K71" i="1"/>
  <c r="I71" i="1"/>
  <c r="E71" i="1"/>
  <c r="D71" i="1"/>
  <c r="G71" i="1" s="1"/>
  <c r="C71" i="1"/>
  <c r="S70" i="1"/>
  <c r="P70" i="1"/>
  <c r="M70" i="1"/>
  <c r="J70" i="1" s="1"/>
  <c r="I70" i="1"/>
  <c r="H70" i="1"/>
  <c r="G70" i="1"/>
  <c r="S69" i="1"/>
  <c r="P69" i="1"/>
  <c r="M69" i="1"/>
  <c r="J69" i="1"/>
  <c r="I69" i="1"/>
  <c r="H69" i="1"/>
  <c r="G69" i="1"/>
  <c r="S68" i="1"/>
  <c r="S71" i="1" s="1"/>
  <c r="P68" i="1"/>
  <c r="M68" i="1"/>
  <c r="J68" i="1" s="1"/>
  <c r="I68" i="1"/>
  <c r="H68" i="1"/>
  <c r="G68" i="1"/>
  <c r="S67" i="1"/>
  <c r="P67" i="1"/>
  <c r="M67" i="1"/>
  <c r="J67" i="1"/>
  <c r="I67" i="1"/>
  <c r="H67" i="1"/>
  <c r="G67" i="1"/>
  <c r="R66" i="1"/>
  <c r="Q66" i="1"/>
  <c r="O66" i="1"/>
  <c r="N66" i="1"/>
  <c r="L66" i="1"/>
  <c r="K66" i="1"/>
  <c r="R65" i="1"/>
  <c r="Q65" i="1"/>
  <c r="O65" i="1"/>
  <c r="I65" i="1" s="1"/>
  <c r="N65" i="1"/>
  <c r="L65" i="1"/>
  <c r="K65" i="1"/>
  <c r="H65" i="1" s="1"/>
  <c r="E65" i="1"/>
  <c r="D65" i="1"/>
  <c r="G65" i="1" s="1"/>
  <c r="C65" i="1"/>
  <c r="S64" i="1"/>
  <c r="P64" i="1"/>
  <c r="M64" i="1"/>
  <c r="J64" i="1" s="1"/>
  <c r="I64" i="1"/>
  <c r="H64" i="1"/>
  <c r="G64" i="1"/>
  <c r="S58" i="1"/>
  <c r="P58" i="1"/>
  <c r="M58" i="1"/>
  <c r="J58" i="1"/>
  <c r="I58" i="1"/>
  <c r="H58" i="1"/>
  <c r="G58" i="1"/>
  <c r="S57" i="1"/>
  <c r="S65" i="1" s="1"/>
  <c r="P57" i="1"/>
  <c r="P65" i="1" s="1"/>
  <c r="M57" i="1"/>
  <c r="J57" i="1" s="1"/>
  <c r="I57" i="1"/>
  <c r="H57" i="1"/>
  <c r="G57" i="1"/>
  <c r="R56" i="1"/>
  <c r="Q56" i="1"/>
  <c r="O56" i="1"/>
  <c r="N56" i="1"/>
  <c r="L56" i="1"/>
  <c r="K56" i="1"/>
  <c r="R55" i="1"/>
  <c r="Q55" i="1"/>
  <c r="O55" i="1"/>
  <c r="N55" i="1"/>
  <c r="L55" i="1"/>
  <c r="I55" i="1" s="1"/>
  <c r="K55" i="1"/>
  <c r="H55" i="1"/>
  <c r="E55" i="1"/>
  <c r="D55" i="1"/>
  <c r="C55" i="1"/>
  <c r="G55" i="1" s="1"/>
  <c r="S54" i="1"/>
  <c r="P54" i="1"/>
  <c r="M54" i="1"/>
  <c r="J54" i="1"/>
  <c r="I54" i="1"/>
  <c r="H54" i="1"/>
  <c r="G54" i="1"/>
  <c r="S53" i="1"/>
  <c r="P53" i="1"/>
  <c r="M53" i="1"/>
  <c r="J53" i="1" s="1"/>
  <c r="I53" i="1"/>
  <c r="H53" i="1"/>
  <c r="G53" i="1"/>
  <c r="S52" i="1"/>
  <c r="S55" i="1" s="1"/>
  <c r="P52" i="1"/>
  <c r="P55" i="1" s="1"/>
  <c r="M52" i="1"/>
  <c r="M55" i="1" s="1"/>
  <c r="J55" i="1" s="1"/>
  <c r="J52" i="1"/>
  <c r="I52" i="1"/>
  <c r="H52" i="1"/>
  <c r="G52" i="1"/>
  <c r="R51" i="1"/>
  <c r="Q51" i="1"/>
  <c r="O51" i="1"/>
  <c r="N51" i="1"/>
  <c r="L51" i="1"/>
  <c r="K51" i="1"/>
  <c r="R50" i="1"/>
  <c r="Q50" i="1"/>
  <c r="O50" i="1"/>
  <c r="I50" i="1" s="1"/>
  <c r="N50" i="1"/>
  <c r="L50" i="1"/>
  <c r="K50" i="1"/>
  <c r="H50" i="1" s="1"/>
  <c r="E50" i="1"/>
  <c r="D50" i="1"/>
  <c r="G50" i="1" s="1"/>
  <c r="C50" i="1"/>
  <c r="S49" i="1"/>
  <c r="S50" i="1" s="1"/>
  <c r="P49" i="1"/>
  <c r="M49" i="1"/>
  <c r="J49" i="1" s="1"/>
  <c r="I49" i="1"/>
  <c r="H49" i="1"/>
  <c r="G49" i="1"/>
  <c r="S48" i="1"/>
  <c r="P48" i="1"/>
  <c r="P50" i="1" s="1"/>
  <c r="M48" i="1"/>
  <c r="J48" i="1"/>
  <c r="I48" i="1"/>
  <c r="H48" i="1"/>
  <c r="G48" i="1"/>
  <c r="R47" i="1"/>
  <c r="Q47" i="1"/>
  <c r="O47" i="1"/>
  <c r="N47" i="1"/>
  <c r="L47" i="1"/>
  <c r="K47" i="1"/>
  <c r="R46" i="1"/>
  <c r="Q46" i="1"/>
  <c r="O46" i="1"/>
  <c r="I46" i="1" s="1"/>
  <c r="N46" i="1"/>
  <c r="L46" i="1"/>
  <c r="K46" i="1"/>
  <c r="H46" i="1" s="1"/>
  <c r="E46" i="1"/>
  <c r="D46" i="1"/>
  <c r="G46" i="1" s="1"/>
  <c r="C46" i="1"/>
  <c r="S45" i="1"/>
  <c r="P45" i="1"/>
  <c r="M45" i="1"/>
  <c r="J45" i="1" s="1"/>
  <c r="I45" i="1"/>
  <c r="H45" i="1"/>
  <c r="G45" i="1"/>
  <c r="S44" i="1"/>
  <c r="P44" i="1"/>
  <c r="M44" i="1"/>
  <c r="J44" i="1"/>
  <c r="I44" i="1"/>
  <c r="H44" i="1"/>
  <c r="G44" i="1"/>
  <c r="S43" i="1"/>
  <c r="P43" i="1"/>
  <c r="M43" i="1"/>
  <c r="J43" i="1" s="1"/>
  <c r="I43" i="1"/>
  <c r="H43" i="1"/>
  <c r="G43" i="1"/>
  <c r="S42" i="1"/>
  <c r="P42" i="1"/>
  <c r="M42" i="1"/>
  <c r="J42" i="1"/>
  <c r="I42" i="1"/>
  <c r="H42" i="1"/>
  <c r="G42" i="1"/>
  <c r="S41" i="1"/>
  <c r="S46" i="1" s="1"/>
  <c r="P41" i="1"/>
  <c r="M41" i="1"/>
  <c r="J41" i="1" s="1"/>
  <c r="I41" i="1"/>
  <c r="H41" i="1"/>
  <c r="G41" i="1"/>
  <c r="R40" i="1"/>
  <c r="Q40" i="1"/>
  <c r="O40" i="1"/>
  <c r="N40" i="1"/>
  <c r="L40" i="1"/>
  <c r="K40" i="1"/>
  <c r="R39" i="1"/>
  <c r="Q39" i="1"/>
  <c r="P39" i="1"/>
  <c r="O39" i="1"/>
  <c r="N39" i="1"/>
  <c r="L39" i="1"/>
  <c r="K39" i="1"/>
  <c r="H39" i="1"/>
  <c r="E39" i="1"/>
  <c r="D39" i="1"/>
  <c r="C39" i="1"/>
  <c r="G39" i="1" s="1"/>
  <c r="S38" i="1"/>
  <c r="S39" i="1" s="1"/>
  <c r="P38" i="1"/>
  <c r="M38" i="1"/>
  <c r="M39" i="1" s="1"/>
  <c r="J39" i="1" s="1"/>
  <c r="J38" i="1"/>
  <c r="I38" i="1"/>
  <c r="H38" i="1"/>
  <c r="G38" i="1"/>
  <c r="R37" i="1"/>
  <c r="Q37" i="1"/>
  <c r="O37" i="1"/>
  <c r="N37" i="1"/>
  <c r="L37" i="1"/>
  <c r="K37" i="1"/>
  <c r="R36" i="1"/>
  <c r="Q36" i="1"/>
  <c r="O36" i="1"/>
  <c r="I36" i="1" s="1"/>
  <c r="N36" i="1"/>
  <c r="L36" i="1"/>
  <c r="K36" i="1"/>
  <c r="H36" i="1" s="1"/>
  <c r="E36" i="1"/>
  <c r="D36" i="1"/>
  <c r="G36" i="1" s="1"/>
  <c r="C36" i="1"/>
  <c r="S35" i="1"/>
  <c r="S36" i="1" s="1"/>
  <c r="P35" i="1"/>
  <c r="P36" i="1" s="1"/>
  <c r="M35" i="1"/>
  <c r="J35" i="1" s="1"/>
  <c r="I35" i="1"/>
  <c r="H35" i="1"/>
  <c r="G35" i="1"/>
  <c r="R34" i="1"/>
  <c r="Q34" i="1"/>
  <c r="O34" i="1"/>
  <c r="N34" i="1"/>
  <c r="L34" i="1"/>
  <c r="K34" i="1"/>
  <c r="R33" i="1"/>
  <c r="Q33" i="1"/>
  <c r="O33" i="1"/>
  <c r="N33" i="1"/>
  <c r="L33" i="1"/>
  <c r="K33" i="1"/>
  <c r="H33" i="1"/>
  <c r="E33" i="1"/>
  <c r="D33" i="1"/>
  <c r="C33" i="1"/>
  <c r="S32" i="1"/>
  <c r="P32" i="1"/>
  <c r="M32" i="1"/>
  <c r="J32" i="1" s="1"/>
  <c r="I32" i="1"/>
  <c r="H32" i="1"/>
  <c r="G32" i="1"/>
  <c r="S31" i="1"/>
  <c r="P31" i="1"/>
  <c r="P33" i="1" s="1"/>
  <c r="M31" i="1"/>
  <c r="J31" i="1"/>
  <c r="I31" i="1"/>
  <c r="H31" i="1"/>
  <c r="G31" i="1"/>
  <c r="S30" i="1"/>
  <c r="S33" i="1" s="1"/>
  <c r="P30" i="1"/>
  <c r="M30" i="1"/>
  <c r="M33" i="1" s="1"/>
  <c r="J33" i="1" s="1"/>
  <c r="I30" i="1"/>
  <c r="H30" i="1"/>
  <c r="G30" i="1"/>
  <c r="R29" i="1"/>
  <c r="Q29" i="1"/>
  <c r="O29" i="1"/>
  <c r="N29" i="1"/>
  <c r="L29" i="1"/>
  <c r="K29" i="1"/>
  <c r="R28" i="1"/>
  <c r="Q28" i="1"/>
  <c r="O28" i="1"/>
  <c r="N28" i="1"/>
  <c r="L28" i="1"/>
  <c r="I28" i="1" s="1"/>
  <c r="K28" i="1"/>
  <c r="H28" i="1"/>
  <c r="E28" i="1"/>
  <c r="D28" i="1"/>
  <c r="C28" i="1"/>
  <c r="G28" i="1" s="1"/>
  <c r="S27" i="1"/>
  <c r="P27" i="1"/>
  <c r="M27" i="1"/>
  <c r="J27" i="1"/>
  <c r="I27" i="1"/>
  <c r="H27" i="1"/>
  <c r="G27" i="1"/>
  <c r="S26" i="1"/>
  <c r="P26" i="1"/>
  <c r="M26" i="1"/>
  <c r="J26" i="1" s="1"/>
  <c r="I26" i="1"/>
  <c r="H26" i="1"/>
  <c r="G26" i="1"/>
  <c r="S25" i="1"/>
  <c r="P25" i="1"/>
  <c r="M25" i="1"/>
  <c r="J25" i="1"/>
  <c r="I25" i="1"/>
  <c r="H25" i="1"/>
  <c r="G25" i="1"/>
  <c r="S24" i="1"/>
  <c r="P24" i="1"/>
  <c r="M24" i="1"/>
  <c r="J24" i="1" s="1"/>
  <c r="I24" i="1"/>
  <c r="H24" i="1"/>
  <c r="G24" i="1"/>
  <c r="S23" i="1"/>
  <c r="P23" i="1"/>
  <c r="P28" i="1" s="1"/>
  <c r="M23" i="1"/>
  <c r="J23" i="1"/>
  <c r="I23" i="1"/>
  <c r="H23" i="1"/>
  <c r="G23" i="1"/>
  <c r="S22" i="1"/>
  <c r="S28" i="1" s="1"/>
  <c r="P22" i="1"/>
  <c r="M22" i="1"/>
  <c r="M28" i="1" s="1"/>
  <c r="J28" i="1" s="1"/>
  <c r="I22" i="1"/>
  <c r="H22" i="1"/>
  <c r="G22" i="1"/>
  <c r="R21" i="1"/>
  <c r="Q21" i="1"/>
  <c r="O21" i="1"/>
  <c r="N21" i="1"/>
  <c r="L21" i="1"/>
  <c r="K21" i="1"/>
  <c r="R20" i="1"/>
  <c r="Q20" i="1"/>
  <c r="O20" i="1"/>
  <c r="N20" i="1"/>
  <c r="L20" i="1"/>
  <c r="I20" i="1" s="1"/>
  <c r="K20" i="1"/>
  <c r="H20" i="1"/>
  <c r="E20" i="1"/>
  <c r="D20" i="1"/>
  <c r="C20" i="1"/>
  <c r="G20" i="1" s="1"/>
  <c r="S19" i="1"/>
  <c r="S20" i="1" s="1"/>
  <c r="P19" i="1"/>
  <c r="P20" i="1" s="1"/>
  <c r="M19" i="1"/>
  <c r="M20" i="1" s="1"/>
  <c r="J19" i="1"/>
  <c r="I19" i="1"/>
  <c r="H19" i="1"/>
  <c r="G19" i="1"/>
  <c r="R18" i="1"/>
  <c r="Q18" i="1"/>
  <c r="O18" i="1"/>
  <c r="N18" i="1"/>
  <c r="L18" i="1"/>
  <c r="K18" i="1"/>
  <c r="R17" i="1"/>
  <c r="Q17" i="1"/>
  <c r="O17" i="1"/>
  <c r="N17" i="1"/>
  <c r="L17" i="1"/>
  <c r="K17" i="1"/>
  <c r="H17" i="1" s="1"/>
  <c r="I17" i="1"/>
  <c r="E17" i="1"/>
  <c r="D17" i="1"/>
  <c r="G17" i="1" s="1"/>
  <c r="C17" i="1"/>
  <c r="S16" i="1"/>
  <c r="P16" i="1"/>
  <c r="M16" i="1"/>
  <c r="J16" i="1" s="1"/>
  <c r="I16" i="1"/>
  <c r="H16" i="1"/>
  <c r="G16" i="1"/>
  <c r="S15" i="1"/>
  <c r="P15" i="1"/>
  <c r="M15" i="1"/>
  <c r="J15" i="1"/>
  <c r="I15" i="1"/>
  <c r="H15" i="1"/>
  <c r="G15" i="1"/>
  <c r="S14" i="1"/>
  <c r="S17" i="1" s="1"/>
  <c r="P14" i="1"/>
  <c r="P17" i="1" s="1"/>
  <c r="M14" i="1"/>
  <c r="J14" i="1" s="1"/>
  <c r="I14" i="1"/>
  <c r="H14" i="1"/>
  <c r="G14" i="1"/>
  <c r="R13" i="1"/>
  <c r="Q13" i="1"/>
  <c r="O13" i="1"/>
  <c r="N13" i="1"/>
  <c r="L13" i="1"/>
  <c r="K13" i="1"/>
  <c r="R12" i="1"/>
  <c r="Q12" i="1"/>
  <c r="O12" i="1"/>
  <c r="N12" i="1"/>
  <c r="L12" i="1"/>
  <c r="I12" i="1" s="1"/>
  <c r="K12" i="1"/>
  <c r="H12" i="1"/>
  <c r="E12" i="1"/>
  <c r="D12" i="1"/>
  <c r="C12" i="1"/>
  <c r="G12" i="1" s="1"/>
  <c r="S11" i="1"/>
  <c r="S12" i="1" s="1"/>
  <c r="P11" i="1"/>
  <c r="P12" i="1" s="1"/>
  <c r="M11" i="1"/>
  <c r="M12" i="1" s="1"/>
  <c r="J11" i="1"/>
  <c r="I11" i="1"/>
  <c r="H11" i="1"/>
  <c r="G11" i="1"/>
  <c r="R10" i="1"/>
  <c r="Q10" i="1"/>
  <c r="O10" i="1"/>
  <c r="N10" i="1"/>
  <c r="L10" i="1"/>
  <c r="K10" i="1"/>
  <c r="R9" i="1"/>
  <c r="R106" i="1" s="1"/>
  <c r="Q9" i="1"/>
  <c r="Q106" i="1" s="1"/>
  <c r="O9" i="1"/>
  <c r="O106" i="1" s="1"/>
  <c r="N9" i="1"/>
  <c r="N106" i="1" s="1"/>
  <c r="L9" i="1"/>
  <c r="K9" i="1"/>
  <c r="K106" i="1" s="1"/>
  <c r="I9" i="1"/>
  <c r="E9" i="1"/>
  <c r="E106" i="1" s="1"/>
  <c r="D9" i="1"/>
  <c r="D106" i="1" s="1"/>
  <c r="C9" i="1"/>
  <c r="S8" i="1"/>
  <c r="P8" i="1"/>
  <c r="M8" i="1"/>
  <c r="J8" i="1" s="1"/>
  <c r="I8" i="1"/>
  <c r="H8" i="1"/>
  <c r="G8" i="1"/>
  <c r="S7" i="1"/>
  <c r="P7" i="1"/>
  <c r="M7" i="1"/>
  <c r="J7" i="1"/>
  <c r="I7" i="1"/>
  <c r="H7" i="1"/>
  <c r="G7" i="1"/>
  <c r="S6" i="1"/>
  <c r="S9" i="1" s="1"/>
  <c r="P6" i="1"/>
  <c r="P9" i="1" s="1"/>
  <c r="M6" i="1"/>
  <c r="J6" i="1" s="1"/>
  <c r="I6" i="1"/>
  <c r="H6" i="1"/>
  <c r="G6" i="1"/>
  <c r="S106" i="1" l="1"/>
  <c r="J12" i="1"/>
  <c r="J20" i="1"/>
  <c r="G9" i="1"/>
  <c r="M9" i="1"/>
  <c r="M17" i="1"/>
  <c r="J17" i="1" s="1"/>
  <c r="M36" i="1"/>
  <c r="J36" i="1" s="1"/>
  <c r="M46" i="1"/>
  <c r="J46" i="1" s="1"/>
  <c r="M50" i="1"/>
  <c r="J50" i="1" s="1"/>
  <c r="M65" i="1"/>
  <c r="J65" i="1" s="1"/>
  <c r="M100" i="1"/>
  <c r="J100" i="1" s="1"/>
  <c r="J96" i="1"/>
  <c r="M104" i="1"/>
  <c r="J104" i="1" s="1"/>
  <c r="J102" i="1"/>
  <c r="C106" i="1"/>
  <c r="L106" i="1"/>
  <c r="H9" i="1"/>
  <c r="J22" i="1"/>
  <c r="J30" i="1"/>
  <c r="G33" i="1"/>
  <c r="I33" i="1"/>
  <c r="I39" i="1"/>
  <c r="I106" i="1" s="1"/>
  <c r="P46" i="1"/>
  <c r="P106" i="1" s="1"/>
  <c r="P71" i="1"/>
  <c r="H71" i="1"/>
  <c r="M71" i="1"/>
  <c r="J71" i="1" s="1"/>
  <c r="H77" i="1"/>
  <c r="M77" i="1"/>
  <c r="J77" i="1" s="1"/>
  <c r="H81" i="1"/>
  <c r="M81" i="1"/>
  <c r="J81" i="1" s="1"/>
  <c r="H87" i="1"/>
  <c r="M87" i="1"/>
  <c r="J87" i="1" s="1"/>
  <c r="M94" i="1"/>
  <c r="J94" i="1" s="1"/>
  <c r="J92" i="1"/>
  <c r="I94" i="1"/>
  <c r="I100" i="1"/>
  <c r="H106" i="1" l="1"/>
  <c r="M106" i="1"/>
  <c r="J9" i="1"/>
  <c r="J106" i="1" s="1"/>
  <c r="G106" i="1"/>
</calcChain>
</file>

<file path=xl/sharedStrings.xml><?xml version="1.0" encoding="utf-8"?>
<sst xmlns="http://schemas.openxmlformats.org/spreadsheetml/2006/main" count="354" uniqueCount="91">
  <si>
    <t>４　幼稚園別学級数、幼児数</t>
  </si>
  <si>
    <t>区名</t>
    <rPh sb="0" eb="1">
      <t>ク</t>
    </rPh>
    <rPh sb="1" eb="2">
      <t>メイ</t>
    </rPh>
    <phoneticPr fontId="3"/>
  </si>
  <si>
    <t>園名</t>
    <rPh sb="0" eb="1">
      <t>ソノ</t>
    </rPh>
    <rPh sb="1" eb="2">
      <t>メイ</t>
    </rPh>
    <phoneticPr fontId="3"/>
  </si>
  <si>
    <t>学級数</t>
    <rPh sb="0" eb="2">
      <t>ガッキュウ</t>
    </rPh>
    <rPh sb="2" eb="3">
      <t>スウ</t>
    </rPh>
    <phoneticPr fontId="5"/>
  </si>
  <si>
    <t>合計</t>
    <rPh sb="0" eb="2">
      <t>ゴウケイ</t>
    </rPh>
    <phoneticPr fontId="5"/>
  </si>
  <si>
    <t>３歳児</t>
    <rPh sb="1" eb="3">
      <t>サイジ</t>
    </rPh>
    <phoneticPr fontId="5"/>
  </si>
  <si>
    <t>４歳児</t>
    <rPh sb="1" eb="3">
      <t>サイジ</t>
    </rPh>
    <phoneticPr fontId="5"/>
  </si>
  <si>
    <t>５歳児</t>
    <rPh sb="1" eb="3">
      <t>サイジ</t>
    </rPh>
    <phoneticPr fontId="5"/>
  </si>
  <si>
    <t>混合</t>
    <rPh sb="0" eb="2">
      <t>コンゴウ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</si>
  <si>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</si>
  <si>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</si>
  <si>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</si>
  <si>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北　　</t>
  </si>
  <si>
    <t>菅南</t>
  </si>
  <si>
    <t>-</t>
    <phoneticPr fontId="5"/>
  </si>
  <si>
    <t/>
  </si>
  <si>
    <t>滝川</t>
  </si>
  <si>
    <t>-</t>
  </si>
  <si>
    <t>中大淀</t>
  </si>
  <si>
    <t>　　計</t>
  </si>
  <si>
    <t>都島　</t>
  </si>
  <si>
    <t>桜宮</t>
  </si>
  <si>
    <t>福島　</t>
  </si>
  <si>
    <t>西野田</t>
  </si>
  <si>
    <t>貫江田</t>
  </si>
  <si>
    <t>海老江西</t>
  </si>
  <si>
    <t>此花　</t>
  </si>
  <si>
    <t>伝法</t>
  </si>
  <si>
    <t>中央　</t>
  </si>
  <si>
    <t>愛珠</t>
  </si>
  <si>
    <t>銅座</t>
  </si>
  <si>
    <t>玉造</t>
  </si>
  <si>
    <t>中大江</t>
  </si>
  <si>
    <t>桃園</t>
  </si>
  <si>
    <t>南</t>
  </si>
  <si>
    <t>西　　</t>
  </si>
  <si>
    <t>九条</t>
  </si>
  <si>
    <t>靱</t>
  </si>
  <si>
    <t>日吉</t>
  </si>
  <si>
    <t>港　　</t>
  </si>
  <si>
    <t>三先</t>
  </si>
  <si>
    <t>大正　</t>
  </si>
  <si>
    <t>三軒家西</t>
  </si>
  <si>
    <t>天王寺</t>
  </si>
  <si>
    <t>五条</t>
  </si>
  <si>
    <t>真田山</t>
  </si>
  <si>
    <t>味原</t>
  </si>
  <si>
    <t>大江</t>
  </si>
  <si>
    <t>生魂</t>
  </si>
  <si>
    <t>浪速　</t>
  </si>
  <si>
    <t>日東</t>
  </si>
  <si>
    <t>立葉</t>
  </si>
  <si>
    <t>西淀川</t>
  </si>
  <si>
    <t>姫島</t>
  </si>
  <si>
    <t>野里</t>
  </si>
  <si>
    <t>大和田</t>
  </si>
  <si>
    <t>淀川　</t>
  </si>
  <si>
    <t>西中島</t>
  </si>
  <si>
    <t>田川</t>
  </si>
  <si>
    <t>区名</t>
    <rPh sb="0" eb="2">
      <t>クメイ</t>
    </rPh>
    <phoneticPr fontId="3"/>
  </si>
  <si>
    <t>新高</t>
  </si>
  <si>
    <t>東成　</t>
  </si>
  <si>
    <t>今里</t>
  </si>
  <si>
    <t>東小橋</t>
  </si>
  <si>
    <t>北中道</t>
  </si>
  <si>
    <t>東中本</t>
  </si>
  <si>
    <t>生野　</t>
  </si>
  <si>
    <t>鶴橋</t>
  </si>
  <si>
    <t>旭　　</t>
  </si>
  <si>
    <t>旭東</t>
  </si>
  <si>
    <t>城東　</t>
  </si>
  <si>
    <t>鯰江</t>
  </si>
  <si>
    <t>城東</t>
  </si>
  <si>
    <t>鶴見　</t>
  </si>
  <si>
    <t>榎本</t>
  </si>
  <si>
    <t>阿倍野</t>
  </si>
  <si>
    <t>常盤</t>
  </si>
  <si>
    <t>住之江</t>
  </si>
  <si>
    <t>粉浜</t>
  </si>
  <si>
    <t>住吉　</t>
  </si>
  <si>
    <t>住吉</t>
  </si>
  <si>
    <t>墨江</t>
  </si>
  <si>
    <t>平野　</t>
  </si>
  <si>
    <t>長吉</t>
  </si>
  <si>
    <t>長吉第二</t>
  </si>
  <si>
    <t>瓜破北</t>
  </si>
  <si>
    <t>加美北</t>
  </si>
  <si>
    <t>西成　</t>
  </si>
  <si>
    <t>玉出</t>
  </si>
  <si>
    <t>天下茶屋</t>
  </si>
  <si>
    <t>　　合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</si>
</sst>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89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58" fontId="4" fillId="0" borderId="0" xfId="1" applyNumberFormat="1" applyFont="1"/>
    <xf numFmtId="0" fontId="4" fillId="0" borderId="8" xfId="1" applyFont="1" applyBorder="1" applyAlignment="1">
      <alignment horizontal="distributed" vertical="center" justifyLastLine="1"/>
    </xf>
    <xf numFmtId="0" fontId="4" fillId="0" borderId="9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distributed" vertical="center" wrapText="1" justifyLastLine="1"/>
    </xf>
    <xf numFmtId="0" fontId="4" fillId="0" borderId="11" xfId="1" applyFont="1" applyBorder="1" applyAlignment="1">
      <alignment horizontal="distributed" vertical="center" justifyLastLine="1"/>
    </xf>
    <xf numFmtId="0" fontId="4" fillId="0" borderId="12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distributed" vertical="center" justifyLastLine="1"/>
    </xf>
    <xf numFmtId="0" fontId="4" fillId="0" borderId="1" xfId="1" applyFont="1" applyBorder="1" applyAlignment="1">
      <alignment horizontal="left" vertical="center"/>
    </xf>
    <xf numFmtId="0" fontId="4" fillId="0" borderId="14" xfId="2" applyNumberFormat="1" applyFont="1" applyBorder="1" applyAlignment="1">
      <alignment horizontal="right" vertical="center"/>
    </xf>
    <xf numFmtId="0" fontId="4" fillId="0" borderId="15" xfId="2" applyNumberFormat="1" applyFont="1" applyBorder="1" applyAlignment="1">
      <alignment horizontal="right" vertical="center"/>
    </xf>
    <xf numFmtId="0" fontId="4" fillId="0" borderId="16" xfId="1" applyFont="1" applyBorder="1" applyAlignment="1">
      <alignment horizontal="right" vertical="center"/>
    </xf>
    <xf numFmtId="0" fontId="4" fillId="0" borderId="17" xfId="2" applyNumberFormat="1" applyFont="1" applyFill="1" applyBorder="1" applyAlignment="1">
      <alignment horizontal="right" vertical="center"/>
    </xf>
    <xf numFmtId="0" fontId="4" fillId="0" borderId="18" xfId="2" applyNumberFormat="1" applyFont="1" applyFill="1" applyBorder="1" applyAlignment="1">
      <alignment horizontal="right" vertical="center"/>
    </xf>
    <xf numFmtId="0" fontId="4" fillId="0" borderId="19" xfId="2" applyNumberFormat="1" applyFont="1" applyFill="1" applyBorder="1" applyAlignment="1">
      <alignment horizontal="right" vertical="center"/>
    </xf>
    <xf numFmtId="0" fontId="4" fillId="0" borderId="14" xfId="2" applyNumberFormat="1" applyFont="1" applyFill="1" applyBorder="1" applyAlignment="1">
      <alignment horizontal="right" vertical="center"/>
    </xf>
    <xf numFmtId="0" fontId="4" fillId="0" borderId="15" xfId="2" applyNumberFormat="1" applyFont="1" applyFill="1" applyBorder="1" applyAlignment="1">
      <alignment horizontal="right" vertical="center"/>
    </xf>
    <xf numFmtId="0" fontId="4" fillId="0" borderId="20" xfId="2" applyNumberFormat="1" applyFont="1" applyFill="1" applyBorder="1" applyAlignment="1">
      <alignment horizontal="right" vertical="center"/>
    </xf>
    <xf numFmtId="0" fontId="4" fillId="0" borderId="21" xfId="1" applyFont="1" applyBorder="1" applyAlignment="1">
      <alignment horizontal="left" vertical="center"/>
    </xf>
    <xf numFmtId="0" fontId="4" fillId="0" borderId="22" xfId="2" applyNumberFormat="1" applyFont="1" applyBorder="1" applyAlignment="1">
      <alignment horizontal="right" vertical="center"/>
    </xf>
    <xf numFmtId="0" fontId="4" fillId="0" borderId="18" xfId="2" applyNumberFormat="1" applyFont="1" applyBorder="1" applyAlignment="1">
      <alignment horizontal="right" vertical="center"/>
    </xf>
    <xf numFmtId="0" fontId="4" fillId="0" borderId="23" xfId="1" applyFont="1" applyBorder="1" applyAlignment="1">
      <alignment horizontal="right" vertical="center"/>
    </xf>
    <xf numFmtId="0" fontId="4" fillId="0" borderId="22" xfId="2" applyNumberFormat="1" applyFont="1" applyFill="1" applyBorder="1" applyAlignment="1">
      <alignment horizontal="right" vertical="center"/>
    </xf>
    <xf numFmtId="0" fontId="4" fillId="0" borderId="19" xfId="1" applyFont="1" applyBorder="1" applyAlignment="1">
      <alignment horizontal="right" vertical="center"/>
    </xf>
    <xf numFmtId="0" fontId="4" fillId="0" borderId="7" xfId="1" applyFont="1" applyBorder="1" applyAlignment="1">
      <alignment horizontal="left" vertical="center"/>
    </xf>
    <xf numFmtId="0" fontId="4" fillId="0" borderId="8" xfId="2" applyNumberFormat="1" applyFont="1" applyBorder="1" applyAlignment="1">
      <alignment horizontal="right" vertical="center"/>
    </xf>
    <xf numFmtId="0" fontId="4" fillId="0" borderId="9" xfId="2" applyNumberFormat="1" applyFont="1" applyBorder="1" applyAlignment="1">
      <alignment horizontal="right" vertical="center"/>
    </xf>
    <xf numFmtId="0" fontId="4" fillId="0" borderId="10" xfId="1" applyFont="1" applyBorder="1" applyAlignment="1">
      <alignment horizontal="right" vertical="center"/>
    </xf>
    <xf numFmtId="0" fontId="4" fillId="0" borderId="11" xfId="2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right" vertical="center"/>
    </xf>
    <xf numFmtId="0" fontId="4" fillId="0" borderId="12" xfId="2" applyNumberFormat="1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horizontal="right" vertical="center"/>
    </xf>
    <xf numFmtId="0" fontId="4" fillId="0" borderId="26" xfId="1" applyFont="1" applyBorder="1" applyAlignment="1">
      <alignment horizontal="distributed" vertical="center" justifyLastLine="1"/>
    </xf>
    <xf numFmtId="0" fontId="4" fillId="0" borderId="27" xfId="1" applyFont="1" applyBorder="1" applyAlignment="1">
      <alignment horizontal="distributed" vertical="center" justifyLastLine="1"/>
    </xf>
    <xf numFmtId="0" fontId="2" fillId="0" borderId="27" xfId="1" applyFont="1" applyBorder="1" applyAlignment="1">
      <alignment horizontal="distributed" vertical="center" wrapText="1" justifyLastLine="1"/>
    </xf>
    <xf numFmtId="0" fontId="4" fillId="0" borderId="28" xfId="1" applyFont="1" applyBorder="1" applyAlignment="1">
      <alignment horizontal="distributed" vertical="center" justifyLastLine="1"/>
    </xf>
    <xf numFmtId="0" fontId="4" fillId="0" borderId="29" xfId="1" applyFont="1" applyBorder="1" applyAlignment="1">
      <alignment horizontal="distributed" vertical="center" justifyLastLine="1"/>
    </xf>
    <xf numFmtId="0" fontId="4" fillId="0" borderId="30" xfId="1" applyFont="1" applyBorder="1" applyAlignment="1">
      <alignment horizontal="distributed" vertical="center" justifyLastLine="1"/>
    </xf>
    <xf numFmtId="0" fontId="4" fillId="0" borderId="31" xfId="1" applyFont="1" applyBorder="1" applyAlignment="1">
      <alignment horizontal="left" vertical="center"/>
    </xf>
    <xf numFmtId="0" fontId="4" fillId="0" borderId="32" xfId="2" applyNumberFormat="1" applyFont="1" applyBorder="1" applyAlignment="1">
      <alignment horizontal="right" vertical="center"/>
    </xf>
    <xf numFmtId="0" fontId="4" fillId="0" borderId="33" xfId="2" applyNumberFormat="1" applyFont="1" applyBorder="1" applyAlignment="1">
      <alignment horizontal="right" vertical="center"/>
    </xf>
    <xf numFmtId="0" fontId="4" fillId="0" borderId="33" xfId="1" applyFont="1" applyBorder="1" applyAlignment="1">
      <alignment horizontal="right" vertical="center"/>
    </xf>
    <xf numFmtId="0" fontId="4" fillId="0" borderId="34" xfId="2" applyNumberFormat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>
      <alignment horizontal="right" vertical="center"/>
    </xf>
    <xf numFmtId="0" fontId="4" fillId="0" borderId="32" xfId="2" applyNumberFormat="1" applyFont="1" applyFill="1" applyBorder="1" applyAlignment="1">
      <alignment horizontal="right" vertical="center"/>
    </xf>
    <xf numFmtId="0" fontId="4" fillId="0" borderId="33" xfId="2" applyNumberFormat="1" applyFont="1" applyFill="1" applyBorder="1" applyAlignment="1">
      <alignment horizontal="right" vertical="center"/>
    </xf>
    <xf numFmtId="0" fontId="4" fillId="0" borderId="36" xfId="2" applyNumberFormat="1" applyFont="1" applyFill="1" applyBorder="1" applyAlignment="1">
      <alignment horizontal="right" vertical="center"/>
    </xf>
    <xf numFmtId="0" fontId="6" fillId="0" borderId="32" xfId="2" applyNumberFormat="1" applyFont="1" applyBorder="1" applyAlignment="1">
      <alignment horizontal="right" vertical="center"/>
    </xf>
    <xf numFmtId="0" fontId="6" fillId="0" borderId="18" xfId="2" applyNumberFormat="1" applyFont="1" applyBorder="1" applyAlignment="1">
      <alignment horizontal="right" vertical="center"/>
    </xf>
    <xf numFmtId="0" fontId="6" fillId="0" borderId="0" xfId="2" applyNumberFormat="1" applyFont="1" applyBorder="1" applyAlignment="1">
      <alignment horizontal="right" vertical="center"/>
    </xf>
    <xf numFmtId="0" fontId="4" fillId="0" borderId="0" xfId="2" applyNumberFormat="1" applyFont="1" applyBorder="1" applyAlignment="1">
      <alignment horizontal="right" vertical="center"/>
    </xf>
    <xf numFmtId="38" fontId="4" fillId="0" borderId="21" xfId="2" applyFont="1" applyBorder="1" applyAlignment="1">
      <alignment horizontal="left" vertical="center"/>
    </xf>
    <xf numFmtId="38" fontId="4" fillId="0" borderId="31" xfId="2" applyFont="1" applyBorder="1" applyAlignment="1">
      <alignment horizontal="left" vertical="center"/>
    </xf>
    <xf numFmtId="38" fontId="4" fillId="0" borderId="32" xfId="2" applyFont="1" applyBorder="1" applyAlignment="1">
      <alignment horizontal="right" vertical="center"/>
    </xf>
    <xf numFmtId="38" fontId="4" fillId="0" borderId="33" xfId="2" applyFont="1" applyBorder="1" applyAlignment="1">
      <alignment horizontal="right" vertical="center"/>
    </xf>
    <xf numFmtId="38" fontId="4" fillId="0" borderId="18" xfId="2" applyFont="1" applyBorder="1" applyAlignment="1">
      <alignment horizontal="right" vertical="center"/>
    </xf>
    <xf numFmtId="38" fontId="4" fillId="0" borderId="17" xfId="2" applyFont="1" applyFill="1" applyBorder="1" applyAlignment="1">
      <alignment horizontal="right" vertical="center"/>
    </xf>
    <xf numFmtId="38" fontId="4" fillId="0" borderId="18" xfId="2" applyFont="1" applyFill="1" applyBorder="1" applyAlignment="1">
      <alignment horizontal="right" vertical="center"/>
    </xf>
    <xf numFmtId="38" fontId="4" fillId="0" borderId="19" xfId="2" applyFont="1" applyFill="1" applyBorder="1" applyAlignment="1">
      <alignment horizontal="right" vertical="center"/>
    </xf>
    <xf numFmtId="38" fontId="4" fillId="0" borderId="22" xfId="2" applyFont="1" applyFill="1" applyBorder="1" applyAlignment="1">
      <alignment horizontal="right" vertical="center"/>
    </xf>
    <xf numFmtId="38" fontId="4" fillId="0" borderId="36" xfId="2" applyFont="1" applyFill="1" applyBorder="1" applyAlignment="1">
      <alignment horizontal="right" vertical="center"/>
    </xf>
    <xf numFmtId="38" fontId="2" fillId="0" borderId="0" xfId="2" applyFont="1"/>
    <xf numFmtId="0" fontId="4" fillId="0" borderId="17" xfId="2" applyNumberFormat="1" applyFont="1" applyBorder="1" applyAlignment="1">
      <alignment horizontal="right" vertical="center"/>
    </xf>
    <xf numFmtId="0" fontId="4" fillId="0" borderId="19" xfId="2" applyNumberFormat="1" applyFont="1" applyBorder="1" applyAlignment="1">
      <alignment horizontal="right" vertical="center"/>
    </xf>
    <xf numFmtId="0" fontId="4" fillId="0" borderId="36" xfId="2" applyNumberFormat="1" applyFont="1" applyBorder="1" applyAlignment="1">
      <alignment horizontal="right" vertical="center"/>
    </xf>
    <xf numFmtId="0" fontId="4" fillId="0" borderId="25" xfId="1" applyFont="1" applyBorder="1" applyAlignment="1">
      <alignment horizontal="left" vertical="center"/>
    </xf>
    <xf numFmtId="0" fontId="4" fillId="0" borderId="37" xfId="2" applyNumberFormat="1" applyFont="1" applyBorder="1" applyAlignment="1">
      <alignment horizontal="right" vertical="center"/>
    </xf>
    <xf numFmtId="0" fontId="4" fillId="0" borderId="38" xfId="2" applyNumberFormat="1" applyFont="1" applyBorder="1" applyAlignment="1">
      <alignment horizontal="right" vertical="center"/>
    </xf>
    <xf numFmtId="0" fontId="4" fillId="0" borderId="38" xfId="1" applyFont="1" applyBorder="1" applyAlignment="1">
      <alignment horizontal="right" vertical="center"/>
    </xf>
    <xf numFmtId="0" fontId="4" fillId="0" borderId="11" xfId="2" applyNumberFormat="1" applyFont="1" applyBorder="1" applyAlignment="1">
      <alignment horizontal="right" vertical="center"/>
    </xf>
    <xf numFmtId="0" fontId="4" fillId="0" borderId="12" xfId="2" applyNumberFormat="1" applyFont="1" applyBorder="1" applyAlignment="1">
      <alignment horizontal="right" vertical="center"/>
    </xf>
    <xf numFmtId="0" fontId="4" fillId="0" borderId="13" xfId="2" applyNumberFormat="1" applyFont="1" applyBorder="1" applyAlignment="1">
      <alignment horizontal="right" vertical="center"/>
    </xf>
    <xf numFmtId="0" fontId="1" fillId="0" borderId="0" xfId="1"/>
    <xf numFmtId="58" fontId="4" fillId="0" borderId="0" xfId="1" applyNumberFormat="1" applyFont="1" applyAlignment="1">
      <alignment horizontal="center"/>
    </xf>
    <xf numFmtId="0" fontId="1" fillId="0" borderId="1" xfId="1" applyBorder="1" applyAlignment="1">
      <alignment horizontal="distributed" vertical="center" justifyLastLine="1"/>
    </xf>
    <xf numFmtId="0" fontId="1" fillId="0" borderId="7" xfId="1" applyBorder="1" applyAlignment="1">
      <alignment horizontal="distributed" vertical="center" justifyLastLine="1"/>
    </xf>
    <xf numFmtId="0" fontId="4" fillId="0" borderId="24" xfId="1" applyFont="1" applyBorder="1" applyAlignment="1">
      <alignment horizontal="distributed" vertical="center" justifyLastLine="1"/>
    </xf>
    <xf numFmtId="0" fontId="4" fillId="0" borderId="25" xfId="1" applyFont="1" applyBorder="1" applyAlignment="1">
      <alignment horizontal="distributed" vertical="center" justifyLastLine="1"/>
    </xf>
    <xf numFmtId="0" fontId="4" fillId="0" borderId="2" xfId="1" applyFont="1" applyBorder="1" applyAlignment="1">
      <alignment horizontal="distributed" vertical="center" justifyLastLine="1"/>
    </xf>
    <xf numFmtId="0" fontId="1" fillId="0" borderId="3" xfId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1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1" fillId="0" borderId="4" xfId="1" applyBorder="1" applyAlignment="1">
      <alignment horizontal="distributed" vertical="center" justifyLastLine="1"/>
    </xf>
  </cellXfs>
  <cellStyles count="3">
    <cellStyle name="桁区切り 2 2" xfId="2" xr:uid="{B50E2BB5-55BE-460C-8FF6-785E028D2745}"/>
    <cellStyle name="標準" xfId="0" builtinId="0"/>
    <cellStyle name="標準 2" xfId="1" xr:uid="{8FEA3D36-9EF6-429F-B78C-4118CDCD5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1&#12288;&#21407;&#26412;/&#24188;&#31258;&#22290;&#12398;&#25991;&#35328;&#12434;&#21066;&#38500;&#12375;&#12383;&#12418;&#12398;260501&#22290;&#20816;&#25968;&#65288;&#27507;&#26178;&#21029;&#12539;&#30007;&#22899;&#21029;&#65289;%20.xlsx" TargetMode="External"/><Relationship Id="rId2" Type="http://schemas.openxmlformats.org/officeDocument/2006/relationships/externalLinkPath" Target="file:///X:\&#12518;&#12540;&#12470;&#20316;&#26989;&#29992;&#12501;&#12457;&#12523;&#12480;\&#23398;&#20107;&#65306;&#23398;&#26657;&#32113;&#35336;&#35519;&#26619;\&#20196;&#21644;8&#24180;&#24230;\01&#12288;&#22522;&#26412;&#35519;&#26619;&#12539;&#29694;&#27841;&#35519;&#26619;\07&#12288;&#20844;&#34920;&#12487;&#12540;&#12479;\01&#12288;&#21407;&#26412;&#65288;&#30906;&#35469;&#28168;&#65289;\&#24188;&#31258;&#22290;&#12398;&#25991;&#35328;&#12434;&#21066;&#38500;&#12375;&#12383;&#12418;&#12398;260501&#22290;&#20816;&#25968;&#65288;&#27507;&#26178;&#21029;&#12539;&#30007;&#22899;&#21029;&#65289;%20.xlsx" TargetMode="External"/><Relationship Id="rId1" Type="http://schemas.openxmlformats.org/officeDocument/2006/relationships/externalLinkPath" Target="/&#12518;&#12540;&#12470;&#20316;&#26989;&#29992;&#12501;&#12457;&#12523;&#12480;/&#23398;&#20107;&#65306;&#23398;&#26657;&#32113;&#35336;&#35519;&#26619;/&#20196;&#21644;8&#24180;&#24230;/01&#12288;&#22522;&#26412;&#35519;&#26619;&#12539;&#29694;&#27841;&#35519;&#26619;/07&#12288;&#20844;&#34920;&#12487;&#12540;&#12479;/01&#12288;&#21407;&#26412;/&#24188;&#31258;&#22290;&#12398;&#25991;&#35328;&#12434;&#21066;&#38500;&#12375;&#12383;&#12418;&#12398;260501&#22290;&#20816;&#25968;&#65288;&#27507;&#26178;&#21029;&#12539;&#30007;&#22899;&#21029;&#65289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歳時別・男女別"/>
    </sheetNames>
    <sheetDataSet>
      <sheetData sheetId="0">
        <row r="3">
          <cell r="B3" t="str">
            <v>菅南</v>
          </cell>
          <cell r="D3">
            <v>12</v>
          </cell>
          <cell r="E3">
            <v>5</v>
          </cell>
          <cell r="H3">
            <v>8</v>
          </cell>
          <cell r="I3">
            <v>7</v>
          </cell>
          <cell r="L3">
            <v>9</v>
          </cell>
          <cell r="M3">
            <v>11</v>
          </cell>
        </row>
        <row r="4">
          <cell r="B4" t="str">
            <v>滝川</v>
          </cell>
          <cell r="D4">
            <v>8</v>
          </cell>
          <cell r="E4">
            <v>7</v>
          </cell>
          <cell r="H4">
            <v>6</v>
          </cell>
          <cell r="I4">
            <v>8</v>
          </cell>
          <cell r="L4">
            <v>9</v>
          </cell>
          <cell r="M4">
            <v>12</v>
          </cell>
        </row>
        <row r="5">
          <cell r="B5" t="str">
            <v>中大淀</v>
          </cell>
          <cell r="D5">
            <v>0</v>
          </cell>
          <cell r="E5">
            <v>0</v>
          </cell>
          <cell r="H5">
            <v>7</v>
          </cell>
          <cell r="I5">
            <v>0</v>
          </cell>
          <cell r="L5">
            <v>7</v>
          </cell>
          <cell r="M5">
            <v>7</v>
          </cell>
        </row>
        <row r="6">
          <cell r="B6" t="str">
            <v>桜宮</v>
          </cell>
          <cell r="D6">
            <v>4</v>
          </cell>
          <cell r="E6">
            <v>2</v>
          </cell>
          <cell r="H6">
            <v>9</v>
          </cell>
          <cell r="I6">
            <v>4</v>
          </cell>
          <cell r="L6">
            <v>7</v>
          </cell>
          <cell r="M6">
            <v>8</v>
          </cell>
        </row>
        <row r="7">
          <cell r="B7" t="str">
            <v>西野田</v>
          </cell>
          <cell r="D7">
            <v>0</v>
          </cell>
          <cell r="E7">
            <v>0</v>
          </cell>
          <cell r="H7">
            <v>5</v>
          </cell>
          <cell r="I7">
            <v>4</v>
          </cell>
          <cell r="L7">
            <v>11</v>
          </cell>
          <cell r="M7">
            <v>4</v>
          </cell>
        </row>
        <row r="8">
          <cell r="B8" t="str">
            <v>貫江田</v>
          </cell>
          <cell r="D8">
            <v>16</v>
          </cell>
          <cell r="E8">
            <v>24</v>
          </cell>
          <cell r="H8">
            <v>22</v>
          </cell>
          <cell r="I8">
            <v>20</v>
          </cell>
          <cell r="L8">
            <v>22</v>
          </cell>
          <cell r="M8">
            <v>29</v>
          </cell>
        </row>
        <row r="9">
          <cell r="B9" t="str">
            <v>海老江西</v>
          </cell>
          <cell r="D9">
            <v>0</v>
          </cell>
          <cell r="E9">
            <v>0</v>
          </cell>
          <cell r="H9">
            <v>0</v>
          </cell>
          <cell r="I9">
            <v>0</v>
          </cell>
          <cell r="L9">
            <v>4</v>
          </cell>
          <cell r="M9">
            <v>2</v>
          </cell>
        </row>
        <row r="10">
          <cell r="B10" t="str">
            <v>伝法</v>
          </cell>
          <cell r="D10">
            <v>10</v>
          </cell>
          <cell r="E10">
            <v>10</v>
          </cell>
          <cell r="H10">
            <v>20</v>
          </cell>
          <cell r="I10">
            <v>13</v>
          </cell>
          <cell r="L10">
            <v>15</v>
          </cell>
          <cell r="M10">
            <v>23</v>
          </cell>
        </row>
        <row r="11">
          <cell r="B11" t="str">
            <v>愛珠</v>
          </cell>
          <cell r="D11">
            <v>7</v>
          </cell>
          <cell r="E11">
            <v>13</v>
          </cell>
          <cell r="H11">
            <v>11</v>
          </cell>
          <cell r="I11">
            <v>7</v>
          </cell>
          <cell r="L11">
            <v>8</v>
          </cell>
          <cell r="M11">
            <v>10</v>
          </cell>
        </row>
        <row r="12">
          <cell r="B12" t="str">
            <v>銅座</v>
          </cell>
          <cell r="D12">
            <v>7</v>
          </cell>
          <cell r="E12">
            <v>10</v>
          </cell>
          <cell r="H12">
            <v>15</v>
          </cell>
          <cell r="I12">
            <v>6</v>
          </cell>
          <cell r="L12">
            <v>11</v>
          </cell>
          <cell r="M12">
            <v>10</v>
          </cell>
        </row>
        <row r="13">
          <cell r="B13" t="str">
            <v>玉造</v>
          </cell>
          <cell r="D13">
            <v>20</v>
          </cell>
          <cell r="E13">
            <v>20</v>
          </cell>
          <cell r="H13">
            <v>27</v>
          </cell>
          <cell r="I13">
            <v>20</v>
          </cell>
          <cell r="L13">
            <v>26</v>
          </cell>
          <cell r="M13">
            <v>19</v>
          </cell>
        </row>
        <row r="14">
          <cell r="B14" t="str">
            <v>中大江</v>
          </cell>
          <cell r="D14">
            <v>12</v>
          </cell>
          <cell r="E14">
            <v>8</v>
          </cell>
          <cell r="H14">
            <v>5</v>
          </cell>
          <cell r="I14">
            <v>7</v>
          </cell>
          <cell r="L14">
            <v>6</v>
          </cell>
          <cell r="M14">
            <v>16</v>
          </cell>
        </row>
        <row r="15">
          <cell r="B15" t="str">
            <v>桃園</v>
          </cell>
          <cell r="D15">
            <v>0</v>
          </cell>
          <cell r="E15">
            <v>0</v>
          </cell>
          <cell r="H15">
            <v>4</v>
          </cell>
          <cell r="I15">
            <v>4</v>
          </cell>
          <cell r="L15">
            <v>4</v>
          </cell>
          <cell r="M15">
            <v>6</v>
          </cell>
        </row>
        <row r="16">
          <cell r="B16" t="str">
            <v>南</v>
          </cell>
          <cell r="D16">
            <v>8</v>
          </cell>
          <cell r="E16">
            <v>10</v>
          </cell>
          <cell r="H16">
            <v>3</v>
          </cell>
          <cell r="I16">
            <v>9</v>
          </cell>
          <cell r="L16">
            <v>13</v>
          </cell>
          <cell r="M16">
            <v>11</v>
          </cell>
        </row>
        <row r="17">
          <cell r="B17" t="str">
            <v>九条</v>
          </cell>
          <cell r="D17">
            <v>0</v>
          </cell>
          <cell r="E17">
            <v>0</v>
          </cell>
          <cell r="H17">
            <v>7</v>
          </cell>
          <cell r="I17">
            <v>11</v>
          </cell>
          <cell r="L17">
            <v>12</v>
          </cell>
          <cell r="M17">
            <v>5</v>
          </cell>
        </row>
        <row r="18">
          <cell r="B18" t="str">
            <v>靱</v>
          </cell>
          <cell r="D18">
            <v>7</v>
          </cell>
          <cell r="E18">
            <v>16</v>
          </cell>
          <cell r="H18">
            <v>16</v>
          </cell>
          <cell r="I18">
            <v>20</v>
          </cell>
          <cell r="L18">
            <v>20</v>
          </cell>
          <cell r="M18">
            <v>17</v>
          </cell>
        </row>
        <row r="19">
          <cell r="B19" t="str">
            <v>日吉</v>
          </cell>
          <cell r="D19">
            <v>13</v>
          </cell>
          <cell r="E19">
            <v>7</v>
          </cell>
          <cell r="H19">
            <v>11</v>
          </cell>
          <cell r="I19">
            <v>7</v>
          </cell>
          <cell r="L19">
            <v>8</v>
          </cell>
          <cell r="M19">
            <v>2</v>
          </cell>
        </row>
        <row r="20">
          <cell r="B20" t="str">
            <v>三先</v>
          </cell>
          <cell r="D20">
            <v>5</v>
          </cell>
          <cell r="E20">
            <v>9</v>
          </cell>
          <cell r="H20">
            <v>12</v>
          </cell>
          <cell r="I20">
            <v>10</v>
          </cell>
          <cell r="L20">
            <v>7</v>
          </cell>
          <cell r="M20">
            <v>7</v>
          </cell>
        </row>
        <row r="21">
          <cell r="B21" t="str">
            <v>三軒家西</v>
          </cell>
          <cell r="D21">
            <v>1</v>
          </cell>
          <cell r="E21">
            <v>1</v>
          </cell>
          <cell r="H21">
            <v>4</v>
          </cell>
          <cell r="I21">
            <v>3</v>
          </cell>
          <cell r="L21">
            <v>4</v>
          </cell>
          <cell r="M21">
            <v>1</v>
          </cell>
        </row>
        <row r="22">
          <cell r="B22" t="str">
            <v>五条</v>
          </cell>
          <cell r="D22">
            <v>11</v>
          </cell>
          <cell r="E22">
            <v>8</v>
          </cell>
          <cell r="H22">
            <v>17</v>
          </cell>
          <cell r="I22">
            <v>3</v>
          </cell>
          <cell r="L22">
            <v>13</v>
          </cell>
          <cell r="M22">
            <v>11</v>
          </cell>
        </row>
        <row r="23">
          <cell r="B23" t="str">
            <v>真田山</v>
          </cell>
          <cell r="D23">
            <v>8</v>
          </cell>
          <cell r="E23">
            <v>7</v>
          </cell>
          <cell r="H23">
            <v>15</v>
          </cell>
          <cell r="I23">
            <v>10</v>
          </cell>
          <cell r="L23">
            <v>12</v>
          </cell>
          <cell r="M23">
            <v>9</v>
          </cell>
        </row>
        <row r="24">
          <cell r="B24" t="str">
            <v>味原</v>
          </cell>
          <cell r="D24">
            <v>3</v>
          </cell>
          <cell r="E24">
            <v>4</v>
          </cell>
          <cell r="H24">
            <v>11</v>
          </cell>
          <cell r="I24">
            <v>4</v>
          </cell>
          <cell r="L24">
            <v>8</v>
          </cell>
          <cell r="M24">
            <v>6</v>
          </cell>
        </row>
        <row r="25">
          <cell r="B25" t="str">
            <v>大江</v>
          </cell>
          <cell r="D25">
            <v>10</v>
          </cell>
          <cell r="E25">
            <v>1</v>
          </cell>
          <cell r="H25">
            <v>12</v>
          </cell>
          <cell r="I25">
            <v>9</v>
          </cell>
          <cell r="L25">
            <v>8</v>
          </cell>
          <cell r="M25">
            <v>10</v>
          </cell>
        </row>
        <row r="26">
          <cell r="B26" t="str">
            <v>生魂</v>
          </cell>
          <cell r="D26">
            <v>4</v>
          </cell>
          <cell r="E26">
            <v>4</v>
          </cell>
          <cell r="H26">
            <v>3</v>
          </cell>
          <cell r="I26">
            <v>5</v>
          </cell>
          <cell r="L26">
            <v>5</v>
          </cell>
          <cell r="M26">
            <v>7</v>
          </cell>
        </row>
        <row r="27">
          <cell r="B27" t="str">
            <v>日東</v>
          </cell>
          <cell r="D27">
            <v>5</v>
          </cell>
          <cell r="E27">
            <v>6</v>
          </cell>
          <cell r="H27">
            <v>6</v>
          </cell>
          <cell r="I27">
            <v>10</v>
          </cell>
          <cell r="L27">
            <v>14</v>
          </cell>
          <cell r="M27">
            <v>3</v>
          </cell>
        </row>
        <row r="28">
          <cell r="B28" t="str">
            <v>立葉</v>
          </cell>
          <cell r="D28">
            <v>8</v>
          </cell>
          <cell r="E28">
            <v>4</v>
          </cell>
          <cell r="H28">
            <v>5</v>
          </cell>
          <cell r="I28">
            <v>8</v>
          </cell>
          <cell r="L28">
            <v>7</v>
          </cell>
          <cell r="M28">
            <v>3</v>
          </cell>
        </row>
        <row r="29">
          <cell r="B29" t="str">
            <v>姫島</v>
          </cell>
          <cell r="D29">
            <v>9</v>
          </cell>
          <cell r="E29">
            <v>7</v>
          </cell>
          <cell r="H29">
            <v>8</v>
          </cell>
          <cell r="I29">
            <v>3</v>
          </cell>
          <cell r="L29">
            <v>7</v>
          </cell>
          <cell r="M29">
            <v>9</v>
          </cell>
        </row>
        <row r="30">
          <cell r="B30" t="str">
            <v>野里</v>
          </cell>
          <cell r="D30">
            <v>0</v>
          </cell>
          <cell r="E30">
            <v>0</v>
          </cell>
          <cell r="H30">
            <v>3</v>
          </cell>
          <cell r="I30">
            <v>7</v>
          </cell>
          <cell r="L30">
            <v>6</v>
          </cell>
          <cell r="M30">
            <v>9</v>
          </cell>
        </row>
        <row r="31">
          <cell r="B31" t="str">
            <v>大和田</v>
          </cell>
          <cell r="D31">
            <v>0</v>
          </cell>
          <cell r="E31">
            <v>0</v>
          </cell>
          <cell r="H31">
            <v>3</v>
          </cell>
          <cell r="I31">
            <v>2</v>
          </cell>
          <cell r="L31">
            <v>4</v>
          </cell>
          <cell r="M31">
            <v>7</v>
          </cell>
        </row>
        <row r="32">
          <cell r="B32" t="str">
            <v>西中島</v>
          </cell>
          <cell r="D32">
            <v>8</v>
          </cell>
          <cell r="E32">
            <v>9</v>
          </cell>
          <cell r="H32">
            <v>10</v>
          </cell>
          <cell r="I32">
            <v>3</v>
          </cell>
          <cell r="L32">
            <v>3</v>
          </cell>
          <cell r="M32">
            <v>7</v>
          </cell>
        </row>
        <row r="33">
          <cell r="B33" t="str">
            <v>田川</v>
          </cell>
          <cell r="D33">
            <v>0</v>
          </cell>
          <cell r="E33">
            <v>0</v>
          </cell>
          <cell r="H33">
            <v>2</v>
          </cell>
          <cell r="I33">
            <v>0</v>
          </cell>
          <cell r="L33">
            <v>2</v>
          </cell>
          <cell r="M33">
            <v>3</v>
          </cell>
        </row>
        <row r="34">
          <cell r="B34" t="str">
            <v>新高</v>
          </cell>
          <cell r="D34">
            <v>0</v>
          </cell>
          <cell r="E34">
            <v>0</v>
          </cell>
          <cell r="H34">
            <v>2</v>
          </cell>
          <cell r="I34">
            <v>2</v>
          </cell>
          <cell r="L34">
            <v>7</v>
          </cell>
          <cell r="M34">
            <v>4</v>
          </cell>
        </row>
        <row r="35">
          <cell r="B35" t="str">
            <v>今里</v>
          </cell>
          <cell r="D35">
            <v>0</v>
          </cell>
          <cell r="E35">
            <v>0</v>
          </cell>
          <cell r="H35">
            <v>2</v>
          </cell>
          <cell r="I35">
            <v>5</v>
          </cell>
          <cell r="L35">
            <v>3</v>
          </cell>
          <cell r="M35">
            <v>3</v>
          </cell>
        </row>
        <row r="36">
          <cell r="B36" t="str">
            <v>東小橋</v>
          </cell>
          <cell r="D36">
            <v>4</v>
          </cell>
          <cell r="E36">
            <v>4</v>
          </cell>
          <cell r="H36">
            <v>10</v>
          </cell>
          <cell r="I36">
            <v>5</v>
          </cell>
          <cell r="L36">
            <v>8</v>
          </cell>
          <cell r="M36">
            <v>6</v>
          </cell>
        </row>
        <row r="37">
          <cell r="B37" t="str">
            <v>北中道</v>
          </cell>
          <cell r="D37">
            <v>5</v>
          </cell>
          <cell r="E37">
            <v>4</v>
          </cell>
          <cell r="H37">
            <v>5</v>
          </cell>
          <cell r="I37">
            <v>5</v>
          </cell>
          <cell r="L37">
            <v>7</v>
          </cell>
          <cell r="M37">
            <v>4</v>
          </cell>
        </row>
        <row r="38">
          <cell r="B38" t="str">
            <v>東中本</v>
          </cell>
          <cell r="D38">
            <v>0</v>
          </cell>
          <cell r="E38">
            <v>0</v>
          </cell>
          <cell r="H38">
            <v>6</v>
          </cell>
          <cell r="I38">
            <v>5</v>
          </cell>
          <cell r="L38">
            <v>1</v>
          </cell>
          <cell r="M38">
            <v>6</v>
          </cell>
        </row>
        <row r="39">
          <cell r="B39" t="str">
            <v>鶴橋</v>
          </cell>
          <cell r="D39">
            <v>0</v>
          </cell>
          <cell r="E39">
            <v>0</v>
          </cell>
          <cell r="H39">
            <v>2</v>
          </cell>
          <cell r="I39">
            <v>2</v>
          </cell>
          <cell r="L39">
            <v>7</v>
          </cell>
          <cell r="M39">
            <v>5</v>
          </cell>
        </row>
        <row r="40">
          <cell r="B40" t="str">
            <v>旭東</v>
          </cell>
          <cell r="D40">
            <v>0</v>
          </cell>
          <cell r="E40">
            <v>0</v>
          </cell>
          <cell r="H40">
            <v>4</v>
          </cell>
          <cell r="I40">
            <v>5</v>
          </cell>
          <cell r="L40">
            <v>9</v>
          </cell>
          <cell r="M40">
            <v>8</v>
          </cell>
        </row>
        <row r="41">
          <cell r="B41" t="str">
            <v>鯰江</v>
          </cell>
          <cell r="D41">
            <v>0</v>
          </cell>
          <cell r="E41">
            <v>0</v>
          </cell>
          <cell r="H41">
            <v>6</v>
          </cell>
          <cell r="I41">
            <v>4</v>
          </cell>
          <cell r="L41">
            <v>6</v>
          </cell>
          <cell r="M41">
            <v>8</v>
          </cell>
        </row>
        <row r="42">
          <cell r="B42" t="str">
            <v>城東</v>
          </cell>
          <cell r="D42">
            <v>7</v>
          </cell>
          <cell r="E42">
            <v>7</v>
          </cell>
          <cell r="H42">
            <v>18</v>
          </cell>
          <cell r="I42">
            <v>14</v>
          </cell>
          <cell r="L42">
            <v>18</v>
          </cell>
          <cell r="M42">
            <v>6</v>
          </cell>
        </row>
        <row r="43">
          <cell r="B43" t="str">
            <v>榎本</v>
          </cell>
          <cell r="D43">
            <v>0</v>
          </cell>
          <cell r="E43">
            <v>0</v>
          </cell>
          <cell r="H43">
            <v>5</v>
          </cell>
          <cell r="I43">
            <v>5</v>
          </cell>
          <cell r="L43">
            <v>5</v>
          </cell>
          <cell r="M43">
            <v>6</v>
          </cell>
        </row>
        <row r="44">
          <cell r="B44" t="str">
            <v>常盤</v>
          </cell>
          <cell r="D44">
            <v>9</v>
          </cell>
          <cell r="E44">
            <v>10</v>
          </cell>
          <cell r="H44">
            <v>11</v>
          </cell>
          <cell r="I44">
            <v>7</v>
          </cell>
          <cell r="L44">
            <v>15</v>
          </cell>
          <cell r="M44">
            <v>16</v>
          </cell>
        </row>
        <row r="45">
          <cell r="B45" t="str">
            <v>粉浜</v>
          </cell>
          <cell r="D45">
            <v>0</v>
          </cell>
          <cell r="E45">
            <v>0</v>
          </cell>
          <cell r="H45">
            <v>0</v>
          </cell>
          <cell r="I45">
            <v>1</v>
          </cell>
          <cell r="L45">
            <v>2</v>
          </cell>
          <cell r="M45">
            <v>6</v>
          </cell>
        </row>
        <row r="46">
          <cell r="B46" t="str">
            <v>住吉</v>
          </cell>
          <cell r="D46">
            <v>10</v>
          </cell>
          <cell r="E46">
            <v>3</v>
          </cell>
          <cell r="H46">
            <v>9</v>
          </cell>
          <cell r="I46">
            <v>3</v>
          </cell>
          <cell r="L46">
            <v>6</v>
          </cell>
          <cell r="M46">
            <v>9</v>
          </cell>
        </row>
        <row r="47">
          <cell r="B47" t="str">
            <v>墨江</v>
          </cell>
          <cell r="D47">
            <v>0</v>
          </cell>
          <cell r="E47">
            <v>0</v>
          </cell>
          <cell r="H47">
            <v>4</v>
          </cell>
          <cell r="I47">
            <v>3</v>
          </cell>
          <cell r="L47">
            <v>4</v>
          </cell>
          <cell r="M47">
            <v>9</v>
          </cell>
        </row>
        <row r="48">
          <cell r="B48" t="str">
            <v>長吉</v>
          </cell>
          <cell r="D48">
            <v>0</v>
          </cell>
          <cell r="E48">
            <v>0</v>
          </cell>
          <cell r="H48">
            <v>4</v>
          </cell>
          <cell r="I48">
            <v>1</v>
          </cell>
          <cell r="L48">
            <v>1</v>
          </cell>
          <cell r="M48">
            <v>4</v>
          </cell>
        </row>
        <row r="49">
          <cell r="B49" t="str">
            <v>長吉第二</v>
          </cell>
          <cell r="D49">
            <v>3</v>
          </cell>
          <cell r="E49">
            <v>5</v>
          </cell>
          <cell r="H49">
            <v>2</v>
          </cell>
          <cell r="I49">
            <v>6</v>
          </cell>
          <cell r="L49">
            <v>5</v>
          </cell>
          <cell r="M49">
            <v>7</v>
          </cell>
        </row>
        <row r="50">
          <cell r="B50" t="str">
            <v>瓜破北</v>
          </cell>
          <cell r="D50">
            <v>11</v>
          </cell>
          <cell r="E50">
            <v>9</v>
          </cell>
          <cell r="H50">
            <v>7</v>
          </cell>
          <cell r="I50">
            <v>4</v>
          </cell>
          <cell r="L50">
            <v>13</v>
          </cell>
          <cell r="M50">
            <v>7</v>
          </cell>
        </row>
        <row r="51">
          <cell r="B51" t="str">
            <v>加美北</v>
          </cell>
          <cell r="D51">
            <v>0</v>
          </cell>
          <cell r="E51">
            <v>0</v>
          </cell>
          <cell r="H51">
            <v>6</v>
          </cell>
          <cell r="I51">
            <v>3</v>
          </cell>
          <cell r="L51">
            <v>8</v>
          </cell>
          <cell r="M51">
            <v>6</v>
          </cell>
        </row>
        <row r="52">
          <cell r="B52" t="str">
            <v>玉出</v>
          </cell>
          <cell r="D52">
            <v>2</v>
          </cell>
          <cell r="E52">
            <v>2</v>
          </cell>
          <cell r="H52">
            <v>5</v>
          </cell>
          <cell r="I52">
            <v>10</v>
          </cell>
          <cell r="L52">
            <v>14</v>
          </cell>
          <cell r="M52">
            <v>5</v>
          </cell>
        </row>
        <row r="53">
          <cell r="B53" t="str">
            <v>天下茶屋</v>
          </cell>
          <cell r="D53">
            <v>4</v>
          </cell>
          <cell r="E53">
            <v>3</v>
          </cell>
          <cell r="H53">
            <v>9</v>
          </cell>
          <cell r="I53">
            <v>5</v>
          </cell>
          <cell r="L53">
            <v>5</v>
          </cell>
          <cell r="M53">
            <v>7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13EA7-D555-4AB9-8604-686146823B98}">
  <dimension ref="A1:S111"/>
  <sheetViews>
    <sheetView tabSelected="1" view="pageBreakPreview" zoomScale="60" zoomScaleNormal="100" workbookViewId="0">
      <selection activeCell="AD86" sqref="AD86"/>
    </sheetView>
  </sheetViews>
  <sheetFormatPr defaultColWidth="2.125" defaultRowHeight="13.5" x14ac:dyDescent="0.15"/>
  <cols>
    <col min="1" max="1" width="6.125" style="75" customWidth="1"/>
    <col min="2" max="2" width="17.125" style="75" customWidth="1"/>
    <col min="3" max="7" width="7.625" style="75" customWidth="1"/>
    <col min="8" max="19" width="8.375" style="75" customWidth="1"/>
    <col min="20" max="20" width="4.875" style="75" bestFit="1" customWidth="1"/>
    <col min="21" max="16384" width="2.125" style="75"/>
  </cols>
  <sheetData>
    <row r="1" spans="1:19" s="1" customFormat="1" x14ac:dyDescent="0.15">
      <c r="A1" s="1" t="s">
        <v>0</v>
      </c>
      <c r="P1" s="2"/>
      <c r="Q1" s="2"/>
      <c r="R1" s="2"/>
      <c r="S1" s="3"/>
    </row>
    <row r="2" spans="1:19" s="1" customFormat="1" x14ac:dyDescent="0.15">
      <c r="O2" s="3"/>
      <c r="P2" s="4"/>
      <c r="Q2" s="76">
        <v>46143</v>
      </c>
      <c r="R2" s="76"/>
      <c r="S2" s="76"/>
    </row>
    <row r="3" spans="1:19" s="1" customFormat="1" ht="11.25" x14ac:dyDescent="0.15"/>
    <row r="4" spans="1:19" s="1" customFormat="1" ht="20.25" customHeight="1" x14ac:dyDescent="0.15">
      <c r="A4" s="77" t="s">
        <v>1</v>
      </c>
      <c r="B4" s="86" t="s">
        <v>2</v>
      </c>
      <c r="C4" s="81" t="s">
        <v>3</v>
      </c>
      <c r="D4" s="82"/>
      <c r="E4" s="82"/>
      <c r="F4" s="82"/>
      <c r="G4" s="88"/>
      <c r="H4" s="83" t="s">
        <v>4</v>
      </c>
      <c r="I4" s="84"/>
      <c r="J4" s="85"/>
      <c r="K4" s="81" t="s">
        <v>5</v>
      </c>
      <c r="L4" s="84"/>
      <c r="M4" s="85"/>
      <c r="N4" s="81" t="s">
        <v>6</v>
      </c>
      <c r="O4" s="84"/>
      <c r="P4" s="85"/>
      <c r="Q4" s="81" t="s">
        <v>7</v>
      </c>
      <c r="R4" s="84"/>
      <c r="S4" s="85"/>
    </row>
    <row r="5" spans="1:19" s="1" customFormat="1" ht="20.25" customHeight="1" x14ac:dyDescent="0.15">
      <c r="A5" s="78"/>
      <c r="B5" s="87"/>
      <c r="C5" s="5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6" t="s">
        <v>11</v>
      </c>
      <c r="J5" s="9" t="s">
        <v>9</v>
      </c>
      <c r="K5" s="10" t="s">
        <v>10</v>
      </c>
      <c r="L5" s="6" t="s">
        <v>11</v>
      </c>
      <c r="M5" s="9" t="s">
        <v>9</v>
      </c>
      <c r="N5" s="10" t="s">
        <v>10</v>
      </c>
      <c r="O5" s="6" t="s">
        <v>11</v>
      </c>
      <c r="P5" s="9" t="s">
        <v>9</v>
      </c>
      <c r="Q5" s="10" t="s">
        <v>10</v>
      </c>
      <c r="R5" s="6" t="s">
        <v>11</v>
      </c>
      <c r="S5" s="9" t="s">
        <v>9</v>
      </c>
    </row>
    <row r="6" spans="1:19" s="1" customFormat="1" ht="13.5" customHeight="1" x14ac:dyDescent="0.15">
      <c r="A6" s="11" t="s">
        <v>12</v>
      </c>
      <c r="B6" s="11" t="s">
        <v>13</v>
      </c>
      <c r="C6" s="12">
        <v>1</v>
      </c>
      <c r="D6" s="13">
        <v>1</v>
      </c>
      <c r="E6" s="13">
        <v>1</v>
      </c>
      <c r="F6" s="13" t="s">
        <v>14</v>
      </c>
      <c r="G6" s="14">
        <f>SUM(C6:E6)</f>
        <v>3</v>
      </c>
      <c r="H6" s="15">
        <f>SUM(K6,N6,Q6)</f>
        <v>29</v>
      </c>
      <c r="I6" s="16">
        <f>SUM(L6,O6,R6)</f>
        <v>23</v>
      </c>
      <c r="J6" s="17">
        <f>SUM(M6,P6,S6)</f>
        <v>52</v>
      </c>
      <c r="K6" s="18">
        <v>12</v>
      </c>
      <c r="L6" s="19">
        <v>5</v>
      </c>
      <c r="M6" s="20">
        <f>SUM(K6:L6)</f>
        <v>17</v>
      </c>
      <c r="N6" s="18">
        <v>8</v>
      </c>
      <c r="O6" s="19">
        <v>7</v>
      </c>
      <c r="P6" s="20">
        <f>SUM(N6:O6)</f>
        <v>15</v>
      </c>
      <c r="Q6" s="18">
        <v>9</v>
      </c>
      <c r="R6" s="19">
        <v>11</v>
      </c>
      <c r="S6" s="20">
        <f>SUM(Q6:R6)</f>
        <v>20</v>
      </c>
    </row>
    <row r="7" spans="1:19" s="1" customFormat="1" ht="13.5" customHeight="1" x14ac:dyDescent="0.15">
      <c r="A7" s="21" t="s">
        <v>15</v>
      </c>
      <c r="B7" s="21" t="s">
        <v>16</v>
      </c>
      <c r="C7" s="22">
        <v>1</v>
      </c>
      <c r="D7" s="23">
        <v>1</v>
      </c>
      <c r="E7" s="23">
        <v>1</v>
      </c>
      <c r="F7" s="23" t="s">
        <v>17</v>
      </c>
      <c r="G7" s="24">
        <f t="shared" ref="G7:G58" si="0">SUM(C7:E7)</f>
        <v>3</v>
      </c>
      <c r="H7" s="15">
        <f>SUM(K7,N7,Q7)</f>
        <v>23</v>
      </c>
      <c r="I7" s="16">
        <f t="shared" ref="H7:J58" si="1">SUM(L7,O7,R7)</f>
        <v>27</v>
      </c>
      <c r="J7" s="17">
        <f t="shared" si="1"/>
        <v>50</v>
      </c>
      <c r="K7" s="25">
        <v>8</v>
      </c>
      <c r="L7" s="16">
        <v>7</v>
      </c>
      <c r="M7" s="17">
        <f t="shared" ref="M7:M58" si="2">SUM(K7:L7)</f>
        <v>15</v>
      </c>
      <c r="N7" s="25">
        <v>6</v>
      </c>
      <c r="O7" s="16">
        <v>8</v>
      </c>
      <c r="P7" s="17">
        <f t="shared" ref="P7:P58" si="3">SUM(N7:O7)</f>
        <v>14</v>
      </c>
      <c r="Q7" s="25">
        <v>9</v>
      </c>
      <c r="R7" s="16">
        <v>12</v>
      </c>
      <c r="S7" s="17">
        <f t="shared" ref="S7:S58" si="4">SUM(Q7:R7)</f>
        <v>21</v>
      </c>
    </row>
    <row r="8" spans="1:19" s="1" customFormat="1" ht="13.5" customHeight="1" x14ac:dyDescent="0.15">
      <c r="A8" s="21" t="s">
        <v>15</v>
      </c>
      <c r="B8" s="21" t="s">
        <v>18</v>
      </c>
      <c r="C8" s="22">
        <v>0</v>
      </c>
      <c r="D8" s="23">
        <v>1</v>
      </c>
      <c r="E8" s="23">
        <v>1</v>
      </c>
      <c r="F8" s="23" t="s">
        <v>14</v>
      </c>
      <c r="G8" s="24">
        <f>SUM(C8:E8)</f>
        <v>2</v>
      </c>
      <c r="H8" s="15">
        <f t="shared" si="1"/>
        <v>14</v>
      </c>
      <c r="I8" s="16">
        <f t="shared" si="1"/>
        <v>7</v>
      </c>
      <c r="J8" s="17">
        <f t="shared" si="1"/>
        <v>21</v>
      </c>
      <c r="K8" s="25">
        <v>0</v>
      </c>
      <c r="L8" s="16">
        <v>0</v>
      </c>
      <c r="M8" s="17">
        <f t="shared" si="2"/>
        <v>0</v>
      </c>
      <c r="N8" s="25">
        <v>7</v>
      </c>
      <c r="O8" s="16">
        <v>0</v>
      </c>
      <c r="P8" s="17">
        <f t="shared" si="3"/>
        <v>7</v>
      </c>
      <c r="Q8" s="25">
        <v>7</v>
      </c>
      <c r="R8" s="16">
        <v>7</v>
      </c>
      <c r="S8" s="17">
        <f t="shared" si="4"/>
        <v>14</v>
      </c>
    </row>
    <row r="9" spans="1:19" s="1" customFormat="1" ht="13.5" customHeight="1" x14ac:dyDescent="0.15">
      <c r="A9" s="21" t="s">
        <v>15</v>
      </c>
      <c r="B9" s="21" t="s">
        <v>19</v>
      </c>
      <c r="C9" s="22">
        <f>SUM(C6:C8)</f>
        <v>2</v>
      </c>
      <c r="D9" s="23">
        <f>SUM(D6:D8)</f>
        <v>3</v>
      </c>
      <c r="E9" s="23">
        <f>SUM(E6:E8)</f>
        <v>3</v>
      </c>
      <c r="F9" s="23" t="s">
        <v>17</v>
      </c>
      <c r="G9" s="24">
        <f t="shared" si="0"/>
        <v>8</v>
      </c>
      <c r="H9" s="15">
        <f t="shared" si="1"/>
        <v>66</v>
      </c>
      <c r="I9" s="16">
        <f>SUM(L9,O9,R9)</f>
        <v>57</v>
      </c>
      <c r="J9" s="26">
        <f>SUM(M9,P9,S9)</f>
        <v>123</v>
      </c>
      <c r="K9" s="25">
        <f>SUM(K6:K8)</f>
        <v>20</v>
      </c>
      <c r="L9" s="16">
        <f>SUM(L6:L8)</f>
        <v>12</v>
      </c>
      <c r="M9" s="26">
        <f t="shared" ref="M9:S9" si="5">SUM(M6:M8)</f>
        <v>32</v>
      </c>
      <c r="N9" s="25">
        <f>SUM(N6:N8)</f>
        <v>21</v>
      </c>
      <c r="O9" s="16">
        <f>SUM(O6:O8)</f>
        <v>15</v>
      </c>
      <c r="P9" s="26">
        <f t="shared" si="5"/>
        <v>36</v>
      </c>
      <c r="Q9" s="25">
        <f>SUM(Q6:Q8)</f>
        <v>25</v>
      </c>
      <c r="R9" s="16">
        <f>SUM(R6:R8)</f>
        <v>30</v>
      </c>
      <c r="S9" s="26">
        <f t="shared" si="5"/>
        <v>55</v>
      </c>
    </row>
    <row r="10" spans="1:19" s="1" customFormat="1" ht="13.5" customHeight="1" x14ac:dyDescent="0.15">
      <c r="A10" s="21" t="s">
        <v>15</v>
      </c>
      <c r="B10" s="21" t="s">
        <v>15</v>
      </c>
      <c r="C10" s="22"/>
      <c r="D10" s="23"/>
      <c r="E10" s="23"/>
      <c r="F10" s="23" t="s">
        <v>15</v>
      </c>
      <c r="G10" s="24"/>
      <c r="H10" s="15"/>
      <c r="I10" s="16"/>
      <c r="J10" s="17"/>
      <c r="K10" s="25" t="str">
        <f>_xlfn.XLOOKUP(B10,[1]歳時別・男女別!$B$3:$B$53,[1]歳時別・男女別!$D$3:$D$53,"")</f>
        <v/>
      </c>
      <c r="L10" s="16" t="str">
        <f>_xlfn.XLOOKUP(B10,[1]歳時別・男女別!$B$3:$B$53,[1]歳時別・男女別!$E$3:$E$53,"")</f>
        <v/>
      </c>
      <c r="M10" s="17"/>
      <c r="N10" s="25" t="str">
        <f>_xlfn.XLOOKUP(B10,[1]歳時別・男女別!$B$3:$B$53,[1]歳時別・男女別!$H$3:$H$53,"")</f>
        <v/>
      </c>
      <c r="O10" s="16" t="str">
        <f>_xlfn.XLOOKUP(B10,[1]歳時別・男女別!$B$3:$B$53,[1]歳時別・男女別!$I$3:$I$53,"")</f>
        <v/>
      </c>
      <c r="P10" s="17"/>
      <c r="Q10" s="25" t="str">
        <f>_xlfn.XLOOKUP(B10,[1]歳時別・男女別!$B$3:$B$53,[1]歳時別・男女別!$L$3:$L$53,"")</f>
        <v/>
      </c>
      <c r="R10" s="16" t="str">
        <f>_xlfn.XLOOKUP(B10,[1]歳時別・男女別!$B$3:$B$53,[1]歳時別・男女別!$M$3:$M$53,"")</f>
        <v/>
      </c>
      <c r="S10" s="17"/>
    </row>
    <row r="11" spans="1:19" s="1" customFormat="1" ht="13.5" customHeight="1" x14ac:dyDescent="0.15">
      <c r="A11" s="21" t="s">
        <v>20</v>
      </c>
      <c r="B11" s="21" t="s">
        <v>21</v>
      </c>
      <c r="C11" s="22">
        <v>1</v>
      </c>
      <c r="D11" s="23">
        <v>1</v>
      </c>
      <c r="E11" s="23">
        <v>1</v>
      </c>
      <c r="F11" s="23" t="s">
        <v>14</v>
      </c>
      <c r="G11" s="24">
        <f>SUM(C11:E11)</f>
        <v>3</v>
      </c>
      <c r="H11" s="15">
        <f t="shared" si="1"/>
        <v>20</v>
      </c>
      <c r="I11" s="16">
        <f t="shared" si="1"/>
        <v>14</v>
      </c>
      <c r="J11" s="17">
        <f t="shared" si="1"/>
        <v>34</v>
      </c>
      <c r="K11" s="25">
        <v>4</v>
      </c>
      <c r="L11" s="16">
        <v>2</v>
      </c>
      <c r="M11" s="17">
        <f t="shared" si="2"/>
        <v>6</v>
      </c>
      <c r="N11" s="25">
        <v>9</v>
      </c>
      <c r="O11" s="16">
        <v>4</v>
      </c>
      <c r="P11" s="17">
        <f t="shared" si="3"/>
        <v>13</v>
      </c>
      <c r="Q11" s="25">
        <v>7</v>
      </c>
      <c r="R11" s="16">
        <v>8</v>
      </c>
      <c r="S11" s="17">
        <f t="shared" si="4"/>
        <v>15</v>
      </c>
    </row>
    <row r="12" spans="1:19" s="1" customFormat="1" ht="13.5" customHeight="1" x14ac:dyDescent="0.15">
      <c r="A12" s="21" t="s">
        <v>15</v>
      </c>
      <c r="B12" s="21" t="s">
        <v>19</v>
      </c>
      <c r="C12" s="22">
        <f>SUM(C11)</f>
        <v>1</v>
      </c>
      <c r="D12" s="23">
        <f t="shared" ref="D12:E12" si="6">SUM(D11)</f>
        <v>1</v>
      </c>
      <c r="E12" s="23">
        <f t="shared" si="6"/>
        <v>1</v>
      </c>
      <c r="F12" s="23" t="s">
        <v>17</v>
      </c>
      <c r="G12" s="24">
        <f t="shared" si="0"/>
        <v>3</v>
      </c>
      <c r="H12" s="15">
        <f t="shared" si="1"/>
        <v>20</v>
      </c>
      <c r="I12" s="16">
        <f t="shared" si="1"/>
        <v>14</v>
      </c>
      <c r="J12" s="17">
        <f t="shared" si="1"/>
        <v>34</v>
      </c>
      <c r="K12" s="25">
        <f>K11</f>
        <v>4</v>
      </c>
      <c r="L12" s="16">
        <f>L11</f>
        <v>2</v>
      </c>
      <c r="M12" s="17">
        <f t="shared" ref="M12:S12" si="7">M11</f>
        <v>6</v>
      </c>
      <c r="N12" s="25">
        <f>SUM(N11)</f>
        <v>9</v>
      </c>
      <c r="O12" s="16">
        <f>SUM(O11)</f>
        <v>4</v>
      </c>
      <c r="P12" s="17">
        <f t="shared" si="7"/>
        <v>13</v>
      </c>
      <c r="Q12" s="25">
        <f>SUM(Q11)</f>
        <v>7</v>
      </c>
      <c r="R12" s="16">
        <f>SUM(R11)</f>
        <v>8</v>
      </c>
      <c r="S12" s="17">
        <f t="shared" si="7"/>
        <v>15</v>
      </c>
    </row>
    <row r="13" spans="1:19" s="1" customFormat="1" ht="13.5" customHeight="1" x14ac:dyDescent="0.15">
      <c r="A13" s="21" t="s">
        <v>15</v>
      </c>
      <c r="B13" s="21" t="s">
        <v>15</v>
      </c>
      <c r="C13" s="22"/>
      <c r="D13" s="23"/>
      <c r="E13" s="23"/>
      <c r="F13" s="23" t="s">
        <v>15</v>
      </c>
      <c r="G13" s="24"/>
      <c r="H13" s="15"/>
      <c r="I13" s="16"/>
      <c r="J13" s="17"/>
      <c r="K13" s="25" t="str">
        <f>_xlfn.XLOOKUP(B13,[1]歳時別・男女別!$B$3:$B$53,[1]歳時別・男女別!$D$3:$D$53,"")</f>
        <v/>
      </c>
      <c r="L13" s="16" t="str">
        <f>_xlfn.XLOOKUP(B13,[1]歳時別・男女別!$B$3:$B$53,[1]歳時別・男女別!$E$3:$E$53,"")</f>
        <v/>
      </c>
      <c r="M13" s="17"/>
      <c r="N13" s="25" t="str">
        <f>_xlfn.XLOOKUP(B13,[1]歳時別・男女別!$B$3:$B$53,[1]歳時別・男女別!$H$3:$H$53,"")</f>
        <v/>
      </c>
      <c r="O13" s="16" t="str">
        <f>_xlfn.XLOOKUP(B13,[1]歳時別・男女別!$B$3:$B$53,[1]歳時別・男女別!$I$3:$I$53,"")</f>
        <v/>
      </c>
      <c r="P13" s="17"/>
      <c r="Q13" s="25" t="str">
        <f>_xlfn.XLOOKUP(B13,[1]歳時別・男女別!$B$3:$B$53,[1]歳時別・男女別!$L$3:$L$53,"")</f>
        <v/>
      </c>
      <c r="R13" s="16" t="str">
        <f>_xlfn.XLOOKUP(B13,[1]歳時別・男女別!$B$3:$B$53,[1]歳時別・男女別!$M$3:$M$53,"")</f>
        <v/>
      </c>
      <c r="S13" s="17"/>
    </row>
    <row r="14" spans="1:19" s="1" customFormat="1" ht="13.5" customHeight="1" x14ac:dyDescent="0.15">
      <c r="A14" s="21" t="s">
        <v>22</v>
      </c>
      <c r="B14" s="21" t="s">
        <v>23</v>
      </c>
      <c r="C14" s="22">
        <v>0</v>
      </c>
      <c r="D14" s="23">
        <v>1</v>
      </c>
      <c r="E14" s="23">
        <v>1</v>
      </c>
      <c r="F14" s="23" t="s">
        <v>17</v>
      </c>
      <c r="G14" s="24">
        <f t="shared" si="0"/>
        <v>2</v>
      </c>
      <c r="H14" s="15">
        <f t="shared" si="1"/>
        <v>16</v>
      </c>
      <c r="I14" s="16">
        <f t="shared" si="1"/>
        <v>8</v>
      </c>
      <c r="J14" s="17">
        <f t="shared" si="1"/>
        <v>24</v>
      </c>
      <c r="K14" s="25">
        <v>0</v>
      </c>
      <c r="L14" s="16">
        <v>0</v>
      </c>
      <c r="M14" s="17">
        <f t="shared" si="2"/>
        <v>0</v>
      </c>
      <c r="N14" s="25">
        <v>5</v>
      </c>
      <c r="O14" s="16">
        <v>4</v>
      </c>
      <c r="P14" s="17">
        <f t="shared" si="3"/>
        <v>9</v>
      </c>
      <c r="Q14" s="25">
        <v>11</v>
      </c>
      <c r="R14" s="16">
        <v>4</v>
      </c>
      <c r="S14" s="17">
        <f t="shared" si="4"/>
        <v>15</v>
      </c>
    </row>
    <row r="15" spans="1:19" s="1" customFormat="1" ht="13.5" customHeight="1" x14ac:dyDescent="0.15">
      <c r="A15" s="21" t="s">
        <v>15</v>
      </c>
      <c r="B15" s="21" t="s">
        <v>24</v>
      </c>
      <c r="C15" s="22">
        <v>2</v>
      </c>
      <c r="D15" s="23">
        <v>2</v>
      </c>
      <c r="E15" s="23">
        <v>2</v>
      </c>
      <c r="F15" s="23" t="s">
        <v>17</v>
      </c>
      <c r="G15" s="24">
        <f t="shared" si="0"/>
        <v>6</v>
      </c>
      <c r="H15" s="15">
        <f t="shared" si="1"/>
        <v>60</v>
      </c>
      <c r="I15" s="16">
        <f t="shared" si="1"/>
        <v>73</v>
      </c>
      <c r="J15" s="17">
        <f t="shared" si="1"/>
        <v>133</v>
      </c>
      <c r="K15" s="25">
        <v>16</v>
      </c>
      <c r="L15" s="16">
        <v>24</v>
      </c>
      <c r="M15" s="17">
        <f t="shared" si="2"/>
        <v>40</v>
      </c>
      <c r="N15" s="25">
        <v>22</v>
      </c>
      <c r="O15" s="16">
        <v>20</v>
      </c>
      <c r="P15" s="17">
        <f t="shared" si="3"/>
        <v>42</v>
      </c>
      <c r="Q15" s="25">
        <v>22</v>
      </c>
      <c r="R15" s="16">
        <v>29</v>
      </c>
      <c r="S15" s="17">
        <f t="shared" si="4"/>
        <v>51</v>
      </c>
    </row>
    <row r="16" spans="1:19" s="1" customFormat="1" ht="13.5" customHeight="1" x14ac:dyDescent="0.15">
      <c r="A16" s="21" t="s">
        <v>15</v>
      </c>
      <c r="B16" s="21" t="s">
        <v>25</v>
      </c>
      <c r="C16" s="22">
        <v>0</v>
      </c>
      <c r="D16" s="23">
        <v>0</v>
      </c>
      <c r="E16" s="23">
        <v>1</v>
      </c>
      <c r="F16" s="23" t="s">
        <v>17</v>
      </c>
      <c r="G16" s="24">
        <f t="shared" si="0"/>
        <v>1</v>
      </c>
      <c r="H16" s="15">
        <f t="shared" si="1"/>
        <v>4</v>
      </c>
      <c r="I16" s="16">
        <f t="shared" si="1"/>
        <v>2</v>
      </c>
      <c r="J16" s="17">
        <f t="shared" si="1"/>
        <v>6</v>
      </c>
      <c r="K16" s="25">
        <v>0</v>
      </c>
      <c r="L16" s="16">
        <v>0</v>
      </c>
      <c r="M16" s="17">
        <f t="shared" si="2"/>
        <v>0</v>
      </c>
      <c r="N16" s="25">
        <v>0</v>
      </c>
      <c r="O16" s="16">
        <v>0</v>
      </c>
      <c r="P16" s="17">
        <f t="shared" si="3"/>
        <v>0</v>
      </c>
      <c r="Q16" s="25">
        <v>4</v>
      </c>
      <c r="R16" s="16">
        <v>2</v>
      </c>
      <c r="S16" s="17">
        <f t="shared" si="4"/>
        <v>6</v>
      </c>
    </row>
    <row r="17" spans="1:19" s="1" customFormat="1" ht="13.5" customHeight="1" x14ac:dyDescent="0.15">
      <c r="A17" s="21" t="s">
        <v>15</v>
      </c>
      <c r="B17" s="21" t="s">
        <v>19</v>
      </c>
      <c r="C17" s="22">
        <f>SUM(C14:C16)</f>
        <v>2</v>
      </c>
      <c r="D17" s="23">
        <f t="shared" ref="D17" si="8">SUM(D14:D16)</f>
        <v>3</v>
      </c>
      <c r="E17" s="23">
        <f>SUM(E14:E16)</f>
        <v>4</v>
      </c>
      <c r="F17" s="23" t="s">
        <v>17</v>
      </c>
      <c r="G17" s="24">
        <f t="shared" si="0"/>
        <v>9</v>
      </c>
      <c r="H17" s="15">
        <f t="shared" si="1"/>
        <v>80</v>
      </c>
      <c r="I17" s="16">
        <f t="shared" si="1"/>
        <v>83</v>
      </c>
      <c r="J17" s="17">
        <f t="shared" si="1"/>
        <v>163</v>
      </c>
      <c r="K17" s="25">
        <f>SUM(K14:K16)</f>
        <v>16</v>
      </c>
      <c r="L17" s="16">
        <f>SUM(L14:L16)</f>
        <v>24</v>
      </c>
      <c r="M17" s="17">
        <f t="shared" ref="M17:S17" si="9">SUM(M14:M16)</f>
        <v>40</v>
      </c>
      <c r="N17" s="25">
        <f>SUM(N14:N16)</f>
        <v>27</v>
      </c>
      <c r="O17" s="16">
        <f>SUM(O14:O16)</f>
        <v>24</v>
      </c>
      <c r="P17" s="17">
        <f t="shared" si="9"/>
        <v>51</v>
      </c>
      <c r="Q17" s="25">
        <f>SUM(Q14:Q16)</f>
        <v>37</v>
      </c>
      <c r="R17" s="16">
        <f>SUM(R14:R16)</f>
        <v>35</v>
      </c>
      <c r="S17" s="17">
        <f t="shared" si="9"/>
        <v>72</v>
      </c>
    </row>
    <row r="18" spans="1:19" s="1" customFormat="1" ht="13.5" customHeight="1" x14ac:dyDescent="0.15">
      <c r="A18" s="21" t="s">
        <v>15</v>
      </c>
      <c r="B18" s="21" t="s">
        <v>15</v>
      </c>
      <c r="C18" s="22"/>
      <c r="D18" s="23"/>
      <c r="E18" s="23"/>
      <c r="F18" s="23" t="s">
        <v>15</v>
      </c>
      <c r="G18" s="24"/>
      <c r="H18" s="15"/>
      <c r="I18" s="16"/>
      <c r="J18" s="17"/>
      <c r="K18" s="25" t="str">
        <f>_xlfn.XLOOKUP(B18,[1]歳時別・男女別!$B$3:$B$53,[1]歳時別・男女別!$D$3:$D$53,"")</f>
        <v/>
      </c>
      <c r="L18" s="16" t="str">
        <f>_xlfn.XLOOKUP(B18,[1]歳時別・男女別!$B$3:$B$53,[1]歳時別・男女別!$E$3:$E$53,"")</f>
        <v/>
      </c>
      <c r="M18" s="17"/>
      <c r="N18" s="25" t="str">
        <f>_xlfn.XLOOKUP(B18,[1]歳時別・男女別!$B$3:$B$53,[1]歳時別・男女別!$H$3:$H$53,"")</f>
        <v/>
      </c>
      <c r="O18" s="16" t="str">
        <f>_xlfn.XLOOKUP(B18,[1]歳時別・男女別!$B$3:$B$53,[1]歳時別・男女別!$I$3:$I$53,"")</f>
        <v/>
      </c>
      <c r="P18" s="17"/>
      <c r="Q18" s="25" t="str">
        <f>_xlfn.XLOOKUP(B18,[1]歳時別・男女別!$B$3:$B$53,[1]歳時別・男女別!$L$3:$L$53,"")</f>
        <v/>
      </c>
      <c r="R18" s="16" t="str">
        <f>_xlfn.XLOOKUP(B18,[1]歳時別・男女別!$B$3:$B$53,[1]歳時別・男女別!$M$3:$M$53,"")</f>
        <v/>
      </c>
      <c r="S18" s="17"/>
    </row>
    <row r="19" spans="1:19" s="1" customFormat="1" ht="13.5" customHeight="1" x14ac:dyDescent="0.15">
      <c r="A19" s="21" t="s">
        <v>26</v>
      </c>
      <c r="B19" s="21" t="s">
        <v>27</v>
      </c>
      <c r="C19" s="22">
        <v>1</v>
      </c>
      <c r="D19" s="23">
        <v>2</v>
      </c>
      <c r="E19" s="23">
        <v>2</v>
      </c>
      <c r="F19" s="23" t="s">
        <v>14</v>
      </c>
      <c r="G19" s="24">
        <f t="shared" si="0"/>
        <v>5</v>
      </c>
      <c r="H19" s="15">
        <f t="shared" si="1"/>
        <v>45</v>
      </c>
      <c r="I19" s="16">
        <f t="shared" si="1"/>
        <v>46</v>
      </c>
      <c r="J19" s="17">
        <f t="shared" si="1"/>
        <v>91</v>
      </c>
      <c r="K19" s="25">
        <v>10</v>
      </c>
      <c r="L19" s="16">
        <v>10</v>
      </c>
      <c r="M19" s="17">
        <f t="shared" si="2"/>
        <v>20</v>
      </c>
      <c r="N19" s="25">
        <v>20</v>
      </c>
      <c r="O19" s="16">
        <v>13</v>
      </c>
      <c r="P19" s="17">
        <f t="shared" si="3"/>
        <v>33</v>
      </c>
      <c r="Q19" s="25">
        <v>15</v>
      </c>
      <c r="R19" s="16">
        <v>23</v>
      </c>
      <c r="S19" s="17">
        <f t="shared" si="4"/>
        <v>38</v>
      </c>
    </row>
    <row r="20" spans="1:19" s="1" customFormat="1" ht="13.5" customHeight="1" x14ac:dyDescent="0.15">
      <c r="A20" s="21" t="s">
        <v>15</v>
      </c>
      <c r="B20" s="21" t="s">
        <v>19</v>
      </c>
      <c r="C20" s="22">
        <f>SUM(C19)</f>
        <v>1</v>
      </c>
      <c r="D20" s="23">
        <f t="shared" ref="D20:E20" si="10">SUM(D19)</f>
        <v>2</v>
      </c>
      <c r="E20" s="23">
        <f t="shared" si="10"/>
        <v>2</v>
      </c>
      <c r="F20" s="23" t="s">
        <v>17</v>
      </c>
      <c r="G20" s="24">
        <f>SUM(C20:E20)</f>
        <v>5</v>
      </c>
      <c r="H20" s="15">
        <f t="shared" si="1"/>
        <v>45</v>
      </c>
      <c r="I20" s="16">
        <f t="shared" si="1"/>
        <v>46</v>
      </c>
      <c r="J20" s="17">
        <f t="shared" si="1"/>
        <v>91</v>
      </c>
      <c r="K20" s="25">
        <f>K19</f>
        <v>10</v>
      </c>
      <c r="L20" s="16">
        <f>L19</f>
        <v>10</v>
      </c>
      <c r="M20" s="17">
        <f t="shared" ref="M20:S20" si="11">M19</f>
        <v>20</v>
      </c>
      <c r="N20" s="25">
        <f>N19</f>
        <v>20</v>
      </c>
      <c r="O20" s="16">
        <f>O19</f>
        <v>13</v>
      </c>
      <c r="P20" s="17">
        <f t="shared" si="11"/>
        <v>33</v>
      </c>
      <c r="Q20" s="25">
        <f>SUM(Q19)</f>
        <v>15</v>
      </c>
      <c r="R20" s="16">
        <f>SUM(R19)</f>
        <v>23</v>
      </c>
      <c r="S20" s="17">
        <f t="shared" si="11"/>
        <v>38</v>
      </c>
    </row>
    <row r="21" spans="1:19" s="1" customFormat="1" ht="13.5" customHeight="1" x14ac:dyDescent="0.15">
      <c r="A21" s="21" t="s">
        <v>15</v>
      </c>
      <c r="B21" s="21" t="s">
        <v>15</v>
      </c>
      <c r="C21" s="22"/>
      <c r="D21" s="23"/>
      <c r="E21" s="23"/>
      <c r="F21" s="23" t="s">
        <v>15</v>
      </c>
      <c r="G21" s="24"/>
      <c r="H21" s="15"/>
      <c r="I21" s="16"/>
      <c r="J21" s="17"/>
      <c r="K21" s="25" t="str">
        <f>_xlfn.XLOOKUP(B21,[1]歳時別・男女別!$B$3:$B$53,[1]歳時別・男女別!$D$3:$D$53,"")</f>
        <v/>
      </c>
      <c r="L21" s="16" t="str">
        <f>_xlfn.XLOOKUP(B21,[1]歳時別・男女別!$B$3:$B$53,[1]歳時別・男女別!$E$3:$E$53,"")</f>
        <v/>
      </c>
      <c r="M21" s="17"/>
      <c r="N21" s="25" t="str">
        <f>_xlfn.XLOOKUP(B21,[1]歳時別・男女別!$B$3:$B$53,[1]歳時別・男女別!$H$3:$H$53,"")</f>
        <v/>
      </c>
      <c r="O21" s="16" t="str">
        <f>_xlfn.XLOOKUP(B21,[1]歳時別・男女別!$B$3:$B$53,[1]歳時別・男女別!$I$3:$I$53,"")</f>
        <v/>
      </c>
      <c r="P21" s="17"/>
      <c r="Q21" s="25" t="str">
        <f>_xlfn.XLOOKUP(B21,[1]歳時別・男女別!$B$3:$B$53,[1]歳時別・男女別!$L$3:$L$53,"")</f>
        <v/>
      </c>
      <c r="R21" s="16" t="str">
        <f>_xlfn.XLOOKUP(B21,[1]歳時別・男女別!$B$3:$B$53,[1]歳時別・男女別!$M$3:$M$53,"")</f>
        <v/>
      </c>
      <c r="S21" s="17"/>
    </row>
    <row r="22" spans="1:19" s="1" customFormat="1" ht="13.5" customHeight="1" x14ac:dyDescent="0.15">
      <c r="A22" s="21" t="s">
        <v>28</v>
      </c>
      <c r="B22" s="21" t="s">
        <v>29</v>
      </c>
      <c r="C22" s="22">
        <v>1</v>
      </c>
      <c r="D22" s="23">
        <v>1</v>
      </c>
      <c r="E22" s="23">
        <v>1</v>
      </c>
      <c r="F22" s="23" t="s">
        <v>17</v>
      </c>
      <c r="G22" s="24">
        <f t="shared" si="0"/>
        <v>3</v>
      </c>
      <c r="H22" s="15">
        <f t="shared" si="1"/>
        <v>26</v>
      </c>
      <c r="I22" s="16">
        <f t="shared" si="1"/>
        <v>30</v>
      </c>
      <c r="J22" s="17">
        <f t="shared" si="1"/>
        <v>56</v>
      </c>
      <c r="K22" s="25">
        <v>7</v>
      </c>
      <c r="L22" s="16">
        <v>13</v>
      </c>
      <c r="M22" s="17">
        <f t="shared" si="2"/>
        <v>20</v>
      </c>
      <c r="N22" s="25">
        <v>11</v>
      </c>
      <c r="O22" s="16">
        <v>7</v>
      </c>
      <c r="P22" s="17">
        <f t="shared" si="3"/>
        <v>18</v>
      </c>
      <c r="Q22" s="25">
        <v>8</v>
      </c>
      <c r="R22" s="16">
        <v>10</v>
      </c>
      <c r="S22" s="17">
        <f t="shared" si="4"/>
        <v>18</v>
      </c>
    </row>
    <row r="23" spans="1:19" s="1" customFormat="1" ht="13.5" customHeight="1" x14ac:dyDescent="0.15">
      <c r="A23" s="21" t="s">
        <v>15</v>
      </c>
      <c r="B23" s="21" t="s">
        <v>30</v>
      </c>
      <c r="C23" s="22">
        <v>1</v>
      </c>
      <c r="D23" s="23">
        <v>1</v>
      </c>
      <c r="E23" s="23">
        <v>1</v>
      </c>
      <c r="F23" s="23" t="s">
        <v>17</v>
      </c>
      <c r="G23" s="24">
        <f t="shared" si="0"/>
        <v>3</v>
      </c>
      <c r="H23" s="15">
        <f t="shared" si="1"/>
        <v>33</v>
      </c>
      <c r="I23" s="16">
        <f t="shared" si="1"/>
        <v>26</v>
      </c>
      <c r="J23" s="17">
        <f t="shared" si="1"/>
        <v>59</v>
      </c>
      <c r="K23" s="25">
        <v>7</v>
      </c>
      <c r="L23" s="16">
        <v>10</v>
      </c>
      <c r="M23" s="17">
        <f t="shared" si="2"/>
        <v>17</v>
      </c>
      <c r="N23" s="25">
        <v>15</v>
      </c>
      <c r="O23" s="16">
        <v>6</v>
      </c>
      <c r="P23" s="17">
        <f t="shared" si="3"/>
        <v>21</v>
      </c>
      <c r="Q23" s="25">
        <v>11</v>
      </c>
      <c r="R23" s="16">
        <v>10</v>
      </c>
      <c r="S23" s="17">
        <f t="shared" si="4"/>
        <v>21</v>
      </c>
    </row>
    <row r="24" spans="1:19" s="1" customFormat="1" ht="13.5" customHeight="1" x14ac:dyDescent="0.15">
      <c r="A24" s="21" t="s">
        <v>15</v>
      </c>
      <c r="B24" s="21" t="s">
        <v>31</v>
      </c>
      <c r="C24" s="22">
        <v>2</v>
      </c>
      <c r="D24" s="23">
        <v>2</v>
      </c>
      <c r="E24" s="23">
        <v>2</v>
      </c>
      <c r="F24" s="23" t="s">
        <v>17</v>
      </c>
      <c r="G24" s="24">
        <f t="shared" si="0"/>
        <v>6</v>
      </c>
      <c r="H24" s="15">
        <f t="shared" si="1"/>
        <v>73</v>
      </c>
      <c r="I24" s="16">
        <f t="shared" si="1"/>
        <v>59</v>
      </c>
      <c r="J24" s="17">
        <f t="shared" si="1"/>
        <v>132</v>
      </c>
      <c r="K24" s="25">
        <v>20</v>
      </c>
      <c r="L24" s="16">
        <v>20</v>
      </c>
      <c r="M24" s="17">
        <f t="shared" si="2"/>
        <v>40</v>
      </c>
      <c r="N24" s="25">
        <v>27</v>
      </c>
      <c r="O24" s="16">
        <v>20</v>
      </c>
      <c r="P24" s="17">
        <f t="shared" si="3"/>
        <v>47</v>
      </c>
      <c r="Q24" s="25">
        <v>26</v>
      </c>
      <c r="R24" s="16">
        <v>19</v>
      </c>
      <c r="S24" s="17">
        <f t="shared" si="4"/>
        <v>45</v>
      </c>
    </row>
    <row r="25" spans="1:19" s="1" customFormat="1" ht="13.5" customHeight="1" x14ac:dyDescent="0.15">
      <c r="A25" s="21" t="s">
        <v>15</v>
      </c>
      <c r="B25" s="21" t="s">
        <v>32</v>
      </c>
      <c r="C25" s="22">
        <v>1</v>
      </c>
      <c r="D25" s="23">
        <v>1</v>
      </c>
      <c r="E25" s="23">
        <v>1</v>
      </c>
      <c r="F25" s="23" t="s">
        <v>17</v>
      </c>
      <c r="G25" s="24">
        <f t="shared" si="0"/>
        <v>3</v>
      </c>
      <c r="H25" s="15">
        <f t="shared" si="1"/>
        <v>23</v>
      </c>
      <c r="I25" s="16">
        <f t="shared" si="1"/>
        <v>31</v>
      </c>
      <c r="J25" s="17">
        <f t="shared" si="1"/>
        <v>54</v>
      </c>
      <c r="K25" s="25">
        <v>12</v>
      </c>
      <c r="L25" s="16">
        <v>8</v>
      </c>
      <c r="M25" s="17">
        <f t="shared" si="2"/>
        <v>20</v>
      </c>
      <c r="N25" s="25">
        <v>5</v>
      </c>
      <c r="O25" s="16">
        <v>7</v>
      </c>
      <c r="P25" s="17">
        <f t="shared" si="3"/>
        <v>12</v>
      </c>
      <c r="Q25" s="25">
        <v>6</v>
      </c>
      <c r="R25" s="16">
        <v>16</v>
      </c>
      <c r="S25" s="17">
        <f t="shared" si="4"/>
        <v>22</v>
      </c>
    </row>
    <row r="26" spans="1:19" s="1" customFormat="1" ht="13.5" customHeight="1" x14ac:dyDescent="0.15">
      <c r="A26" s="21" t="s">
        <v>15</v>
      </c>
      <c r="B26" s="21" t="s">
        <v>33</v>
      </c>
      <c r="C26" s="22">
        <v>0</v>
      </c>
      <c r="D26" s="23">
        <v>1</v>
      </c>
      <c r="E26" s="23">
        <v>1</v>
      </c>
      <c r="F26" s="23" t="s">
        <v>17</v>
      </c>
      <c r="G26" s="24">
        <f t="shared" si="0"/>
        <v>2</v>
      </c>
      <c r="H26" s="15">
        <f t="shared" si="1"/>
        <v>8</v>
      </c>
      <c r="I26" s="16">
        <f t="shared" si="1"/>
        <v>10</v>
      </c>
      <c r="J26" s="17">
        <f t="shared" si="1"/>
        <v>18</v>
      </c>
      <c r="K26" s="25">
        <v>0</v>
      </c>
      <c r="L26" s="16">
        <v>0</v>
      </c>
      <c r="M26" s="17">
        <f t="shared" si="2"/>
        <v>0</v>
      </c>
      <c r="N26" s="25">
        <v>4</v>
      </c>
      <c r="O26" s="16">
        <v>4</v>
      </c>
      <c r="P26" s="17">
        <f t="shared" si="3"/>
        <v>8</v>
      </c>
      <c r="Q26" s="25">
        <v>4</v>
      </c>
      <c r="R26" s="16">
        <v>6</v>
      </c>
      <c r="S26" s="17">
        <f t="shared" si="4"/>
        <v>10</v>
      </c>
    </row>
    <row r="27" spans="1:19" s="1" customFormat="1" ht="13.5" customHeight="1" x14ac:dyDescent="0.15">
      <c r="A27" s="21" t="s">
        <v>15</v>
      </c>
      <c r="B27" s="21" t="s">
        <v>34</v>
      </c>
      <c r="C27" s="22">
        <v>1</v>
      </c>
      <c r="D27" s="23">
        <v>1</v>
      </c>
      <c r="E27" s="23">
        <v>1</v>
      </c>
      <c r="F27" s="23" t="s">
        <v>17</v>
      </c>
      <c r="G27" s="24">
        <f t="shared" si="0"/>
        <v>3</v>
      </c>
      <c r="H27" s="15">
        <f t="shared" si="1"/>
        <v>24</v>
      </c>
      <c r="I27" s="16">
        <f t="shared" si="1"/>
        <v>30</v>
      </c>
      <c r="J27" s="17">
        <f t="shared" si="1"/>
        <v>54</v>
      </c>
      <c r="K27" s="25">
        <v>8</v>
      </c>
      <c r="L27" s="16">
        <v>10</v>
      </c>
      <c r="M27" s="17">
        <f t="shared" si="2"/>
        <v>18</v>
      </c>
      <c r="N27" s="25">
        <v>3</v>
      </c>
      <c r="O27" s="16">
        <v>9</v>
      </c>
      <c r="P27" s="17">
        <f t="shared" si="3"/>
        <v>12</v>
      </c>
      <c r="Q27" s="25">
        <v>13</v>
      </c>
      <c r="R27" s="16">
        <v>11</v>
      </c>
      <c r="S27" s="17">
        <f t="shared" si="4"/>
        <v>24</v>
      </c>
    </row>
    <row r="28" spans="1:19" s="1" customFormat="1" ht="13.5" customHeight="1" x14ac:dyDescent="0.15">
      <c r="A28" s="21" t="s">
        <v>15</v>
      </c>
      <c r="B28" s="21" t="s">
        <v>19</v>
      </c>
      <c r="C28" s="22">
        <f>SUM(C22:C27)</f>
        <v>6</v>
      </c>
      <c r="D28" s="23">
        <f t="shared" ref="D28:E28" si="12">SUM(D22:D27)</f>
        <v>7</v>
      </c>
      <c r="E28" s="23">
        <f t="shared" si="12"/>
        <v>7</v>
      </c>
      <c r="F28" s="23" t="s">
        <v>17</v>
      </c>
      <c r="G28" s="24">
        <f t="shared" si="0"/>
        <v>20</v>
      </c>
      <c r="H28" s="15">
        <f t="shared" si="1"/>
        <v>187</v>
      </c>
      <c r="I28" s="16">
        <f t="shared" si="1"/>
        <v>186</v>
      </c>
      <c r="J28" s="17">
        <f t="shared" si="1"/>
        <v>373</v>
      </c>
      <c r="K28" s="25">
        <f>SUM(K22:K27)</f>
        <v>54</v>
      </c>
      <c r="L28" s="16">
        <f>SUM(L22:L27)</f>
        <v>61</v>
      </c>
      <c r="M28" s="17">
        <f t="shared" ref="M28:S28" si="13">SUM(M22:M27)</f>
        <v>115</v>
      </c>
      <c r="N28" s="25">
        <f>SUM(N22:N27)</f>
        <v>65</v>
      </c>
      <c r="O28" s="16">
        <f>SUM(O22:O27)</f>
        <v>53</v>
      </c>
      <c r="P28" s="17">
        <f t="shared" si="13"/>
        <v>118</v>
      </c>
      <c r="Q28" s="25">
        <f>SUM(Q22:Q27)</f>
        <v>68</v>
      </c>
      <c r="R28" s="16">
        <f>SUM(R22:R27)</f>
        <v>72</v>
      </c>
      <c r="S28" s="17">
        <f t="shared" si="13"/>
        <v>140</v>
      </c>
    </row>
    <row r="29" spans="1:19" s="1" customFormat="1" ht="13.5" customHeight="1" x14ac:dyDescent="0.15">
      <c r="A29" s="21" t="s">
        <v>15</v>
      </c>
      <c r="B29" s="21" t="s">
        <v>15</v>
      </c>
      <c r="C29" s="22"/>
      <c r="D29" s="23"/>
      <c r="E29" s="23"/>
      <c r="F29" s="23" t="s">
        <v>15</v>
      </c>
      <c r="G29" s="24"/>
      <c r="H29" s="15"/>
      <c r="I29" s="16"/>
      <c r="J29" s="17"/>
      <c r="K29" s="25" t="str">
        <f>_xlfn.XLOOKUP(B29,[1]歳時別・男女別!$B$3:$B$53,[1]歳時別・男女別!$D$3:$D$53,"")</f>
        <v/>
      </c>
      <c r="L29" s="16" t="str">
        <f>_xlfn.XLOOKUP(B29,[1]歳時別・男女別!$B$3:$B$53,[1]歳時別・男女別!$E$3:$E$53,"")</f>
        <v/>
      </c>
      <c r="M29" s="17"/>
      <c r="N29" s="25" t="str">
        <f>_xlfn.XLOOKUP(B29,[1]歳時別・男女別!$B$3:$B$53,[1]歳時別・男女別!$H$3:$H$53,"")</f>
        <v/>
      </c>
      <c r="O29" s="16" t="str">
        <f>_xlfn.XLOOKUP(B29,[1]歳時別・男女別!$B$3:$B$53,[1]歳時別・男女別!$I$3:$I$53,"")</f>
        <v/>
      </c>
      <c r="P29" s="17"/>
      <c r="Q29" s="25" t="str">
        <f>_xlfn.XLOOKUP(B29,[1]歳時別・男女別!$B$3:$B$53,[1]歳時別・男女別!$L$3:$L$53,"")</f>
        <v/>
      </c>
      <c r="R29" s="16" t="str">
        <f>_xlfn.XLOOKUP(B29,[1]歳時別・男女別!$B$3:$B$53,[1]歳時別・男女別!$M$3:$M$53,"")</f>
        <v/>
      </c>
      <c r="S29" s="17"/>
    </row>
    <row r="30" spans="1:19" s="1" customFormat="1" ht="13.5" customHeight="1" x14ac:dyDescent="0.15">
      <c r="A30" s="21" t="s">
        <v>35</v>
      </c>
      <c r="B30" s="21" t="s">
        <v>36</v>
      </c>
      <c r="C30" s="22">
        <v>0</v>
      </c>
      <c r="D30" s="23">
        <v>1</v>
      </c>
      <c r="E30" s="23">
        <v>1</v>
      </c>
      <c r="F30" s="23" t="s">
        <v>17</v>
      </c>
      <c r="G30" s="24">
        <f t="shared" si="0"/>
        <v>2</v>
      </c>
      <c r="H30" s="15">
        <f t="shared" si="1"/>
        <v>19</v>
      </c>
      <c r="I30" s="16">
        <f t="shared" si="1"/>
        <v>16</v>
      </c>
      <c r="J30" s="17">
        <f t="shared" si="1"/>
        <v>35</v>
      </c>
      <c r="K30" s="25">
        <v>0</v>
      </c>
      <c r="L30" s="16">
        <v>0</v>
      </c>
      <c r="M30" s="17">
        <f t="shared" si="2"/>
        <v>0</v>
      </c>
      <c r="N30" s="25">
        <v>7</v>
      </c>
      <c r="O30" s="16">
        <v>11</v>
      </c>
      <c r="P30" s="17">
        <f t="shared" si="3"/>
        <v>18</v>
      </c>
      <c r="Q30" s="25">
        <v>12</v>
      </c>
      <c r="R30" s="16">
        <v>5</v>
      </c>
      <c r="S30" s="17">
        <f t="shared" si="4"/>
        <v>17</v>
      </c>
    </row>
    <row r="31" spans="1:19" s="1" customFormat="1" ht="13.5" customHeight="1" x14ac:dyDescent="0.15">
      <c r="A31" s="21" t="s">
        <v>15</v>
      </c>
      <c r="B31" s="21" t="s">
        <v>37</v>
      </c>
      <c r="C31" s="22">
        <v>2</v>
      </c>
      <c r="D31" s="23">
        <v>2</v>
      </c>
      <c r="E31" s="23">
        <v>2</v>
      </c>
      <c r="F31" s="23" t="s">
        <v>17</v>
      </c>
      <c r="G31" s="24">
        <f t="shared" si="0"/>
        <v>6</v>
      </c>
      <c r="H31" s="15">
        <f t="shared" si="1"/>
        <v>43</v>
      </c>
      <c r="I31" s="16">
        <f t="shared" si="1"/>
        <v>53</v>
      </c>
      <c r="J31" s="17">
        <f t="shared" si="1"/>
        <v>96</v>
      </c>
      <c r="K31" s="25">
        <v>7</v>
      </c>
      <c r="L31" s="16">
        <v>16</v>
      </c>
      <c r="M31" s="17">
        <f t="shared" si="2"/>
        <v>23</v>
      </c>
      <c r="N31" s="25">
        <v>16</v>
      </c>
      <c r="O31" s="16">
        <v>20</v>
      </c>
      <c r="P31" s="17">
        <f t="shared" si="3"/>
        <v>36</v>
      </c>
      <c r="Q31" s="25">
        <v>20</v>
      </c>
      <c r="R31" s="16">
        <v>17</v>
      </c>
      <c r="S31" s="17">
        <f t="shared" si="4"/>
        <v>37</v>
      </c>
    </row>
    <row r="32" spans="1:19" s="1" customFormat="1" ht="13.5" customHeight="1" x14ac:dyDescent="0.15">
      <c r="A32" s="21" t="s">
        <v>15</v>
      </c>
      <c r="B32" s="21" t="s">
        <v>38</v>
      </c>
      <c r="C32" s="22">
        <v>1</v>
      </c>
      <c r="D32" s="23">
        <v>1</v>
      </c>
      <c r="E32" s="23">
        <v>1</v>
      </c>
      <c r="F32" s="23" t="s">
        <v>17</v>
      </c>
      <c r="G32" s="24">
        <f t="shared" si="0"/>
        <v>3</v>
      </c>
      <c r="H32" s="15">
        <f t="shared" si="1"/>
        <v>32</v>
      </c>
      <c r="I32" s="16">
        <f t="shared" si="1"/>
        <v>16</v>
      </c>
      <c r="J32" s="17">
        <f t="shared" si="1"/>
        <v>48</v>
      </c>
      <c r="K32" s="25">
        <v>13</v>
      </c>
      <c r="L32" s="16">
        <v>7</v>
      </c>
      <c r="M32" s="17">
        <f t="shared" si="2"/>
        <v>20</v>
      </c>
      <c r="N32" s="25">
        <v>11</v>
      </c>
      <c r="O32" s="16">
        <v>7</v>
      </c>
      <c r="P32" s="17">
        <f t="shared" si="3"/>
        <v>18</v>
      </c>
      <c r="Q32" s="25">
        <v>8</v>
      </c>
      <c r="R32" s="16">
        <v>2</v>
      </c>
      <c r="S32" s="17">
        <f t="shared" si="4"/>
        <v>10</v>
      </c>
    </row>
    <row r="33" spans="1:19" s="1" customFormat="1" ht="13.5" customHeight="1" x14ac:dyDescent="0.15">
      <c r="A33" s="21" t="s">
        <v>15</v>
      </c>
      <c r="B33" s="21" t="s">
        <v>19</v>
      </c>
      <c r="C33" s="22">
        <f>SUM(C30:C32)</f>
        <v>3</v>
      </c>
      <c r="D33" s="23">
        <f t="shared" ref="D33:E33" si="14">SUM(D30:D32)</f>
        <v>4</v>
      </c>
      <c r="E33" s="23">
        <f t="shared" si="14"/>
        <v>4</v>
      </c>
      <c r="F33" s="23" t="s">
        <v>17</v>
      </c>
      <c r="G33" s="24">
        <f t="shared" si="0"/>
        <v>11</v>
      </c>
      <c r="H33" s="15">
        <f t="shared" si="1"/>
        <v>94</v>
      </c>
      <c r="I33" s="16">
        <f t="shared" si="1"/>
        <v>85</v>
      </c>
      <c r="J33" s="17">
        <f t="shared" si="1"/>
        <v>179</v>
      </c>
      <c r="K33" s="25">
        <f>SUM(K30:K32)</f>
        <v>20</v>
      </c>
      <c r="L33" s="16">
        <f>SUM(L30:L32)</f>
        <v>23</v>
      </c>
      <c r="M33" s="17">
        <f t="shared" ref="M33:S33" si="15">SUM(M30:M32)</f>
        <v>43</v>
      </c>
      <c r="N33" s="25">
        <f>SUM(N30:N32)</f>
        <v>34</v>
      </c>
      <c r="O33" s="16">
        <f>SUM(O30:O32)</f>
        <v>38</v>
      </c>
      <c r="P33" s="17">
        <f t="shared" si="15"/>
        <v>72</v>
      </c>
      <c r="Q33" s="25">
        <f>SUM(Q30:Q32)</f>
        <v>40</v>
      </c>
      <c r="R33" s="16">
        <f>SUM(R30:R32)</f>
        <v>24</v>
      </c>
      <c r="S33" s="17">
        <f t="shared" si="15"/>
        <v>64</v>
      </c>
    </row>
    <row r="34" spans="1:19" s="1" customFormat="1" ht="13.5" customHeight="1" x14ac:dyDescent="0.15">
      <c r="A34" s="21" t="s">
        <v>15</v>
      </c>
      <c r="B34" s="21" t="s">
        <v>15</v>
      </c>
      <c r="C34" s="22"/>
      <c r="D34" s="23"/>
      <c r="E34" s="23"/>
      <c r="F34" s="23" t="s">
        <v>15</v>
      </c>
      <c r="G34" s="24"/>
      <c r="H34" s="15"/>
      <c r="I34" s="16"/>
      <c r="J34" s="17"/>
      <c r="K34" s="25" t="str">
        <f>_xlfn.XLOOKUP(B34,[1]歳時別・男女別!$B$3:$B$53,[1]歳時別・男女別!$D$3:$D$53,"")</f>
        <v/>
      </c>
      <c r="L34" s="16" t="str">
        <f>_xlfn.XLOOKUP(B34,[1]歳時別・男女別!$B$3:$B$53,[1]歳時別・男女別!$E$3:$E$53,"")</f>
        <v/>
      </c>
      <c r="M34" s="17"/>
      <c r="N34" s="25" t="str">
        <f>_xlfn.XLOOKUP(B34,[1]歳時別・男女別!$B$3:$B$53,[1]歳時別・男女別!$H$3:$H$53,"")</f>
        <v/>
      </c>
      <c r="O34" s="16" t="str">
        <f>_xlfn.XLOOKUP(B34,[1]歳時別・男女別!$B$3:$B$53,[1]歳時別・男女別!$I$3:$I$53,"")</f>
        <v/>
      </c>
      <c r="P34" s="17"/>
      <c r="Q34" s="25" t="str">
        <f>_xlfn.XLOOKUP(B34,[1]歳時別・男女別!$B$3:$B$53,[1]歳時別・男女別!$L$3:$L$53,"")</f>
        <v/>
      </c>
      <c r="R34" s="16" t="str">
        <f>_xlfn.XLOOKUP(B34,[1]歳時別・男女別!$B$3:$B$53,[1]歳時別・男女別!$M$3:$M$53,"")</f>
        <v/>
      </c>
      <c r="S34" s="17"/>
    </row>
    <row r="35" spans="1:19" s="1" customFormat="1" ht="13.5" customHeight="1" x14ac:dyDescent="0.15">
      <c r="A35" s="21" t="s">
        <v>39</v>
      </c>
      <c r="B35" s="21" t="s">
        <v>40</v>
      </c>
      <c r="C35" s="22">
        <v>1</v>
      </c>
      <c r="D35" s="23">
        <v>1</v>
      </c>
      <c r="E35" s="23">
        <v>1</v>
      </c>
      <c r="F35" s="23" t="s">
        <v>17</v>
      </c>
      <c r="G35" s="24">
        <f t="shared" si="0"/>
        <v>3</v>
      </c>
      <c r="H35" s="15">
        <f t="shared" si="1"/>
        <v>24</v>
      </c>
      <c r="I35" s="16">
        <f t="shared" si="1"/>
        <v>26</v>
      </c>
      <c r="J35" s="17">
        <f t="shared" si="1"/>
        <v>50</v>
      </c>
      <c r="K35" s="25">
        <v>5</v>
      </c>
      <c r="L35" s="16">
        <v>9</v>
      </c>
      <c r="M35" s="17">
        <f t="shared" si="2"/>
        <v>14</v>
      </c>
      <c r="N35" s="25">
        <v>12</v>
      </c>
      <c r="O35" s="16">
        <v>10</v>
      </c>
      <c r="P35" s="17">
        <f t="shared" si="3"/>
        <v>22</v>
      </c>
      <c r="Q35" s="25">
        <v>7</v>
      </c>
      <c r="R35" s="16">
        <v>7</v>
      </c>
      <c r="S35" s="17">
        <f t="shared" si="4"/>
        <v>14</v>
      </c>
    </row>
    <row r="36" spans="1:19" s="1" customFormat="1" ht="13.5" customHeight="1" x14ac:dyDescent="0.15">
      <c r="A36" s="21" t="s">
        <v>15</v>
      </c>
      <c r="B36" s="21" t="s">
        <v>19</v>
      </c>
      <c r="C36" s="22">
        <f>SUM(C35)</f>
        <v>1</v>
      </c>
      <c r="D36" s="23">
        <f t="shared" ref="D36:E36" si="16">SUM(D35)</f>
        <v>1</v>
      </c>
      <c r="E36" s="23">
        <f t="shared" si="16"/>
        <v>1</v>
      </c>
      <c r="F36" s="23" t="s">
        <v>17</v>
      </c>
      <c r="G36" s="24">
        <f t="shared" si="0"/>
        <v>3</v>
      </c>
      <c r="H36" s="15">
        <f t="shared" si="1"/>
        <v>24</v>
      </c>
      <c r="I36" s="16">
        <f t="shared" si="1"/>
        <v>26</v>
      </c>
      <c r="J36" s="17">
        <f t="shared" si="1"/>
        <v>50</v>
      </c>
      <c r="K36" s="25">
        <f>K35</f>
        <v>5</v>
      </c>
      <c r="L36" s="16">
        <f>SUM(L35)</f>
        <v>9</v>
      </c>
      <c r="M36" s="17">
        <f t="shared" ref="M36:S36" si="17">M35</f>
        <v>14</v>
      </c>
      <c r="N36" s="25">
        <f>SUM(N35)</f>
        <v>12</v>
      </c>
      <c r="O36" s="16">
        <f>SUM(O35)</f>
        <v>10</v>
      </c>
      <c r="P36" s="17">
        <f t="shared" si="17"/>
        <v>22</v>
      </c>
      <c r="Q36" s="25">
        <f>SUM(Q35)</f>
        <v>7</v>
      </c>
      <c r="R36" s="16">
        <f>SUM(R35)</f>
        <v>7</v>
      </c>
      <c r="S36" s="17">
        <f t="shared" si="17"/>
        <v>14</v>
      </c>
    </row>
    <row r="37" spans="1:19" s="1" customFormat="1" ht="13.5" customHeight="1" x14ac:dyDescent="0.15">
      <c r="A37" s="21" t="s">
        <v>15</v>
      </c>
      <c r="B37" s="21" t="s">
        <v>15</v>
      </c>
      <c r="C37" s="22"/>
      <c r="D37" s="23"/>
      <c r="E37" s="23"/>
      <c r="F37" s="23" t="s">
        <v>15</v>
      </c>
      <c r="G37" s="24"/>
      <c r="H37" s="15"/>
      <c r="I37" s="16"/>
      <c r="J37" s="17"/>
      <c r="K37" s="25" t="str">
        <f>_xlfn.XLOOKUP(B37,[1]歳時別・男女別!$B$3:$B$53,[1]歳時別・男女別!$D$3:$D$53,"")</f>
        <v/>
      </c>
      <c r="L37" s="16" t="str">
        <f>_xlfn.XLOOKUP(B37,[1]歳時別・男女別!$B$3:$B$53,[1]歳時別・男女別!$E$3:$E$53,"")</f>
        <v/>
      </c>
      <c r="M37" s="17"/>
      <c r="N37" s="25" t="str">
        <f>_xlfn.XLOOKUP(B37,[1]歳時別・男女別!$B$3:$B$53,[1]歳時別・男女別!$H$3:$H$53,"")</f>
        <v/>
      </c>
      <c r="O37" s="16" t="str">
        <f>_xlfn.XLOOKUP(B37,[1]歳時別・男女別!$B$3:$B$53,[1]歳時別・男女別!$I$3:$I$53,"")</f>
        <v/>
      </c>
      <c r="P37" s="17"/>
      <c r="Q37" s="25" t="str">
        <f>_xlfn.XLOOKUP(B37,[1]歳時別・男女別!$B$3:$B$53,[1]歳時別・男女別!$L$3:$L$53,"")</f>
        <v/>
      </c>
      <c r="R37" s="16" t="str">
        <f>_xlfn.XLOOKUP(B37,[1]歳時別・男女別!$B$3:$B$53,[1]歳時別・男女別!$M$3:$M$53,"")</f>
        <v/>
      </c>
      <c r="S37" s="17"/>
    </row>
    <row r="38" spans="1:19" s="1" customFormat="1" ht="13.5" customHeight="1" x14ac:dyDescent="0.15">
      <c r="A38" s="21" t="s">
        <v>41</v>
      </c>
      <c r="B38" s="21" t="s">
        <v>42</v>
      </c>
      <c r="C38" s="22">
        <v>1</v>
      </c>
      <c r="D38" s="23">
        <v>1</v>
      </c>
      <c r="E38" s="23">
        <v>1</v>
      </c>
      <c r="F38" s="23" t="s">
        <v>17</v>
      </c>
      <c r="G38" s="24">
        <f t="shared" si="0"/>
        <v>3</v>
      </c>
      <c r="H38" s="15">
        <f t="shared" si="1"/>
        <v>9</v>
      </c>
      <c r="I38" s="16">
        <f t="shared" si="1"/>
        <v>5</v>
      </c>
      <c r="J38" s="17">
        <f t="shared" si="1"/>
        <v>14</v>
      </c>
      <c r="K38" s="25">
        <v>1</v>
      </c>
      <c r="L38" s="16">
        <v>1</v>
      </c>
      <c r="M38" s="17">
        <f t="shared" si="2"/>
        <v>2</v>
      </c>
      <c r="N38" s="25">
        <v>4</v>
      </c>
      <c r="O38" s="16">
        <v>3</v>
      </c>
      <c r="P38" s="17">
        <f t="shared" si="3"/>
        <v>7</v>
      </c>
      <c r="Q38" s="25">
        <v>4</v>
      </c>
      <c r="R38" s="16">
        <v>1</v>
      </c>
      <c r="S38" s="17">
        <f t="shared" si="4"/>
        <v>5</v>
      </c>
    </row>
    <row r="39" spans="1:19" s="1" customFormat="1" ht="13.5" customHeight="1" x14ac:dyDescent="0.15">
      <c r="A39" s="21" t="s">
        <v>15</v>
      </c>
      <c r="B39" s="21" t="s">
        <v>19</v>
      </c>
      <c r="C39" s="22">
        <f>SUM(C38)</f>
        <v>1</v>
      </c>
      <c r="D39" s="23">
        <f t="shared" ref="D39:E39" si="18">SUM(D38)</f>
        <v>1</v>
      </c>
      <c r="E39" s="23">
        <f t="shared" si="18"/>
        <v>1</v>
      </c>
      <c r="F39" s="23" t="s">
        <v>17</v>
      </c>
      <c r="G39" s="24">
        <f t="shared" si="0"/>
        <v>3</v>
      </c>
      <c r="H39" s="15">
        <f t="shared" si="1"/>
        <v>9</v>
      </c>
      <c r="I39" s="16">
        <f t="shared" si="1"/>
        <v>5</v>
      </c>
      <c r="J39" s="17">
        <f t="shared" si="1"/>
        <v>14</v>
      </c>
      <c r="K39" s="25">
        <f>K38</f>
        <v>1</v>
      </c>
      <c r="L39" s="16">
        <f>L38</f>
        <v>1</v>
      </c>
      <c r="M39" s="17">
        <f t="shared" ref="M39:S39" si="19">M38</f>
        <v>2</v>
      </c>
      <c r="N39" s="25">
        <f>N38</f>
        <v>4</v>
      </c>
      <c r="O39" s="16">
        <f>O38</f>
        <v>3</v>
      </c>
      <c r="P39" s="17">
        <f t="shared" si="19"/>
        <v>7</v>
      </c>
      <c r="Q39" s="25">
        <f>SUM(Q38)</f>
        <v>4</v>
      </c>
      <c r="R39" s="16">
        <f>SUM(R38)</f>
        <v>1</v>
      </c>
      <c r="S39" s="17">
        <f t="shared" si="19"/>
        <v>5</v>
      </c>
    </row>
    <row r="40" spans="1:19" s="1" customFormat="1" ht="13.5" customHeight="1" x14ac:dyDescent="0.15">
      <c r="A40" s="21" t="s">
        <v>15</v>
      </c>
      <c r="B40" s="21" t="s">
        <v>15</v>
      </c>
      <c r="C40" s="22"/>
      <c r="D40" s="23"/>
      <c r="E40" s="23"/>
      <c r="F40" s="23" t="s">
        <v>15</v>
      </c>
      <c r="G40" s="24"/>
      <c r="H40" s="15"/>
      <c r="I40" s="16"/>
      <c r="J40" s="17"/>
      <c r="K40" s="25" t="str">
        <f>_xlfn.XLOOKUP(B40,[1]歳時別・男女別!$B$3:$B$53,[1]歳時別・男女別!$D$3:$D$53,"")</f>
        <v/>
      </c>
      <c r="L40" s="16" t="str">
        <f>_xlfn.XLOOKUP(B40,[1]歳時別・男女別!$B$3:$B$53,[1]歳時別・男女別!$E$3:$E$53,"")</f>
        <v/>
      </c>
      <c r="M40" s="17"/>
      <c r="N40" s="25" t="str">
        <f>_xlfn.XLOOKUP(B40,[1]歳時別・男女別!$B$3:$B$53,[1]歳時別・男女別!$H$3:$H$53,"")</f>
        <v/>
      </c>
      <c r="O40" s="16" t="str">
        <f>_xlfn.XLOOKUP(B40,[1]歳時別・男女別!$B$3:$B$53,[1]歳時別・男女別!$I$3:$I$53,"")</f>
        <v/>
      </c>
      <c r="P40" s="17"/>
      <c r="Q40" s="25" t="str">
        <f>_xlfn.XLOOKUP(B40,[1]歳時別・男女別!$B$3:$B$53,[1]歳時別・男女別!$L$3:$L$53,"")</f>
        <v/>
      </c>
      <c r="R40" s="16" t="str">
        <f>_xlfn.XLOOKUP(B40,[1]歳時別・男女別!$B$3:$B$53,[1]歳時別・男女別!$M$3:$M$53,"")</f>
        <v/>
      </c>
      <c r="S40" s="17"/>
    </row>
    <row r="41" spans="1:19" s="1" customFormat="1" ht="13.5" customHeight="1" x14ac:dyDescent="0.15">
      <c r="A41" s="21" t="s">
        <v>43</v>
      </c>
      <c r="B41" s="21" t="s">
        <v>44</v>
      </c>
      <c r="C41" s="22">
        <v>1</v>
      </c>
      <c r="D41" s="23">
        <v>1</v>
      </c>
      <c r="E41" s="23">
        <v>1</v>
      </c>
      <c r="F41" s="23" t="s">
        <v>17</v>
      </c>
      <c r="G41" s="24">
        <f t="shared" si="0"/>
        <v>3</v>
      </c>
      <c r="H41" s="15">
        <f t="shared" si="1"/>
        <v>41</v>
      </c>
      <c r="I41" s="16">
        <f t="shared" si="1"/>
        <v>22</v>
      </c>
      <c r="J41" s="17">
        <f t="shared" si="1"/>
        <v>63</v>
      </c>
      <c r="K41" s="25">
        <v>11</v>
      </c>
      <c r="L41" s="16">
        <v>8</v>
      </c>
      <c r="M41" s="17">
        <f t="shared" si="2"/>
        <v>19</v>
      </c>
      <c r="N41" s="25">
        <v>17</v>
      </c>
      <c r="O41" s="16">
        <v>3</v>
      </c>
      <c r="P41" s="17">
        <f t="shared" si="3"/>
        <v>20</v>
      </c>
      <c r="Q41" s="25">
        <v>13</v>
      </c>
      <c r="R41" s="16">
        <v>11</v>
      </c>
      <c r="S41" s="17">
        <f t="shared" si="4"/>
        <v>24</v>
      </c>
    </row>
    <row r="42" spans="1:19" s="1" customFormat="1" ht="13.5" customHeight="1" x14ac:dyDescent="0.15">
      <c r="A42" s="21" t="s">
        <v>15</v>
      </c>
      <c r="B42" s="21" t="s">
        <v>45</v>
      </c>
      <c r="C42" s="22">
        <v>1</v>
      </c>
      <c r="D42" s="23">
        <v>1</v>
      </c>
      <c r="E42" s="23">
        <v>1</v>
      </c>
      <c r="F42" s="23" t="s">
        <v>17</v>
      </c>
      <c r="G42" s="24">
        <f t="shared" si="0"/>
        <v>3</v>
      </c>
      <c r="H42" s="15">
        <f t="shared" si="1"/>
        <v>35</v>
      </c>
      <c r="I42" s="16">
        <f t="shared" si="1"/>
        <v>26</v>
      </c>
      <c r="J42" s="17">
        <f t="shared" si="1"/>
        <v>61</v>
      </c>
      <c r="K42" s="25">
        <v>8</v>
      </c>
      <c r="L42" s="16">
        <v>7</v>
      </c>
      <c r="M42" s="17">
        <f t="shared" si="2"/>
        <v>15</v>
      </c>
      <c r="N42" s="25">
        <v>15</v>
      </c>
      <c r="O42" s="16">
        <v>10</v>
      </c>
      <c r="P42" s="17">
        <f t="shared" si="3"/>
        <v>25</v>
      </c>
      <c r="Q42" s="25">
        <v>12</v>
      </c>
      <c r="R42" s="16">
        <v>9</v>
      </c>
      <c r="S42" s="17">
        <f t="shared" si="4"/>
        <v>21</v>
      </c>
    </row>
    <row r="43" spans="1:19" s="1" customFormat="1" ht="13.5" customHeight="1" x14ac:dyDescent="0.15">
      <c r="A43" s="21" t="s">
        <v>15</v>
      </c>
      <c r="B43" s="21" t="s">
        <v>46</v>
      </c>
      <c r="C43" s="22">
        <v>1</v>
      </c>
      <c r="D43" s="23">
        <v>1</v>
      </c>
      <c r="E43" s="23">
        <v>1</v>
      </c>
      <c r="F43" s="23" t="s">
        <v>17</v>
      </c>
      <c r="G43" s="24">
        <f t="shared" si="0"/>
        <v>3</v>
      </c>
      <c r="H43" s="15">
        <f t="shared" si="1"/>
        <v>22</v>
      </c>
      <c r="I43" s="16">
        <f t="shared" si="1"/>
        <v>14</v>
      </c>
      <c r="J43" s="17">
        <f t="shared" si="1"/>
        <v>36</v>
      </c>
      <c r="K43" s="25">
        <v>3</v>
      </c>
      <c r="L43" s="16">
        <v>4</v>
      </c>
      <c r="M43" s="17">
        <f t="shared" si="2"/>
        <v>7</v>
      </c>
      <c r="N43" s="25">
        <v>11</v>
      </c>
      <c r="O43" s="16">
        <v>4</v>
      </c>
      <c r="P43" s="17">
        <f t="shared" si="3"/>
        <v>15</v>
      </c>
      <c r="Q43" s="25">
        <v>8</v>
      </c>
      <c r="R43" s="16">
        <v>6</v>
      </c>
      <c r="S43" s="17">
        <f t="shared" si="4"/>
        <v>14</v>
      </c>
    </row>
    <row r="44" spans="1:19" s="1" customFormat="1" ht="13.5" customHeight="1" x14ac:dyDescent="0.15">
      <c r="A44" s="21" t="s">
        <v>15</v>
      </c>
      <c r="B44" s="21" t="s">
        <v>47</v>
      </c>
      <c r="C44" s="22">
        <v>1</v>
      </c>
      <c r="D44" s="23">
        <v>1</v>
      </c>
      <c r="E44" s="23">
        <v>1</v>
      </c>
      <c r="F44" s="23" t="s">
        <v>17</v>
      </c>
      <c r="G44" s="24">
        <f t="shared" si="0"/>
        <v>3</v>
      </c>
      <c r="H44" s="15">
        <f t="shared" si="1"/>
        <v>30</v>
      </c>
      <c r="I44" s="16">
        <f t="shared" si="1"/>
        <v>20</v>
      </c>
      <c r="J44" s="17">
        <f t="shared" si="1"/>
        <v>50</v>
      </c>
      <c r="K44" s="25">
        <v>10</v>
      </c>
      <c r="L44" s="16">
        <v>1</v>
      </c>
      <c r="M44" s="17">
        <f t="shared" si="2"/>
        <v>11</v>
      </c>
      <c r="N44" s="25">
        <v>12</v>
      </c>
      <c r="O44" s="16">
        <v>9</v>
      </c>
      <c r="P44" s="17">
        <f t="shared" si="3"/>
        <v>21</v>
      </c>
      <c r="Q44" s="25">
        <v>8</v>
      </c>
      <c r="R44" s="16">
        <v>10</v>
      </c>
      <c r="S44" s="17">
        <f t="shared" si="4"/>
        <v>18</v>
      </c>
    </row>
    <row r="45" spans="1:19" s="1" customFormat="1" ht="13.5" customHeight="1" x14ac:dyDescent="0.15">
      <c r="A45" s="21" t="s">
        <v>15</v>
      </c>
      <c r="B45" s="21" t="s">
        <v>48</v>
      </c>
      <c r="C45" s="22">
        <v>1</v>
      </c>
      <c r="D45" s="23">
        <v>1</v>
      </c>
      <c r="E45" s="23">
        <v>1</v>
      </c>
      <c r="F45" s="23" t="s">
        <v>17</v>
      </c>
      <c r="G45" s="24">
        <f t="shared" si="0"/>
        <v>3</v>
      </c>
      <c r="H45" s="15">
        <f t="shared" si="1"/>
        <v>12</v>
      </c>
      <c r="I45" s="16">
        <f t="shared" si="1"/>
        <v>16</v>
      </c>
      <c r="J45" s="17">
        <f t="shared" si="1"/>
        <v>28</v>
      </c>
      <c r="K45" s="25">
        <v>4</v>
      </c>
      <c r="L45" s="16">
        <v>4</v>
      </c>
      <c r="M45" s="17">
        <f t="shared" si="2"/>
        <v>8</v>
      </c>
      <c r="N45" s="25">
        <v>3</v>
      </c>
      <c r="O45" s="16">
        <v>5</v>
      </c>
      <c r="P45" s="17">
        <f t="shared" si="3"/>
        <v>8</v>
      </c>
      <c r="Q45" s="25">
        <v>5</v>
      </c>
      <c r="R45" s="16">
        <v>7</v>
      </c>
      <c r="S45" s="17">
        <f t="shared" si="4"/>
        <v>12</v>
      </c>
    </row>
    <row r="46" spans="1:19" s="1" customFormat="1" ht="13.5" customHeight="1" x14ac:dyDescent="0.15">
      <c r="A46" s="21" t="s">
        <v>15</v>
      </c>
      <c r="B46" s="21" t="s">
        <v>19</v>
      </c>
      <c r="C46" s="22">
        <f>SUM(C41:C45)</f>
        <v>5</v>
      </c>
      <c r="D46" s="23">
        <f t="shared" ref="D46:E46" si="20">SUM(D41:D45)</f>
        <v>5</v>
      </c>
      <c r="E46" s="23">
        <f t="shared" si="20"/>
        <v>5</v>
      </c>
      <c r="F46" s="23" t="s">
        <v>17</v>
      </c>
      <c r="G46" s="24">
        <f t="shared" si="0"/>
        <v>15</v>
      </c>
      <c r="H46" s="15">
        <f t="shared" si="1"/>
        <v>140</v>
      </c>
      <c r="I46" s="16">
        <f t="shared" si="1"/>
        <v>98</v>
      </c>
      <c r="J46" s="17">
        <f t="shared" si="1"/>
        <v>238</v>
      </c>
      <c r="K46" s="25">
        <f>SUM(K41:K45)</f>
        <v>36</v>
      </c>
      <c r="L46" s="16">
        <f>SUM(L41:L45)</f>
        <v>24</v>
      </c>
      <c r="M46" s="17">
        <f t="shared" ref="M46:S46" si="21">SUM(M41:M45)</f>
        <v>60</v>
      </c>
      <c r="N46" s="25">
        <f>SUM(N41:N45)</f>
        <v>58</v>
      </c>
      <c r="O46" s="16">
        <f>SUM(O41:O45)</f>
        <v>31</v>
      </c>
      <c r="P46" s="17">
        <f t="shared" si="21"/>
        <v>89</v>
      </c>
      <c r="Q46" s="25">
        <f>SUM(Q41:Q45)</f>
        <v>46</v>
      </c>
      <c r="R46" s="16">
        <f>SUM(R41:R45)</f>
        <v>43</v>
      </c>
      <c r="S46" s="17">
        <f t="shared" si="21"/>
        <v>89</v>
      </c>
    </row>
    <row r="47" spans="1:19" s="1" customFormat="1" ht="13.5" customHeight="1" x14ac:dyDescent="0.15">
      <c r="A47" s="21" t="s">
        <v>15</v>
      </c>
      <c r="B47" s="21" t="s">
        <v>15</v>
      </c>
      <c r="C47" s="22"/>
      <c r="D47" s="23"/>
      <c r="E47" s="23"/>
      <c r="F47" s="23" t="s">
        <v>15</v>
      </c>
      <c r="G47" s="24"/>
      <c r="H47" s="15"/>
      <c r="I47" s="16"/>
      <c r="J47" s="17"/>
      <c r="K47" s="25" t="str">
        <f>_xlfn.XLOOKUP(B47,[1]歳時別・男女別!$B$3:$B$53,[1]歳時別・男女別!$D$3:$D$53,"")</f>
        <v/>
      </c>
      <c r="L47" s="16" t="str">
        <f>_xlfn.XLOOKUP(B47,[1]歳時別・男女別!$B$3:$B$53,[1]歳時別・男女別!$E$3:$E$53,"")</f>
        <v/>
      </c>
      <c r="M47" s="17"/>
      <c r="N47" s="25" t="str">
        <f>_xlfn.XLOOKUP(B47,[1]歳時別・男女別!$B$3:$B$53,[1]歳時別・男女別!$H$3:$H$53,"")</f>
        <v/>
      </c>
      <c r="O47" s="16" t="str">
        <f>_xlfn.XLOOKUP(B47,[1]歳時別・男女別!$B$3:$B$53,[1]歳時別・男女別!$I$3:$I$53,"")</f>
        <v/>
      </c>
      <c r="P47" s="17"/>
      <c r="Q47" s="25" t="str">
        <f>_xlfn.XLOOKUP(B47,[1]歳時別・男女別!$B$3:$B$53,[1]歳時別・男女別!$L$3:$L$53,"")</f>
        <v/>
      </c>
      <c r="R47" s="16" t="str">
        <f>_xlfn.XLOOKUP(B47,[1]歳時別・男女別!$B$3:$B$53,[1]歳時別・男女別!$M$3:$M$53,"")</f>
        <v/>
      </c>
      <c r="S47" s="17"/>
    </row>
    <row r="48" spans="1:19" s="1" customFormat="1" ht="13.5" customHeight="1" x14ac:dyDescent="0.15">
      <c r="A48" s="21" t="s">
        <v>49</v>
      </c>
      <c r="B48" s="21" t="s">
        <v>50</v>
      </c>
      <c r="C48" s="22">
        <v>1</v>
      </c>
      <c r="D48" s="23">
        <v>1</v>
      </c>
      <c r="E48" s="23">
        <v>1</v>
      </c>
      <c r="F48" s="23" t="s">
        <v>17</v>
      </c>
      <c r="G48" s="24">
        <f t="shared" si="0"/>
        <v>3</v>
      </c>
      <c r="H48" s="15">
        <f t="shared" si="1"/>
        <v>25</v>
      </c>
      <c r="I48" s="16">
        <f t="shared" si="1"/>
        <v>19</v>
      </c>
      <c r="J48" s="17">
        <f t="shared" si="1"/>
        <v>44</v>
      </c>
      <c r="K48" s="25">
        <v>5</v>
      </c>
      <c r="L48" s="16">
        <v>6</v>
      </c>
      <c r="M48" s="17">
        <f t="shared" si="2"/>
        <v>11</v>
      </c>
      <c r="N48" s="25">
        <v>6</v>
      </c>
      <c r="O48" s="16">
        <v>10</v>
      </c>
      <c r="P48" s="17">
        <f t="shared" si="3"/>
        <v>16</v>
      </c>
      <c r="Q48" s="25">
        <v>14</v>
      </c>
      <c r="R48" s="16">
        <v>3</v>
      </c>
      <c r="S48" s="17">
        <f t="shared" si="4"/>
        <v>17</v>
      </c>
    </row>
    <row r="49" spans="1:19" s="1" customFormat="1" ht="13.5" customHeight="1" x14ac:dyDescent="0.15">
      <c r="A49" s="21" t="s">
        <v>15</v>
      </c>
      <c r="B49" s="21" t="s">
        <v>51</v>
      </c>
      <c r="C49" s="22">
        <v>1</v>
      </c>
      <c r="D49" s="23">
        <v>1</v>
      </c>
      <c r="E49" s="23">
        <v>1</v>
      </c>
      <c r="F49" s="23" t="s">
        <v>14</v>
      </c>
      <c r="G49" s="24">
        <f t="shared" si="0"/>
        <v>3</v>
      </c>
      <c r="H49" s="15">
        <f t="shared" si="1"/>
        <v>20</v>
      </c>
      <c r="I49" s="16">
        <f t="shared" si="1"/>
        <v>15</v>
      </c>
      <c r="J49" s="17">
        <f t="shared" si="1"/>
        <v>35</v>
      </c>
      <c r="K49" s="25">
        <v>8</v>
      </c>
      <c r="L49" s="16">
        <v>4</v>
      </c>
      <c r="M49" s="17">
        <f t="shared" si="2"/>
        <v>12</v>
      </c>
      <c r="N49" s="25">
        <v>5</v>
      </c>
      <c r="O49" s="16">
        <v>8</v>
      </c>
      <c r="P49" s="17">
        <f t="shared" si="3"/>
        <v>13</v>
      </c>
      <c r="Q49" s="25">
        <v>7</v>
      </c>
      <c r="R49" s="16">
        <v>3</v>
      </c>
      <c r="S49" s="17">
        <f t="shared" si="4"/>
        <v>10</v>
      </c>
    </row>
    <row r="50" spans="1:19" s="1" customFormat="1" ht="13.5" customHeight="1" x14ac:dyDescent="0.15">
      <c r="A50" s="21" t="s">
        <v>15</v>
      </c>
      <c r="B50" s="21" t="s">
        <v>19</v>
      </c>
      <c r="C50" s="22">
        <f>SUM(C48:C49)</f>
        <v>2</v>
      </c>
      <c r="D50" s="23">
        <f t="shared" ref="D50:E50" si="22">SUM(D48:D49)</f>
        <v>2</v>
      </c>
      <c r="E50" s="23">
        <f t="shared" si="22"/>
        <v>2</v>
      </c>
      <c r="F50" s="23" t="s">
        <v>17</v>
      </c>
      <c r="G50" s="24">
        <f t="shared" si="0"/>
        <v>6</v>
      </c>
      <c r="H50" s="15">
        <f t="shared" si="1"/>
        <v>45</v>
      </c>
      <c r="I50" s="16">
        <f t="shared" si="1"/>
        <v>34</v>
      </c>
      <c r="J50" s="17">
        <f t="shared" si="1"/>
        <v>79</v>
      </c>
      <c r="K50" s="25">
        <f>SUM(K48:K49)</f>
        <v>13</v>
      </c>
      <c r="L50" s="16">
        <f>SUM(L48:L49)</f>
        <v>10</v>
      </c>
      <c r="M50" s="17">
        <f t="shared" ref="M50:S50" si="23">SUM(M48:M49)</f>
        <v>23</v>
      </c>
      <c r="N50" s="25">
        <f>SUM(N48:N49)</f>
        <v>11</v>
      </c>
      <c r="O50" s="16">
        <f>SUM(O48:O49)</f>
        <v>18</v>
      </c>
      <c r="P50" s="17">
        <f t="shared" si="23"/>
        <v>29</v>
      </c>
      <c r="Q50" s="25">
        <f>SUM(Q48:Q49)</f>
        <v>21</v>
      </c>
      <c r="R50" s="16">
        <f>SUM(R48:R49)</f>
        <v>6</v>
      </c>
      <c r="S50" s="17">
        <f t="shared" si="23"/>
        <v>27</v>
      </c>
    </row>
    <row r="51" spans="1:19" s="1" customFormat="1" ht="13.5" customHeight="1" x14ac:dyDescent="0.15">
      <c r="A51" s="21" t="s">
        <v>15</v>
      </c>
      <c r="B51" s="21" t="s">
        <v>15</v>
      </c>
      <c r="C51" s="22"/>
      <c r="D51" s="23"/>
      <c r="E51" s="23"/>
      <c r="F51" s="23" t="s">
        <v>15</v>
      </c>
      <c r="G51" s="24"/>
      <c r="H51" s="15"/>
      <c r="I51" s="16"/>
      <c r="J51" s="17"/>
      <c r="K51" s="25" t="str">
        <f>_xlfn.XLOOKUP(B51,[1]歳時別・男女別!$B$3:$B$53,[1]歳時別・男女別!$D$3:$D$53,"")</f>
        <v/>
      </c>
      <c r="L51" s="16" t="str">
        <f>_xlfn.XLOOKUP(B51,[1]歳時別・男女別!$B$3:$B$53,[1]歳時別・男女別!$E$3:$E$53,"")</f>
        <v/>
      </c>
      <c r="M51" s="17"/>
      <c r="N51" s="25" t="str">
        <f>_xlfn.XLOOKUP(B51,[1]歳時別・男女別!$B$3:$B$53,[1]歳時別・男女別!$H$3:$H$53,"")</f>
        <v/>
      </c>
      <c r="O51" s="16" t="str">
        <f>_xlfn.XLOOKUP(B51,[1]歳時別・男女別!$B$3:$B$53,[1]歳時別・男女別!$I$3:$I$53,"")</f>
        <v/>
      </c>
      <c r="P51" s="17"/>
      <c r="Q51" s="25" t="str">
        <f>_xlfn.XLOOKUP(B51,[1]歳時別・男女別!$B$3:$B$53,[1]歳時別・男女別!$L$3:$L$53,"")</f>
        <v/>
      </c>
      <c r="R51" s="16" t="str">
        <f>_xlfn.XLOOKUP(B51,[1]歳時別・男女別!$B$3:$B$53,[1]歳時別・男女別!$M$3:$M$53,"")</f>
        <v/>
      </c>
      <c r="S51" s="17"/>
    </row>
    <row r="52" spans="1:19" s="1" customFormat="1" ht="13.5" customHeight="1" x14ac:dyDescent="0.15">
      <c r="A52" s="21" t="s">
        <v>52</v>
      </c>
      <c r="B52" s="21" t="s">
        <v>53</v>
      </c>
      <c r="C52" s="22">
        <v>1</v>
      </c>
      <c r="D52" s="23">
        <v>1</v>
      </c>
      <c r="E52" s="23">
        <v>1</v>
      </c>
      <c r="F52" s="23" t="s">
        <v>14</v>
      </c>
      <c r="G52" s="24">
        <f t="shared" si="0"/>
        <v>3</v>
      </c>
      <c r="H52" s="15">
        <f t="shared" si="1"/>
        <v>24</v>
      </c>
      <c r="I52" s="16">
        <f t="shared" si="1"/>
        <v>19</v>
      </c>
      <c r="J52" s="17">
        <f t="shared" si="1"/>
        <v>43</v>
      </c>
      <c r="K52" s="25">
        <v>9</v>
      </c>
      <c r="L52" s="16">
        <v>7</v>
      </c>
      <c r="M52" s="17">
        <f t="shared" si="2"/>
        <v>16</v>
      </c>
      <c r="N52" s="25">
        <v>8</v>
      </c>
      <c r="O52" s="16">
        <v>3</v>
      </c>
      <c r="P52" s="17">
        <f t="shared" si="3"/>
        <v>11</v>
      </c>
      <c r="Q52" s="25">
        <v>7</v>
      </c>
      <c r="R52" s="16">
        <v>9</v>
      </c>
      <c r="S52" s="17">
        <f t="shared" si="4"/>
        <v>16</v>
      </c>
    </row>
    <row r="53" spans="1:19" s="1" customFormat="1" ht="13.5" customHeight="1" x14ac:dyDescent="0.15">
      <c r="A53" s="21" t="s">
        <v>15</v>
      </c>
      <c r="B53" s="21" t="s">
        <v>54</v>
      </c>
      <c r="C53" s="22">
        <v>0</v>
      </c>
      <c r="D53" s="23">
        <v>1</v>
      </c>
      <c r="E53" s="23">
        <v>1</v>
      </c>
      <c r="F53" s="23" t="s">
        <v>17</v>
      </c>
      <c r="G53" s="24">
        <f t="shared" si="0"/>
        <v>2</v>
      </c>
      <c r="H53" s="15">
        <f t="shared" si="1"/>
        <v>9</v>
      </c>
      <c r="I53" s="16">
        <f t="shared" si="1"/>
        <v>16</v>
      </c>
      <c r="J53" s="17">
        <f t="shared" si="1"/>
        <v>25</v>
      </c>
      <c r="K53" s="25">
        <v>0</v>
      </c>
      <c r="L53" s="16">
        <v>0</v>
      </c>
      <c r="M53" s="17">
        <f t="shared" si="2"/>
        <v>0</v>
      </c>
      <c r="N53" s="25">
        <v>3</v>
      </c>
      <c r="O53" s="16">
        <v>7</v>
      </c>
      <c r="P53" s="17">
        <f t="shared" si="3"/>
        <v>10</v>
      </c>
      <c r="Q53" s="25">
        <v>6</v>
      </c>
      <c r="R53" s="16">
        <v>9</v>
      </c>
      <c r="S53" s="17">
        <f t="shared" si="4"/>
        <v>15</v>
      </c>
    </row>
    <row r="54" spans="1:19" s="1" customFormat="1" ht="13.5" customHeight="1" x14ac:dyDescent="0.15">
      <c r="A54" s="21" t="s">
        <v>15</v>
      </c>
      <c r="B54" s="21" t="s">
        <v>55</v>
      </c>
      <c r="C54" s="22">
        <v>0</v>
      </c>
      <c r="D54" s="23">
        <v>1</v>
      </c>
      <c r="E54" s="23">
        <v>1</v>
      </c>
      <c r="F54" s="23" t="s">
        <v>17</v>
      </c>
      <c r="G54" s="24">
        <f t="shared" si="0"/>
        <v>2</v>
      </c>
      <c r="H54" s="15">
        <f t="shared" si="1"/>
        <v>7</v>
      </c>
      <c r="I54" s="16">
        <f t="shared" si="1"/>
        <v>9</v>
      </c>
      <c r="J54" s="17">
        <f t="shared" si="1"/>
        <v>16</v>
      </c>
      <c r="K54" s="25">
        <v>0</v>
      </c>
      <c r="L54" s="16">
        <v>0</v>
      </c>
      <c r="M54" s="17">
        <f t="shared" si="2"/>
        <v>0</v>
      </c>
      <c r="N54" s="25">
        <v>3</v>
      </c>
      <c r="O54" s="16">
        <v>2</v>
      </c>
      <c r="P54" s="17">
        <f t="shared" si="3"/>
        <v>5</v>
      </c>
      <c r="Q54" s="25">
        <v>4</v>
      </c>
      <c r="R54" s="16">
        <v>7</v>
      </c>
      <c r="S54" s="17">
        <f t="shared" si="4"/>
        <v>11</v>
      </c>
    </row>
    <row r="55" spans="1:19" s="1" customFormat="1" ht="13.5" customHeight="1" x14ac:dyDescent="0.15">
      <c r="A55" s="21" t="s">
        <v>15</v>
      </c>
      <c r="B55" s="21" t="s">
        <v>19</v>
      </c>
      <c r="C55" s="22">
        <f>SUM(C52:C54)</f>
        <v>1</v>
      </c>
      <c r="D55" s="23">
        <f t="shared" ref="D55:E55" si="24">SUM(D52:D54)</f>
        <v>3</v>
      </c>
      <c r="E55" s="23">
        <f t="shared" si="24"/>
        <v>3</v>
      </c>
      <c r="F55" s="23" t="s">
        <v>17</v>
      </c>
      <c r="G55" s="24">
        <f t="shared" si="0"/>
        <v>7</v>
      </c>
      <c r="H55" s="15">
        <f t="shared" si="1"/>
        <v>40</v>
      </c>
      <c r="I55" s="16">
        <f t="shared" si="1"/>
        <v>44</v>
      </c>
      <c r="J55" s="17">
        <f t="shared" si="1"/>
        <v>84</v>
      </c>
      <c r="K55" s="25">
        <f>SUM(K52:K54)</f>
        <v>9</v>
      </c>
      <c r="L55" s="16">
        <f>SUM(L52:L54)</f>
        <v>7</v>
      </c>
      <c r="M55" s="17">
        <f t="shared" ref="M55:S55" si="25">SUM(M52:M54)</f>
        <v>16</v>
      </c>
      <c r="N55" s="25">
        <f>SUM(N52:N54)</f>
        <v>14</v>
      </c>
      <c r="O55" s="16">
        <f>SUM(O52:O54)</f>
        <v>12</v>
      </c>
      <c r="P55" s="17">
        <f t="shared" si="25"/>
        <v>26</v>
      </c>
      <c r="Q55" s="25">
        <f>SUM(Q52:Q54)</f>
        <v>17</v>
      </c>
      <c r="R55" s="16">
        <f>SUM(R52:R54)</f>
        <v>25</v>
      </c>
      <c r="S55" s="17">
        <f t="shared" si="25"/>
        <v>42</v>
      </c>
    </row>
    <row r="56" spans="1:19" s="1" customFormat="1" ht="13.5" customHeight="1" x14ac:dyDescent="0.15">
      <c r="A56" s="21" t="s">
        <v>15</v>
      </c>
      <c r="B56" s="21" t="s">
        <v>15</v>
      </c>
      <c r="C56" s="22"/>
      <c r="D56" s="23"/>
      <c r="E56" s="23"/>
      <c r="F56" s="23" t="s">
        <v>15</v>
      </c>
      <c r="G56" s="24"/>
      <c r="H56" s="15"/>
      <c r="I56" s="16"/>
      <c r="J56" s="17"/>
      <c r="K56" s="25" t="str">
        <f>_xlfn.XLOOKUP(B56,[1]歳時別・男女別!$B$3:$B$53,[1]歳時別・男女別!$D$3:$D$53,"")</f>
        <v/>
      </c>
      <c r="L56" s="16" t="str">
        <f>_xlfn.XLOOKUP(B56,[1]歳時別・男女別!$B$3:$B$53,[1]歳時別・男女別!$E$3:$E$53,"")</f>
        <v/>
      </c>
      <c r="M56" s="17"/>
      <c r="N56" s="25" t="str">
        <f>_xlfn.XLOOKUP(B56,[1]歳時別・男女別!$B$3:$B$53,[1]歳時別・男女別!$H$3:$H$53,"")</f>
        <v/>
      </c>
      <c r="O56" s="16" t="str">
        <f>_xlfn.XLOOKUP(B56,[1]歳時別・男女別!$B$3:$B$53,[1]歳時別・男女別!$I$3:$I$53,"")</f>
        <v/>
      </c>
      <c r="P56" s="17"/>
      <c r="Q56" s="25" t="str">
        <f>_xlfn.XLOOKUP(B56,[1]歳時別・男女別!$B$3:$B$53,[1]歳時別・男女別!$L$3:$L$53,"")</f>
        <v/>
      </c>
      <c r="R56" s="16" t="str">
        <f>_xlfn.XLOOKUP(B56,[1]歳時別・男女別!$B$3:$B$53,[1]歳時別・男女別!$M$3:$M$53,"")</f>
        <v/>
      </c>
      <c r="S56" s="17"/>
    </row>
    <row r="57" spans="1:19" s="1" customFormat="1" ht="13.5" customHeight="1" x14ac:dyDescent="0.15">
      <c r="A57" s="21" t="s">
        <v>56</v>
      </c>
      <c r="B57" s="21" t="s">
        <v>57</v>
      </c>
      <c r="C57" s="22">
        <v>1</v>
      </c>
      <c r="D57" s="23">
        <v>1</v>
      </c>
      <c r="E57" s="23">
        <v>1</v>
      </c>
      <c r="F57" s="23" t="s">
        <v>17</v>
      </c>
      <c r="G57" s="24">
        <f t="shared" si="0"/>
        <v>3</v>
      </c>
      <c r="H57" s="15">
        <f t="shared" si="1"/>
        <v>21</v>
      </c>
      <c r="I57" s="16">
        <f t="shared" si="1"/>
        <v>19</v>
      </c>
      <c r="J57" s="17">
        <f t="shared" si="1"/>
        <v>40</v>
      </c>
      <c r="K57" s="25">
        <v>8</v>
      </c>
      <c r="L57" s="16">
        <v>9</v>
      </c>
      <c r="M57" s="17">
        <f t="shared" si="2"/>
        <v>17</v>
      </c>
      <c r="N57" s="25">
        <v>10</v>
      </c>
      <c r="O57" s="16">
        <v>3</v>
      </c>
      <c r="P57" s="17">
        <f t="shared" si="3"/>
        <v>13</v>
      </c>
      <c r="Q57" s="25">
        <v>3</v>
      </c>
      <c r="R57" s="16">
        <v>7</v>
      </c>
      <c r="S57" s="17">
        <f t="shared" si="4"/>
        <v>10</v>
      </c>
    </row>
    <row r="58" spans="1:19" s="1" customFormat="1" ht="13.5" customHeight="1" x14ac:dyDescent="0.15">
      <c r="A58" s="27" t="s">
        <v>15</v>
      </c>
      <c r="B58" s="27" t="s">
        <v>58</v>
      </c>
      <c r="C58" s="28">
        <v>0</v>
      </c>
      <c r="D58" s="29">
        <v>1</v>
      </c>
      <c r="E58" s="29">
        <v>1</v>
      </c>
      <c r="F58" s="29" t="s">
        <v>17</v>
      </c>
      <c r="G58" s="30">
        <f t="shared" si="0"/>
        <v>2</v>
      </c>
      <c r="H58" s="31">
        <f t="shared" si="1"/>
        <v>4</v>
      </c>
      <c r="I58" s="32">
        <f t="shared" si="1"/>
        <v>3</v>
      </c>
      <c r="J58" s="33">
        <f t="shared" si="1"/>
        <v>7</v>
      </c>
      <c r="K58" s="34">
        <v>0</v>
      </c>
      <c r="L58" s="32">
        <v>0</v>
      </c>
      <c r="M58" s="33">
        <f t="shared" si="2"/>
        <v>0</v>
      </c>
      <c r="N58" s="34">
        <v>2</v>
      </c>
      <c r="O58" s="32">
        <v>0</v>
      </c>
      <c r="P58" s="33">
        <f t="shared" si="3"/>
        <v>2</v>
      </c>
      <c r="Q58" s="34">
        <v>2</v>
      </c>
      <c r="R58" s="32">
        <v>3</v>
      </c>
      <c r="S58" s="33">
        <f t="shared" si="4"/>
        <v>5</v>
      </c>
    </row>
    <row r="59" spans="1:19" s="1" customFormat="1" x14ac:dyDescent="0.15">
      <c r="A59" s="1" t="s">
        <v>0</v>
      </c>
      <c r="P59" s="2"/>
      <c r="Q59" s="2"/>
      <c r="R59" s="2"/>
      <c r="S59" s="3"/>
    </row>
    <row r="60" spans="1:19" s="1" customFormat="1" x14ac:dyDescent="0.15">
      <c r="O60" s="3"/>
      <c r="P60" s="4"/>
      <c r="Q60" s="76">
        <v>46143</v>
      </c>
      <c r="R60" s="76"/>
      <c r="S60" s="76"/>
    </row>
    <row r="61" spans="1:19" s="1" customFormat="1" ht="11.25" x14ac:dyDescent="0.15"/>
    <row r="62" spans="1:19" s="1" customFormat="1" ht="20.25" customHeight="1" x14ac:dyDescent="0.15">
      <c r="A62" s="77" t="s">
        <v>59</v>
      </c>
      <c r="B62" s="79" t="s">
        <v>2</v>
      </c>
      <c r="C62" s="81" t="s">
        <v>3</v>
      </c>
      <c r="D62" s="82"/>
      <c r="E62" s="82"/>
      <c r="F62" s="82"/>
      <c r="G62" s="82"/>
      <c r="H62" s="83" t="s">
        <v>4</v>
      </c>
      <c r="I62" s="84"/>
      <c r="J62" s="84"/>
      <c r="K62" s="81" t="s">
        <v>5</v>
      </c>
      <c r="L62" s="84"/>
      <c r="M62" s="85"/>
      <c r="N62" s="84" t="s">
        <v>6</v>
      </c>
      <c r="O62" s="84"/>
      <c r="P62" s="84"/>
      <c r="Q62" s="81" t="s">
        <v>7</v>
      </c>
      <c r="R62" s="84"/>
      <c r="S62" s="85"/>
    </row>
    <row r="63" spans="1:19" s="1" customFormat="1" ht="20.25" customHeight="1" x14ac:dyDescent="0.15">
      <c r="A63" s="78"/>
      <c r="B63" s="80"/>
      <c r="C63" s="35" t="s">
        <v>5</v>
      </c>
      <c r="D63" s="36" t="s">
        <v>6</v>
      </c>
      <c r="E63" s="36" t="s">
        <v>7</v>
      </c>
      <c r="F63" s="36" t="s">
        <v>8</v>
      </c>
      <c r="G63" s="37" t="s">
        <v>9</v>
      </c>
      <c r="H63" s="38" t="s">
        <v>10</v>
      </c>
      <c r="I63" s="36" t="s">
        <v>11</v>
      </c>
      <c r="J63" s="36" t="s">
        <v>9</v>
      </c>
      <c r="K63" s="35" t="s">
        <v>10</v>
      </c>
      <c r="L63" s="36" t="s">
        <v>11</v>
      </c>
      <c r="M63" s="39" t="s">
        <v>9</v>
      </c>
      <c r="N63" s="40" t="s">
        <v>10</v>
      </c>
      <c r="O63" s="36" t="s">
        <v>11</v>
      </c>
      <c r="P63" s="36" t="s">
        <v>9</v>
      </c>
      <c r="Q63" s="35" t="s">
        <v>10</v>
      </c>
      <c r="R63" s="36" t="s">
        <v>11</v>
      </c>
      <c r="S63" s="39" t="s">
        <v>9</v>
      </c>
    </row>
    <row r="64" spans="1:19" s="1" customFormat="1" ht="13.5" customHeight="1" x14ac:dyDescent="0.15">
      <c r="A64" s="11" t="s">
        <v>56</v>
      </c>
      <c r="B64" s="41" t="s">
        <v>60</v>
      </c>
      <c r="C64" s="42">
        <v>0</v>
      </c>
      <c r="D64" s="43">
        <v>1</v>
      </c>
      <c r="E64" s="13">
        <v>1</v>
      </c>
      <c r="F64" s="13" t="s">
        <v>17</v>
      </c>
      <c r="G64" s="44">
        <f t="shared" ref="G64:G104" si="26">SUM(C64:E64)</f>
        <v>2</v>
      </c>
      <c r="H64" s="45">
        <f t="shared" ref="H64:J104" si="27">SUM(K64,N64,Q64)</f>
        <v>9</v>
      </c>
      <c r="I64" s="19">
        <f t="shared" si="27"/>
        <v>6</v>
      </c>
      <c r="J64" s="20">
        <f t="shared" si="27"/>
        <v>15</v>
      </c>
      <c r="K64" s="18">
        <v>0</v>
      </c>
      <c r="L64" s="19">
        <v>0</v>
      </c>
      <c r="M64" s="20">
        <f t="shared" ref="M64" si="28">SUM(K64:L64)</f>
        <v>0</v>
      </c>
      <c r="N64" s="18">
        <v>2</v>
      </c>
      <c r="O64" s="19">
        <v>2</v>
      </c>
      <c r="P64" s="20">
        <f t="shared" ref="P64" si="29">SUM(N64:O64)</f>
        <v>4</v>
      </c>
      <c r="Q64" s="46">
        <v>7</v>
      </c>
      <c r="R64" s="19">
        <v>4</v>
      </c>
      <c r="S64" s="20">
        <f t="shared" ref="S64" si="30">SUM(Q64:R64)</f>
        <v>11</v>
      </c>
    </row>
    <row r="65" spans="1:19" s="1" customFormat="1" ht="13.5" customHeight="1" x14ac:dyDescent="0.15">
      <c r="A65" s="21" t="s">
        <v>15</v>
      </c>
      <c r="B65" s="41" t="s">
        <v>19</v>
      </c>
      <c r="C65" s="47">
        <f>SUM(C57:C58,C64)</f>
        <v>1</v>
      </c>
      <c r="D65" s="48">
        <f t="shared" ref="D65:E65" si="31">SUM(D57:D58,D64)</f>
        <v>3</v>
      </c>
      <c r="E65" s="16">
        <f t="shared" si="31"/>
        <v>3</v>
      </c>
      <c r="F65" s="23" t="s">
        <v>17</v>
      </c>
      <c r="G65" s="44">
        <f t="shared" si="26"/>
        <v>7</v>
      </c>
      <c r="H65" s="15">
        <f t="shared" si="27"/>
        <v>34</v>
      </c>
      <c r="I65" s="16">
        <f t="shared" si="27"/>
        <v>28</v>
      </c>
      <c r="J65" s="17">
        <f t="shared" si="27"/>
        <v>62</v>
      </c>
      <c r="K65" s="25">
        <f>SUM(K57:K58,K64)</f>
        <v>8</v>
      </c>
      <c r="L65" s="16">
        <f>SUM(L57:L58,L64)</f>
        <v>9</v>
      </c>
      <c r="M65" s="17">
        <f t="shared" ref="M65:S65" si="32">SUM(M57:M58,M64)</f>
        <v>17</v>
      </c>
      <c r="N65" s="25">
        <f>SUM(N57:N58,N64)</f>
        <v>14</v>
      </c>
      <c r="O65" s="16">
        <f>SUM(O57:O58,O64)</f>
        <v>5</v>
      </c>
      <c r="P65" s="17">
        <f t="shared" si="32"/>
        <v>19</v>
      </c>
      <c r="Q65" s="49">
        <f>SUM(Q57:Q58,Q64)</f>
        <v>12</v>
      </c>
      <c r="R65" s="16">
        <f>SUM(R57:R58,R64)</f>
        <v>14</v>
      </c>
      <c r="S65" s="17">
        <f t="shared" si="32"/>
        <v>26</v>
      </c>
    </row>
    <row r="66" spans="1:19" s="1" customFormat="1" ht="13.5" customHeight="1" x14ac:dyDescent="0.15">
      <c r="A66" s="21" t="s">
        <v>15</v>
      </c>
      <c r="B66" s="41" t="s">
        <v>15</v>
      </c>
      <c r="C66" s="42"/>
      <c r="D66" s="43"/>
      <c r="E66" s="23"/>
      <c r="F66" s="23" t="s">
        <v>15</v>
      </c>
      <c r="G66" s="44"/>
      <c r="H66" s="15"/>
      <c r="I66" s="16"/>
      <c r="J66" s="17"/>
      <c r="K66" s="25" t="str">
        <f>_xlfn.XLOOKUP(B66,[1]歳時別・男女別!$B$3:$B$53,[1]歳時別・男女別!$D$3:$D$53,"")</f>
        <v/>
      </c>
      <c r="L66" s="16" t="str">
        <f>_xlfn.XLOOKUP(B66,[1]歳時別・男女別!$B$3:$B$53,[1]歳時別・男女別!$E$3:$E$53,"")</f>
        <v/>
      </c>
      <c r="M66" s="17"/>
      <c r="N66" s="25" t="str">
        <f>_xlfn.XLOOKUP(B66,[1]歳時別・男女別!$B$3:$B$53,[1]歳時別・男女別!$H$3:$H$53,"")</f>
        <v/>
      </c>
      <c r="O66" s="16" t="str">
        <f>_xlfn.XLOOKUP(B66,[1]歳時別・男女別!$B$3:$B$53,[1]歳時別・男女別!$I$3:$I$53,"")</f>
        <v/>
      </c>
      <c r="P66" s="17"/>
      <c r="Q66" s="49" t="str">
        <f>_xlfn.XLOOKUP(B66,[1]歳時別・男女別!$B$3:$B$53,[1]歳時別・男女別!$L$3:$L$53,"")</f>
        <v/>
      </c>
      <c r="R66" s="16" t="str">
        <f>_xlfn.XLOOKUP(B66,[1]歳時別・男女別!$B$3:$B$53,[1]歳時別・男女別!$M$3:$M$53,"")</f>
        <v/>
      </c>
      <c r="S66" s="17"/>
    </row>
    <row r="67" spans="1:19" s="1" customFormat="1" ht="13.5" customHeight="1" x14ac:dyDescent="0.15">
      <c r="A67" s="21" t="s">
        <v>61</v>
      </c>
      <c r="B67" s="41" t="s">
        <v>62</v>
      </c>
      <c r="C67" s="42">
        <v>0</v>
      </c>
      <c r="D67" s="43">
        <v>1</v>
      </c>
      <c r="E67" s="23">
        <v>1</v>
      </c>
      <c r="F67" s="23" t="s">
        <v>17</v>
      </c>
      <c r="G67" s="44">
        <f t="shared" si="26"/>
        <v>2</v>
      </c>
      <c r="H67" s="15">
        <f t="shared" si="27"/>
        <v>5</v>
      </c>
      <c r="I67" s="16">
        <f t="shared" si="27"/>
        <v>8</v>
      </c>
      <c r="J67" s="17">
        <f t="shared" si="27"/>
        <v>13</v>
      </c>
      <c r="K67" s="25">
        <v>0</v>
      </c>
      <c r="L67" s="16">
        <v>0</v>
      </c>
      <c r="M67" s="17">
        <f t="shared" ref="M67:M103" si="33">SUM(K67:L67)</f>
        <v>0</v>
      </c>
      <c r="N67" s="25">
        <v>2</v>
      </c>
      <c r="O67" s="16">
        <v>5</v>
      </c>
      <c r="P67" s="17">
        <f t="shared" ref="P67:P103" si="34">SUM(N67:O67)</f>
        <v>7</v>
      </c>
      <c r="Q67" s="49">
        <v>3</v>
      </c>
      <c r="R67" s="16">
        <v>3</v>
      </c>
      <c r="S67" s="17">
        <f t="shared" ref="S67:S103" si="35">SUM(Q67:R67)</f>
        <v>6</v>
      </c>
    </row>
    <row r="68" spans="1:19" s="1" customFormat="1" ht="13.5" customHeight="1" x14ac:dyDescent="0.15">
      <c r="A68" s="21" t="s">
        <v>15</v>
      </c>
      <c r="B68" s="41" t="s">
        <v>63</v>
      </c>
      <c r="C68" s="42">
        <v>1</v>
      </c>
      <c r="D68" s="43">
        <v>1</v>
      </c>
      <c r="E68" s="23">
        <v>1</v>
      </c>
      <c r="F68" s="23" t="s">
        <v>17</v>
      </c>
      <c r="G68" s="44">
        <f t="shared" si="26"/>
        <v>3</v>
      </c>
      <c r="H68" s="15">
        <f t="shared" si="27"/>
        <v>22</v>
      </c>
      <c r="I68" s="16">
        <f t="shared" si="27"/>
        <v>15</v>
      </c>
      <c r="J68" s="17">
        <f t="shared" si="27"/>
        <v>37</v>
      </c>
      <c r="K68" s="25">
        <v>4</v>
      </c>
      <c r="L68" s="16">
        <v>4</v>
      </c>
      <c r="M68" s="17">
        <f t="shared" si="33"/>
        <v>8</v>
      </c>
      <c r="N68" s="25">
        <v>10</v>
      </c>
      <c r="O68" s="16">
        <v>5</v>
      </c>
      <c r="P68" s="17">
        <f t="shared" si="34"/>
        <v>15</v>
      </c>
      <c r="Q68" s="49">
        <v>8</v>
      </c>
      <c r="R68" s="16">
        <v>6</v>
      </c>
      <c r="S68" s="17">
        <f t="shared" si="35"/>
        <v>14</v>
      </c>
    </row>
    <row r="69" spans="1:19" s="1" customFormat="1" ht="13.5" customHeight="1" x14ac:dyDescent="0.15">
      <c r="A69" s="21" t="s">
        <v>15</v>
      </c>
      <c r="B69" s="41" t="s">
        <v>64</v>
      </c>
      <c r="C69" s="42">
        <v>1</v>
      </c>
      <c r="D69" s="43">
        <v>1</v>
      </c>
      <c r="E69" s="23">
        <v>1</v>
      </c>
      <c r="F69" s="23" t="s">
        <v>17</v>
      </c>
      <c r="G69" s="44">
        <f t="shared" si="26"/>
        <v>3</v>
      </c>
      <c r="H69" s="15">
        <f t="shared" si="27"/>
        <v>17</v>
      </c>
      <c r="I69" s="16">
        <f t="shared" si="27"/>
        <v>13</v>
      </c>
      <c r="J69" s="17">
        <f t="shared" si="27"/>
        <v>30</v>
      </c>
      <c r="K69" s="25">
        <v>5</v>
      </c>
      <c r="L69" s="16">
        <v>4</v>
      </c>
      <c r="M69" s="17">
        <f t="shared" si="33"/>
        <v>9</v>
      </c>
      <c r="N69" s="25">
        <v>5</v>
      </c>
      <c r="O69" s="16">
        <v>5</v>
      </c>
      <c r="P69" s="17">
        <f t="shared" si="34"/>
        <v>10</v>
      </c>
      <c r="Q69" s="49">
        <v>7</v>
      </c>
      <c r="R69" s="16">
        <v>4</v>
      </c>
      <c r="S69" s="17">
        <f t="shared" si="35"/>
        <v>11</v>
      </c>
    </row>
    <row r="70" spans="1:19" s="1" customFormat="1" ht="13.5" customHeight="1" x14ac:dyDescent="0.15">
      <c r="A70" s="21" t="s">
        <v>15</v>
      </c>
      <c r="B70" s="41" t="s">
        <v>65</v>
      </c>
      <c r="C70" s="42">
        <v>0</v>
      </c>
      <c r="D70" s="43">
        <v>1</v>
      </c>
      <c r="E70" s="23">
        <v>1</v>
      </c>
      <c r="F70" s="23" t="s">
        <v>17</v>
      </c>
      <c r="G70" s="44">
        <f t="shared" si="26"/>
        <v>2</v>
      </c>
      <c r="H70" s="15">
        <f t="shared" si="27"/>
        <v>7</v>
      </c>
      <c r="I70" s="16">
        <f t="shared" si="27"/>
        <v>11</v>
      </c>
      <c r="J70" s="17">
        <f t="shared" si="27"/>
        <v>18</v>
      </c>
      <c r="K70" s="25">
        <v>0</v>
      </c>
      <c r="L70" s="16">
        <v>0</v>
      </c>
      <c r="M70" s="17">
        <f t="shared" si="33"/>
        <v>0</v>
      </c>
      <c r="N70" s="25">
        <v>6</v>
      </c>
      <c r="O70" s="16">
        <v>5</v>
      </c>
      <c r="P70" s="17">
        <f t="shared" si="34"/>
        <v>11</v>
      </c>
      <c r="Q70" s="49">
        <v>1</v>
      </c>
      <c r="R70" s="16">
        <v>6</v>
      </c>
      <c r="S70" s="17">
        <f t="shared" si="35"/>
        <v>7</v>
      </c>
    </row>
    <row r="71" spans="1:19" s="1" customFormat="1" ht="13.5" customHeight="1" x14ac:dyDescent="0.15">
      <c r="A71" s="21" t="s">
        <v>15</v>
      </c>
      <c r="B71" s="41" t="s">
        <v>19</v>
      </c>
      <c r="C71" s="50">
        <f>SUM(C67:C70)</f>
        <v>2</v>
      </c>
      <c r="D71" s="51">
        <f t="shared" ref="D71:E71" si="36">SUM(D67:D70)</f>
        <v>4</v>
      </c>
      <c r="E71" s="52">
        <f t="shared" si="36"/>
        <v>4</v>
      </c>
      <c r="F71" s="23" t="s">
        <v>17</v>
      </c>
      <c r="G71" s="44">
        <f t="shared" si="26"/>
        <v>10</v>
      </c>
      <c r="H71" s="15">
        <f t="shared" si="27"/>
        <v>51</v>
      </c>
      <c r="I71" s="16">
        <f t="shared" si="27"/>
        <v>47</v>
      </c>
      <c r="J71" s="17">
        <f t="shared" si="27"/>
        <v>98</v>
      </c>
      <c r="K71" s="25">
        <f>SUM(K67:K70)</f>
        <v>9</v>
      </c>
      <c r="L71" s="16">
        <f>SUM(L67:L70)</f>
        <v>8</v>
      </c>
      <c r="M71" s="17">
        <f t="shared" ref="M71:S71" si="37">SUM(M67:M70)</f>
        <v>17</v>
      </c>
      <c r="N71" s="25">
        <f>SUM(N67:N70)</f>
        <v>23</v>
      </c>
      <c r="O71" s="16">
        <f>SUM(O67:O70)</f>
        <v>20</v>
      </c>
      <c r="P71" s="17">
        <f t="shared" si="37"/>
        <v>43</v>
      </c>
      <c r="Q71" s="49">
        <f>SUM(Q67:Q70)</f>
        <v>19</v>
      </c>
      <c r="R71" s="16">
        <f>SUM(R67:R70)</f>
        <v>19</v>
      </c>
      <c r="S71" s="17">
        <f t="shared" si="37"/>
        <v>38</v>
      </c>
    </row>
    <row r="72" spans="1:19" s="1" customFormat="1" ht="13.5" customHeight="1" x14ac:dyDescent="0.15">
      <c r="A72" s="21" t="s">
        <v>15</v>
      </c>
      <c r="B72" s="41" t="s">
        <v>15</v>
      </c>
      <c r="C72" s="42"/>
      <c r="D72" s="43"/>
      <c r="E72" s="23"/>
      <c r="F72" s="23" t="s">
        <v>15</v>
      </c>
      <c r="G72" s="44"/>
      <c r="H72" s="15"/>
      <c r="I72" s="16"/>
      <c r="J72" s="17"/>
      <c r="K72" s="25" t="str">
        <f>_xlfn.XLOOKUP(B72,[1]歳時別・男女別!$B$3:$B$53,[1]歳時別・男女別!$D$3:$D$53,"")</f>
        <v/>
      </c>
      <c r="L72" s="16" t="str">
        <f>_xlfn.XLOOKUP(B72,[1]歳時別・男女別!$B$3:$B$53,[1]歳時別・男女別!$E$3:$E$53,"")</f>
        <v/>
      </c>
      <c r="M72" s="17"/>
      <c r="N72" s="25" t="str">
        <f>_xlfn.XLOOKUP(B72,[1]歳時別・男女別!$B$3:$B$53,[1]歳時別・男女別!$H$3:$H$53,"")</f>
        <v/>
      </c>
      <c r="O72" s="16" t="str">
        <f>_xlfn.XLOOKUP(B72,[1]歳時別・男女別!$B$3:$B$53,[1]歳時別・男女別!$I$3:$I$53,"")</f>
        <v/>
      </c>
      <c r="P72" s="17"/>
      <c r="Q72" s="49" t="str">
        <f>_xlfn.XLOOKUP(B72,[1]歳時別・男女別!$B$3:$B$53,[1]歳時別・男女別!$L$3:$L$53,"")</f>
        <v/>
      </c>
      <c r="R72" s="16" t="str">
        <f>_xlfn.XLOOKUP(B72,[1]歳時別・男女別!$B$3:$B$53,[1]歳時別・男女別!$M$3:$M$53,"")</f>
        <v/>
      </c>
      <c r="S72" s="17"/>
    </row>
    <row r="73" spans="1:19" s="1" customFormat="1" ht="13.5" customHeight="1" x14ac:dyDescent="0.15">
      <c r="A73" s="21" t="s">
        <v>66</v>
      </c>
      <c r="B73" s="41" t="s">
        <v>67</v>
      </c>
      <c r="C73" s="42">
        <v>0</v>
      </c>
      <c r="D73" s="43">
        <v>1</v>
      </c>
      <c r="E73" s="23">
        <v>1</v>
      </c>
      <c r="F73" s="23" t="s">
        <v>17</v>
      </c>
      <c r="G73" s="44">
        <f t="shared" si="26"/>
        <v>2</v>
      </c>
      <c r="H73" s="15">
        <f t="shared" si="27"/>
        <v>9</v>
      </c>
      <c r="I73" s="16">
        <f t="shared" si="27"/>
        <v>7</v>
      </c>
      <c r="J73" s="17">
        <f t="shared" si="27"/>
        <v>16</v>
      </c>
      <c r="K73" s="25">
        <v>0</v>
      </c>
      <c r="L73" s="16">
        <v>0</v>
      </c>
      <c r="M73" s="17">
        <f t="shared" si="33"/>
        <v>0</v>
      </c>
      <c r="N73" s="25">
        <v>2</v>
      </c>
      <c r="O73" s="16">
        <v>2</v>
      </c>
      <c r="P73" s="17">
        <f t="shared" si="34"/>
        <v>4</v>
      </c>
      <c r="Q73" s="49">
        <v>7</v>
      </c>
      <c r="R73" s="16">
        <v>5</v>
      </c>
      <c r="S73" s="17">
        <f t="shared" si="35"/>
        <v>12</v>
      </c>
    </row>
    <row r="74" spans="1:19" s="1" customFormat="1" ht="13.5" customHeight="1" x14ac:dyDescent="0.15">
      <c r="A74" s="21" t="s">
        <v>15</v>
      </c>
      <c r="B74" s="41" t="s">
        <v>19</v>
      </c>
      <c r="C74" s="42">
        <f>SUM(C73)</f>
        <v>0</v>
      </c>
      <c r="D74" s="43">
        <f t="shared" ref="D74:E74" si="38">SUM(D73)</f>
        <v>1</v>
      </c>
      <c r="E74" s="23">
        <f t="shared" si="38"/>
        <v>1</v>
      </c>
      <c r="F74" s="23" t="s">
        <v>17</v>
      </c>
      <c r="G74" s="44">
        <f t="shared" si="26"/>
        <v>2</v>
      </c>
      <c r="H74" s="15">
        <f t="shared" si="27"/>
        <v>9</v>
      </c>
      <c r="I74" s="16">
        <f t="shared" si="27"/>
        <v>7</v>
      </c>
      <c r="J74" s="17">
        <f t="shared" si="27"/>
        <v>16</v>
      </c>
      <c r="K74" s="25">
        <f>SUM(K73)</f>
        <v>0</v>
      </c>
      <c r="L74" s="16">
        <f>SUM(L73)</f>
        <v>0</v>
      </c>
      <c r="M74" s="17">
        <f t="shared" ref="M74:S74" si="39">M73</f>
        <v>0</v>
      </c>
      <c r="N74" s="25">
        <f>SUM(N73)</f>
        <v>2</v>
      </c>
      <c r="O74" s="16">
        <f>SUM(O73)</f>
        <v>2</v>
      </c>
      <c r="P74" s="17">
        <f t="shared" si="39"/>
        <v>4</v>
      </c>
      <c r="Q74" s="49">
        <f>SUM(Q73)</f>
        <v>7</v>
      </c>
      <c r="R74" s="16">
        <f>SUM(R73)</f>
        <v>5</v>
      </c>
      <c r="S74" s="17">
        <f t="shared" si="39"/>
        <v>12</v>
      </c>
    </row>
    <row r="75" spans="1:19" s="1" customFormat="1" ht="13.5" customHeight="1" x14ac:dyDescent="0.15">
      <c r="A75" s="21" t="s">
        <v>15</v>
      </c>
      <c r="B75" s="41" t="s">
        <v>15</v>
      </c>
      <c r="C75" s="42"/>
      <c r="D75" s="43"/>
      <c r="E75" s="23"/>
      <c r="F75" s="23" t="s">
        <v>15</v>
      </c>
      <c r="G75" s="44"/>
      <c r="H75" s="15"/>
      <c r="I75" s="16"/>
      <c r="J75" s="17"/>
      <c r="K75" s="25" t="str">
        <f>_xlfn.XLOOKUP(B75,[1]歳時別・男女別!$B$3:$B$53,[1]歳時別・男女別!$D$3:$D$53,"")</f>
        <v/>
      </c>
      <c r="L75" s="16" t="str">
        <f>_xlfn.XLOOKUP(B75,[1]歳時別・男女別!$B$3:$B$53,[1]歳時別・男女別!$E$3:$E$53,"")</f>
        <v/>
      </c>
      <c r="M75" s="17"/>
      <c r="N75" s="25" t="str">
        <f>_xlfn.XLOOKUP(B75,[1]歳時別・男女別!$B$3:$B$53,[1]歳時別・男女別!$H$3:$H$53,"")</f>
        <v/>
      </c>
      <c r="O75" s="16" t="str">
        <f>_xlfn.XLOOKUP(B75,[1]歳時別・男女別!$B$3:$B$53,[1]歳時別・男女別!$I$3:$I$53,"")</f>
        <v/>
      </c>
      <c r="P75" s="17"/>
      <c r="Q75" s="49" t="str">
        <f>_xlfn.XLOOKUP(B75,[1]歳時別・男女別!$B$3:$B$53,[1]歳時別・男女別!$L$3:$L$53,"")</f>
        <v/>
      </c>
      <c r="R75" s="16" t="str">
        <f>_xlfn.XLOOKUP(B75,[1]歳時別・男女別!$B$3:$B$53,[1]歳時別・男女別!$M$3:$M$53,"")</f>
        <v/>
      </c>
      <c r="S75" s="17"/>
    </row>
    <row r="76" spans="1:19" s="1" customFormat="1" ht="13.5" customHeight="1" x14ac:dyDescent="0.15">
      <c r="A76" s="21" t="s">
        <v>68</v>
      </c>
      <c r="B76" s="41" t="s">
        <v>69</v>
      </c>
      <c r="C76" s="42">
        <v>0</v>
      </c>
      <c r="D76" s="43">
        <v>1</v>
      </c>
      <c r="E76" s="23">
        <v>1</v>
      </c>
      <c r="F76" s="23" t="s">
        <v>17</v>
      </c>
      <c r="G76" s="44">
        <f t="shared" si="26"/>
        <v>2</v>
      </c>
      <c r="H76" s="15">
        <f t="shared" si="27"/>
        <v>13</v>
      </c>
      <c r="I76" s="16">
        <f t="shared" si="27"/>
        <v>13</v>
      </c>
      <c r="J76" s="17">
        <f t="shared" si="27"/>
        <v>26</v>
      </c>
      <c r="K76" s="25">
        <v>0</v>
      </c>
      <c r="L76" s="16">
        <v>0</v>
      </c>
      <c r="M76" s="17">
        <f t="shared" si="33"/>
        <v>0</v>
      </c>
      <c r="N76" s="25">
        <v>4</v>
      </c>
      <c r="O76" s="16">
        <v>5</v>
      </c>
      <c r="P76" s="17">
        <f t="shared" si="34"/>
        <v>9</v>
      </c>
      <c r="Q76" s="49">
        <v>9</v>
      </c>
      <c r="R76" s="16">
        <v>8</v>
      </c>
      <c r="S76" s="17">
        <f t="shared" si="35"/>
        <v>17</v>
      </c>
    </row>
    <row r="77" spans="1:19" s="1" customFormat="1" ht="13.5" customHeight="1" x14ac:dyDescent="0.15">
      <c r="A77" s="21" t="s">
        <v>15</v>
      </c>
      <c r="B77" s="41" t="s">
        <v>19</v>
      </c>
      <c r="C77" s="42">
        <f>SUM(C76)</f>
        <v>0</v>
      </c>
      <c r="D77" s="23">
        <f t="shared" ref="D77:E77" si="40">SUM(D76)</f>
        <v>1</v>
      </c>
      <c r="E77" s="23">
        <f t="shared" si="40"/>
        <v>1</v>
      </c>
      <c r="F77" s="23" t="s">
        <v>17</v>
      </c>
      <c r="G77" s="44">
        <f t="shared" si="26"/>
        <v>2</v>
      </c>
      <c r="H77" s="15">
        <f t="shared" si="27"/>
        <v>13</v>
      </c>
      <c r="I77" s="16">
        <f t="shared" si="27"/>
        <v>13</v>
      </c>
      <c r="J77" s="17">
        <f>SUM(M77,P77,S77)</f>
        <v>26</v>
      </c>
      <c r="K77" s="25">
        <f>SUM(K76)</f>
        <v>0</v>
      </c>
      <c r="L77" s="16">
        <f>SUM(L76)</f>
        <v>0</v>
      </c>
      <c r="M77" s="17">
        <f t="shared" ref="M77:S77" si="41">M76</f>
        <v>0</v>
      </c>
      <c r="N77" s="25">
        <f>SUM(N76)</f>
        <v>4</v>
      </c>
      <c r="O77" s="16">
        <f>SUM(O76)</f>
        <v>5</v>
      </c>
      <c r="P77" s="17">
        <f t="shared" si="41"/>
        <v>9</v>
      </c>
      <c r="Q77" s="49">
        <f>SUM(Q76)</f>
        <v>9</v>
      </c>
      <c r="R77" s="16">
        <f>SUM(R76)</f>
        <v>8</v>
      </c>
      <c r="S77" s="17">
        <f t="shared" si="41"/>
        <v>17</v>
      </c>
    </row>
    <row r="78" spans="1:19" s="1" customFormat="1" ht="13.5" customHeight="1" x14ac:dyDescent="0.15">
      <c r="A78" s="21" t="s">
        <v>15</v>
      </c>
      <c r="B78" s="41" t="s">
        <v>15</v>
      </c>
      <c r="C78" s="42"/>
      <c r="D78" s="43"/>
      <c r="E78" s="23"/>
      <c r="F78" s="23" t="s">
        <v>15</v>
      </c>
      <c r="G78" s="44"/>
      <c r="H78" s="15"/>
      <c r="I78" s="16"/>
      <c r="J78" s="17"/>
      <c r="K78" s="25" t="str">
        <f>_xlfn.XLOOKUP(B78,[1]歳時別・男女別!$B$3:$B$53,[1]歳時別・男女別!$D$3:$D$53,"")</f>
        <v/>
      </c>
      <c r="L78" s="16" t="str">
        <f>_xlfn.XLOOKUP(B78,[1]歳時別・男女別!$B$3:$B$53,[1]歳時別・男女別!$E$3:$E$53,"")</f>
        <v/>
      </c>
      <c r="M78" s="17"/>
      <c r="N78" s="25" t="str">
        <f>_xlfn.XLOOKUP(B78,[1]歳時別・男女別!$B$3:$B$53,[1]歳時別・男女別!$H$3:$H$53,"")</f>
        <v/>
      </c>
      <c r="O78" s="16" t="str">
        <f>_xlfn.XLOOKUP(B78,[1]歳時別・男女別!$B$3:$B$53,[1]歳時別・男女別!$I$3:$I$53,"")</f>
        <v/>
      </c>
      <c r="P78" s="17"/>
      <c r="Q78" s="49" t="str">
        <f>_xlfn.XLOOKUP(B78,[1]歳時別・男女別!$B$3:$B$53,[1]歳時別・男女別!$L$3:$L$53,"")</f>
        <v/>
      </c>
      <c r="R78" s="16" t="str">
        <f>_xlfn.XLOOKUP(B78,[1]歳時別・男女別!$B$3:$B$53,[1]歳時別・男女別!$M$3:$M$53,"")</f>
        <v/>
      </c>
      <c r="S78" s="17"/>
    </row>
    <row r="79" spans="1:19" s="1" customFormat="1" ht="13.5" customHeight="1" x14ac:dyDescent="0.15">
      <c r="A79" s="21" t="s">
        <v>70</v>
      </c>
      <c r="B79" s="41" t="s">
        <v>71</v>
      </c>
      <c r="C79" s="42">
        <v>0</v>
      </c>
      <c r="D79" s="43">
        <v>1</v>
      </c>
      <c r="E79" s="23">
        <v>1</v>
      </c>
      <c r="F79" s="23" t="s">
        <v>17</v>
      </c>
      <c r="G79" s="44">
        <f t="shared" si="26"/>
        <v>2</v>
      </c>
      <c r="H79" s="15">
        <f t="shared" si="27"/>
        <v>12</v>
      </c>
      <c r="I79" s="16">
        <f t="shared" si="27"/>
        <v>12</v>
      </c>
      <c r="J79" s="17">
        <f t="shared" si="27"/>
        <v>24</v>
      </c>
      <c r="K79" s="25">
        <v>0</v>
      </c>
      <c r="L79" s="16">
        <v>0</v>
      </c>
      <c r="M79" s="17">
        <f t="shared" si="33"/>
        <v>0</v>
      </c>
      <c r="N79" s="25">
        <v>6</v>
      </c>
      <c r="O79" s="16">
        <v>4</v>
      </c>
      <c r="P79" s="17">
        <f t="shared" si="34"/>
        <v>10</v>
      </c>
      <c r="Q79" s="49">
        <v>6</v>
      </c>
      <c r="R79" s="16">
        <v>8</v>
      </c>
      <c r="S79" s="17">
        <f t="shared" si="35"/>
        <v>14</v>
      </c>
    </row>
    <row r="80" spans="1:19" s="1" customFormat="1" ht="13.5" customHeight="1" x14ac:dyDescent="0.15">
      <c r="A80" s="21" t="s">
        <v>15</v>
      </c>
      <c r="B80" s="41" t="s">
        <v>72</v>
      </c>
      <c r="C80" s="42">
        <v>1</v>
      </c>
      <c r="D80" s="43">
        <v>2</v>
      </c>
      <c r="E80" s="23">
        <v>1</v>
      </c>
      <c r="F80" s="23" t="s">
        <v>17</v>
      </c>
      <c r="G80" s="44">
        <f t="shared" si="26"/>
        <v>4</v>
      </c>
      <c r="H80" s="15">
        <f t="shared" si="27"/>
        <v>43</v>
      </c>
      <c r="I80" s="16">
        <f t="shared" si="27"/>
        <v>27</v>
      </c>
      <c r="J80" s="17">
        <f t="shared" si="27"/>
        <v>70</v>
      </c>
      <c r="K80" s="25">
        <v>7</v>
      </c>
      <c r="L80" s="16">
        <v>7</v>
      </c>
      <c r="M80" s="17">
        <f t="shared" si="33"/>
        <v>14</v>
      </c>
      <c r="N80" s="25">
        <v>18</v>
      </c>
      <c r="O80" s="16">
        <v>14</v>
      </c>
      <c r="P80" s="17">
        <f t="shared" si="34"/>
        <v>32</v>
      </c>
      <c r="Q80" s="49">
        <v>18</v>
      </c>
      <c r="R80" s="16">
        <v>6</v>
      </c>
      <c r="S80" s="17">
        <f t="shared" si="35"/>
        <v>24</v>
      </c>
    </row>
    <row r="81" spans="1:19" s="1" customFormat="1" ht="13.5" customHeight="1" x14ac:dyDescent="0.15">
      <c r="A81" s="21" t="s">
        <v>15</v>
      </c>
      <c r="B81" s="41" t="s">
        <v>19</v>
      </c>
      <c r="C81" s="42">
        <f>SUM(C79:C80)</f>
        <v>1</v>
      </c>
      <c r="D81" s="43">
        <f t="shared" ref="D81:E81" si="42">SUM(D79:D80)</f>
        <v>3</v>
      </c>
      <c r="E81" s="23">
        <f t="shared" si="42"/>
        <v>2</v>
      </c>
      <c r="F81" s="23" t="s">
        <v>17</v>
      </c>
      <c r="G81" s="44">
        <f t="shared" si="26"/>
        <v>6</v>
      </c>
      <c r="H81" s="15">
        <f t="shared" si="27"/>
        <v>55</v>
      </c>
      <c r="I81" s="16">
        <f t="shared" si="27"/>
        <v>39</v>
      </c>
      <c r="J81" s="17">
        <f t="shared" si="27"/>
        <v>94</v>
      </c>
      <c r="K81" s="25">
        <f>SUM(K79:K80)</f>
        <v>7</v>
      </c>
      <c r="L81" s="16">
        <f>SUM(L79:L80)</f>
        <v>7</v>
      </c>
      <c r="M81" s="17">
        <f t="shared" ref="M81:S81" si="43">SUM(M79:M80)</f>
        <v>14</v>
      </c>
      <c r="N81" s="25">
        <f>SUM(N79:N80)</f>
        <v>24</v>
      </c>
      <c r="O81" s="16">
        <f>SUM(O79:O80)</f>
        <v>18</v>
      </c>
      <c r="P81" s="17">
        <f t="shared" si="43"/>
        <v>42</v>
      </c>
      <c r="Q81" s="49">
        <f>SUM(Q79:Q80)</f>
        <v>24</v>
      </c>
      <c r="R81" s="16">
        <f>SUM(R79:R80)</f>
        <v>14</v>
      </c>
      <c r="S81" s="17">
        <f t="shared" si="43"/>
        <v>38</v>
      </c>
    </row>
    <row r="82" spans="1:19" s="1" customFormat="1" ht="13.5" customHeight="1" x14ac:dyDescent="0.15">
      <c r="A82" s="21" t="s">
        <v>15</v>
      </c>
      <c r="B82" s="41" t="s">
        <v>15</v>
      </c>
      <c r="C82" s="42"/>
      <c r="D82" s="43"/>
      <c r="E82" s="23"/>
      <c r="F82" s="23" t="s">
        <v>15</v>
      </c>
      <c r="G82" s="44"/>
      <c r="H82" s="15"/>
      <c r="I82" s="16"/>
      <c r="J82" s="17"/>
      <c r="K82" s="25" t="str">
        <f>_xlfn.XLOOKUP(B82,[1]歳時別・男女別!$B$3:$B$53,[1]歳時別・男女別!$D$3:$D$53,"")</f>
        <v/>
      </c>
      <c r="L82" s="16" t="str">
        <f>_xlfn.XLOOKUP(B82,[1]歳時別・男女別!$B$3:$B$53,[1]歳時別・男女別!$E$3:$E$53,"")</f>
        <v/>
      </c>
      <c r="M82" s="17"/>
      <c r="N82" s="25" t="str">
        <f>_xlfn.XLOOKUP(B82,[1]歳時別・男女別!$B$3:$B$53,[1]歳時別・男女別!$H$3:$H$53,"")</f>
        <v/>
      </c>
      <c r="O82" s="16" t="str">
        <f>_xlfn.XLOOKUP(B82,[1]歳時別・男女別!$B$3:$B$53,[1]歳時別・男女別!$I$3:$I$53,"")</f>
        <v/>
      </c>
      <c r="P82" s="17"/>
      <c r="Q82" s="49" t="str">
        <f>_xlfn.XLOOKUP(B82,[1]歳時別・男女別!$B$3:$B$53,[1]歳時別・男女別!$L$3:$L$53,"")</f>
        <v/>
      </c>
      <c r="R82" s="16" t="str">
        <f>_xlfn.XLOOKUP(B82,[1]歳時別・男女別!$B$3:$B$53,[1]歳時別・男女別!$M$3:$M$53,"")</f>
        <v/>
      </c>
      <c r="S82" s="17"/>
    </row>
    <row r="83" spans="1:19" s="1" customFormat="1" ht="13.5" customHeight="1" x14ac:dyDescent="0.15">
      <c r="A83" s="21" t="s">
        <v>73</v>
      </c>
      <c r="B83" s="41" t="s">
        <v>74</v>
      </c>
      <c r="C83" s="42">
        <v>0</v>
      </c>
      <c r="D83" s="43">
        <v>1</v>
      </c>
      <c r="E83" s="23">
        <v>1</v>
      </c>
      <c r="F83" s="23" t="s">
        <v>17</v>
      </c>
      <c r="G83" s="44">
        <f t="shared" si="26"/>
        <v>2</v>
      </c>
      <c r="H83" s="15">
        <f t="shared" si="27"/>
        <v>10</v>
      </c>
      <c r="I83" s="16">
        <f t="shared" si="27"/>
        <v>11</v>
      </c>
      <c r="J83" s="17">
        <f t="shared" si="27"/>
        <v>21</v>
      </c>
      <c r="K83" s="25">
        <v>0</v>
      </c>
      <c r="L83" s="16">
        <v>0</v>
      </c>
      <c r="M83" s="17">
        <f t="shared" si="33"/>
        <v>0</v>
      </c>
      <c r="N83" s="25">
        <v>5</v>
      </c>
      <c r="O83" s="16">
        <v>5</v>
      </c>
      <c r="P83" s="17">
        <f t="shared" si="34"/>
        <v>10</v>
      </c>
      <c r="Q83" s="49">
        <v>5</v>
      </c>
      <c r="R83" s="16">
        <v>6</v>
      </c>
      <c r="S83" s="17">
        <f t="shared" si="35"/>
        <v>11</v>
      </c>
    </row>
    <row r="84" spans="1:19" s="1" customFormat="1" ht="13.5" customHeight="1" x14ac:dyDescent="0.15">
      <c r="A84" s="21" t="s">
        <v>15</v>
      </c>
      <c r="B84" s="41" t="s">
        <v>19</v>
      </c>
      <c r="C84" s="42">
        <f>SUM(C83)</f>
        <v>0</v>
      </c>
      <c r="D84" s="23">
        <f t="shared" ref="D84:E84" si="44">SUM(D83)</f>
        <v>1</v>
      </c>
      <c r="E84" s="53">
        <f t="shared" si="44"/>
        <v>1</v>
      </c>
      <c r="F84" s="23" t="s">
        <v>17</v>
      </c>
      <c r="G84" s="44">
        <f t="shared" si="26"/>
        <v>2</v>
      </c>
      <c r="H84" s="15">
        <f t="shared" si="27"/>
        <v>10</v>
      </c>
      <c r="I84" s="16">
        <f t="shared" si="27"/>
        <v>11</v>
      </c>
      <c r="J84" s="17">
        <f t="shared" si="27"/>
        <v>21</v>
      </c>
      <c r="K84" s="25">
        <f>SUM(K83)</f>
        <v>0</v>
      </c>
      <c r="L84" s="16">
        <f>SUM(L83)</f>
        <v>0</v>
      </c>
      <c r="M84" s="17">
        <f t="shared" ref="M84:S84" si="45">M83</f>
        <v>0</v>
      </c>
      <c r="N84" s="25">
        <f>SUM(N83)</f>
        <v>5</v>
      </c>
      <c r="O84" s="16">
        <f>SUM(O83)</f>
        <v>5</v>
      </c>
      <c r="P84" s="17">
        <f t="shared" si="45"/>
        <v>10</v>
      </c>
      <c r="Q84" s="49">
        <f>SUM(Q83)</f>
        <v>5</v>
      </c>
      <c r="R84" s="16">
        <f>SUM(R83)</f>
        <v>6</v>
      </c>
      <c r="S84" s="17">
        <f t="shared" si="45"/>
        <v>11</v>
      </c>
    </row>
    <row r="85" spans="1:19" s="1" customFormat="1" ht="13.5" customHeight="1" x14ac:dyDescent="0.15">
      <c r="A85" s="21" t="s">
        <v>15</v>
      </c>
      <c r="B85" s="41" t="s">
        <v>15</v>
      </c>
      <c r="C85" s="42"/>
      <c r="D85" s="43"/>
      <c r="E85" s="23"/>
      <c r="F85" s="23" t="s">
        <v>15</v>
      </c>
      <c r="G85" s="44"/>
      <c r="H85" s="15"/>
      <c r="I85" s="16"/>
      <c r="J85" s="17"/>
      <c r="K85" s="25" t="str">
        <f>_xlfn.XLOOKUP(B85,[1]歳時別・男女別!$B$3:$B$53,[1]歳時別・男女別!$D$3:$D$53,"")</f>
        <v/>
      </c>
      <c r="L85" s="16" t="str">
        <f>_xlfn.XLOOKUP(B85,[1]歳時別・男女別!$B$3:$B$53,[1]歳時別・男女別!$E$3:$E$53,"")</f>
        <v/>
      </c>
      <c r="M85" s="17"/>
      <c r="N85" s="25" t="str">
        <f>_xlfn.XLOOKUP(B85,[1]歳時別・男女別!$B$3:$B$53,[1]歳時別・男女別!$H$3:$H$53,"")</f>
        <v/>
      </c>
      <c r="O85" s="16" t="str">
        <f>_xlfn.XLOOKUP(B85,[1]歳時別・男女別!$B$3:$B$53,[1]歳時別・男女別!$I$3:$I$53,"")</f>
        <v/>
      </c>
      <c r="P85" s="17"/>
      <c r="Q85" s="49" t="str">
        <f>_xlfn.XLOOKUP(B85,[1]歳時別・男女別!$B$3:$B$53,[1]歳時別・男女別!$L$3:$L$53,"")</f>
        <v/>
      </c>
      <c r="R85" s="16" t="str">
        <f>_xlfn.XLOOKUP(B85,[1]歳時別・男女別!$B$3:$B$53,[1]歳時別・男女別!$M$3:$M$53,"")</f>
        <v/>
      </c>
      <c r="S85" s="17"/>
    </row>
    <row r="86" spans="1:19" s="1" customFormat="1" ht="13.5" customHeight="1" x14ac:dyDescent="0.15">
      <c r="A86" s="21" t="s">
        <v>75</v>
      </c>
      <c r="B86" s="41" t="s">
        <v>76</v>
      </c>
      <c r="C86" s="42">
        <v>1</v>
      </c>
      <c r="D86" s="43">
        <v>1</v>
      </c>
      <c r="E86" s="23">
        <v>2</v>
      </c>
      <c r="F86" s="23" t="s">
        <v>17</v>
      </c>
      <c r="G86" s="44">
        <f t="shared" si="26"/>
        <v>4</v>
      </c>
      <c r="H86" s="15">
        <f t="shared" si="27"/>
        <v>35</v>
      </c>
      <c r="I86" s="16">
        <f t="shared" si="27"/>
        <v>33</v>
      </c>
      <c r="J86" s="17">
        <f t="shared" si="27"/>
        <v>68</v>
      </c>
      <c r="K86" s="25">
        <v>9</v>
      </c>
      <c r="L86" s="16">
        <v>10</v>
      </c>
      <c r="M86" s="17">
        <f t="shared" si="33"/>
        <v>19</v>
      </c>
      <c r="N86" s="25">
        <v>11</v>
      </c>
      <c r="O86" s="16">
        <v>7</v>
      </c>
      <c r="P86" s="17">
        <f t="shared" si="34"/>
        <v>18</v>
      </c>
      <c r="Q86" s="49">
        <v>15</v>
      </c>
      <c r="R86" s="16">
        <v>16</v>
      </c>
      <c r="S86" s="17">
        <f t="shared" si="35"/>
        <v>31</v>
      </c>
    </row>
    <row r="87" spans="1:19" s="1" customFormat="1" ht="13.5" customHeight="1" x14ac:dyDescent="0.15">
      <c r="A87" s="21" t="s">
        <v>15</v>
      </c>
      <c r="B87" s="41" t="s">
        <v>19</v>
      </c>
      <c r="C87" s="42">
        <f>SUM(C86)</f>
        <v>1</v>
      </c>
      <c r="D87" s="23">
        <f t="shared" ref="D87:E87" si="46">SUM(D86)</f>
        <v>1</v>
      </c>
      <c r="E87" s="53">
        <f t="shared" si="46"/>
        <v>2</v>
      </c>
      <c r="F87" s="23" t="s">
        <v>17</v>
      </c>
      <c r="G87" s="44">
        <f t="shared" si="26"/>
        <v>4</v>
      </c>
      <c r="H87" s="15">
        <f t="shared" si="27"/>
        <v>35</v>
      </c>
      <c r="I87" s="16">
        <f t="shared" si="27"/>
        <v>33</v>
      </c>
      <c r="J87" s="17">
        <f t="shared" si="27"/>
        <v>68</v>
      </c>
      <c r="K87" s="25">
        <f>SUM(K86)</f>
        <v>9</v>
      </c>
      <c r="L87" s="16">
        <f>SUM(L86)</f>
        <v>10</v>
      </c>
      <c r="M87" s="17">
        <f t="shared" ref="M87:S87" si="47">M86</f>
        <v>19</v>
      </c>
      <c r="N87" s="25">
        <f>SUM(N86)</f>
        <v>11</v>
      </c>
      <c r="O87" s="16">
        <f>SUM(O86)</f>
        <v>7</v>
      </c>
      <c r="P87" s="17">
        <f t="shared" si="47"/>
        <v>18</v>
      </c>
      <c r="Q87" s="49">
        <f>SUM(Q86)</f>
        <v>15</v>
      </c>
      <c r="R87" s="16">
        <f>SUM(R86)</f>
        <v>16</v>
      </c>
      <c r="S87" s="17">
        <f t="shared" si="47"/>
        <v>31</v>
      </c>
    </row>
    <row r="88" spans="1:19" s="1" customFormat="1" ht="13.5" customHeight="1" x14ac:dyDescent="0.15">
      <c r="A88" s="21" t="s">
        <v>15</v>
      </c>
      <c r="B88" s="41" t="s">
        <v>15</v>
      </c>
      <c r="C88" s="42"/>
      <c r="D88" s="43"/>
      <c r="E88" s="23"/>
      <c r="F88" s="23" t="s">
        <v>15</v>
      </c>
      <c r="G88" s="44"/>
      <c r="H88" s="15"/>
      <c r="I88" s="16"/>
      <c r="J88" s="17"/>
      <c r="K88" s="25" t="str">
        <f>_xlfn.XLOOKUP(B88,[1]歳時別・男女別!$B$3:$B$53,[1]歳時別・男女別!$D$3:$D$53,"")</f>
        <v/>
      </c>
      <c r="L88" s="16" t="str">
        <f>_xlfn.XLOOKUP(B88,[1]歳時別・男女別!$B$3:$B$53,[1]歳時別・男女別!$E$3:$E$53,"")</f>
        <v/>
      </c>
      <c r="M88" s="17"/>
      <c r="N88" s="25" t="str">
        <f>_xlfn.XLOOKUP(B88,[1]歳時別・男女別!$B$3:$B$53,[1]歳時別・男女別!$H$3:$H$53,"")</f>
        <v/>
      </c>
      <c r="O88" s="16" t="str">
        <f>_xlfn.XLOOKUP(B88,[1]歳時別・男女別!$B$3:$B$53,[1]歳時別・男女別!$I$3:$I$53,"")</f>
        <v/>
      </c>
      <c r="P88" s="17"/>
      <c r="Q88" s="49" t="str">
        <f>_xlfn.XLOOKUP(B88,[1]歳時別・男女別!$B$3:$B$53,[1]歳時別・男女別!$L$3:$L$53,"")</f>
        <v/>
      </c>
      <c r="R88" s="16" t="str">
        <f>_xlfn.XLOOKUP(B88,[1]歳時別・男女別!$B$3:$B$53,[1]歳時別・男女別!$M$3:$M$53,"")</f>
        <v/>
      </c>
      <c r="S88" s="17"/>
    </row>
    <row r="89" spans="1:19" s="1" customFormat="1" ht="13.5" customHeight="1" x14ac:dyDescent="0.15">
      <c r="A89" s="21" t="s">
        <v>77</v>
      </c>
      <c r="B89" s="41" t="s">
        <v>78</v>
      </c>
      <c r="C89" s="42">
        <v>0</v>
      </c>
      <c r="D89" s="43">
        <v>1</v>
      </c>
      <c r="E89" s="23">
        <v>1</v>
      </c>
      <c r="F89" s="23" t="s">
        <v>17</v>
      </c>
      <c r="G89" s="44">
        <f t="shared" si="26"/>
        <v>2</v>
      </c>
      <c r="H89" s="15">
        <f t="shared" si="27"/>
        <v>2</v>
      </c>
      <c r="I89" s="16">
        <f t="shared" si="27"/>
        <v>7</v>
      </c>
      <c r="J89" s="17">
        <f t="shared" si="27"/>
        <v>9</v>
      </c>
      <c r="K89" s="25">
        <v>0</v>
      </c>
      <c r="L89" s="16">
        <v>0</v>
      </c>
      <c r="M89" s="17">
        <f t="shared" si="33"/>
        <v>0</v>
      </c>
      <c r="N89" s="25">
        <v>0</v>
      </c>
      <c r="O89" s="16">
        <v>1</v>
      </c>
      <c r="P89" s="17">
        <f t="shared" si="34"/>
        <v>1</v>
      </c>
      <c r="Q89" s="49">
        <v>2</v>
      </c>
      <c r="R89" s="16">
        <v>6</v>
      </c>
      <c r="S89" s="17">
        <f t="shared" si="35"/>
        <v>8</v>
      </c>
    </row>
    <row r="90" spans="1:19" s="1" customFormat="1" ht="13.5" customHeight="1" x14ac:dyDescent="0.15">
      <c r="A90" s="21" t="s">
        <v>15</v>
      </c>
      <c r="B90" s="41" t="s">
        <v>19</v>
      </c>
      <c r="C90" s="22">
        <f>SUM(C89)</f>
        <v>0</v>
      </c>
      <c r="D90" s="53">
        <f t="shared" ref="D90:E90" si="48">SUM(D89)</f>
        <v>1</v>
      </c>
      <c r="E90" s="23">
        <f t="shared" si="48"/>
        <v>1</v>
      </c>
      <c r="F90" s="23" t="s">
        <v>17</v>
      </c>
      <c r="G90" s="44">
        <f t="shared" si="26"/>
        <v>2</v>
      </c>
      <c r="H90" s="15">
        <f t="shared" si="27"/>
        <v>2</v>
      </c>
      <c r="I90" s="16">
        <f t="shared" si="27"/>
        <v>7</v>
      </c>
      <c r="J90" s="17">
        <f t="shared" si="27"/>
        <v>9</v>
      </c>
      <c r="K90" s="25">
        <f>SUM(K89)</f>
        <v>0</v>
      </c>
      <c r="L90" s="16">
        <f>SUM(L89)</f>
        <v>0</v>
      </c>
      <c r="M90" s="17">
        <f t="shared" ref="M90:S90" si="49">M89</f>
        <v>0</v>
      </c>
      <c r="N90" s="25">
        <f>SUM(N89)</f>
        <v>0</v>
      </c>
      <c r="O90" s="16">
        <f>SUM(O89)</f>
        <v>1</v>
      </c>
      <c r="P90" s="17">
        <f t="shared" si="49"/>
        <v>1</v>
      </c>
      <c r="Q90" s="49">
        <f>SUM(Q89)</f>
        <v>2</v>
      </c>
      <c r="R90" s="16">
        <f>SUM(R89)</f>
        <v>6</v>
      </c>
      <c r="S90" s="17">
        <f t="shared" si="49"/>
        <v>8</v>
      </c>
    </row>
    <row r="91" spans="1:19" s="1" customFormat="1" ht="13.5" customHeight="1" x14ac:dyDescent="0.15">
      <c r="A91" s="21" t="s">
        <v>15</v>
      </c>
      <c r="B91" s="41" t="s">
        <v>15</v>
      </c>
      <c r="C91" s="42"/>
      <c r="D91" s="43"/>
      <c r="E91" s="23"/>
      <c r="F91" s="23" t="s">
        <v>15</v>
      </c>
      <c r="G91" s="44"/>
      <c r="H91" s="15"/>
      <c r="I91" s="16"/>
      <c r="J91" s="17"/>
      <c r="K91" s="25" t="str">
        <f>_xlfn.XLOOKUP(B91,[1]歳時別・男女別!$B$3:$B$53,[1]歳時別・男女別!$D$3:$D$53,"")</f>
        <v/>
      </c>
      <c r="L91" s="16" t="str">
        <f>_xlfn.XLOOKUP(B91,[1]歳時別・男女別!$B$3:$B$53,[1]歳時別・男女別!$E$3:$E$53,"")</f>
        <v/>
      </c>
      <c r="M91" s="17"/>
      <c r="N91" s="25" t="str">
        <f>_xlfn.XLOOKUP(B91,[1]歳時別・男女別!$B$3:$B$53,[1]歳時別・男女別!$H$3:$H$53,"")</f>
        <v/>
      </c>
      <c r="O91" s="16" t="str">
        <f>_xlfn.XLOOKUP(B91,[1]歳時別・男女別!$B$3:$B$53,[1]歳時別・男女別!$I$3:$I$53,"")</f>
        <v/>
      </c>
      <c r="P91" s="17"/>
      <c r="Q91" s="49" t="str">
        <f>_xlfn.XLOOKUP(B91,[1]歳時別・男女別!$B$3:$B$53,[1]歳時別・男女別!$L$3:$L$53,"")</f>
        <v/>
      </c>
      <c r="R91" s="16" t="str">
        <f>_xlfn.XLOOKUP(B91,[1]歳時別・男女別!$B$3:$B$53,[1]歳時別・男女別!$M$3:$M$53,"")</f>
        <v/>
      </c>
      <c r="S91" s="17"/>
    </row>
    <row r="92" spans="1:19" s="1" customFormat="1" ht="13.5" customHeight="1" x14ac:dyDescent="0.15">
      <c r="A92" s="21" t="s">
        <v>79</v>
      </c>
      <c r="B92" s="41" t="s">
        <v>80</v>
      </c>
      <c r="C92" s="42">
        <v>1</v>
      </c>
      <c r="D92" s="43">
        <v>1</v>
      </c>
      <c r="E92" s="23">
        <v>1</v>
      </c>
      <c r="F92" s="23" t="s">
        <v>17</v>
      </c>
      <c r="G92" s="44">
        <f t="shared" si="26"/>
        <v>3</v>
      </c>
      <c r="H92" s="15">
        <f t="shared" si="27"/>
        <v>25</v>
      </c>
      <c r="I92" s="16">
        <f t="shared" si="27"/>
        <v>15</v>
      </c>
      <c r="J92" s="17">
        <f t="shared" si="27"/>
        <v>40</v>
      </c>
      <c r="K92" s="25">
        <v>10</v>
      </c>
      <c r="L92" s="16">
        <v>3</v>
      </c>
      <c r="M92" s="17">
        <f t="shared" si="33"/>
        <v>13</v>
      </c>
      <c r="N92" s="25">
        <v>9</v>
      </c>
      <c r="O92" s="16">
        <v>3</v>
      </c>
      <c r="P92" s="17">
        <f t="shared" si="34"/>
        <v>12</v>
      </c>
      <c r="Q92" s="49">
        <v>6</v>
      </c>
      <c r="R92" s="16">
        <v>9</v>
      </c>
      <c r="S92" s="17">
        <f t="shared" si="35"/>
        <v>15</v>
      </c>
    </row>
    <row r="93" spans="1:19" s="1" customFormat="1" ht="13.5" customHeight="1" x14ac:dyDescent="0.15">
      <c r="A93" s="21" t="s">
        <v>15</v>
      </c>
      <c r="B93" s="41" t="s">
        <v>81</v>
      </c>
      <c r="C93" s="42">
        <v>0</v>
      </c>
      <c r="D93" s="43">
        <v>1</v>
      </c>
      <c r="E93" s="23">
        <v>1</v>
      </c>
      <c r="F93" s="23" t="s">
        <v>17</v>
      </c>
      <c r="G93" s="44">
        <f t="shared" si="26"/>
        <v>2</v>
      </c>
      <c r="H93" s="15">
        <f t="shared" si="27"/>
        <v>8</v>
      </c>
      <c r="I93" s="16">
        <f t="shared" si="27"/>
        <v>12</v>
      </c>
      <c r="J93" s="17">
        <f t="shared" si="27"/>
        <v>20</v>
      </c>
      <c r="K93" s="25">
        <v>0</v>
      </c>
      <c r="L93" s="16">
        <v>0</v>
      </c>
      <c r="M93" s="17">
        <f t="shared" si="33"/>
        <v>0</v>
      </c>
      <c r="N93" s="25">
        <v>4</v>
      </c>
      <c r="O93" s="16">
        <v>3</v>
      </c>
      <c r="P93" s="17">
        <f t="shared" si="34"/>
        <v>7</v>
      </c>
      <c r="Q93" s="49">
        <v>4</v>
      </c>
      <c r="R93" s="16">
        <v>9</v>
      </c>
      <c r="S93" s="17">
        <f t="shared" si="35"/>
        <v>13</v>
      </c>
    </row>
    <row r="94" spans="1:19" s="1" customFormat="1" ht="13.5" customHeight="1" x14ac:dyDescent="0.15">
      <c r="A94" s="21" t="s">
        <v>15</v>
      </c>
      <c r="B94" s="41" t="s">
        <v>19</v>
      </c>
      <c r="C94" s="42">
        <f>SUM(C92:C93)</f>
        <v>1</v>
      </c>
      <c r="D94" s="23">
        <f t="shared" ref="D94:E94" si="50">SUM(D92:D93)</f>
        <v>2</v>
      </c>
      <c r="E94" s="53">
        <f t="shared" si="50"/>
        <v>2</v>
      </c>
      <c r="F94" s="23" t="s">
        <v>17</v>
      </c>
      <c r="G94" s="44">
        <f t="shared" si="26"/>
        <v>5</v>
      </c>
      <c r="H94" s="15">
        <f t="shared" si="27"/>
        <v>33</v>
      </c>
      <c r="I94" s="16">
        <f t="shared" si="27"/>
        <v>27</v>
      </c>
      <c r="J94" s="17">
        <f t="shared" si="27"/>
        <v>60</v>
      </c>
      <c r="K94" s="25">
        <f>SUM(K92:K93)</f>
        <v>10</v>
      </c>
      <c r="L94" s="16">
        <f>SUM(L92:L93)</f>
        <v>3</v>
      </c>
      <c r="M94" s="17">
        <f t="shared" ref="M94:S94" si="51">SUM(M92:M93)</f>
        <v>13</v>
      </c>
      <c r="N94" s="25">
        <f>SUM(N92:N93)</f>
        <v>13</v>
      </c>
      <c r="O94" s="16">
        <f>SUM(O92:O93)</f>
        <v>6</v>
      </c>
      <c r="P94" s="17">
        <f t="shared" si="51"/>
        <v>19</v>
      </c>
      <c r="Q94" s="49">
        <f>SUM(Q92:Q93)</f>
        <v>10</v>
      </c>
      <c r="R94" s="16">
        <f>SUM(R92:R93)</f>
        <v>18</v>
      </c>
      <c r="S94" s="17">
        <f t="shared" si="51"/>
        <v>28</v>
      </c>
    </row>
    <row r="95" spans="1:19" s="1" customFormat="1" ht="13.5" customHeight="1" x14ac:dyDescent="0.15">
      <c r="A95" s="21" t="s">
        <v>15</v>
      </c>
      <c r="B95" s="41" t="s">
        <v>15</v>
      </c>
      <c r="C95" s="42"/>
      <c r="D95" s="43"/>
      <c r="E95" s="23"/>
      <c r="F95" s="23" t="s">
        <v>15</v>
      </c>
      <c r="G95" s="44"/>
      <c r="H95" s="15"/>
      <c r="I95" s="16"/>
      <c r="J95" s="17"/>
      <c r="K95" s="25" t="str">
        <f>_xlfn.XLOOKUP(B95,[1]歳時別・男女別!$B$3:$B$53,[1]歳時別・男女別!$D$3:$D$53,"")</f>
        <v/>
      </c>
      <c r="L95" s="16" t="str">
        <f>_xlfn.XLOOKUP(B95,[1]歳時別・男女別!$B$3:$B$53,[1]歳時別・男女別!$E$3:$E$53,"")</f>
        <v/>
      </c>
      <c r="M95" s="17"/>
      <c r="N95" s="25" t="str">
        <f>_xlfn.XLOOKUP(B95,[1]歳時別・男女別!$B$3:$B$53,[1]歳時別・男女別!$H$3:$H$53,"")</f>
        <v/>
      </c>
      <c r="O95" s="16" t="str">
        <f>_xlfn.XLOOKUP(B95,[1]歳時別・男女別!$B$3:$B$53,[1]歳時別・男女別!$I$3:$I$53,"")</f>
        <v/>
      </c>
      <c r="P95" s="17"/>
      <c r="Q95" s="49" t="str">
        <f>_xlfn.XLOOKUP(B95,[1]歳時別・男女別!$B$3:$B$53,[1]歳時別・男女別!$L$3:$L$53,"")</f>
        <v/>
      </c>
      <c r="R95" s="16" t="str">
        <f>_xlfn.XLOOKUP(B95,[1]歳時別・男女別!$B$3:$B$53,[1]歳時別・男女別!$M$3:$M$53,"")</f>
        <v/>
      </c>
      <c r="S95" s="17"/>
    </row>
    <row r="96" spans="1:19" s="1" customFormat="1" ht="13.5" customHeight="1" x14ac:dyDescent="0.15">
      <c r="A96" s="21" t="s">
        <v>82</v>
      </c>
      <c r="B96" s="41" t="s">
        <v>83</v>
      </c>
      <c r="C96" s="42">
        <v>0</v>
      </c>
      <c r="D96" s="43">
        <v>1</v>
      </c>
      <c r="E96" s="23">
        <v>1</v>
      </c>
      <c r="F96" s="23" t="s">
        <v>17</v>
      </c>
      <c r="G96" s="44">
        <f t="shared" si="26"/>
        <v>2</v>
      </c>
      <c r="H96" s="15">
        <f t="shared" si="27"/>
        <v>5</v>
      </c>
      <c r="I96" s="16">
        <f t="shared" si="27"/>
        <v>5</v>
      </c>
      <c r="J96" s="17">
        <f t="shared" si="27"/>
        <v>10</v>
      </c>
      <c r="K96" s="25">
        <v>0</v>
      </c>
      <c r="L96" s="16">
        <v>0</v>
      </c>
      <c r="M96" s="17">
        <f t="shared" si="33"/>
        <v>0</v>
      </c>
      <c r="N96" s="25">
        <v>4</v>
      </c>
      <c r="O96" s="16">
        <v>1</v>
      </c>
      <c r="P96" s="17">
        <f t="shared" si="34"/>
        <v>5</v>
      </c>
      <c r="Q96" s="49">
        <v>1</v>
      </c>
      <c r="R96" s="16">
        <v>4</v>
      </c>
      <c r="S96" s="17">
        <f t="shared" si="35"/>
        <v>5</v>
      </c>
    </row>
    <row r="97" spans="1:19" s="1" customFormat="1" ht="13.5" customHeight="1" x14ac:dyDescent="0.15">
      <c r="A97" s="21" t="s">
        <v>15</v>
      </c>
      <c r="B97" s="41" t="s">
        <v>84</v>
      </c>
      <c r="C97" s="42">
        <v>1</v>
      </c>
      <c r="D97" s="43">
        <v>1</v>
      </c>
      <c r="E97" s="23">
        <v>1</v>
      </c>
      <c r="F97" s="23" t="s">
        <v>17</v>
      </c>
      <c r="G97" s="44">
        <f t="shared" si="26"/>
        <v>3</v>
      </c>
      <c r="H97" s="15">
        <f t="shared" si="27"/>
        <v>10</v>
      </c>
      <c r="I97" s="16">
        <f t="shared" si="27"/>
        <v>18</v>
      </c>
      <c r="J97" s="17">
        <f t="shared" si="27"/>
        <v>28</v>
      </c>
      <c r="K97" s="25">
        <v>3</v>
      </c>
      <c r="L97" s="16">
        <v>5</v>
      </c>
      <c r="M97" s="17">
        <f t="shared" si="33"/>
        <v>8</v>
      </c>
      <c r="N97" s="25">
        <v>2</v>
      </c>
      <c r="O97" s="16">
        <v>6</v>
      </c>
      <c r="P97" s="17">
        <f t="shared" si="34"/>
        <v>8</v>
      </c>
      <c r="Q97" s="49">
        <v>5</v>
      </c>
      <c r="R97" s="16">
        <v>7</v>
      </c>
      <c r="S97" s="17">
        <f t="shared" si="35"/>
        <v>12</v>
      </c>
    </row>
    <row r="98" spans="1:19" s="1" customFormat="1" ht="13.5" customHeight="1" x14ac:dyDescent="0.15">
      <c r="A98" s="21" t="s">
        <v>15</v>
      </c>
      <c r="B98" s="41" t="s">
        <v>85</v>
      </c>
      <c r="C98" s="42">
        <v>1</v>
      </c>
      <c r="D98" s="43">
        <v>1</v>
      </c>
      <c r="E98" s="23">
        <v>1</v>
      </c>
      <c r="F98" s="23" t="s">
        <v>17</v>
      </c>
      <c r="G98" s="44">
        <f t="shared" si="26"/>
        <v>3</v>
      </c>
      <c r="H98" s="15">
        <f t="shared" si="27"/>
        <v>31</v>
      </c>
      <c r="I98" s="16">
        <f t="shared" si="27"/>
        <v>20</v>
      </c>
      <c r="J98" s="17">
        <f t="shared" si="27"/>
        <v>51</v>
      </c>
      <c r="K98" s="25">
        <v>11</v>
      </c>
      <c r="L98" s="16">
        <v>9</v>
      </c>
      <c r="M98" s="17">
        <f t="shared" si="33"/>
        <v>20</v>
      </c>
      <c r="N98" s="25">
        <v>7</v>
      </c>
      <c r="O98" s="16">
        <v>4</v>
      </c>
      <c r="P98" s="17">
        <f t="shared" si="34"/>
        <v>11</v>
      </c>
      <c r="Q98" s="49">
        <v>13</v>
      </c>
      <c r="R98" s="16">
        <v>7</v>
      </c>
      <c r="S98" s="17">
        <f t="shared" si="35"/>
        <v>20</v>
      </c>
    </row>
    <row r="99" spans="1:19" s="1" customFormat="1" ht="13.5" customHeight="1" x14ac:dyDescent="0.15">
      <c r="A99" s="21" t="s">
        <v>15</v>
      </c>
      <c r="B99" s="41" t="s">
        <v>86</v>
      </c>
      <c r="C99" s="42">
        <v>0</v>
      </c>
      <c r="D99" s="43">
        <v>1</v>
      </c>
      <c r="E99" s="23">
        <v>1</v>
      </c>
      <c r="F99" s="23" t="s">
        <v>17</v>
      </c>
      <c r="G99" s="44">
        <f t="shared" si="26"/>
        <v>2</v>
      </c>
      <c r="H99" s="15">
        <f t="shared" si="27"/>
        <v>14</v>
      </c>
      <c r="I99" s="16">
        <f t="shared" si="27"/>
        <v>9</v>
      </c>
      <c r="J99" s="17">
        <f t="shared" si="27"/>
        <v>23</v>
      </c>
      <c r="K99" s="25">
        <v>0</v>
      </c>
      <c r="L99" s="16">
        <v>0</v>
      </c>
      <c r="M99" s="17">
        <f t="shared" si="33"/>
        <v>0</v>
      </c>
      <c r="N99" s="25">
        <v>6</v>
      </c>
      <c r="O99" s="16">
        <v>3</v>
      </c>
      <c r="P99" s="17">
        <f t="shared" si="34"/>
        <v>9</v>
      </c>
      <c r="Q99" s="49">
        <v>8</v>
      </c>
      <c r="R99" s="16">
        <v>6</v>
      </c>
      <c r="S99" s="17">
        <f t="shared" si="35"/>
        <v>14</v>
      </c>
    </row>
    <row r="100" spans="1:19" s="1" customFormat="1" ht="13.5" customHeight="1" x14ac:dyDescent="0.15">
      <c r="A100" s="21" t="s">
        <v>15</v>
      </c>
      <c r="B100" s="41" t="s">
        <v>19</v>
      </c>
      <c r="C100" s="42">
        <f>SUM(C96:C99)</f>
        <v>2</v>
      </c>
      <c r="D100" s="43">
        <f t="shared" ref="D100:E100" si="52">SUM(D96:D99)</f>
        <v>4</v>
      </c>
      <c r="E100" s="23">
        <f t="shared" si="52"/>
        <v>4</v>
      </c>
      <c r="F100" s="23" t="s">
        <v>17</v>
      </c>
      <c r="G100" s="44">
        <f>SUM(C100:E100)</f>
        <v>10</v>
      </c>
      <c r="H100" s="15">
        <f>SUM(K100,N100,Q100)</f>
        <v>60</v>
      </c>
      <c r="I100" s="16">
        <f>SUM(L100,O100,R100)</f>
        <v>52</v>
      </c>
      <c r="J100" s="17">
        <f t="shared" si="27"/>
        <v>112</v>
      </c>
      <c r="K100" s="25">
        <f>SUM(K96:K99)</f>
        <v>14</v>
      </c>
      <c r="L100" s="16">
        <f>SUM(L96:L99)</f>
        <v>14</v>
      </c>
      <c r="M100" s="17">
        <f t="shared" ref="M100:S100" si="53">SUM(M96:M99)</f>
        <v>28</v>
      </c>
      <c r="N100" s="25">
        <f>SUM(N96:N99)</f>
        <v>19</v>
      </c>
      <c r="O100" s="16">
        <f>SUM(O96:O99)</f>
        <v>14</v>
      </c>
      <c r="P100" s="17">
        <f t="shared" si="53"/>
        <v>33</v>
      </c>
      <c r="Q100" s="49">
        <f>SUM(Q96:Q99)</f>
        <v>27</v>
      </c>
      <c r="R100" s="16">
        <f>SUM(R96:R99)</f>
        <v>24</v>
      </c>
      <c r="S100" s="17">
        <f t="shared" si="53"/>
        <v>51</v>
      </c>
    </row>
    <row r="101" spans="1:19" s="1" customFormat="1" ht="13.5" customHeight="1" x14ac:dyDescent="0.15">
      <c r="A101" s="21" t="s">
        <v>15</v>
      </c>
      <c r="B101" s="41" t="s">
        <v>15</v>
      </c>
      <c r="C101" s="42"/>
      <c r="D101" s="43"/>
      <c r="E101" s="23"/>
      <c r="F101" s="23" t="s">
        <v>15</v>
      </c>
      <c r="G101" s="44"/>
      <c r="H101" s="15"/>
      <c r="I101" s="16"/>
      <c r="J101" s="17"/>
      <c r="K101" s="25" t="str">
        <f>_xlfn.XLOOKUP(B101,[1]歳時別・男女別!$B$3:$B$53,[1]歳時別・男女別!$D$3:$D$53,"")</f>
        <v/>
      </c>
      <c r="L101" s="16" t="str">
        <f>_xlfn.XLOOKUP(B101,[1]歳時別・男女別!$B$3:$B$53,[1]歳時別・男女別!$E$3:$E$53,"")</f>
        <v/>
      </c>
      <c r="M101" s="17"/>
      <c r="N101" s="25" t="str">
        <f>_xlfn.XLOOKUP(B101,[1]歳時別・男女別!$B$3:$B$53,[1]歳時別・男女別!$H$3:$H$53,"")</f>
        <v/>
      </c>
      <c r="O101" s="16" t="str">
        <f>_xlfn.XLOOKUP(B101,[1]歳時別・男女別!$B$3:$B$53,[1]歳時別・男女別!$I$3:$I$53,"")</f>
        <v/>
      </c>
      <c r="P101" s="17"/>
      <c r="Q101" s="49" t="str">
        <f>_xlfn.XLOOKUP(B101,[1]歳時別・男女別!$B$3:$B$53,[1]歳時別・男女別!$L$3:$L$53,"")</f>
        <v/>
      </c>
      <c r="R101" s="16" t="str">
        <f>_xlfn.XLOOKUP(B101,[1]歳時別・男女別!$B$3:$B$53,[1]歳時別・男女別!$M$3:$M$53,"")</f>
        <v/>
      </c>
      <c r="S101" s="17"/>
    </row>
    <row r="102" spans="1:19" s="1" customFormat="1" ht="13.5" customHeight="1" x14ac:dyDescent="0.15">
      <c r="A102" s="21" t="s">
        <v>87</v>
      </c>
      <c r="B102" s="41" t="s">
        <v>88</v>
      </c>
      <c r="C102" s="42">
        <v>1</v>
      </c>
      <c r="D102" s="43">
        <v>1</v>
      </c>
      <c r="E102" s="23">
        <v>1</v>
      </c>
      <c r="F102" s="23" t="s">
        <v>17</v>
      </c>
      <c r="G102" s="44">
        <f t="shared" si="26"/>
        <v>3</v>
      </c>
      <c r="H102" s="15">
        <f t="shared" si="27"/>
        <v>21</v>
      </c>
      <c r="I102" s="16">
        <f t="shared" si="27"/>
        <v>17</v>
      </c>
      <c r="J102" s="17">
        <f t="shared" si="27"/>
        <v>38</v>
      </c>
      <c r="K102" s="25">
        <v>2</v>
      </c>
      <c r="L102" s="16">
        <v>2</v>
      </c>
      <c r="M102" s="17">
        <f t="shared" si="33"/>
        <v>4</v>
      </c>
      <c r="N102" s="25">
        <v>5</v>
      </c>
      <c r="O102" s="16">
        <v>10</v>
      </c>
      <c r="P102" s="17">
        <f t="shared" si="34"/>
        <v>15</v>
      </c>
      <c r="Q102" s="49">
        <v>14</v>
      </c>
      <c r="R102" s="16">
        <v>5</v>
      </c>
      <c r="S102" s="17">
        <f t="shared" si="35"/>
        <v>19</v>
      </c>
    </row>
    <row r="103" spans="1:19" s="1" customFormat="1" ht="13.5" customHeight="1" x14ac:dyDescent="0.15">
      <c r="A103" s="21" t="s">
        <v>15</v>
      </c>
      <c r="B103" s="41" t="s">
        <v>89</v>
      </c>
      <c r="C103" s="42">
        <v>1</v>
      </c>
      <c r="D103" s="43">
        <v>1</v>
      </c>
      <c r="E103" s="23">
        <v>1</v>
      </c>
      <c r="F103" s="23" t="s">
        <v>17</v>
      </c>
      <c r="G103" s="44">
        <f t="shared" si="26"/>
        <v>3</v>
      </c>
      <c r="H103" s="15">
        <f t="shared" si="27"/>
        <v>18</v>
      </c>
      <c r="I103" s="16">
        <f t="shared" si="27"/>
        <v>15</v>
      </c>
      <c r="J103" s="17">
        <f t="shared" si="27"/>
        <v>33</v>
      </c>
      <c r="K103" s="25">
        <v>4</v>
      </c>
      <c r="L103" s="16">
        <v>3</v>
      </c>
      <c r="M103" s="17">
        <f t="shared" si="33"/>
        <v>7</v>
      </c>
      <c r="N103" s="25">
        <v>9</v>
      </c>
      <c r="O103" s="16">
        <v>5</v>
      </c>
      <c r="P103" s="17">
        <f t="shared" si="34"/>
        <v>14</v>
      </c>
      <c r="Q103" s="49">
        <v>5</v>
      </c>
      <c r="R103" s="16">
        <v>7</v>
      </c>
      <c r="S103" s="17">
        <f t="shared" si="35"/>
        <v>12</v>
      </c>
    </row>
    <row r="104" spans="1:19" s="1" customFormat="1" ht="13.5" customHeight="1" x14ac:dyDescent="0.15">
      <c r="A104" s="21" t="s">
        <v>15</v>
      </c>
      <c r="B104" s="41" t="s">
        <v>19</v>
      </c>
      <c r="C104" s="42">
        <f>SUM(C102:C103)</f>
        <v>2</v>
      </c>
      <c r="D104" s="23">
        <f t="shared" ref="D104:E104" si="54">SUM(D102:D103)</f>
        <v>2</v>
      </c>
      <c r="E104" s="53">
        <f t="shared" si="54"/>
        <v>2</v>
      </c>
      <c r="F104" s="23" t="s">
        <v>17</v>
      </c>
      <c r="G104" s="44">
        <f t="shared" si="26"/>
        <v>6</v>
      </c>
      <c r="H104" s="15">
        <f t="shared" si="27"/>
        <v>39</v>
      </c>
      <c r="I104" s="16">
        <f t="shared" si="27"/>
        <v>32</v>
      </c>
      <c r="J104" s="17">
        <f t="shared" si="27"/>
        <v>71</v>
      </c>
      <c r="K104" s="25">
        <f>SUM(K102:K103)</f>
        <v>6</v>
      </c>
      <c r="L104" s="16">
        <f>SUM(L102:L103)</f>
        <v>5</v>
      </c>
      <c r="M104" s="17">
        <f t="shared" ref="M104:S104" si="55">SUM(M102:M103)</f>
        <v>11</v>
      </c>
      <c r="N104" s="25">
        <f>SUM(N102:N103)</f>
        <v>14</v>
      </c>
      <c r="O104" s="16">
        <f>SUM(O102:O103)</f>
        <v>15</v>
      </c>
      <c r="P104" s="17">
        <f t="shared" si="55"/>
        <v>29</v>
      </c>
      <c r="Q104" s="49">
        <f>SUM(Q102:Q103)</f>
        <v>19</v>
      </c>
      <c r="R104" s="16">
        <f>SUM(R102:R103)</f>
        <v>12</v>
      </c>
      <c r="S104" s="17">
        <f t="shared" si="55"/>
        <v>31</v>
      </c>
    </row>
    <row r="105" spans="1:19" s="1" customFormat="1" ht="13.5" customHeight="1" x14ac:dyDescent="0.15">
      <c r="A105" s="21" t="s">
        <v>15</v>
      </c>
      <c r="B105" s="41" t="s">
        <v>15</v>
      </c>
      <c r="C105" s="42" t="s">
        <v>15</v>
      </c>
      <c r="D105" s="43" t="s">
        <v>15</v>
      </c>
      <c r="E105" s="23" t="s">
        <v>15</v>
      </c>
      <c r="F105" s="23" t="s">
        <v>15</v>
      </c>
      <c r="G105" s="44" t="s">
        <v>15</v>
      </c>
      <c r="H105" s="15" t="s">
        <v>15</v>
      </c>
      <c r="I105" s="16" t="s">
        <v>15</v>
      </c>
      <c r="J105" s="17" t="s">
        <v>15</v>
      </c>
      <c r="K105" s="25" t="s">
        <v>15</v>
      </c>
      <c r="L105" s="16" t="s">
        <v>15</v>
      </c>
      <c r="M105" s="17" t="s">
        <v>15</v>
      </c>
      <c r="N105" s="25" t="s">
        <v>15</v>
      </c>
      <c r="O105" s="16" t="s">
        <v>15</v>
      </c>
      <c r="P105" s="17" t="s">
        <v>15</v>
      </c>
      <c r="Q105" s="49" t="s">
        <v>15</v>
      </c>
      <c r="R105" s="16" t="s">
        <v>15</v>
      </c>
      <c r="S105" s="17" t="s">
        <v>15</v>
      </c>
    </row>
    <row r="106" spans="1:19" s="64" customFormat="1" ht="13.5" customHeight="1" x14ac:dyDescent="0.15">
      <c r="A106" s="54" t="s">
        <v>15</v>
      </c>
      <c r="B106" s="55" t="s">
        <v>90</v>
      </c>
      <c r="C106" s="56">
        <f>SUM(C9,C12,C17,C20,C28,C33,C36,C39,C46,C50,C55,C65,C71,C74,C77,C81,C84,C87,C90,C94,C100,C104)</f>
        <v>35</v>
      </c>
      <c r="D106" s="57">
        <f>SUM(D9,D12,D17,D20,D28,D33,D36,D39,D46,D50,D55,D65,D71,D74,D77,D81,D84,D87,D90,D94,D100,D104)</f>
        <v>55</v>
      </c>
      <c r="E106" s="58">
        <f>SUM(E9,E12,E17,E20,E28,E33,E36,E39,E46,E50,E55,E65,E71,E74,E77,E81,E84,E87,E90,E94,E100,E104)</f>
        <v>56</v>
      </c>
      <c r="F106" s="58" t="s">
        <v>17</v>
      </c>
      <c r="G106" s="57">
        <f t="shared" ref="G106:S106" si="56">SUM(G9,G12,G17,G20,G28,G33,G36,G39,G46,G50,G55,G65,G71,G74,G77,G81,G84,G87,G90,G94,G100,G104)</f>
        <v>146</v>
      </c>
      <c r="H106" s="59">
        <f>SUM(H9,H12,H17,H20,H28,H33,H36,H39,H46,H50,H55,H65,H71,H74,H77,H81,H84,H87,H90,H94,H100,H104)</f>
        <v>1091</v>
      </c>
      <c r="I106" s="60">
        <f t="shared" si="56"/>
        <v>974</v>
      </c>
      <c r="J106" s="61">
        <f t="shared" si="56"/>
        <v>2065</v>
      </c>
      <c r="K106" s="62">
        <f>SUM(K9,K12,K17,K20,K28,K33,K36,K39,K46,K50,K55,K65,K71,K74,K77,K81,K84,K87,K90,K94,K100,K104)</f>
        <v>251</v>
      </c>
      <c r="L106" s="60">
        <f>SUM(L9,L12,L17,L20,L28,L33,L36,L39,L46,L50,L55,L65,L71,L74,L77,L81,L84,L87,L90,L94,L100,L104)</f>
        <v>239</v>
      </c>
      <c r="M106" s="61">
        <f t="shared" si="56"/>
        <v>490</v>
      </c>
      <c r="N106" s="62">
        <f t="shared" si="56"/>
        <v>404</v>
      </c>
      <c r="O106" s="60">
        <f>SUM(O9,O12,O17,O20,O28,O33,O36,O39,O46,O50,O55,O65,O71,O74,O77,O81,O84,O87,O90,O94,O100,O104)</f>
        <v>319</v>
      </c>
      <c r="P106" s="61">
        <f>SUM(P9,P12,P17,P20,P28,P33,P36,P39,P46,P50,P55,P65,P71,P74,P77,P81,P84,P87,P90,P94,P100,P104)</f>
        <v>723</v>
      </c>
      <c r="Q106" s="63">
        <f t="shared" si="56"/>
        <v>436</v>
      </c>
      <c r="R106" s="60">
        <f t="shared" si="56"/>
        <v>416</v>
      </c>
      <c r="S106" s="61">
        <f t="shared" si="56"/>
        <v>852</v>
      </c>
    </row>
    <row r="107" spans="1:19" s="1" customFormat="1" ht="13.5" customHeight="1" x14ac:dyDescent="0.15">
      <c r="A107" s="21"/>
      <c r="B107" s="41"/>
      <c r="C107" s="42"/>
      <c r="D107" s="43"/>
      <c r="E107" s="23"/>
      <c r="F107" s="23"/>
      <c r="G107" s="44"/>
      <c r="H107" s="65"/>
      <c r="I107" s="23"/>
      <c r="J107" s="66"/>
      <c r="K107" s="22"/>
      <c r="L107" s="23"/>
      <c r="M107" s="66"/>
      <c r="N107" s="22"/>
      <c r="O107" s="23"/>
      <c r="P107" s="66"/>
      <c r="Q107" s="67"/>
      <c r="R107" s="23"/>
      <c r="S107" s="66"/>
    </row>
    <row r="108" spans="1:19" s="1" customFormat="1" ht="13.5" customHeight="1" x14ac:dyDescent="0.15">
      <c r="A108" s="21"/>
      <c r="B108" s="41"/>
      <c r="C108" s="42"/>
      <c r="D108" s="43"/>
      <c r="E108" s="23"/>
      <c r="F108" s="23"/>
      <c r="G108" s="44"/>
      <c r="H108" s="65"/>
      <c r="I108" s="23"/>
      <c r="J108" s="66"/>
      <c r="K108" s="22"/>
      <c r="L108" s="23"/>
      <c r="M108" s="66"/>
      <c r="N108" s="22"/>
      <c r="O108" s="23"/>
      <c r="P108" s="66"/>
      <c r="Q108" s="67"/>
      <c r="R108" s="23"/>
      <c r="S108" s="66"/>
    </row>
    <row r="109" spans="1:19" s="1" customFormat="1" ht="13.5" customHeight="1" x14ac:dyDescent="0.15">
      <c r="A109" s="21"/>
      <c r="B109" s="41"/>
      <c r="C109" s="42"/>
      <c r="D109" s="43"/>
      <c r="E109" s="23"/>
      <c r="F109" s="23"/>
      <c r="G109" s="44"/>
      <c r="H109" s="65"/>
      <c r="I109" s="23"/>
      <c r="J109" s="66"/>
      <c r="K109" s="22"/>
      <c r="L109" s="23"/>
      <c r="M109" s="66"/>
      <c r="N109" s="22"/>
      <c r="O109" s="23"/>
      <c r="P109" s="66"/>
      <c r="Q109" s="67"/>
      <c r="R109" s="23"/>
      <c r="S109" s="66"/>
    </row>
    <row r="110" spans="1:19" s="1" customFormat="1" ht="13.5" customHeight="1" x14ac:dyDescent="0.15">
      <c r="A110" s="27"/>
      <c r="B110" s="68"/>
      <c r="C110" s="69"/>
      <c r="D110" s="70"/>
      <c r="E110" s="29"/>
      <c r="F110" s="29"/>
      <c r="G110" s="71"/>
      <c r="H110" s="72"/>
      <c r="I110" s="29"/>
      <c r="J110" s="73"/>
      <c r="K110" s="28"/>
      <c r="L110" s="29"/>
      <c r="M110" s="73"/>
      <c r="N110" s="28"/>
      <c r="O110" s="29"/>
      <c r="P110" s="73"/>
      <c r="Q110" s="74"/>
      <c r="R110" s="29"/>
      <c r="S110" s="73"/>
    </row>
    <row r="111" spans="1:19" ht="13.5" customHeight="1" x14ac:dyDescent="0.15"/>
  </sheetData>
  <mergeCells count="16">
    <mergeCell ref="Q2:S2"/>
    <mergeCell ref="A4:A5"/>
    <mergeCell ref="B4:B5"/>
    <mergeCell ref="C4:G4"/>
    <mergeCell ref="H4:J4"/>
    <mergeCell ref="K4:M4"/>
    <mergeCell ref="N4:P4"/>
    <mergeCell ref="Q4:S4"/>
    <mergeCell ref="Q60:S60"/>
    <mergeCell ref="A62:A63"/>
    <mergeCell ref="B62:B63"/>
    <mergeCell ref="C62:G62"/>
    <mergeCell ref="H62:J62"/>
    <mergeCell ref="K62:M62"/>
    <mergeCell ref="N62:P62"/>
    <mergeCell ref="Q62:S62"/>
  </mergeCells>
  <phoneticPr fontId="3"/>
  <pageMargins left="1.3779527559055118" right="0.39370078740157483" top="0.59055118110236227" bottom="0.59055118110236227" header="0.39370078740157483" footer="0.39370078740157483"/>
  <pageSetup paperSize="9" scale="62" fitToHeight="0" orientation="landscape" r:id="rId1"/>
  <headerFooter>
    <oddFooter xml:space="preserve">&amp;C&amp;P </oddFooter>
  </headerFooter>
  <rowBreaks count="1" manualBreakCount="1">
    <brk id="5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　幼稚園別学級数、幼児数</vt:lpstr>
      <vt:lpstr>'４　幼稚園別学級数、幼児数'!Print_Area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2026-08-28T01:49:37Z</dcterms:created>
  <dcterms:modified xsi:type="dcterms:W3CDTF">2026-08-28T01:49:42Z</dcterms:modified>
</cp:coreProperties>
</file>