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130" windowHeight="6435" tabRatio="812"/>
  </bookViews>
  <sheets>
    <sheet name="予算事業一覧" sheetId="83" r:id="rId1"/>
    <sheet name="カメラ" sheetId="81" state="hidden" r:id="rId2"/>
  </sheets>
  <definedNames>
    <definedName name="_xlnm.Print_Area" localSheetId="0">予算事業一覧!$A$1:$I$67</definedName>
    <definedName name="_xlnm.Print_Titles" localSheetId="0">予算事業一覧!$3:$7</definedName>
  </definedNames>
  <calcPr calcId="162913"/>
</workbook>
</file>

<file path=xl/calcChain.xml><?xml version="1.0" encoding="utf-8"?>
<calcChain xmlns="http://schemas.openxmlformats.org/spreadsheetml/2006/main">
  <c r="I67" i="83" l="1"/>
  <c r="I66" i="83"/>
  <c r="H66" i="83" s="1"/>
  <c r="E65" i="83"/>
  <c r="F64" i="83"/>
  <c r="E64" i="83"/>
  <c r="G63" i="83"/>
  <c r="G62" i="83"/>
  <c r="G61" i="83"/>
  <c r="G60" i="83"/>
  <c r="F59" i="83"/>
  <c r="G58" i="83"/>
  <c r="G57" i="83"/>
  <c r="G56" i="83"/>
  <c r="G55" i="83"/>
  <c r="G54" i="83"/>
  <c r="G53" i="83"/>
  <c r="G52" i="83"/>
  <c r="G51" i="83"/>
  <c r="G50" i="83"/>
  <c r="G49" i="83"/>
  <c r="G48" i="83"/>
  <c r="G47" i="83"/>
  <c r="G46" i="83"/>
  <c r="G45" i="83"/>
  <c r="G44" i="83"/>
  <c r="G43" i="83"/>
  <c r="G42" i="83"/>
  <c r="G41" i="83"/>
  <c r="G40" i="83"/>
  <c r="G39" i="83"/>
  <c r="G38" i="83"/>
  <c r="G37" i="83"/>
  <c r="G36" i="83"/>
  <c r="G35" i="83"/>
  <c r="G34" i="83"/>
  <c r="G33" i="83"/>
  <c r="G32" i="83"/>
  <c r="G31" i="83"/>
  <c r="G30" i="83"/>
  <c r="G29" i="83"/>
  <c r="G28" i="83"/>
  <c r="G27" i="83"/>
  <c r="G26" i="83"/>
  <c r="G25" i="83"/>
  <c r="G24" i="83"/>
  <c r="G23" i="83"/>
  <c r="G22" i="83"/>
  <c r="G21" i="83"/>
  <c r="G20" i="83"/>
  <c r="G19" i="83"/>
  <c r="G18" i="83"/>
  <c r="G17" i="83"/>
  <c r="G16" i="83"/>
  <c r="G15" i="83"/>
  <c r="G14" i="83"/>
  <c r="G13" i="83"/>
  <c r="G12" i="83"/>
  <c r="F11" i="83"/>
  <c r="E11" i="83"/>
  <c r="F10" i="83"/>
  <c r="E10" i="83"/>
  <c r="G9" i="83"/>
  <c r="G8" i="83"/>
  <c r="G11" i="83" l="1"/>
  <c r="G10" i="83"/>
  <c r="G59" i="83"/>
  <c r="G64" i="83"/>
  <c r="F65" i="83"/>
  <c r="G65" i="83" l="1"/>
</calcChain>
</file>

<file path=xl/sharedStrings.xml><?xml version="1.0" encoding="utf-8"?>
<sst xmlns="http://schemas.openxmlformats.org/spreadsheetml/2006/main" count="175" uniqueCount="112">
  <si>
    <t>例①</t>
    <rPh sb="0" eb="1">
      <t>レイ</t>
    </rPh>
    <phoneticPr fontId="3"/>
  </si>
  <si>
    <t>名称</t>
    <rPh sb="0" eb="2">
      <t>メイショウ</t>
    </rPh>
    <phoneticPr fontId="3"/>
  </si>
  <si>
    <t>事業の概要が伝わるような名称を</t>
    <rPh sb="0" eb="2">
      <t>ジギョウ</t>
    </rPh>
    <rPh sb="3" eb="5">
      <t>ガイヨウ</t>
    </rPh>
    <rPh sb="6" eb="7">
      <t>ツタ</t>
    </rPh>
    <rPh sb="12" eb="14">
      <t>メイショウ</t>
    </rPh>
    <phoneticPr fontId="3"/>
  </si>
  <si>
    <t>「一般管理経費」</t>
    <rPh sb="1" eb="3">
      <t>イッパン</t>
    </rPh>
    <rPh sb="3" eb="5">
      <t>カンリ</t>
    </rPh>
    <rPh sb="5" eb="7">
      <t>ケイヒ</t>
    </rPh>
    <phoneticPr fontId="3"/>
  </si>
  <si>
    <t>「○○○庁舎管理経費」</t>
    <rPh sb="4" eb="6">
      <t>チョウシャ</t>
    </rPh>
    <rPh sb="6" eb="8">
      <t>カンリ</t>
    </rPh>
    <rPh sb="8" eb="10">
      <t>ケイヒ</t>
    </rPh>
    <phoneticPr fontId="3"/>
  </si>
  <si>
    <t>例②</t>
    <rPh sb="0" eb="1">
      <t>レイ</t>
    </rPh>
    <phoneticPr fontId="3"/>
  </si>
  <si>
    <t>単位</t>
    <rPh sb="0" eb="2">
      <t>タンイ</t>
    </rPh>
    <phoneticPr fontId="3"/>
  </si>
  <si>
    <t>同様の目的を達成するための事業であれば、まとめることで、事業の概要が伝わりやすい場合も</t>
    <rPh sb="0" eb="2">
      <t>ドウヨウ</t>
    </rPh>
    <rPh sb="3" eb="5">
      <t>モクテキ</t>
    </rPh>
    <rPh sb="6" eb="8">
      <t>タッセイ</t>
    </rPh>
    <rPh sb="13" eb="15">
      <t>ジギョウ</t>
    </rPh>
    <rPh sb="28" eb="30">
      <t>ジギョウ</t>
    </rPh>
    <rPh sb="31" eb="33">
      <t>ガイヨウ</t>
    </rPh>
    <rPh sb="34" eb="35">
      <t>ツタ</t>
    </rPh>
    <rPh sb="40" eb="42">
      <t>バアイ</t>
    </rPh>
    <phoneticPr fontId="3"/>
  </si>
  <si>
    <t>　　（一定額の予算規模をイメージしつつ）</t>
    <rPh sb="3" eb="5">
      <t>イッテイ</t>
    </rPh>
    <rPh sb="5" eb="6">
      <t>ガク</t>
    </rPh>
    <rPh sb="7" eb="9">
      <t>ヨサン</t>
    </rPh>
    <rPh sb="9" eb="11">
      <t>キボ</t>
    </rPh>
    <phoneticPr fontId="3"/>
  </si>
  <si>
    <t>「ホームページの運用」</t>
    <rPh sb="8" eb="10">
      <t>ウンヨウ</t>
    </rPh>
    <phoneticPr fontId="3"/>
  </si>
  <si>
    <t>「情報コーナー事業」</t>
    <rPh sb="1" eb="3">
      <t>ジョウホウ</t>
    </rPh>
    <rPh sb="7" eb="9">
      <t>ジギョウ</t>
    </rPh>
    <phoneticPr fontId="3"/>
  </si>
  <si>
    <t>「市民の声」</t>
    <rPh sb="1" eb="3">
      <t>シミン</t>
    </rPh>
    <rPh sb="4" eb="5">
      <t>コエ</t>
    </rPh>
    <phoneticPr fontId="3"/>
  </si>
  <si>
    <t>「広報・広聴・情報発信の充実」</t>
    <rPh sb="1" eb="3">
      <t>コウホウ</t>
    </rPh>
    <rPh sb="4" eb="6">
      <t>コウチョウ</t>
    </rPh>
    <rPh sb="7" eb="9">
      <t>ジョウホウ</t>
    </rPh>
    <rPh sb="9" eb="11">
      <t>ハッシン</t>
    </rPh>
    <rPh sb="12" eb="14">
      <t>ジュウジツ</t>
    </rPh>
    <phoneticPr fontId="3"/>
  </si>
  <si>
    <t>「区民モニター」</t>
    <rPh sb="1" eb="3">
      <t>クミン</t>
    </rPh>
    <phoneticPr fontId="3"/>
  </si>
  <si>
    <t>「広報事業」</t>
    <rPh sb="1" eb="3">
      <t>コウホウ</t>
    </rPh>
    <rPh sb="3" eb="5">
      <t>ジギョウ</t>
    </rPh>
    <phoneticPr fontId="3"/>
  </si>
  <si>
    <t>「交通事故をなくす運動」</t>
    <rPh sb="1" eb="3">
      <t>コウツウ</t>
    </rPh>
    <rPh sb="3" eb="5">
      <t>ジコ</t>
    </rPh>
    <rPh sb="9" eb="11">
      <t>ウンドウ</t>
    </rPh>
    <phoneticPr fontId="3"/>
  </si>
  <si>
    <t>「めいわく駐車追放運動」</t>
    <rPh sb="5" eb="7">
      <t>チュウシャ</t>
    </rPh>
    <rPh sb="7" eb="9">
      <t>ツイホウ</t>
    </rPh>
    <rPh sb="9" eb="11">
      <t>ウンドウ</t>
    </rPh>
    <phoneticPr fontId="3"/>
  </si>
  <si>
    <t>「交通安全運動事業」</t>
    <rPh sb="1" eb="3">
      <t>コウツウ</t>
    </rPh>
    <rPh sb="3" eb="5">
      <t>アンゼン</t>
    </rPh>
    <rPh sb="5" eb="7">
      <t>ウンドウ</t>
    </rPh>
    <rPh sb="7" eb="9">
      <t>ジギョウ</t>
    </rPh>
    <phoneticPr fontId="3"/>
  </si>
  <si>
    <t>「高齢者事故ゼロの日運動」</t>
    <rPh sb="1" eb="4">
      <t>コウレイシャ</t>
    </rPh>
    <rPh sb="4" eb="6">
      <t>ジコ</t>
    </rPh>
    <rPh sb="9" eb="10">
      <t>ヒ</t>
    </rPh>
    <rPh sb="10" eb="12">
      <t>ウンドウ</t>
    </rPh>
    <phoneticPr fontId="3"/>
  </si>
  <si>
    <t>統一書式</t>
    <rPh sb="0" eb="2">
      <t>トウイツ</t>
    </rPh>
    <rPh sb="2" eb="4">
      <t>ショシキ</t>
    </rPh>
    <phoneticPr fontId="3"/>
  </si>
  <si>
    <t>列</t>
    <rPh sb="0" eb="1">
      <t>レツ</t>
    </rPh>
    <phoneticPr fontId="3"/>
  </si>
  <si>
    <t>ピクセル値</t>
    <rPh sb="4" eb="5">
      <t>チ</t>
    </rPh>
    <phoneticPr fontId="3"/>
  </si>
  <si>
    <t>上2.0cm</t>
    <rPh sb="0" eb="1">
      <t>ウエ</t>
    </rPh>
    <phoneticPr fontId="3"/>
  </si>
  <si>
    <t>右</t>
    <rPh sb="0" eb="1">
      <t>ミギ</t>
    </rPh>
    <phoneticPr fontId="3"/>
  </si>
  <si>
    <t>左</t>
    <rPh sb="0" eb="1">
      <t>ヒダリ</t>
    </rPh>
    <phoneticPr fontId="3"/>
  </si>
  <si>
    <t>下1.5cm</t>
    <rPh sb="0" eb="1">
      <t>シタ</t>
    </rPh>
    <phoneticPr fontId="3"/>
  </si>
  <si>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</si>
  <si>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</si>
  <si>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</si>
  <si>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備  考</t>
    <phoneticPr fontId="2"/>
  </si>
  <si>
    <t>番号</t>
    <phoneticPr fontId="2"/>
  </si>
  <si>
    <t>　　</t>
  </si>
  <si>
    <t>職員費計</t>
    <rPh sb="0" eb="2">
      <t>ショクイン</t>
    </rPh>
    <rPh sb="2" eb="3">
      <t>ヒ</t>
    </rPh>
    <rPh sb="3" eb="4">
      <t>ケイ</t>
    </rPh>
    <phoneticPr fontId="2"/>
  </si>
  <si>
    <t>所属計</t>
    <rPh sb="0" eb="2">
      <t>ショゾク</t>
    </rPh>
    <phoneticPr fontId="2"/>
  </si>
  <si>
    <t>⇒</t>
    <phoneticPr fontId="3"/>
  </si>
  <si>
    <t>ＭＳ Ｐゴシック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</si>
  <si>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</si>
  <si>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</si>
  <si>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</si>
  <si>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</si>
  <si>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→</t>
    <phoneticPr fontId="3"/>
  </si>
  <si>
    <t>…</t>
    <phoneticPr fontId="3"/>
  </si>
  <si>
    <t>1.8cm</t>
    <phoneticPr fontId="3"/>
  </si>
  <si>
    <t>…</t>
    <phoneticPr fontId="3"/>
  </si>
  <si>
    <t>(款-項-目)</t>
    <rPh sb="1" eb="2">
      <t>カン</t>
    </rPh>
    <rPh sb="3" eb="4">
      <t>コウ</t>
    </rPh>
    <rPh sb="5" eb="6">
      <t>モク</t>
    </rPh>
    <phoneticPr fontId="2"/>
  </si>
  <si>
    <t>⇒</t>
    <phoneticPr fontId="3"/>
  </si>
  <si>
    <t>→</t>
    <phoneticPr fontId="3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</si>
  <si>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</si>
  <si>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</si>
  <si>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</si>
  <si>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</si>
  <si>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</si>
  <si>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行</t>
    <rPh sb="0" eb="1">
      <t>ギョウ</t>
    </rPh>
    <phoneticPr fontId="3"/>
  </si>
  <si>
    <t>　・予算案の公表・・・80％</t>
    <rPh sb="2" eb="4">
      <t>ヨサン</t>
    </rPh>
    <rPh sb="4" eb="5">
      <t>アン</t>
    </rPh>
    <rPh sb="6" eb="8">
      <t>コウヒョウ</t>
    </rPh>
    <phoneticPr fontId="3"/>
  </si>
  <si>
    <t>余白設定</t>
    <rPh sb="0" eb="2">
      <t>ヨハク</t>
    </rPh>
    <rPh sb="2" eb="4">
      <t>セッテイ</t>
    </rPh>
    <phoneticPr fontId="3"/>
  </si>
  <si>
    <t>E～I</t>
    <phoneticPr fontId="3"/>
  </si>
  <si>
    <t>J</t>
    <phoneticPr fontId="3"/>
  </si>
  <si>
    <t>K</t>
    <phoneticPr fontId="3"/>
  </si>
  <si>
    <t xml:space="preserve"> 事業名称が長く、2段超となる場合</t>
    <rPh sb="1" eb="3">
      <t>ジギョウ</t>
    </rPh>
    <rPh sb="3" eb="5">
      <t>メイショウ</t>
    </rPh>
    <rPh sb="6" eb="7">
      <t>ナガ</t>
    </rPh>
    <rPh sb="10" eb="11">
      <t>ダン</t>
    </rPh>
    <rPh sb="11" eb="12">
      <t>チョウ</t>
    </rPh>
    <rPh sb="15" eb="17">
      <t>バアイ</t>
    </rPh>
    <phoneticPr fontId="3"/>
  </si>
  <si>
    <t xml:space="preserve"> 印刷縮尺</t>
    <rPh sb="1" eb="3">
      <t>インサツ</t>
    </rPh>
    <rPh sb="3" eb="5">
      <t>シュクシャク</t>
    </rPh>
    <phoneticPr fontId="3"/>
  </si>
  <si>
    <t>　・文字・・・10ポイント（会計名、所属名は10.5ポイント、表外の単位等は9ポイント）</t>
    <rPh sb="2" eb="4">
      <t>モジ</t>
    </rPh>
    <rPh sb="14" eb="16">
      <t>カイケイ</t>
    </rPh>
    <rPh sb="16" eb="17">
      <t>メイ</t>
    </rPh>
    <rPh sb="18" eb="21">
      <t>ショゾクメイ</t>
    </rPh>
    <rPh sb="31" eb="32">
      <t>ヒョウ</t>
    </rPh>
    <rPh sb="32" eb="33">
      <t>ガイ</t>
    </rPh>
    <rPh sb="34" eb="36">
      <t>タンイ</t>
    </rPh>
    <rPh sb="36" eb="37">
      <t>トウ</t>
    </rPh>
    <phoneticPr fontId="3"/>
  </si>
  <si>
    <t>　・計数・・・10.5ポイント</t>
    <rPh sb="2" eb="4">
      <t>ケイスウ</t>
    </rPh>
    <phoneticPr fontId="3"/>
  </si>
  <si>
    <t>当 初 ①</t>
    <phoneticPr fontId="2"/>
  </si>
  <si>
    <t>※センタリング
 はしない</t>
    <phoneticPr fontId="3"/>
  </si>
  <si>
    <t>予算事業一覧</t>
    <rPh sb="4" eb="6">
      <t>イチラン</t>
    </rPh>
    <phoneticPr fontId="2"/>
  </si>
  <si>
    <t>列幅</t>
    <rPh sb="0" eb="2">
      <t>レツハバ</t>
    </rPh>
    <phoneticPr fontId="3"/>
  </si>
  <si>
    <t>　・3段・・・行の高さ22.50（30ピクセル）</t>
    <rPh sb="3" eb="4">
      <t>ダン</t>
    </rPh>
    <rPh sb="7" eb="8">
      <t>ギョウ</t>
    </rPh>
    <rPh sb="9" eb="10">
      <t>タカ</t>
    </rPh>
    <phoneticPr fontId="3"/>
  </si>
  <si>
    <t>　・4段・・・行の高さ26.25（35ピクセル）</t>
    <rPh sb="3" eb="4">
      <t>ダン</t>
    </rPh>
    <rPh sb="7" eb="8">
      <t>ギョウ</t>
    </rPh>
    <rPh sb="9" eb="10">
      <t>タカ</t>
    </rPh>
    <phoneticPr fontId="3"/>
  </si>
  <si>
    <t>行の高さ</t>
    <rPh sb="0" eb="1">
      <t>ギョウ</t>
    </rPh>
    <rPh sb="2" eb="3">
      <t>タカ</t>
    </rPh>
    <phoneticPr fontId="3"/>
  </si>
  <si>
    <t>10～</t>
    <phoneticPr fontId="3"/>
  </si>
  <si>
    <t>元 年 度</t>
    <rPh sb="0" eb="1">
      <t>ゲン</t>
    </rPh>
    <phoneticPr fontId="2"/>
  </si>
  <si>
    <t>2 年 度</t>
    <rPh sb="2" eb="3">
      <t>ネン</t>
    </rPh>
    <rPh sb="4" eb="5">
      <t>ド</t>
    </rPh>
    <phoneticPr fontId="3"/>
  </si>
  <si>
    <t>2-3-1</t>
    <phoneticPr fontId="13"/>
  </si>
  <si>
    <t>総務課</t>
    <rPh sb="0" eb="2">
      <t>ソウム</t>
    </rPh>
    <rPh sb="2" eb="3">
      <t>カ</t>
    </rPh>
    <phoneticPr fontId="3"/>
  </si>
  <si>
    <t>2-3-3</t>
    <phoneticPr fontId="13"/>
  </si>
  <si>
    <t>防災活動の強化・推進事業</t>
  </si>
  <si>
    <t>まちづくり推進課</t>
    <rPh sb="5" eb="7">
      <t>スイシン</t>
    </rPh>
    <rPh sb="7" eb="8">
      <t>カ</t>
    </rPh>
    <phoneticPr fontId="12"/>
  </si>
  <si>
    <t>防犯・交通安全対策事業</t>
  </si>
  <si>
    <t>安全で美しいまちづくり事業</t>
  </si>
  <si>
    <t>地域コミュニティ支援事業</t>
  </si>
  <si>
    <t>区民まつり事業</t>
  </si>
  <si>
    <t>生涯学習推進事業</t>
    <rPh sb="0" eb="2">
      <t>ショウガイ</t>
    </rPh>
    <rPh sb="2" eb="4">
      <t>ガクシュウ</t>
    </rPh>
    <rPh sb="4" eb="6">
      <t>スイシン</t>
    </rPh>
    <rPh sb="6" eb="8">
      <t>ジギョウ</t>
    </rPh>
    <phoneticPr fontId="12"/>
  </si>
  <si>
    <t>地域福祉推進事業</t>
    <phoneticPr fontId="13"/>
  </si>
  <si>
    <t>保健福祉課</t>
    <rPh sb="0" eb="2">
      <t>ホケン</t>
    </rPh>
    <rPh sb="2" eb="4">
      <t>フクシ</t>
    </rPh>
    <rPh sb="4" eb="5">
      <t>カ</t>
    </rPh>
    <phoneticPr fontId="12"/>
  </si>
  <si>
    <t>重大な児童虐待ゼロに向けた地域子育てアシスト事業</t>
    <rPh sb="0" eb="2">
      <t>ジュウダイ</t>
    </rPh>
    <rPh sb="3" eb="5">
      <t>ジドウ</t>
    </rPh>
    <rPh sb="5" eb="7">
      <t>ギャクタイ</t>
    </rPh>
    <rPh sb="10" eb="11">
      <t>ム</t>
    </rPh>
    <rPh sb="13" eb="15">
      <t>チイキ</t>
    </rPh>
    <rPh sb="15" eb="17">
      <t>コソダ</t>
    </rPh>
    <rPh sb="22" eb="24">
      <t>ジギョウ</t>
    </rPh>
    <phoneticPr fontId="13"/>
  </si>
  <si>
    <t>要支援妊婦への訪問等支援</t>
    <rPh sb="0" eb="3">
      <t>ヨウシエン</t>
    </rPh>
    <rPh sb="3" eb="5">
      <t>ニンプ</t>
    </rPh>
    <rPh sb="7" eb="9">
      <t>ホウモン</t>
    </rPh>
    <rPh sb="9" eb="10">
      <t>トウ</t>
    </rPh>
    <rPh sb="10" eb="12">
      <t>シエン</t>
    </rPh>
    <phoneticPr fontId="13"/>
  </si>
  <si>
    <t>精神等障がい者への子育て支援</t>
    <rPh sb="0" eb="2">
      <t>セイシン</t>
    </rPh>
    <rPh sb="2" eb="3">
      <t>トウ</t>
    </rPh>
    <rPh sb="3" eb="4">
      <t>ショウ</t>
    </rPh>
    <rPh sb="6" eb="7">
      <t>シャ</t>
    </rPh>
    <rPh sb="9" eb="11">
      <t>コソダ</t>
    </rPh>
    <rPh sb="12" eb="14">
      <t>シエン</t>
    </rPh>
    <phoneticPr fontId="13"/>
  </si>
  <si>
    <t>助産師に学ぶベビーケア力アップ事業～重大な児童虐待ゼロに向けて～　</t>
    <rPh sb="0" eb="3">
      <t>ジョサンシ</t>
    </rPh>
    <rPh sb="4" eb="5">
      <t>マナ</t>
    </rPh>
    <rPh sb="11" eb="12">
      <t>リョク</t>
    </rPh>
    <rPh sb="15" eb="17">
      <t>ジギョウ</t>
    </rPh>
    <rPh sb="18" eb="20">
      <t>ジュウダイ</t>
    </rPh>
    <rPh sb="21" eb="23">
      <t>ジドウ</t>
    </rPh>
    <rPh sb="23" eb="25">
      <t>ギャクタイ</t>
    </rPh>
    <rPh sb="28" eb="29">
      <t>ム</t>
    </rPh>
    <phoneticPr fontId="13"/>
  </si>
  <si>
    <t>乳幼児の健やかな成長支援・健康づくり啓発事業</t>
  </si>
  <si>
    <t>子育て支援事業</t>
    <phoneticPr fontId="13"/>
  </si>
  <si>
    <t>都島区魅力発信事業</t>
    <rPh sb="0" eb="2">
      <t>ミヤコジマ</t>
    </rPh>
    <rPh sb="2" eb="3">
      <t>ク</t>
    </rPh>
    <rPh sb="3" eb="5">
      <t>ミリョク</t>
    </rPh>
    <phoneticPr fontId="12"/>
  </si>
  <si>
    <t>総務課</t>
    <rPh sb="0" eb="3">
      <t>ソウムカ</t>
    </rPh>
    <phoneticPr fontId="12"/>
  </si>
  <si>
    <t>淀川連絡線跡地の利活用</t>
  </si>
  <si>
    <t>学習環境支援事業</t>
    <rPh sb="0" eb="2">
      <t>ガクシュウ</t>
    </rPh>
    <rPh sb="2" eb="4">
      <t>カンキョウ</t>
    </rPh>
    <phoneticPr fontId="13"/>
  </si>
  <si>
    <t>小学生学習支援事業</t>
    <rPh sb="0" eb="3">
      <t>ショウガクセイ</t>
    </rPh>
    <rPh sb="3" eb="5">
      <t>ガクシュウ</t>
    </rPh>
    <rPh sb="5" eb="7">
      <t>シエン</t>
    </rPh>
    <rPh sb="7" eb="9">
      <t>ジギョウ</t>
    </rPh>
    <phoneticPr fontId="12"/>
  </si>
  <si>
    <t>青少年育成推進事業</t>
  </si>
  <si>
    <t>総務課</t>
    <rPh sb="0" eb="2">
      <t>ソウム</t>
    </rPh>
    <rPh sb="2" eb="3">
      <t>カ</t>
    </rPh>
    <phoneticPr fontId="12"/>
  </si>
  <si>
    <t>窓口サービス課</t>
    <rPh sb="0" eb="2">
      <t>マドグチ</t>
    </rPh>
    <rPh sb="6" eb="7">
      <t>カ</t>
    </rPh>
    <phoneticPr fontId="12"/>
  </si>
  <si>
    <t>総務課　他</t>
    <rPh sb="0" eb="2">
      <t>ソウム</t>
    </rPh>
    <rPh sb="2" eb="3">
      <t>カ</t>
    </rPh>
    <rPh sb="4" eb="5">
      <t>ホカ</t>
    </rPh>
    <phoneticPr fontId="12"/>
  </si>
  <si>
    <t>保健福祉センター運営事務費</t>
    <rPh sb="0" eb="2">
      <t>ホケン</t>
    </rPh>
    <rPh sb="2" eb="4">
      <t>フクシ</t>
    </rPh>
    <rPh sb="8" eb="10">
      <t>ウンエイ</t>
    </rPh>
    <rPh sb="10" eb="12">
      <t>ジム</t>
    </rPh>
    <rPh sb="12" eb="13">
      <t>ヒ</t>
    </rPh>
    <phoneticPr fontId="12"/>
  </si>
  <si>
    <t>区庁舎設備維持費</t>
  </si>
  <si>
    <t>都島区民センター管理運営事業</t>
    <phoneticPr fontId="13"/>
  </si>
  <si>
    <t>グローバル人材育成事業</t>
    <phoneticPr fontId="2"/>
  </si>
  <si>
    <t>区政評価・情報発信</t>
    <phoneticPr fontId="13"/>
  </si>
  <si>
    <t>都島区役所運営事務費</t>
    <phoneticPr fontId="13"/>
  </si>
  <si>
    <t>区まちづくり推進費計</t>
    <rPh sb="0" eb="1">
      <t>ク</t>
    </rPh>
    <rPh sb="6" eb="8">
      <t>スイシン</t>
    </rPh>
    <rPh sb="8" eb="9">
      <t>ヒ</t>
    </rPh>
    <rPh sb="9" eb="10">
      <t>ケイ</t>
    </rPh>
    <phoneticPr fontId="2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</si>
  <si>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</si>
  <si>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所属名　都島区役所　</t>
    <rPh sb="0" eb="2">
      <t>ショゾク</t>
    </rPh>
    <rPh sb="2" eb="3">
      <t>メイ</t>
    </rPh>
    <rPh sb="4" eb="6">
      <t>ミヤコジマ</t>
    </rPh>
    <rPh sb="6" eb="9">
      <t>クヤクショ</t>
    </rPh>
    <phoneticPr fontId="2"/>
  </si>
  <si>
    <t>都島区役所職員の人件費</t>
    <rPh sb="0" eb="2">
      <t>ミヤコジマ</t>
    </rPh>
    <rPh sb="2" eb="5">
      <t>クヤクショ</t>
    </rPh>
    <rPh sb="5" eb="7">
      <t>ショクイン</t>
    </rPh>
    <rPh sb="8" eb="11">
      <t>ジンケンヒ</t>
    </rPh>
    <phoneticPr fontId="3"/>
  </si>
  <si>
    <t>ＳＳＷ（スクールソーシャルワーカー）による子ども相談事業</t>
    <phoneticPr fontId="3"/>
  </si>
  <si>
    <t>都島区役所住民情報業務等委託</t>
    <rPh sb="0" eb="2">
      <t>ミヤコジマ</t>
    </rPh>
    <phoneticPr fontId="12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</si>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</sst>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#,##0;&quot;△ &quot;#,##0"/>
    <numFmt numFmtId="178" formatCode="\(#,##0\);\(&quot;△ &quot;#,##0\)"/>
    <numFmt numFmtId="179" formatCode="\(#,##0\)"/>
    <numFmt numFmtId="180" formatCode="0.00_ "/>
  </numFmts>
  <fonts count="15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rgb="FF3F3F76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4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8" fillId="0" borderId="0" xfId="3" applyNumberFormat="1" applyFont="1" applyFill="1" applyAlignment="1">
      <alignment horizontal="left" vertical="center"/>
    </xf>
    <xf numFmtId="0" fontId="9" fillId="0" borderId="0" xfId="3" applyNumberFormat="1" applyFont="1" applyFill="1" applyBorder="1" applyAlignment="1">
      <alignment horizontal="right" vertical="center" wrapText="1"/>
    </xf>
    <xf numFmtId="0" fontId="5" fillId="0" borderId="0" xfId="3" applyNumberFormat="1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11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177" fontId="5" fillId="0" borderId="13" xfId="3" applyNumberFormat="1" applyFont="1" applyFill="1" applyBorder="1" applyAlignment="1">
      <alignment vertical="center" shrinkToFit="1"/>
    </xf>
    <xf numFmtId="177" fontId="5" fillId="0" borderId="14" xfId="3" applyNumberFormat="1" applyFont="1" applyFill="1" applyBorder="1" applyAlignment="1">
      <alignment horizontal="right" vertical="center" shrinkToFit="1"/>
    </xf>
    <xf numFmtId="179" fontId="5" fillId="0" borderId="13" xfId="3" applyNumberFormat="1" applyFont="1" applyFill="1" applyBorder="1" applyAlignment="1">
      <alignment vertical="center" shrinkToFit="1"/>
    </xf>
    <xf numFmtId="178" fontId="5" fillId="0" borderId="12" xfId="3" applyNumberFormat="1" applyFont="1" applyFill="1" applyBorder="1" applyAlignment="1">
      <alignment vertical="center" shrinkToFit="1"/>
    </xf>
    <xf numFmtId="177" fontId="5" fillId="0" borderId="14" xfId="3" applyNumberFormat="1" applyFont="1" applyFill="1" applyBorder="1" applyAlignment="1">
      <alignment vertical="center" shrinkToFit="1"/>
    </xf>
    <xf numFmtId="179" fontId="5" fillId="0" borderId="12" xfId="3" applyNumberFormat="1" applyFont="1" applyFill="1" applyBorder="1" applyAlignment="1">
      <alignment vertical="center" shrinkToFit="1"/>
    </xf>
    <xf numFmtId="177" fontId="5" fillId="0" borderId="15" xfId="3" applyNumberFormat="1" applyFont="1" applyFill="1" applyBorder="1" applyAlignment="1">
      <alignment horizontal="right" vertical="center" shrinkToFit="1"/>
    </xf>
    <xf numFmtId="179" fontId="5" fillId="0" borderId="16" xfId="3" applyNumberFormat="1" applyFont="1" applyFill="1" applyBorder="1" applyAlignment="1">
      <alignment vertical="center" shrinkToFit="1"/>
    </xf>
    <xf numFmtId="178" fontId="5" fillId="0" borderId="16" xfId="3" applyNumberFormat="1" applyFont="1" applyFill="1" applyBorder="1" applyAlignment="1">
      <alignment vertical="center" shrinkToFit="1"/>
    </xf>
    <xf numFmtId="179" fontId="5" fillId="0" borderId="17" xfId="3" applyNumberFormat="1" applyFont="1" applyFill="1" applyBorder="1" applyAlignment="1">
      <alignment vertical="center" shrinkToFit="1"/>
    </xf>
    <xf numFmtId="178" fontId="5" fillId="0" borderId="17" xfId="3" applyNumberFormat="1" applyFont="1" applyFill="1" applyBorder="1" applyAlignment="1">
      <alignment vertical="center" shrinkToFit="1"/>
    </xf>
    <xf numFmtId="178" fontId="5" fillId="0" borderId="18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8" fillId="0" borderId="0" xfId="3" applyNumberFormat="1" applyFont="1" applyFill="1" applyAlignment="1">
      <alignment horizontal="right" vertical="center"/>
    </xf>
    <xf numFmtId="0" fontId="5" fillId="0" borderId="15" xfId="0" applyFont="1" applyBorder="1" applyAlignment="1"/>
    <xf numFmtId="0" fontId="5" fillId="0" borderId="16" xfId="0" applyFont="1" applyBorder="1" applyAlignment="1"/>
    <xf numFmtId="38" fontId="5" fillId="0" borderId="15" xfId="1" applyFont="1" applyBorder="1" applyAlignment="1"/>
    <xf numFmtId="0" fontId="6" fillId="0" borderId="0" xfId="3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5" fillId="0" borderId="35" xfId="0" applyFont="1" applyBorder="1" applyAlignment="1"/>
    <xf numFmtId="180" fontId="0" fillId="0" borderId="3" xfId="0" applyNumberFormat="1" applyFont="1" applyBorder="1" applyAlignment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180" fontId="0" fillId="0" borderId="32" xfId="0" applyNumberFormat="1" applyFont="1" applyBorder="1" applyAlignment="1">
      <alignment vertical="center" shrinkToFit="1"/>
    </xf>
    <xf numFmtId="0" fontId="0" fillId="0" borderId="36" xfId="0" applyFont="1" applyBorder="1" applyAlignment="1">
      <alignment horizontal="center" vertical="center"/>
    </xf>
    <xf numFmtId="180" fontId="0" fillId="0" borderId="37" xfId="0" applyNumberFormat="1" applyFont="1" applyBorder="1" applyAlignment="1">
      <alignment vertical="center" shrinkToFit="1"/>
    </xf>
    <xf numFmtId="0" fontId="0" fillId="0" borderId="38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176" fontId="6" fillId="0" borderId="24" xfId="3" applyNumberFormat="1" applyFont="1" applyFill="1" applyBorder="1" applyAlignment="1">
      <alignment horizontal="center" vertical="center"/>
    </xf>
    <xf numFmtId="176" fontId="6" fillId="0" borderId="25" xfId="3" applyNumberFormat="1" applyFont="1" applyFill="1" applyBorder="1" applyAlignment="1">
      <alignment horizontal="center" vertical="center"/>
    </xf>
    <xf numFmtId="176" fontId="6" fillId="0" borderId="2" xfId="3" applyNumberFormat="1" applyFont="1" applyFill="1" applyBorder="1" applyAlignment="1">
      <alignment horizontal="center" vertical="center"/>
    </xf>
    <xf numFmtId="176" fontId="6" fillId="0" borderId="26" xfId="3" applyNumberFormat="1" applyFont="1" applyFill="1" applyBorder="1" applyAlignment="1">
      <alignment horizontal="center" vertical="center"/>
    </xf>
    <xf numFmtId="176" fontId="6" fillId="0" borderId="27" xfId="3" applyNumberFormat="1" applyFont="1" applyFill="1" applyBorder="1" applyAlignment="1">
      <alignment horizontal="center" vertical="center"/>
    </xf>
    <xf numFmtId="176" fontId="6" fillId="0" borderId="7" xfId="3" applyNumberFormat="1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6" fillId="0" borderId="30" xfId="3" applyNumberFormat="1" applyFont="1" applyFill="1" applyBorder="1" applyAlignment="1">
      <alignment horizontal="center" vertical="center" wrapText="1"/>
    </xf>
    <xf numFmtId="177" fontId="6" fillId="0" borderId="11" xfId="3" applyNumberFormat="1" applyFont="1" applyFill="1" applyBorder="1" applyAlignment="1">
      <alignment horizontal="center" vertical="center" wrapText="1"/>
    </xf>
    <xf numFmtId="49" fontId="6" fillId="0" borderId="14" xfId="3" applyNumberFormat="1" applyFont="1" applyFill="1" applyBorder="1" applyAlignment="1">
      <alignment horizontal="center" vertical="center"/>
    </xf>
    <xf numFmtId="49" fontId="6" fillId="0" borderId="12" xfId="3" applyNumberFormat="1" applyFont="1" applyFill="1" applyBorder="1" applyAlignment="1">
      <alignment horizontal="center" vertical="center"/>
    </xf>
    <xf numFmtId="0" fontId="14" fillId="0" borderId="14" xfId="4" applyNumberFormat="1" applyFill="1" applyBorder="1" applyAlignment="1">
      <alignment horizontal="left" vertical="center" wrapText="1"/>
    </xf>
    <xf numFmtId="0" fontId="14" fillId="0" borderId="12" xfId="4" applyNumberFormat="1" applyFill="1" applyBorder="1" applyAlignment="1">
      <alignment horizontal="left" vertical="center" wrapText="1"/>
    </xf>
    <xf numFmtId="177" fontId="6" fillId="0" borderId="14" xfId="3" applyNumberFormat="1" applyFont="1" applyFill="1" applyBorder="1" applyAlignment="1">
      <alignment horizontal="center" vertical="center" wrapText="1"/>
    </xf>
    <xf numFmtId="177" fontId="6" fillId="0" borderId="12" xfId="3" applyNumberFormat="1" applyFont="1" applyFill="1" applyBorder="1" applyAlignment="1">
      <alignment horizontal="center" vertical="center" wrapText="1"/>
    </xf>
    <xf numFmtId="0" fontId="9" fillId="0" borderId="23" xfId="3" applyNumberFormat="1" applyFont="1" applyFill="1" applyBorder="1" applyAlignment="1">
      <alignment horizontal="right" vertical="center" wrapText="1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28" xfId="3" applyNumberFormat="1" applyFont="1" applyFill="1" applyBorder="1" applyAlignment="1">
      <alignment horizontal="center" vertical="center"/>
    </xf>
    <xf numFmtId="0" fontId="6" fillId="0" borderId="21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0" fontId="6" fillId="0" borderId="14" xfId="3" applyNumberFormat="1" applyFont="1" applyFill="1" applyBorder="1" applyAlignment="1">
      <alignment horizontal="left" vertical="center" wrapText="1"/>
    </xf>
    <xf numFmtId="0" fontId="6" fillId="0" borderId="12" xfId="3" applyNumberFormat="1" applyFont="1" applyFill="1" applyBorder="1" applyAlignment="1">
      <alignment horizontal="left" vertical="center" wrapText="1"/>
    </xf>
    <xf numFmtId="0" fontId="14" fillId="0" borderId="13" xfId="4" applyNumberFormat="1" applyFill="1" applyBorder="1" applyAlignment="1">
      <alignment horizontal="left" vertical="center" wrapText="1"/>
    </xf>
    <xf numFmtId="0" fontId="6" fillId="0" borderId="24" xfId="3" applyNumberFormat="1" applyFont="1" applyFill="1" applyBorder="1" applyAlignment="1">
      <alignment horizontal="center" vertical="center"/>
    </xf>
    <xf numFmtId="0" fontId="6" fillId="0" borderId="25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2" xfId="3" applyNumberFormat="1" applyFont="1" applyFill="1" applyBorder="1" applyAlignment="1">
      <alignment horizontal="center" vertical="center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31" xfId="3" applyNumberFormat="1" applyFont="1" applyFill="1" applyBorder="1" applyAlignment="1">
      <alignment horizontal="center" vertical="center"/>
    </xf>
    <xf numFmtId="0" fontId="6" fillId="0" borderId="29" xfId="3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5">
    <cellStyle name="ハイパーリンク" xfId="4" builtinId="8"/>
    <cellStyle name="桁区切り 2" xfId="1"/>
    <cellStyle name="標準" xfId="0" builtinId="0"/>
    <cellStyle name="標準 2" xfId="2"/>
    <cellStyle name="標準_③予算事業別調書(目次様式)" xfId="3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361950</xdr:colOff>
      <xdr:row>17</xdr:row>
      <xdr:rowOff>66675</xdr:rowOff>
    </xdr:from>
    <xdr:to>
      <xdr:col>22</xdr:col>
      <xdr:colOff>66675</xdr:colOff>
      <xdr:row>18</xdr:row>
      <xdr:rowOff>95250</xdr:rowOff>
    </xdr:to>
    <xdr:cxnSp macro="">
      <xdr:nvCxnSpPr>
        <xdr:cNvPr id="3" name="直線矢印コネクタ 2"/>
        <xdr:cNvCxnSpPr/>
      </xdr:nvCxnSpPr>
      <xdr:spPr bwMode="auto">
        <a:xfrm>
          <a:off x="12992100" y="2819400"/>
          <a:ext cx="171450" cy="2000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miyakojima/cmsfiles/contents/0000492/492949/09.xlsx" TargetMode="External"/><Relationship Id="rId13" Type="http://schemas.openxmlformats.org/officeDocument/2006/relationships/hyperlink" Target="http://www.city.osaka.lg.jp/miyakojima/cmsfiles/contents/0000492/492949/14.xlsx" TargetMode="External"/><Relationship Id="rId18" Type="http://schemas.openxmlformats.org/officeDocument/2006/relationships/hyperlink" Target="http://www.city.osaka.lg.jp/miyakojima/cmsfiles/contents/0000492/492949/19.xlsx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city.osaka.lg.jp/miyakojima/cmsfiles/contents/0000492/492949/04.xlsx" TargetMode="External"/><Relationship Id="rId21" Type="http://schemas.openxmlformats.org/officeDocument/2006/relationships/hyperlink" Target="http://www.city.osaka.lg.jp/miyakojima/cmsfiles/contents/0000492/492949/22.xlsx" TargetMode="External"/><Relationship Id="rId7" Type="http://schemas.openxmlformats.org/officeDocument/2006/relationships/hyperlink" Target="http://www.city.osaka.lg.jp/miyakojima/cmsfiles/contents/0000492/492949/08.xlsx" TargetMode="External"/><Relationship Id="rId12" Type="http://schemas.openxmlformats.org/officeDocument/2006/relationships/hyperlink" Target="http://www.city.osaka.lg.jp/miyakojima/cmsfiles/contents/0000492/492949/13.xlsx" TargetMode="External"/><Relationship Id="rId17" Type="http://schemas.openxmlformats.org/officeDocument/2006/relationships/hyperlink" Target="http://www.city.osaka.lg.jp/miyakojima/cmsfiles/contents/0000492/492949/18.xlsx" TargetMode="External"/><Relationship Id="rId25" Type="http://schemas.openxmlformats.org/officeDocument/2006/relationships/hyperlink" Target="http://www.city.osaka.lg.jp/miyakojima/cmsfiles/contents/0000492/492949/26.xlsx" TargetMode="External"/><Relationship Id="rId2" Type="http://schemas.openxmlformats.org/officeDocument/2006/relationships/hyperlink" Target="http://www.city.osaka.lg.jp/miyakojima/cmsfiles/contents/0000492/492949/03.xlsx" TargetMode="External"/><Relationship Id="rId16" Type="http://schemas.openxmlformats.org/officeDocument/2006/relationships/hyperlink" Target="http://www.city.osaka.lg.jp/miyakojima/cmsfiles/contents/0000492/492949/17.xlsx" TargetMode="External"/><Relationship Id="rId20" Type="http://schemas.openxmlformats.org/officeDocument/2006/relationships/hyperlink" Target="http://www.city.osaka.lg.jp/miyakojima/cmsfiles/contents/0000492/492949/21.xlsx" TargetMode="External"/><Relationship Id="rId1" Type="http://schemas.openxmlformats.org/officeDocument/2006/relationships/hyperlink" Target="http://www.city.osaka.lg.jp/miyakojima/cmsfiles/contents/0000492/492949/02.xls" TargetMode="External"/><Relationship Id="rId6" Type="http://schemas.openxmlformats.org/officeDocument/2006/relationships/hyperlink" Target="http://www.city.osaka.lg.jp/miyakojima/cmsfiles/contents/0000492/492949/07.xlsx" TargetMode="External"/><Relationship Id="rId11" Type="http://schemas.openxmlformats.org/officeDocument/2006/relationships/hyperlink" Target="http://www.city.osaka.lg.jp/miyakojima/cmsfiles/contents/0000492/492949/12.xlsx" TargetMode="External"/><Relationship Id="rId24" Type="http://schemas.openxmlformats.org/officeDocument/2006/relationships/hyperlink" Target="http://www.city.osaka.lg.jp/miyakojima/cmsfiles/contents/0000492/492949/25.xlsx" TargetMode="External"/><Relationship Id="rId5" Type="http://schemas.openxmlformats.org/officeDocument/2006/relationships/hyperlink" Target="http://www.city.osaka.lg.jp/miyakojima/cmsfiles/contents/0000492/492949/06.xlsx" TargetMode="External"/><Relationship Id="rId15" Type="http://schemas.openxmlformats.org/officeDocument/2006/relationships/hyperlink" Target="http://www.city.osaka.lg.jp/miyakojima/cmsfiles/contents/0000492/492949/16.xlsx" TargetMode="External"/><Relationship Id="rId23" Type="http://schemas.openxmlformats.org/officeDocument/2006/relationships/hyperlink" Target="http://www.city.osaka.lg.jp/miyakojima/cmsfiles/contents/0000492/492949/24.xlsx" TargetMode="External"/><Relationship Id="rId10" Type="http://schemas.openxmlformats.org/officeDocument/2006/relationships/hyperlink" Target="http://www.city.osaka.lg.jp/miyakojima/cmsfiles/contents/0000492/492949/11.xlsx" TargetMode="External"/><Relationship Id="rId19" Type="http://schemas.openxmlformats.org/officeDocument/2006/relationships/hyperlink" Target="http://www.city.osaka.lg.jp/miyakojima/cmsfiles/contents/0000492/492949/20.xlsx" TargetMode="External"/><Relationship Id="rId4" Type="http://schemas.openxmlformats.org/officeDocument/2006/relationships/hyperlink" Target="http://www.city.osaka.lg.jp/miyakojima/cmsfiles/contents/0000492/492949/05.xlsx" TargetMode="External"/><Relationship Id="rId9" Type="http://schemas.openxmlformats.org/officeDocument/2006/relationships/hyperlink" Target="http://www.city.osaka.lg.jp/miyakojima/cmsfiles/contents/0000492/492949/10.xlsx" TargetMode="External"/><Relationship Id="rId14" Type="http://schemas.openxmlformats.org/officeDocument/2006/relationships/hyperlink" Target="http://www.city.osaka.lg.jp/miyakojima/cmsfiles/contents/0000492/492949/15.xlsx" TargetMode="External"/><Relationship Id="rId22" Type="http://schemas.openxmlformats.org/officeDocument/2006/relationships/hyperlink" Target="http://www.city.osaka.lg.jp/miyakojima/cmsfiles/contents/0000492/492949/23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0"/>
  <sheetViews>
    <sheetView tabSelected="1" view="pageBreakPreview" zoomScaleNormal="100" zoomScaleSheetLayoutView="100" workbookViewId="0">
      <selection activeCell="I10" sqref="I10"/>
    </sheetView>
  </sheetViews>
  <sheetFormatPr defaultColWidth="8.625" defaultRowHeight="18" customHeight="1"/>
  <cols>
    <col min="1" max="1" width="3.75" style="10" customWidth="1"/>
    <col min="2" max="2" width="12.5" style="10" customWidth="1"/>
    <col min="3" max="3" width="23.75" style="10" customWidth="1"/>
    <col min="4" max="4" width="17.5" style="10" customWidth="1"/>
    <col min="5" max="5" width="12.5" style="10" customWidth="1"/>
    <col min="6" max="7" width="12.5" style="11" customWidth="1"/>
    <col min="8" max="8" width="6.25" style="12" customWidth="1"/>
    <col min="9" max="9" width="9.375" style="12" customWidth="1"/>
    <col min="10" max="10" width="3.25" style="12" bestFit="1" customWidth="1"/>
    <col min="11" max="11" width="7.375" style="12" bestFit="1" customWidth="1"/>
    <col min="12" max="220" width="8.625" style="12" customWidth="1"/>
    <col min="221" max="16384" width="8.625" style="12"/>
  </cols>
  <sheetData>
    <row r="1" spans="1:9" ht="18" customHeight="1">
      <c r="A1" s="9" t="s">
        <v>64</v>
      </c>
      <c r="B1" s="9"/>
      <c r="G1" s="10"/>
      <c r="H1" s="74"/>
      <c r="I1" s="74"/>
    </row>
    <row r="2" spans="1:9" ht="15" customHeight="1">
      <c r="G2" s="10"/>
    </row>
    <row r="3" spans="1:9" ht="18" customHeight="1">
      <c r="A3" s="13" t="s">
        <v>106</v>
      </c>
      <c r="B3" s="13"/>
      <c r="D3" s="12"/>
      <c r="E3" s="12"/>
      <c r="F3" s="13"/>
      <c r="G3" s="13"/>
      <c r="I3" s="37" t="s">
        <v>107</v>
      </c>
    </row>
    <row r="4" spans="1:9" ht="10.5" customHeight="1">
      <c r="A4" s="12"/>
      <c r="B4" s="12"/>
      <c r="D4" s="12"/>
      <c r="E4" s="12"/>
      <c r="F4" s="13"/>
      <c r="G4" s="13"/>
    </row>
    <row r="5" spans="1:9" ht="27" customHeight="1" thickBot="1">
      <c r="A5" s="12"/>
      <c r="B5" s="12"/>
      <c r="E5" s="93" t="s">
        <v>26</v>
      </c>
      <c r="F5" s="93"/>
      <c r="G5" s="14"/>
      <c r="I5" s="16" t="s">
        <v>27</v>
      </c>
    </row>
    <row r="6" spans="1:9" ht="15" customHeight="1">
      <c r="A6" s="17" t="s">
        <v>28</v>
      </c>
      <c r="B6" s="18" t="s">
        <v>50</v>
      </c>
      <c r="C6" s="94" t="s">
        <v>49</v>
      </c>
      <c r="D6" s="96" t="s">
        <v>51</v>
      </c>
      <c r="E6" s="75" t="s">
        <v>70</v>
      </c>
      <c r="F6" s="18" t="s">
        <v>71</v>
      </c>
      <c r="G6" s="75" t="s">
        <v>47</v>
      </c>
      <c r="H6" s="97" t="s">
        <v>29</v>
      </c>
      <c r="I6" s="98"/>
    </row>
    <row r="7" spans="1:9" ht="15" customHeight="1">
      <c r="A7" s="19" t="s">
        <v>30</v>
      </c>
      <c r="B7" s="20" t="s">
        <v>44</v>
      </c>
      <c r="C7" s="95"/>
      <c r="D7" s="95"/>
      <c r="E7" s="76" t="s">
        <v>62</v>
      </c>
      <c r="F7" s="76" t="s">
        <v>111</v>
      </c>
      <c r="G7" s="76" t="s">
        <v>48</v>
      </c>
      <c r="H7" s="99"/>
      <c r="I7" s="100"/>
    </row>
    <row r="8" spans="1:9" ht="15" customHeight="1">
      <c r="A8" s="85">
        <v>1</v>
      </c>
      <c r="B8" s="87" t="s">
        <v>72</v>
      </c>
      <c r="C8" s="101" t="s">
        <v>108</v>
      </c>
      <c r="D8" s="91" t="s">
        <v>73</v>
      </c>
      <c r="E8" s="21">
        <v>1180340</v>
      </c>
      <c r="F8" s="21">
        <v>1190655</v>
      </c>
      <c r="G8" s="21">
        <f t="shared" ref="G8:G39" si="0">+F8-E8</f>
        <v>10315</v>
      </c>
      <c r="H8" s="83" t="s">
        <v>31</v>
      </c>
      <c r="I8" s="38"/>
    </row>
    <row r="9" spans="1:9" ht="15" customHeight="1">
      <c r="A9" s="86"/>
      <c r="B9" s="88"/>
      <c r="C9" s="102"/>
      <c r="D9" s="92"/>
      <c r="E9" s="23">
        <v>1180340</v>
      </c>
      <c r="F9" s="23">
        <v>1190655</v>
      </c>
      <c r="G9" s="24">
        <f t="shared" si="0"/>
        <v>10315</v>
      </c>
      <c r="H9" s="84"/>
      <c r="I9" s="39"/>
    </row>
    <row r="10" spans="1:9" ht="15" customHeight="1">
      <c r="A10" s="77" t="s">
        <v>32</v>
      </c>
      <c r="B10" s="78"/>
      <c r="C10" s="78"/>
      <c r="D10" s="79"/>
      <c r="E10" s="25">
        <f>+E8</f>
        <v>1180340</v>
      </c>
      <c r="F10" s="25">
        <f t="shared" ref="F10:F11" si="1">+F8</f>
        <v>1190655</v>
      </c>
      <c r="G10" s="21">
        <f t="shared" si="0"/>
        <v>10315</v>
      </c>
      <c r="H10" s="83"/>
      <c r="I10" s="38"/>
    </row>
    <row r="11" spans="1:9" ht="15" customHeight="1">
      <c r="A11" s="80"/>
      <c r="B11" s="81"/>
      <c r="C11" s="81"/>
      <c r="D11" s="82"/>
      <c r="E11" s="26">
        <f>+E9</f>
        <v>1180340</v>
      </c>
      <c r="F11" s="26">
        <f t="shared" si="1"/>
        <v>1190655</v>
      </c>
      <c r="G11" s="24">
        <f t="shared" si="0"/>
        <v>10315</v>
      </c>
      <c r="H11" s="84"/>
      <c r="I11" s="39"/>
    </row>
    <row r="12" spans="1:9" ht="15" customHeight="1">
      <c r="A12" s="85">
        <v>2</v>
      </c>
      <c r="B12" s="87" t="s">
        <v>74</v>
      </c>
      <c r="C12" s="89" t="s">
        <v>75</v>
      </c>
      <c r="D12" s="91" t="s">
        <v>76</v>
      </c>
      <c r="E12" s="22">
        <v>5020</v>
      </c>
      <c r="F12" s="22">
        <v>6890</v>
      </c>
      <c r="G12" s="21">
        <f t="shared" si="0"/>
        <v>1870</v>
      </c>
      <c r="H12" s="83"/>
      <c r="I12" s="27"/>
    </row>
    <row r="13" spans="1:9" ht="15" customHeight="1">
      <c r="A13" s="86"/>
      <c r="B13" s="88"/>
      <c r="C13" s="90"/>
      <c r="D13" s="92"/>
      <c r="E13" s="26">
        <v>5020</v>
      </c>
      <c r="F13" s="26">
        <v>6890</v>
      </c>
      <c r="G13" s="24">
        <f t="shared" si="0"/>
        <v>1870</v>
      </c>
      <c r="H13" s="84"/>
      <c r="I13" s="28"/>
    </row>
    <row r="14" spans="1:9" ht="15" customHeight="1">
      <c r="A14" s="85">
        <v>3</v>
      </c>
      <c r="B14" s="87" t="s">
        <v>74</v>
      </c>
      <c r="C14" s="89" t="s">
        <v>77</v>
      </c>
      <c r="D14" s="91" t="s">
        <v>76</v>
      </c>
      <c r="E14" s="25">
        <v>3957</v>
      </c>
      <c r="F14" s="25">
        <v>4260</v>
      </c>
      <c r="G14" s="21">
        <f t="shared" si="0"/>
        <v>303</v>
      </c>
      <c r="H14" s="83"/>
      <c r="I14" s="38"/>
    </row>
    <row r="15" spans="1:9" ht="15" customHeight="1">
      <c r="A15" s="86"/>
      <c r="B15" s="88"/>
      <c r="C15" s="90"/>
      <c r="D15" s="92"/>
      <c r="E15" s="26">
        <v>3957</v>
      </c>
      <c r="F15" s="26">
        <v>4260</v>
      </c>
      <c r="G15" s="24">
        <f t="shared" si="0"/>
        <v>303</v>
      </c>
      <c r="H15" s="84"/>
      <c r="I15" s="29"/>
    </row>
    <row r="16" spans="1:9" ht="15" customHeight="1">
      <c r="A16" s="85">
        <v>4</v>
      </c>
      <c r="B16" s="87" t="s">
        <v>74</v>
      </c>
      <c r="C16" s="89" t="s">
        <v>78</v>
      </c>
      <c r="D16" s="91" t="s">
        <v>76</v>
      </c>
      <c r="E16" s="25">
        <v>2613</v>
      </c>
      <c r="F16" s="25">
        <v>2627</v>
      </c>
      <c r="G16" s="21">
        <f t="shared" si="0"/>
        <v>14</v>
      </c>
      <c r="H16" s="83"/>
      <c r="I16" s="27"/>
    </row>
    <row r="17" spans="1:9" ht="15" customHeight="1">
      <c r="A17" s="86"/>
      <c r="B17" s="88"/>
      <c r="C17" s="90"/>
      <c r="D17" s="92"/>
      <c r="E17" s="26">
        <v>2375</v>
      </c>
      <c r="F17" s="26">
        <v>2627</v>
      </c>
      <c r="G17" s="24">
        <f t="shared" si="0"/>
        <v>252</v>
      </c>
      <c r="H17" s="84"/>
      <c r="I17" s="28"/>
    </row>
    <row r="18" spans="1:9" ht="15" customHeight="1">
      <c r="A18" s="85">
        <v>5</v>
      </c>
      <c r="B18" s="87" t="s">
        <v>74</v>
      </c>
      <c r="C18" s="103" t="s">
        <v>79</v>
      </c>
      <c r="D18" s="91" t="s">
        <v>76</v>
      </c>
      <c r="E18" s="21">
        <v>37385</v>
      </c>
      <c r="F18" s="21">
        <v>40677</v>
      </c>
      <c r="G18" s="21">
        <f t="shared" si="0"/>
        <v>3292</v>
      </c>
      <c r="H18" s="83" t="s">
        <v>31</v>
      </c>
      <c r="I18" s="38"/>
    </row>
    <row r="19" spans="1:9" ht="15" customHeight="1">
      <c r="A19" s="86"/>
      <c r="B19" s="88"/>
      <c r="C19" s="103"/>
      <c r="D19" s="92"/>
      <c r="E19" s="23">
        <v>37385</v>
      </c>
      <c r="F19" s="23">
        <v>40677</v>
      </c>
      <c r="G19" s="24">
        <f t="shared" si="0"/>
        <v>3292</v>
      </c>
      <c r="H19" s="84"/>
      <c r="I19" s="39"/>
    </row>
    <row r="20" spans="1:9" ht="15" customHeight="1">
      <c r="A20" s="85">
        <v>6</v>
      </c>
      <c r="B20" s="87" t="s">
        <v>74</v>
      </c>
      <c r="C20" s="89" t="s">
        <v>80</v>
      </c>
      <c r="D20" s="91" t="s">
        <v>76</v>
      </c>
      <c r="E20" s="22">
        <v>8071</v>
      </c>
      <c r="F20" s="22">
        <v>8333</v>
      </c>
      <c r="G20" s="21">
        <f t="shared" si="0"/>
        <v>262</v>
      </c>
      <c r="H20" s="83" t="s">
        <v>31</v>
      </c>
      <c r="I20" s="38"/>
    </row>
    <row r="21" spans="1:9" ht="15" customHeight="1">
      <c r="A21" s="86"/>
      <c r="B21" s="88"/>
      <c r="C21" s="90"/>
      <c r="D21" s="92"/>
      <c r="E21" s="26">
        <v>8071</v>
      </c>
      <c r="F21" s="26">
        <v>8333</v>
      </c>
      <c r="G21" s="24">
        <f t="shared" si="0"/>
        <v>262</v>
      </c>
      <c r="H21" s="84"/>
      <c r="I21" s="39"/>
    </row>
    <row r="22" spans="1:9" ht="15" customHeight="1">
      <c r="A22" s="85">
        <v>7</v>
      </c>
      <c r="B22" s="87" t="s">
        <v>74</v>
      </c>
      <c r="C22" s="89" t="s">
        <v>81</v>
      </c>
      <c r="D22" s="91" t="s">
        <v>76</v>
      </c>
      <c r="E22" s="25">
        <v>2699</v>
      </c>
      <c r="F22" s="25">
        <v>2340</v>
      </c>
      <c r="G22" s="21">
        <f t="shared" si="0"/>
        <v>-359</v>
      </c>
      <c r="H22" s="83" t="s">
        <v>31</v>
      </c>
      <c r="I22" s="38"/>
    </row>
    <row r="23" spans="1:9" ht="15" customHeight="1">
      <c r="A23" s="86"/>
      <c r="B23" s="88"/>
      <c r="C23" s="90"/>
      <c r="D23" s="92"/>
      <c r="E23" s="26">
        <v>2699</v>
      </c>
      <c r="F23" s="26">
        <v>2340</v>
      </c>
      <c r="G23" s="24">
        <f t="shared" si="0"/>
        <v>-359</v>
      </c>
      <c r="H23" s="84"/>
      <c r="I23" s="39"/>
    </row>
    <row r="24" spans="1:9" ht="15" customHeight="1">
      <c r="A24" s="85">
        <v>8</v>
      </c>
      <c r="B24" s="87" t="s">
        <v>74</v>
      </c>
      <c r="C24" s="89" t="s">
        <v>82</v>
      </c>
      <c r="D24" s="91" t="s">
        <v>83</v>
      </c>
      <c r="E24" s="25">
        <v>13149</v>
      </c>
      <c r="F24" s="25">
        <v>11006</v>
      </c>
      <c r="G24" s="21">
        <f t="shared" si="0"/>
        <v>-2143</v>
      </c>
      <c r="H24" s="83" t="s">
        <v>31</v>
      </c>
      <c r="I24" s="38"/>
    </row>
    <row r="25" spans="1:9" ht="15" customHeight="1">
      <c r="A25" s="86"/>
      <c r="B25" s="88"/>
      <c r="C25" s="90"/>
      <c r="D25" s="92"/>
      <c r="E25" s="26">
        <v>13149</v>
      </c>
      <c r="F25" s="26">
        <v>11006</v>
      </c>
      <c r="G25" s="24">
        <f t="shared" si="0"/>
        <v>-2143</v>
      </c>
      <c r="H25" s="84"/>
      <c r="I25" s="39"/>
    </row>
    <row r="26" spans="1:9" ht="15" customHeight="1">
      <c r="A26" s="85">
        <v>9</v>
      </c>
      <c r="B26" s="87" t="s">
        <v>74</v>
      </c>
      <c r="C26" s="89" t="s">
        <v>84</v>
      </c>
      <c r="D26" s="91" t="s">
        <v>83</v>
      </c>
      <c r="E26" s="25">
        <v>0</v>
      </c>
      <c r="F26" s="25">
        <v>2628</v>
      </c>
      <c r="G26" s="21">
        <f t="shared" si="0"/>
        <v>2628</v>
      </c>
      <c r="H26" s="83" t="s">
        <v>31</v>
      </c>
      <c r="I26" s="38"/>
    </row>
    <row r="27" spans="1:9" ht="15" customHeight="1">
      <c r="A27" s="86"/>
      <c r="B27" s="88"/>
      <c r="C27" s="90"/>
      <c r="D27" s="92"/>
      <c r="E27" s="26">
        <v>0</v>
      </c>
      <c r="F27" s="26">
        <v>2628</v>
      </c>
      <c r="G27" s="24">
        <f t="shared" si="0"/>
        <v>2628</v>
      </c>
      <c r="H27" s="84"/>
      <c r="I27" s="39"/>
    </row>
    <row r="28" spans="1:9" ht="15" customHeight="1">
      <c r="A28" s="85">
        <v>10</v>
      </c>
      <c r="B28" s="87" t="s">
        <v>74</v>
      </c>
      <c r="C28" s="89" t="s">
        <v>85</v>
      </c>
      <c r="D28" s="91" t="s">
        <v>83</v>
      </c>
      <c r="E28" s="25">
        <v>0</v>
      </c>
      <c r="F28" s="25">
        <v>3149</v>
      </c>
      <c r="G28" s="21">
        <f t="shared" si="0"/>
        <v>3149</v>
      </c>
      <c r="H28" s="83" t="s">
        <v>31</v>
      </c>
      <c r="I28" s="38"/>
    </row>
    <row r="29" spans="1:9" ht="15" customHeight="1">
      <c r="A29" s="86"/>
      <c r="B29" s="88"/>
      <c r="C29" s="90"/>
      <c r="D29" s="92"/>
      <c r="E29" s="26">
        <v>0</v>
      </c>
      <c r="F29" s="26">
        <v>3149</v>
      </c>
      <c r="G29" s="24">
        <f t="shared" si="0"/>
        <v>3149</v>
      </c>
      <c r="H29" s="84"/>
      <c r="I29" s="39"/>
    </row>
    <row r="30" spans="1:9" ht="15" customHeight="1">
      <c r="A30" s="85">
        <v>11</v>
      </c>
      <c r="B30" s="87" t="s">
        <v>74</v>
      </c>
      <c r="C30" s="89" t="s">
        <v>86</v>
      </c>
      <c r="D30" s="91" t="s">
        <v>83</v>
      </c>
      <c r="E30" s="25">
        <v>0</v>
      </c>
      <c r="F30" s="25">
        <v>3488</v>
      </c>
      <c r="G30" s="21">
        <f t="shared" si="0"/>
        <v>3488</v>
      </c>
      <c r="H30" s="83" t="s">
        <v>31</v>
      </c>
      <c r="I30" s="38"/>
    </row>
    <row r="31" spans="1:9" ht="15" customHeight="1">
      <c r="A31" s="86"/>
      <c r="B31" s="88"/>
      <c r="C31" s="90"/>
      <c r="D31" s="92"/>
      <c r="E31" s="26">
        <v>0</v>
      </c>
      <c r="F31" s="26">
        <v>3488</v>
      </c>
      <c r="G31" s="24">
        <f t="shared" si="0"/>
        <v>3488</v>
      </c>
      <c r="H31" s="84"/>
      <c r="I31" s="39"/>
    </row>
    <row r="32" spans="1:9" ht="22.5" customHeight="1">
      <c r="A32" s="85">
        <v>12</v>
      </c>
      <c r="B32" s="87" t="s">
        <v>74</v>
      </c>
      <c r="C32" s="89" t="s">
        <v>87</v>
      </c>
      <c r="D32" s="91" t="s">
        <v>83</v>
      </c>
      <c r="E32" s="25">
        <v>0</v>
      </c>
      <c r="F32" s="25">
        <v>759</v>
      </c>
      <c r="G32" s="21">
        <f t="shared" si="0"/>
        <v>759</v>
      </c>
      <c r="H32" s="83" t="s">
        <v>31</v>
      </c>
      <c r="I32" s="38"/>
    </row>
    <row r="33" spans="1:9" ht="22.5" customHeight="1">
      <c r="A33" s="86"/>
      <c r="B33" s="88"/>
      <c r="C33" s="90"/>
      <c r="D33" s="92"/>
      <c r="E33" s="26">
        <v>0</v>
      </c>
      <c r="F33" s="26">
        <v>759</v>
      </c>
      <c r="G33" s="24">
        <f t="shared" si="0"/>
        <v>759</v>
      </c>
      <c r="H33" s="84"/>
      <c r="I33" s="39"/>
    </row>
    <row r="34" spans="1:9" ht="15" customHeight="1">
      <c r="A34" s="85">
        <v>13</v>
      </c>
      <c r="B34" s="87" t="s">
        <v>74</v>
      </c>
      <c r="C34" s="103" t="s">
        <v>88</v>
      </c>
      <c r="D34" s="91" t="s">
        <v>83</v>
      </c>
      <c r="E34" s="21">
        <v>3861</v>
      </c>
      <c r="F34" s="21">
        <v>4339</v>
      </c>
      <c r="G34" s="21">
        <f t="shared" si="0"/>
        <v>478</v>
      </c>
      <c r="H34" s="83" t="s">
        <v>31</v>
      </c>
      <c r="I34" s="38"/>
    </row>
    <row r="35" spans="1:9" ht="15" customHeight="1">
      <c r="A35" s="86"/>
      <c r="B35" s="88"/>
      <c r="C35" s="103"/>
      <c r="D35" s="92"/>
      <c r="E35" s="23">
        <v>3484</v>
      </c>
      <c r="F35" s="23">
        <v>4339</v>
      </c>
      <c r="G35" s="24">
        <f t="shared" si="0"/>
        <v>855</v>
      </c>
      <c r="H35" s="84"/>
      <c r="I35" s="39"/>
    </row>
    <row r="36" spans="1:9" ht="15" customHeight="1">
      <c r="A36" s="85">
        <v>14</v>
      </c>
      <c r="B36" s="87" t="s">
        <v>74</v>
      </c>
      <c r="C36" s="89" t="s">
        <v>89</v>
      </c>
      <c r="D36" s="91" t="s">
        <v>83</v>
      </c>
      <c r="E36" s="22">
        <v>3312</v>
      </c>
      <c r="F36" s="22">
        <v>6335</v>
      </c>
      <c r="G36" s="21">
        <f t="shared" si="0"/>
        <v>3023</v>
      </c>
      <c r="H36" s="83" t="s">
        <v>31</v>
      </c>
      <c r="I36" s="38"/>
    </row>
    <row r="37" spans="1:9" ht="15" customHeight="1">
      <c r="A37" s="86"/>
      <c r="B37" s="88"/>
      <c r="C37" s="90"/>
      <c r="D37" s="92"/>
      <c r="E37" s="26">
        <v>3312</v>
      </c>
      <c r="F37" s="26">
        <v>6335</v>
      </c>
      <c r="G37" s="24">
        <f t="shared" si="0"/>
        <v>3023</v>
      </c>
      <c r="H37" s="84"/>
      <c r="I37" s="39"/>
    </row>
    <row r="38" spans="1:9" ht="20.25" customHeight="1">
      <c r="A38" s="85">
        <v>15</v>
      </c>
      <c r="B38" s="87" t="s">
        <v>74</v>
      </c>
      <c r="C38" s="89" t="s">
        <v>109</v>
      </c>
      <c r="D38" s="91" t="s">
        <v>83</v>
      </c>
      <c r="E38" s="25">
        <v>3448</v>
      </c>
      <c r="F38" s="25">
        <v>3455</v>
      </c>
      <c r="G38" s="21">
        <f t="shared" si="0"/>
        <v>7</v>
      </c>
      <c r="H38" s="83" t="s">
        <v>31</v>
      </c>
      <c r="I38" s="38"/>
    </row>
    <row r="39" spans="1:9" ht="20.25" customHeight="1">
      <c r="A39" s="86"/>
      <c r="B39" s="88"/>
      <c r="C39" s="90"/>
      <c r="D39" s="92"/>
      <c r="E39" s="26">
        <v>2299</v>
      </c>
      <c r="F39" s="26">
        <v>2305</v>
      </c>
      <c r="G39" s="24">
        <f t="shared" si="0"/>
        <v>6</v>
      </c>
      <c r="H39" s="84"/>
      <c r="I39" s="39"/>
    </row>
    <row r="40" spans="1:9" ht="15" customHeight="1">
      <c r="A40" s="85">
        <v>16</v>
      </c>
      <c r="B40" s="87" t="s">
        <v>74</v>
      </c>
      <c r="C40" s="89" t="s">
        <v>90</v>
      </c>
      <c r="D40" s="91" t="s">
        <v>91</v>
      </c>
      <c r="E40" s="25">
        <v>197</v>
      </c>
      <c r="F40" s="25">
        <v>397</v>
      </c>
      <c r="G40" s="21">
        <f t="shared" ref="G40:G65" si="2">+F40-E40</f>
        <v>200</v>
      </c>
      <c r="H40" s="83" t="s">
        <v>31</v>
      </c>
      <c r="I40" s="38"/>
    </row>
    <row r="41" spans="1:9" ht="15" customHeight="1">
      <c r="A41" s="86"/>
      <c r="B41" s="88"/>
      <c r="C41" s="90"/>
      <c r="D41" s="92"/>
      <c r="E41" s="26">
        <v>197</v>
      </c>
      <c r="F41" s="26">
        <v>397</v>
      </c>
      <c r="G41" s="24">
        <f t="shared" si="2"/>
        <v>200</v>
      </c>
      <c r="H41" s="84"/>
      <c r="I41" s="39"/>
    </row>
    <row r="42" spans="1:9" ht="15" customHeight="1">
      <c r="A42" s="85">
        <v>17</v>
      </c>
      <c r="B42" s="87" t="s">
        <v>74</v>
      </c>
      <c r="C42" s="103" t="s">
        <v>92</v>
      </c>
      <c r="D42" s="91" t="s">
        <v>91</v>
      </c>
      <c r="E42" s="21">
        <v>3354</v>
      </c>
      <c r="F42" s="21">
        <v>6349</v>
      </c>
      <c r="G42" s="21">
        <f t="shared" si="2"/>
        <v>2995</v>
      </c>
      <c r="H42" s="83" t="s">
        <v>31</v>
      </c>
      <c r="I42" s="38"/>
    </row>
    <row r="43" spans="1:9" ht="15" customHeight="1">
      <c r="A43" s="86"/>
      <c r="B43" s="88"/>
      <c r="C43" s="103"/>
      <c r="D43" s="92"/>
      <c r="E43" s="23">
        <v>3354</v>
      </c>
      <c r="F43" s="23">
        <v>6349</v>
      </c>
      <c r="G43" s="24">
        <f t="shared" si="2"/>
        <v>2995</v>
      </c>
      <c r="H43" s="84"/>
      <c r="I43" s="39"/>
    </row>
    <row r="44" spans="1:9" ht="15" customHeight="1">
      <c r="A44" s="85">
        <v>18</v>
      </c>
      <c r="B44" s="87" t="s">
        <v>74</v>
      </c>
      <c r="C44" s="89" t="s">
        <v>93</v>
      </c>
      <c r="D44" s="91" t="s">
        <v>83</v>
      </c>
      <c r="E44" s="25">
        <v>1767</v>
      </c>
      <c r="F44" s="25">
        <v>1077</v>
      </c>
      <c r="G44" s="21">
        <f t="shared" si="2"/>
        <v>-690</v>
      </c>
      <c r="H44" s="83" t="s">
        <v>31</v>
      </c>
      <c r="I44" s="38"/>
    </row>
    <row r="45" spans="1:9" ht="15" customHeight="1">
      <c r="A45" s="86"/>
      <c r="B45" s="88"/>
      <c r="C45" s="90"/>
      <c r="D45" s="92"/>
      <c r="E45" s="26">
        <v>1767</v>
      </c>
      <c r="F45" s="26">
        <v>1077</v>
      </c>
      <c r="G45" s="24">
        <f t="shared" si="2"/>
        <v>-690</v>
      </c>
      <c r="H45" s="84"/>
      <c r="I45" s="39"/>
    </row>
    <row r="46" spans="1:9" ht="15" customHeight="1">
      <c r="A46" s="85">
        <v>19</v>
      </c>
      <c r="B46" s="87" t="s">
        <v>74</v>
      </c>
      <c r="C46" s="89" t="s">
        <v>94</v>
      </c>
      <c r="D46" s="91" t="s">
        <v>83</v>
      </c>
      <c r="E46" s="22">
        <v>7583</v>
      </c>
      <c r="F46" s="22">
        <v>7331</v>
      </c>
      <c r="G46" s="21">
        <f t="shared" si="2"/>
        <v>-252</v>
      </c>
      <c r="H46" s="83"/>
      <c r="I46" s="38"/>
    </row>
    <row r="47" spans="1:9" ht="15" customHeight="1">
      <c r="A47" s="86"/>
      <c r="B47" s="88"/>
      <c r="C47" s="90"/>
      <c r="D47" s="92"/>
      <c r="E47" s="26">
        <v>7583</v>
      </c>
      <c r="F47" s="26">
        <v>7331</v>
      </c>
      <c r="G47" s="24">
        <f t="shared" si="2"/>
        <v>-252</v>
      </c>
      <c r="H47" s="84"/>
      <c r="I47" s="39"/>
    </row>
    <row r="48" spans="1:9" ht="15" customHeight="1">
      <c r="A48" s="85">
        <v>20</v>
      </c>
      <c r="B48" s="87" t="s">
        <v>74</v>
      </c>
      <c r="C48" s="89" t="s">
        <v>95</v>
      </c>
      <c r="D48" s="91" t="s">
        <v>76</v>
      </c>
      <c r="E48" s="25">
        <v>2455</v>
      </c>
      <c r="F48" s="25">
        <v>2998</v>
      </c>
      <c r="G48" s="21">
        <f t="shared" si="2"/>
        <v>543</v>
      </c>
      <c r="H48" s="58"/>
      <c r="I48" s="59"/>
    </row>
    <row r="49" spans="1:9" ht="15" customHeight="1">
      <c r="A49" s="86"/>
      <c r="B49" s="88"/>
      <c r="C49" s="90"/>
      <c r="D49" s="92"/>
      <c r="E49" s="26">
        <v>2455</v>
      </c>
      <c r="F49" s="26">
        <v>2998</v>
      </c>
      <c r="G49" s="24">
        <f t="shared" si="2"/>
        <v>543</v>
      </c>
      <c r="H49" s="58"/>
      <c r="I49" s="59"/>
    </row>
    <row r="50" spans="1:9" ht="15" customHeight="1">
      <c r="A50" s="85">
        <v>21</v>
      </c>
      <c r="B50" s="87" t="s">
        <v>74</v>
      </c>
      <c r="C50" s="103" t="s">
        <v>103</v>
      </c>
      <c r="D50" s="91" t="s">
        <v>96</v>
      </c>
      <c r="E50" s="21">
        <v>21613</v>
      </c>
      <c r="F50" s="21">
        <v>23538</v>
      </c>
      <c r="G50" s="21">
        <f t="shared" si="2"/>
        <v>1925</v>
      </c>
      <c r="H50" s="83"/>
      <c r="I50" s="38"/>
    </row>
    <row r="51" spans="1:9" ht="15" customHeight="1">
      <c r="A51" s="86"/>
      <c r="B51" s="88"/>
      <c r="C51" s="103"/>
      <c r="D51" s="92"/>
      <c r="E51" s="23">
        <v>21613</v>
      </c>
      <c r="F51" s="23">
        <v>23538</v>
      </c>
      <c r="G51" s="24">
        <f t="shared" si="2"/>
        <v>1925</v>
      </c>
      <c r="H51" s="84"/>
      <c r="I51" s="39"/>
    </row>
    <row r="52" spans="1:9" ht="15" customHeight="1">
      <c r="A52" s="85">
        <v>22</v>
      </c>
      <c r="B52" s="87" t="s">
        <v>74</v>
      </c>
      <c r="C52" s="89" t="s">
        <v>110</v>
      </c>
      <c r="D52" s="91" t="s">
        <v>97</v>
      </c>
      <c r="E52" s="22">
        <v>46177</v>
      </c>
      <c r="F52" s="22">
        <v>40589</v>
      </c>
      <c r="G52" s="21">
        <f t="shared" si="2"/>
        <v>-5588</v>
      </c>
      <c r="H52" s="83"/>
      <c r="I52" s="38"/>
    </row>
    <row r="53" spans="1:9" ht="15" customHeight="1">
      <c r="A53" s="86"/>
      <c r="B53" s="88"/>
      <c r="C53" s="90"/>
      <c r="D53" s="92"/>
      <c r="E53" s="26">
        <v>46177</v>
      </c>
      <c r="F53" s="26">
        <v>40589</v>
      </c>
      <c r="G53" s="24">
        <f t="shared" si="2"/>
        <v>-5588</v>
      </c>
      <c r="H53" s="84"/>
      <c r="I53" s="39"/>
    </row>
    <row r="54" spans="1:9" ht="15" customHeight="1">
      <c r="A54" s="85">
        <v>23</v>
      </c>
      <c r="B54" s="87" t="s">
        <v>74</v>
      </c>
      <c r="C54" s="89" t="s">
        <v>104</v>
      </c>
      <c r="D54" s="91" t="s">
        <v>98</v>
      </c>
      <c r="E54" s="25">
        <v>43110</v>
      </c>
      <c r="F54" s="25">
        <v>43980</v>
      </c>
      <c r="G54" s="21">
        <f t="shared" si="2"/>
        <v>870</v>
      </c>
      <c r="H54" s="83" t="s">
        <v>31</v>
      </c>
      <c r="I54" s="38"/>
    </row>
    <row r="55" spans="1:9" ht="15" customHeight="1">
      <c r="A55" s="86"/>
      <c r="B55" s="88"/>
      <c r="C55" s="90"/>
      <c r="D55" s="92"/>
      <c r="E55" s="26">
        <v>43110</v>
      </c>
      <c r="F55" s="26">
        <v>43980</v>
      </c>
      <c r="G55" s="24">
        <f t="shared" si="2"/>
        <v>870</v>
      </c>
      <c r="H55" s="84"/>
      <c r="I55" s="39"/>
    </row>
    <row r="56" spans="1:9" ht="15" customHeight="1">
      <c r="A56" s="85">
        <v>24</v>
      </c>
      <c r="B56" s="87" t="s">
        <v>74</v>
      </c>
      <c r="C56" s="89" t="s">
        <v>99</v>
      </c>
      <c r="D56" s="91" t="s">
        <v>83</v>
      </c>
      <c r="E56" s="25">
        <v>3408</v>
      </c>
      <c r="F56" s="25">
        <v>3919</v>
      </c>
      <c r="G56" s="21">
        <f t="shared" si="2"/>
        <v>511</v>
      </c>
      <c r="H56" s="83"/>
      <c r="I56" s="38"/>
    </row>
    <row r="57" spans="1:9" ht="15" customHeight="1">
      <c r="A57" s="86"/>
      <c r="B57" s="88"/>
      <c r="C57" s="90"/>
      <c r="D57" s="92"/>
      <c r="E57" s="26">
        <v>3408</v>
      </c>
      <c r="F57" s="26">
        <v>3919</v>
      </c>
      <c r="G57" s="24">
        <f t="shared" si="2"/>
        <v>511</v>
      </c>
      <c r="H57" s="84"/>
      <c r="I57" s="39"/>
    </row>
    <row r="58" spans="1:9" ht="15" customHeight="1">
      <c r="A58" s="85">
        <v>25</v>
      </c>
      <c r="B58" s="87" t="s">
        <v>74</v>
      </c>
      <c r="C58" s="103" t="s">
        <v>100</v>
      </c>
      <c r="D58" s="91" t="s">
        <v>96</v>
      </c>
      <c r="E58" s="21">
        <v>40021</v>
      </c>
      <c r="F58" s="21">
        <v>68945</v>
      </c>
      <c r="G58" s="21">
        <f t="shared" si="2"/>
        <v>28924</v>
      </c>
      <c r="H58" s="58"/>
      <c r="I58" s="59"/>
    </row>
    <row r="59" spans="1:9" ht="15" customHeight="1">
      <c r="A59" s="86"/>
      <c r="B59" s="88"/>
      <c r="C59" s="103"/>
      <c r="D59" s="92"/>
      <c r="E59" s="23">
        <v>39549</v>
      </c>
      <c r="F59" s="23">
        <f>F58-451</f>
        <v>68494</v>
      </c>
      <c r="G59" s="24">
        <f t="shared" si="2"/>
        <v>28945</v>
      </c>
      <c r="H59" s="58"/>
      <c r="I59" s="59"/>
    </row>
    <row r="60" spans="1:9" ht="15" customHeight="1">
      <c r="A60" s="85">
        <v>26</v>
      </c>
      <c r="B60" s="87" t="s">
        <v>74</v>
      </c>
      <c r="C60" s="89" t="s">
        <v>101</v>
      </c>
      <c r="D60" s="91" t="s">
        <v>76</v>
      </c>
      <c r="E60" s="22">
        <v>27664</v>
      </c>
      <c r="F60" s="22">
        <v>34672</v>
      </c>
      <c r="G60" s="21">
        <f t="shared" si="2"/>
        <v>7008</v>
      </c>
      <c r="H60" s="83"/>
      <c r="I60" s="38"/>
    </row>
    <row r="61" spans="1:9" ht="15" customHeight="1">
      <c r="A61" s="86"/>
      <c r="B61" s="88"/>
      <c r="C61" s="90"/>
      <c r="D61" s="92"/>
      <c r="E61" s="26">
        <v>27664</v>
      </c>
      <c r="F61" s="26">
        <v>34672</v>
      </c>
      <c r="G61" s="24">
        <f t="shared" si="2"/>
        <v>7008</v>
      </c>
      <c r="H61" s="84"/>
      <c r="I61" s="39"/>
    </row>
    <row r="62" spans="1:9" ht="15" customHeight="1">
      <c r="A62" s="85">
        <v>27</v>
      </c>
      <c r="B62" s="87" t="s">
        <v>74</v>
      </c>
      <c r="C62" s="101" t="s">
        <v>102</v>
      </c>
      <c r="D62" s="91" t="s">
        <v>83</v>
      </c>
      <c r="E62" s="25">
        <v>1271</v>
      </c>
      <c r="F62" s="25">
        <v>0</v>
      </c>
      <c r="G62" s="21">
        <f t="shared" si="2"/>
        <v>-1271</v>
      </c>
      <c r="H62" s="83"/>
      <c r="I62" s="38"/>
    </row>
    <row r="63" spans="1:9" ht="15" customHeight="1">
      <c r="A63" s="86"/>
      <c r="B63" s="88"/>
      <c r="C63" s="102"/>
      <c r="D63" s="92"/>
      <c r="E63" s="26">
        <v>1271</v>
      </c>
      <c r="F63" s="26">
        <v>0</v>
      </c>
      <c r="G63" s="24">
        <f t="shared" si="2"/>
        <v>-1271</v>
      </c>
      <c r="H63" s="84"/>
      <c r="I63" s="39"/>
    </row>
    <row r="64" spans="1:9" ht="15" customHeight="1">
      <c r="A64" s="77" t="s">
        <v>105</v>
      </c>
      <c r="B64" s="78"/>
      <c r="C64" s="78"/>
      <c r="D64" s="79"/>
      <c r="E64" s="25">
        <f>+E12+E14+E16+E18+E20+E22+E24+E26+E28+E30+E32+E34+E36+E38+E40+E42+E44+E46+E48+E50+E52+E54+E56+E58+E60+E62</f>
        <v>282135</v>
      </c>
      <c r="F64" s="25">
        <f t="shared" ref="F64:F65" si="3">+F12+F14+F16+F18+F20+F22+F24+F26+F28+F30+F32+F34+F36+F38+F40+F42+F44+F46+F48+F50+F52+F54+F56+F58+F60+F62</f>
        <v>334081</v>
      </c>
      <c r="G64" s="21">
        <f t="shared" si="2"/>
        <v>51946</v>
      </c>
      <c r="H64" s="83"/>
      <c r="I64" s="38"/>
    </row>
    <row r="65" spans="1:9" ht="15" customHeight="1">
      <c r="A65" s="80"/>
      <c r="B65" s="81"/>
      <c r="C65" s="81"/>
      <c r="D65" s="82"/>
      <c r="E65" s="24">
        <f>+E13+E15+E17+E19+E21+E23+E25+E27+E29+E31+E33+E35+E37+E39+E41+E43+E45+E47+E49+E51+E53+E55+E57+E59+E61+E63</f>
        <v>279899</v>
      </c>
      <c r="F65" s="24">
        <f t="shared" si="3"/>
        <v>332480</v>
      </c>
      <c r="G65" s="24">
        <f t="shared" si="2"/>
        <v>52581</v>
      </c>
      <c r="H65" s="84"/>
      <c r="I65" s="39"/>
    </row>
    <row r="66" spans="1:9" ht="15" customHeight="1">
      <c r="A66" s="104" t="s">
        <v>33</v>
      </c>
      <c r="B66" s="105"/>
      <c r="C66" s="105"/>
      <c r="D66" s="106"/>
      <c r="E66" s="25">
        <v>1462475</v>
      </c>
      <c r="F66" s="25">
        <v>1524736</v>
      </c>
      <c r="G66" s="22">
        <v>62261</v>
      </c>
      <c r="H66" s="83" t="str">
        <f>IF(I66="　","　","区CM")</f>
        <v>　</v>
      </c>
      <c r="I66" s="40" t="str">
        <f>IF(SUMIF(K8:K65,K66,I8:I65)=0,"　",SUMIF(K8:K65,K66,I8:I65))</f>
        <v>　</v>
      </c>
    </row>
    <row r="67" spans="1:9" ht="15" customHeight="1" thickBot="1">
      <c r="A67" s="107"/>
      <c r="B67" s="108"/>
      <c r="C67" s="108"/>
      <c r="D67" s="109"/>
      <c r="E67" s="30">
        <v>1460239</v>
      </c>
      <c r="F67" s="30">
        <v>1523135</v>
      </c>
      <c r="G67" s="31">
        <v>62896</v>
      </c>
      <c r="H67" s="110"/>
      <c r="I67" s="32" t="str">
        <f>IF(SUMIF(K8:K65,K67,I8:I65)=0,"　",SUMIF(K8:K65,K67,I8:I65))</f>
        <v>　</v>
      </c>
    </row>
    <row r="68" spans="1:9" ht="12.75">
      <c r="A68" s="41"/>
      <c r="B68" s="41"/>
      <c r="C68" s="41"/>
      <c r="D68" s="41"/>
      <c r="E68" s="33"/>
      <c r="F68" s="34"/>
      <c r="G68" s="34"/>
    </row>
    <row r="69" spans="1:9" ht="18" customHeight="1">
      <c r="F69" s="15"/>
      <c r="G69" s="15"/>
      <c r="H69" s="35"/>
    </row>
    <row r="70" spans="1:9" ht="18" customHeight="1">
      <c r="F70" s="15"/>
      <c r="G70" s="15"/>
      <c r="H70" s="35"/>
    </row>
  </sheetData>
  <mergeCells count="143">
    <mergeCell ref="A64:D65"/>
    <mergeCell ref="H64:H65"/>
    <mergeCell ref="A66:D67"/>
    <mergeCell ref="H66:H67"/>
    <mergeCell ref="H60:H61"/>
    <mergeCell ref="A62:A63"/>
    <mergeCell ref="B62:B63"/>
    <mergeCell ref="C62:C63"/>
    <mergeCell ref="D62:D63"/>
    <mergeCell ref="H62:H63"/>
    <mergeCell ref="A58:A59"/>
    <mergeCell ref="B58:B59"/>
    <mergeCell ref="C58:C59"/>
    <mergeCell ref="D58:D59"/>
    <mergeCell ref="A60:A61"/>
    <mergeCell ref="B60:B61"/>
    <mergeCell ref="C60:C61"/>
    <mergeCell ref="D60:D61"/>
    <mergeCell ref="A54:A55"/>
    <mergeCell ref="B54:B55"/>
    <mergeCell ref="C54:C55"/>
    <mergeCell ref="D54:D55"/>
    <mergeCell ref="H54:H55"/>
    <mergeCell ref="A56:A57"/>
    <mergeCell ref="B56:B57"/>
    <mergeCell ref="C56:C57"/>
    <mergeCell ref="D56:D57"/>
    <mergeCell ref="H56:H57"/>
    <mergeCell ref="A50:A51"/>
    <mergeCell ref="B50:B51"/>
    <mergeCell ref="C50:C51"/>
    <mergeCell ref="D50:D51"/>
    <mergeCell ref="H50:H51"/>
    <mergeCell ref="A52:A53"/>
    <mergeCell ref="B52:B53"/>
    <mergeCell ref="C52:C53"/>
    <mergeCell ref="D52:D53"/>
    <mergeCell ref="H52:H53"/>
    <mergeCell ref="A46:A47"/>
    <mergeCell ref="B46:B47"/>
    <mergeCell ref="C46:C47"/>
    <mergeCell ref="D46:D47"/>
    <mergeCell ref="H46:H47"/>
    <mergeCell ref="A48:A49"/>
    <mergeCell ref="B48:B49"/>
    <mergeCell ref="C48:C49"/>
    <mergeCell ref="D48:D49"/>
    <mergeCell ref="A42:A43"/>
    <mergeCell ref="B42:B43"/>
    <mergeCell ref="C42:C43"/>
    <mergeCell ref="D42:D43"/>
    <mergeCell ref="H42:H43"/>
    <mergeCell ref="A44:A45"/>
    <mergeCell ref="B44:B45"/>
    <mergeCell ref="C44:C45"/>
    <mergeCell ref="D44:D45"/>
    <mergeCell ref="H44:H45"/>
    <mergeCell ref="A38:A39"/>
    <mergeCell ref="B38:B39"/>
    <mergeCell ref="C38:C39"/>
    <mergeCell ref="D38:D39"/>
    <mergeCell ref="H38:H39"/>
    <mergeCell ref="A40:A41"/>
    <mergeCell ref="B40:B41"/>
    <mergeCell ref="C40:C41"/>
    <mergeCell ref="D40:D41"/>
    <mergeCell ref="H40:H41"/>
    <mergeCell ref="A34:A35"/>
    <mergeCell ref="B34:B35"/>
    <mergeCell ref="C34:C35"/>
    <mergeCell ref="D34:D35"/>
    <mergeCell ref="H34:H35"/>
    <mergeCell ref="A36:A37"/>
    <mergeCell ref="B36:B37"/>
    <mergeCell ref="C36:C37"/>
    <mergeCell ref="D36:D37"/>
    <mergeCell ref="H36:H37"/>
    <mergeCell ref="A30:A31"/>
    <mergeCell ref="B30:B31"/>
    <mergeCell ref="C30:C31"/>
    <mergeCell ref="D30:D31"/>
    <mergeCell ref="H30:H31"/>
    <mergeCell ref="A32:A33"/>
    <mergeCell ref="B32:B33"/>
    <mergeCell ref="C32:C33"/>
    <mergeCell ref="D32:D33"/>
    <mergeCell ref="H32:H33"/>
    <mergeCell ref="A26:A27"/>
    <mergeCell ref="B26:B27"/>
    <mergeCell ref="C26:C27"/>
    <mergeCell ref="D26:D27"/>
    <mergeCell ref="H26:H27"/>
    <mergeCell ref="A28:A29"/>
    <mergeCell ref="B28:B29"/>
    <mergeCell ref="C28:C29"/>
    <mergeCell ref="D28:D29"/>
    <mergeCell ref="H28:H29"/>
    <mergeCell ref="A22:A23"/>
    <mergeCell ref="B22:B23"/>
    <mergeCell ref="C22:C23"/>
    <mergeCell ref="D22:D23"/>
    <mergeCell ref="H22:H23"/>
    <mergeCell ref="A24:A25"/>
    <mergeCell ref="B24:B25"/>
    <mergeCell ref="C24:C25"/>
    <mergeCell ref="D24:D25"/>
    <mergeCell ref="H24:H25"/>
    <mergeCell ref="A18:A19"/>
    <mergeCell ref="B18:B19"/>
    <mergeCell ref="C18:C19"/>
    <mergeCell ref="D18:D19"/>
    <mergeCell ref="H18:H19"/>
    <mergeCell ref="A20:A21"/>
    <mergeCell ref="B20:B21"/>
    <mergeCell ref="C20:C21"/>
    <mergeCell ref="D20:D21"/>
    <mergeCell ref="H20:H21"/>
    <mergeCell ref="A14:A15"/>
    <mergeCell ref="B14:B15"/>
    <mergeCell ref="C14:C15"/>
    <mergeCell ref="D14:D15"/>
    <mergeCell ref="H14:H15"/>
    <mergeCell ref="A16:A17"/>
    <mergeCell ref="B16:B17"/>
    <mergeCell ref="C16:C17"/>
    <mergeCell ref="D16:D17"/>
    <mergeCell ref="H16:H17"/>
    <mergeCell ref="A10:D11"/>
    <mergeCell ref="H10:H11"/>
    <mergeCell ref="A12:A13"/>
    <mergeCell ref="B12:B13"/>
    <mergeCell ref="C12:C13"/>
    <mergeCell ref="D12:D13"/>
    <mergeCell ref="H12:H13"/>
    <mergeCell ref="E5:F5"/>
    <mergeCell ref="C6:C7"/>
    <mergeCell ref="D6:D7"/>
    <mergeCell ref="H6:I7"/>
    <mergeCell ref="A8:A9"/>
    <mergeCell ref="B8:B9"/>
    <mergeCell ref="C8:C9"/>
    <mergeCell ref="D8:D9"/>
    <mergeCell ref="H8:H9"/>
  </mergeCells>
  <phoneticPr fontId="3"/>
  <conditionalFormatting sqref="I66">
    <cfRule type="cellIs" dxfId="0" priority="1" stopIfTrue="1" operator="equal">
      <formula>0</formula>
    </cfRule>
  </conditionalFormatting>
  <dataValidations count="2">
    <dataValidation type="list" allowBlank="1" showInputMessage="1" showErrorMessage="1" sqref="F7">
      <formula1>"調 整 ③,予 算 案 ②,予 算 ②"</formula1>
    </dataValidation>
    <dataValidation type="list" allowBlank="1" showInputMessage="1" showErrorMessage="1" sqref="H8:H9 H12:H45 H54:H55">
      <formula1>"　　,区ＣＭ"</formula1>
    </dataValidation>
  </dataValidations>
  <hyperlinks>
    <hyperlink ref="C12:C13" r:id="rId1" display="防災活動の強化・推進事業"/>
    <hyperlink ref="C14:C15" r:id="rId2" display="防犯・交通安全対策事業"/>
    <hyperlink ref="C16:C17" r:id="rId3" display="安全で美しいまちづくり事業"/>
    <hyperlink ref="C18:C19" r:id="rId4" display="地域コミュニティ支援事業"/>
    <hyperlink ref="C20:C21" r:id="rId5" display="区民まつり事業"/>
    <hyperlink ref="C22:C23" r:id="rId6" display="生涯学習推進事業"/>
    <hyperlink ref="C24:C25" r:id="rId7" display="地域福祉推進事業"/>
    <hyperlink ref="C26:C27" r:id="rId8" display="重大な児童虐待ゼロに向けた地域子育てアシスト事業"/>
    <hyperlink ref="C28:C29" r:id="rId9" display="要支援妊婦への訪問等支援"/>
    <hyperlink ref="C30:C31" r:id="rId10" display="精神等障がい者への子育て支援"/>
    <hyperlink ref="C32:C33" r:id="rId11" display="助産師に学ぶベビーケア力アップ事業～重大な児童虐待ゼロに向けて～　"/>
    <hyperlink ref="C34:C35" r:id="rId12" display="乳幼児の健やかな成長支援・健康づくり啓発事業"/>
    <hyperlink ref="C36:C37" r:id="rId13" display="子育て支援事業"/>
    <hyperlink ref="C38:C39" r:id="rId14" display="ＳＳＷ（スクールソーシャルワーカー）による子ども相談事業"/>
    <hyperlink ref="C40:C41" r:id="rId15" display="都島区魅力発信事業"/>
    <hyperlink ref="C42:C43" r:id="rId16" display="淀川連絡線跡地の利活用"/>
    <hyperlink ref="C44:C45" r:id="rId17" display="学習環境支援事業"/>
    <hyperlink ref="C46:C47" r:id="rId18" display="小学生学習支援事業"/>
    <hyperlink ref="C48:C49" r:id="rId19" display="青少年育成推進事業"/>
    <hyperlink ref="C50:C51" r:id="rId20" display="区政評価・情報発信"/>
    <hyperlink ref="C52:C53" r:id="rId21" display="都島区役所住民情報業務等委託"/>
    <hyperlink ref="C54:C55" r:id="rId22" display="都島区役所運営事務費"/>
    <hyperlink ref="C56:C57" r:id="rId23" display="保健福祉センター運営事務費"/>
    <hyperlink ref="C58:C59" r:id="rId24" display="区庁舎設備維持費"/>
    <hyperlink ref="C60:C61" r:id="rId25" display="都島区民センター管理運営事業"/>
  </hyperlinks>
  <pageMargins left="0.70866141732283472" right="0.70866141732283472" top="0.78740157480314965" bottom="0.59055118110236227" header="0.31496062992125984" footer="0.31496062992125984"/>
  <pageSetup paperSize="9" scale="72" orientation="portrait" cellComments="asDisplayed" r:id="rId26"/>
  <rowBreaks count="1" manualBreakCount="1">
    <brk id="6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AA26"/>
  <sheetViews>
    <sheetView showGridLines="0" topLeftCell="A13" workbookViewId="0">
      <selection activeCell="N11" sqref="N11"/>
    </sheetView>
  </sheetViews>
  <sheetFormatPr defaultRowHeight="13.5"/>
  <cols>
    <col min="1" max="1" width="6.875" style="2" customWidth="1"/>
    <col min="2" max="14" width="9" style="2"/>
    <col min="15" max="15" width="1.125" style="2" customWidth="1"/>
    <col min="16" max="16" width="10.125" style="42" customWidth="1"/>
    <col min="17" max="26" width="6.125" style="42" customWidth="1"/>
    <col min="27" max="27" width="8.5" style="2" customWidth="1"/>
    <col min="28" max="28" width="1.5" style="2" customWidth="1"/>
    <col min="29" max="16384" width="9" style="2"/>
  </cols>
  <sheetData>
    <row r="3" spans="2:27">
      <c r="B3" s="3" t="s">
        <v>0</v>
      </c>
      <c r="C3" s="4" t="s">
        <v>1</v>
      </c>
      <c r="D3" s="5" t="s">
        <v>45</v>
      </c>
      <c r="E3" s="5" t="s">
        <v>2</v>
      </c>
      <c r="F3" s="5"/>
      <c r="G3" s="5"/>
      <c r="H3" s="5"/>
      <c r="I3" s="5"/>
      <c r="J3" s="5"/>
    </row>
    <row r="4" spans="2:27">
      <c r="B4" s="5"/>
      <c r="C4" s="4"/>
      <c r="D4" s="5"/>
      <c r="E4" s="5"/>
      <c r="F4" s="5"/>
      <c r="G4" s="5"/>
      <c r="H4" s="5"/>
      <c r="I4" s="5"/>
      <c r="J4" s="5"/>
    </row>
    <row r="5" spans="2:27">
      <c r="B5" s="5"/>
      <c r="C5" s="4"/>
      <c r="D5" s="5" t="s">
        <v>3</v>
      </c>
      <c r="E5" s="5"/>
      <c r="F5" s="5"/>
      <c r="G5" s="5"/>
      <c r="H5" s="4" t="s">
        <v>46</v>
      </c>
      <c r="I5" s="5" t="s">
        <v>4</v>
      </c>
      <c r="J5" s="5"/>
    </row>
    <row r="6" spans="2:27" ht="4.5" customHeight="1">
      <c r="B6" s="5"/>
      <c r="C6" s="4"/>
      <c r="D6" s="5"/>
      <c r="E6" s="5"/>
      <c r="F6" s="5"/>
      <c r="G6" s="5"/>
      <c r="H6" s="5"/>
      <c r="I6" s="5"/>
      <c r="J6" s="5"/>
    </row>
    <row r="7" spans="2:27">
      <c r="B7" s="3" t="s">
        <v>5</v>
      </c>
      <c r="C7" s="4" t="s">
        <v>6</v>
      </c>
      <c r="D7" s="5" t="s">
        <v>34</v>
      </c>
      <c r="E7" s="5" t="s">
        <v>7</v>
      </c>
      <c r="F7" s="5"/>
      <c r="G7" s="5"/>
      <c r="H7" s="5"/>
      <c r="I7" s="5"/>
      <c r="J7" s="5"/>
      <c r="P7" s="42" t="s">
        <v>19</v>
      </c>
      <c r="Q7" s="43" t="s">
        <v>35</v>
      </c>
      <c r="R7" s="44"/>
      <c r="S7" s="44"/>
      <c r="T7" s="44"/>
      <c r="U7" s="44"/>
      <c r="V7" s="44"/>
      <c r="W7" s="44"/>
      <c r="X7" s="44"/>
      <c r="Y7" s="44"/>
      <c r="Z7" s="44"/>
      <c r="AA7" s="7"/>
    </row>
    <row r="8" spans="2:27">
      <c r="B8" s="5"/>
      <c r="C8" s="5"/>
      <c r="D8" s="5"/>
      <c r="E8" s="5" t="s">
        <v>8</v>
      </c>
      <c r="F8" s="5"/>
      <c r="G8" s="5"/>
      <c r="H8" s="5"/>
      <c r="I8" s="5"/>
      <c r="J8" s="5"/>
      <c r="Q8" s="46" t="s">
        <v>60</v>
      </c>
      <c r="R8" s="47"/>
      <c r="S8" s="47"/>
      <c r="T8" s="47"/>
      <c r="U8" s="47"/>
      <c r="V8" s="47"/>
      <c r="W8" s="47"/>
      <c r="X8" s="47"/>
      <c r="Y8" s="47"/>
      <c r="Z8" s="47"/>
      <c r="AA8" s="1"/>
    </row>
    <row r="9" spans="2:27">
      <c r="B9" s="5"/>
      <c r="C9" s="5"/>
      <c r="D9" s="5"/>
      <c r="E9" s="5"/>
      <c r="F9" s="5"/>
      <c r="G9" s="5"/>
      <c r="H9" s="5"/>
      <c r="I9" s="5"/>
      <c r="J9" s="5"/>
      <c r="Q9" s="48" t="s">
        <v>61</v>
      </c>
      <c r="R9" s="49"/>
      <c r="S9" s="49"/>
      <c r="T9" s="49"/>
      <c r="U9" s="49"/>
      <c r="V9" s="49"/>
      <c r="W9" s="49"/>
      <c r="X9" s="49"/>
      <c r="Y9" s="49"/>
      <c r="Z9" s="49"/>
      <c r="AA9" s="8"/>
    </row>
    <row r="10" spans="2:27">
      <c r="B10" s="5"/>
      <c r="C10" s="5"/>
      <c r="D10" s="5" t="s">
        <v>9</v>
      </c>
      <c r="E10" s="5"/>
      <c r="F10" s="5"/>
      <c r="G10" s="5"/>
      <c r="H10" s="5"/>
      <c r="I10" s="5"/>
      <c r="J10" s="5"/>
    </row>
    <row r="11" spans="2:27" ht="12.75" customHeight="1">
      <c r="B11" s="5"/>
      <c r="C11" s="5"/>
      <c r="D11" s="5" t="s">
        <v>10</v>
      </c>
      <c r="E11" s="5"/>
      <c r="F11" s="5"/>
      <c r="G11" s="5"/>
      <c r="H11" s="5"/>
      <c r="I11" s="5"/>
      <c r="J11" s="5"/>
      <c r="P11" s="51" t="s">
        <v>20</v>
      </c>
      <c r="Q11" s="51" t="s">
        <v>36</v>
      </c>
      <c r="R11" s="51" t="s">
        <v>37</v>
      </c>
      <c r="S11" s="51" t="s">
        <v>38</v>
      </c>
      <c r="T11" s="51" t="s">
        <v>39</v>
      </c>
      <c r="U11" s="113" t="s">
        <v>55</v>
      </c>
      <c r="V11" s="114"/>
      <c r="W11" s="51" t="s">
        <v>56</v>
      </c>
      <c r="X11" s="51" t="s">
        <v>57</v>
      </c>
    </row>
    <row r="12" spans="2:27" ht="12.75" customHeight="1">
      <c r="B12" s="5"/>
      <c r="C12" s="5"/>
      <c r="D12" s="5" t="s">
        <v>11</v>
      </c>
      <c r="E12" s="5"/>
      <c r="F12" s="5"/>
      <c r="G12" s="5"/>
      <c r="H12" s="4" t="s">
        <v>40</v>
      </c>
      <c r="I12" s="5" t="s">
        <v>12</v>
      </c>
      <c r="J12" s="5"/>
      <c r="P12" s="51" t="s">
        <v>65</v>
      </c>
      <c r="Q12" s="61">
        <v>3.13</v>
      </c>
      <c r="R12" s="61">
        <v>11.88</v>
      </c>
      <c r="S12" s="61">
        <v>23.13</v>
      </c>
      <c r="T12" s="61">
        <v>16.88</v>
      </c>
      <c r="U12" s="111">
        <v>11.88</v>
      </c>
      <c r="V12" s="112"/>
      <c r="W12" s="61">
        <v>5.63</v>
      </c>
      <c r="X12" s="61">
        <v>8.75</v>
      </c>
    </row>
    <row r="13" spans="2:27" ht="12.75" customHeight="1">
      <c r="B13" s="5"/>
      <c r="C13" s="5"/>
      <c r="D13" s="5" t="s">
        <v>13</v>
      </c>
      <c r="E13" s="5"/>
      <c r="F13" s="5"/>
      <c r="G13" s="5"/>
      <c r="H13" s="4"/>
      <c r="I13" s="5"/>
      <c r="J13" s="5"/>
      <c r="P13" s="51" t="s">
        <v>21</v>
      </c>
      <c r="Q13" s="51">
        <v>30</v>
      </c>
      <c r="R13" s="51">
        <v>100</v>
      </c>
      <c r="S13" s="51">
        <v>190</v>
      </c>
      <c r="T13" s="51">
        <v>140</v>
      </c>
      <c r="U13" s="113">
        <v>100</v>
      </c>
      <c r="V13" s="114"/>
      <c r="W13" s="51">
        <v>50</v>
      </c>
      <c r="X13" s="51">
        <v>75</v>
      </c>
    </row>
    <row r="14" spans="2:27" ht="12.75" customHeight="1" thickBot="1">
      <c r="B14" s="5"/>
      <c r="C14" s="5"/>
      <c r="D14" s="5" t="s">
        <v>14</v>
      </c>
      <c r="E14" s="5"/>
      <c r="F14" s="5"/>
      <c r="G14" s="5"/>
      <c r="H14" s="4"/>
      <c r="I14" s="5"/>
      <c r="J14" s="5"/>
    </row>
    <row r="15" spans="2:27" ht="12.75" customHeight="1">
      <c r="B15" s="5"/>
      <c r="C15" s="5"/>
      <c r="D15" s="6" t="s">
        <v>41</v>
      </c>
      <c r="E15" s="5"/>
      <c r="F15" s="5"/>
      <c r="G15" s="5"/>
      <c r="H15" s="4"/>
      <c r="I15" s="5"/>
      <c r="J15" s="5"/>
      <c r="P15" s="51" t="s">
        <v>52</v>
      </c>
      <c r="Q15" s="51">
        <v>5</v>
      </c>
      <c r="R15" s="51">
        <v>6</v>
      </c>
      <c r="S15" s="51">
        <v>7</v>
      </c>
      <c r="T15" s="51">
        <v>8</v>
      </c>
      <c r="U15" s="57">
        <v>9</v>
      </c>
      <c r="V15" s="63" t="s">
        <v>69</v>
      </c>
    </row>
    <row r="16" spans="2:27" ht="13.5" customHeight="1">
      <c r="B16" s="5"/>
      <c r="C16" s="5"/>
      <c r="D16" s="5"/>
      <c r="E16" s="5"/>
      <c r="F16" s="5"/>
      <c r="G16" s="5"/>
      <c r="H16" s="4"/>
      <c r="I16" s="5"/>
      <c r="J16" s="3"/>
      <c r="P16" s="51" t="s">
        <v>68</v>
      </c>
      <c r="Q16" s="60">
        <v>18</v>
      </c>
      <c r="R16" s="60">
        <v>15</v>
      </c>
      <c r="S16" s="60">
        <v>18</v>
      </c>
      <c r="T16" s="60">
        <v>10.5</v>
      </c>
      <c r="U16" s="62">
        <v>27</v>
      </c>
      <c r="V16" s="64">
        <v>15</v>
      </c>
    </row>
    <row r="17" spans="2:27" ht="14.25" thickBot="1">
      <c r="B17" s="5"/>
      <c r="C17" s="5"/>
      <c r="D17" s="5" t="s">
        <v>15</v>
      </c>
      <c r="E17" s="5"/>
      <c r="F17" s="5"/>
      <c r="G17" s="5"/>
      <c r="H17" s="4"/>
      <c r="I17" s="5"/>
      <c r="J17" s="5"/>
      <c r="P17" s="51" t="s">
        <v>21</v>
      </c>
      <c r="Q17" s="51">
        <v>24</v>
      </c>
      <c r="R17" s="51">
        <v>20</v>
      </c>
      <c r="S17" s="51">
        <v>24</v>
      </c>
      <c r="T17" s="51">
        <v>14</v>
      </c>
      <c r="U17" s="57">
        <v>36</v>
      </c>
      <c r="V17" s="65">
        <v>20</v>
      </c>
    </row>
    <row r="18" spans="2:27">
      <c r="B18" s="5"/>
      <c r="C18" s="5"/>
      <c r="D18" s="5" t="s">
        <v>16</v>
      </c>
      <c r="E18" s="5"/>
      <c r="F18" s="5"/>
      <c r="G18" s="5"/>
      <c r="H18" s="116" t="s">
        <v>40</v>
      </c>
      <c r="I18" s="117" t="s">
        <v>17</v>
      </c>
      <c r="J18" s="117"/>
      <c r="K18" s="117"/>
      <c r="P18" s="47"/>
      <c r="Q18" s="52"/>
      <c r="R18" s="52"/>
      <c r="S18" s="53"/>
      <c r="T18" s="53"/>
    </row>
    <row r="19" spans="2:27" ht="14.25" thickBot="1">
      <c r="B19" s="5"/>
      <c r="C19" s="5"/>
      <c r="D19" s="5" t="s">
        <v>18</v>
      </c>
      <c r="E19" s="5"/>
      <c r="F19" s="5"/>
      <c r="G19" s="5"/>
      <c r="H19" s="116"/>
      <c r="I19" s="117"/>
      <c r="J19" s="117"/>
      <c r="K19" s="117"/>
      <c r="R19" s="115" t="s">
        <v>22</v>
      </c>
      <c r="S19" s="115"/>
    </row>
    <row r="20" spans="2:27" ht="15">
      <c r="B20" s="5"/>
      <c r="C20" s="5"/>
      <c r="D20" s="6" t="s">
        <v>43</v>
      </c>
      <c r="E20" s="5"/>
      <c r="F20" s="5"/>
      <c r="G20" s="5"/>
      <c r="H20" s="4"/>
      <c r="I20" s="5"/>
      <c r="J20" s="5"/>
      <c r="R20" s="54"/>
      <c r="S20" s="45"/>
      <c r="V20" s="66" t="s">
        <v>58</v>
      </c>
      <c r="W20" s="67"/>
      <c r="X20" s="67"/>
      <c r="Y20" s="67"/>
      <c r="Z20" s="67"/>
      <c r="AA20" s="68"/>
    </row>
    <row r="21" spans="2:27">
      <c r="B21" s="5"/>
      <c r="C21" s="5"/>
      <c r="D21" s="5"/>
      <c r="E21" s="5"/>
      <c r="F21" s="5"/>
      <c r="G21" s="5"/>
      <c r="H21" s="4"/>
      <c r="I21" s="5"/>
      <c r="J21" s="5"/>
      <c r="Q21" s="36" t="s">
        <v>24</v>
      </c>
      <c r="R21" s="119" t="s">
        <v>54</v>
      </c>
      <c r="S21" s="120"/>
      <c r="T21" s="36" t="s">
        <v>23</v>
      </c>
      <c r="V21" s="69" t="s">
        <v>66</v>
      </c>
      <c r="W21" s="47"/>
      <c r="X21" s="47"/>
      <c r="Y21" s="47"/>
      <c r="Z21" s="47"/>
      <c r="AA21" s="70"/>
    </row>
    <row r="22" spans="2:27" ht="14.25" thickBot="1">
      <c r="B22" s="5"/>
      <c r="C22" s="5"/>
      <c r="D22" s="5"/>
      <c r="E22" s="5"/>
      <c r="F22" s="5"/>
      <c r="G22" s="5"/>
      <c r="H22" s="5"/>
      <c r="I22" s="5"/>
      <c r="J22" s="5"/>
      <c r="Q22" s="55" t="s">
        <v>42</v>
      </c>
      <c r="T22" s="56" t="s">
        <v>42</v>
      </c>
      <c r="V22" s="71" t="s">
        <v>67</v>
      </c>
      <c r="W22" s="72"/>
      <c r="X22" s="72"/>
      <c r="Y22" s="72"/>
      <c r="Z22" s="72"/>
      <c r="AA22" s="73"/>
    </row>
    <row r="23" spans="2:27">
      <c r="R23" s="121" t="s">
        <v>63</v>
      </c>
      <c r="S23" s="122"/>
    </row>
    <row r="24" spans="2:27">
      <c r="R24" s="123"/>
      <c r="S24" s="122"/>
      <c r="V24" s="54" t="s">
        <v>59</v>
      </c>
      <c r="W24" s="44"/>
      <c r="X24" s="44"/>
      <c r="Y24" s="44"/>
      <c r="Z24" s="45"/>
    </row>
    <row r="25" spans="2:27">
      <c r="R25" s="48"/>
      <c r="S25" s="50"/>
      <c r="V25" s="48" t="s">
        <v>53</v>
      </c>
      <c r="W25" s="49"/>
      <c r="X25" s="49"/>
      <c r="Y25" s="49"/>
      <c r="Z25" s="50"/>
    </row>
    <row r="26" spans="2:27">
      <c r="R26" s="118" t="s">
        <v>25</v>
      </c>
      <c r="S26" s="118"/>
    </row>
  </sheetData>
  <mergeCells count="9">
    <mergeCell ref="R26:S26"/>
    <mergeCell ref="R21:S21"/>
    <mergeCell ref="R23:S24"/>
    <mergeCell ref="U12:V12"/>
    <mergeCell ref="U11:V11"/>
    <mergeCell ref="U13:V13"/>
    <mergeCell ref="R19:S19"/>
    <mergeCell ref="H18:H19"/>
    <mergeCell ref="I18:K19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予算事業一覧</vt:lpstr>
      <vt:lpstr>カメラ</vt:lpstr>
      <vt:lpstr>予算事業一覧!Print_Area</vt:lpstr>
      <vt:lpstr>予算事業一覧!Print_Titles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2020-02-04T01:12:28Z</dcterms:created>
  <dcterms:modified xsi:type="dcterms:W3CDTF">2020-03-27T08:36:12Z</dcterms:modified>
</cp:coreProperties>
</file>