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0490" windowHeight="7530"/>
  </bookViews>
  <sheets>
    <sheet name="予算事業一覧" sheetId="1" r:id="rId1"/>
  </sheets>
  <definedNames>
    <definedName name="_xlnm.Print_Area" localSheetId="0">予算事業一覧!$A$1:$G$91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91" i="1" l="1"/>
  <c r="C91" i="1"/>
  <c r="D90" i="1"/>
  <c r="C90" i="1"/>
  <c r="D83" i="1" l="1"/>
  <c r="D73" i="1"/>
  <c r="D33" i="1"/>
  <c r="D71" i="1"/>
  <c r="D69" i="1"/>
  <c r="D23" i="1"/>
  <c r="E87" i="1" l="1"/>
  <c r="E86" i="1"/>
  <c r="E89" i="1"/>
  <c r="E88" i="1"/>
  <c r="E85" i="1" l="1"/>
  <c r="E84" i="1"/>
  <c r="E83" i="1"/>
  <c r="E82" i="1"/>
  <c r="E81" i="1"/>
  <c r="E80" i="1"/>
  <c r="E77" i="1"/>
  <c r="E76" i="1"/>
  <c r="E75" i="1"/>
  <c r="E74" i="1"/>
  <c r="E73" i="1"/>
  <c r="E72" i="1"/>
  <c r="E71" i="1"/>
  <c r="E70" i="1"/>
  <c r="E39" i="1"/>
  <c r="E38" i="1"/>
  <c r="E37" i="1"/>
  <c r="E36" i="1"/>
  <c r="E35" i="1"/>
  <c r="E34" i="1"/>
  <c r="E33" i="1"/>
  <c r="E32" i="1"/>
  <c r="E31" i="1"/>
  <c r="E30" i="1"/>
  <c r="E29" i="1"/>
  <c r="E28" i="1"/>
  <c r="E27" i="1"/>
  <c r="E26" i="1"/>
  <c r="E25" i="1"/>
  <c r="E24" i="1"/>
  <c r="E23" i="1"/>
  <c r="E22" i="1"/>
  <c r="E21" i="1"/>
  <c r="E20" i="1"/>
  <c r="E19" i="1"/>
  <c r="E18" i="1"/>
  <c r="E17" i="1"/>
  <c r="E16" i="1"/>
  <c r="E15" i="1"/>
  <c r="E14" i="1"/>
  <c r="E13" i="1"/>
  <c r="E12" i="1"/>
  <c r="E11" i="1"/>
  <c r="E10" i="1"/>
  <c r="E9" i="1"/>
  <c r="E8" i="1"/>
  <c r="E69" i="1"/>
  <c r="E68" i="1"/>
  <c r="E67" i="1"/>
  <c r="E66" i="1"/>
  <c r="E65" i="1"/>
  <c r="E64" i="1"/>
  <c r="E63" i="1"/>
  <c r="E62" i="1"/>
  <c r="E61" i="1"/>
  <c r="E60" i="1"/>
  <c r="E59" i="1"/>
  <c r="E58" i="1"/>
  <c r="E79" i="1"/>
  <c r="E78" i="1"/>
  <c r="E57" i="1"/>
  <c r="E56" i="1"/>
  <c r="E55" i="1"/>
  <c r="E54" i="1"/>
  <c r="E53" i="1"/>
  <c r="E52" i="1"/>
  <c r="E51" i="1"/>
  <c r="E50" i="1"/>
  <c r="E49" i="1"/>
  <c r="E48" i="1"/>
  <c r="G91" i="1"/>
  <c r="G90" i="1"/>
  <c r="F90" i="1" s="1"/>
  <c r="E47" i="1"/>
  <c r="E46" i="1"/>
  <c r="E45" i="1"/>
  <c r="E44" i="1"/>
  <c r="E43" i="1"/>
  <c r="E42" i="1"/>
  <c r="E41" i="1"/>
  <c r="E40" i="1"/>
  <c r="E91" i="1" l="1"/>
  <c r="E90" i="1" l="1"/>
</calcChain>
</file>

<file path=xl/sharedStrings.xml><?xml version="1.0" encoding="utf-8"?>
<sst xmlns="http://schemas.openxmlformats.org/spreadsheetml/2006/main" count="106" uniqueCount="62">
  <si>
    <t>予算事業一覧</t>
    <rPh sb="0" eb="2">
      <t>ヨサン</t>
    </rPh>
    <rPh sb="2" eb="4">
      <t>ジギョウ</t>
    </rPh>
    <rPh sb="4" eb="6">
      <t>イチラン</t>
    </rPh>
    <phoneticPr fontId="4"/>
  </si>
  <si>
    <t>（様式4）</t>
    <rPh sb="1" eb="3">
      <t>ヨウシキ</t>
    </rPh>
    <phoneticPr fontId="4"/>
  </si>
  <si>
    <t>上段：歳  　出 　 額
(下段：所要一般財源)</t>
    <rPh sb="0" eb="1">
      <t>ウワ</t>
    </rPh>
    <rPh sb="1" eb="2">
      <t>ダン</t>
    </rPh>
    <rPh sb="3" eb="4">
      <t>サイ</t>
    </rPh>
    <rPh sb="7" eb="8">
      <t>デ</t>
    </rPh>
    <rPh sb="11" eb="12">
      <t>ガク</t>
    </rPh>
    <rPh sb="14" eb="16">
      <t>ゲダン</t>
    </rPh>
    <rPh sb="17" eb="19">
      <t>ショヨウ</t>
    </rPh>
    <rPh sb="19" eb="21">
      <t>イッパン</t>
    </rPh>
    <rPh sb="21" eb="23">
      <t>ザイゲン</t>
    </rPh>
    <phoneticPr fontId="7"/>
  </si>
  <si>
    <t>(単位：千円)</t>
    <phoneticPr fontId="7"/>
  </si>
  <si>
    <t>事  業  名</t>
    <phoneticPr fontId="7"/>
  </si>
  <si>
    <t>担 当 課</t>
    <rPh sb="0" eb="1">
      <t>タン</t>
    </rPh>
    <rPh sb="2" eb="3">
      <t>トウ</t>
    </rPh>
    <rPh sb="4" eb="5">
      <t>カ</t>
    </rPh>
    <phoneticPr fontId="7"/>
  </si>
  <si>
    <t>2 年 度</t>
    <phoneticPr fontId="7"/>
  </si>
  <si>
    <t>3  年 度</t>
    <rPh sb="3" eb="4">
      <t>ネン</t>
    </rPh>
    <rPh sb="5" eb="6">
      <t>ド</t>
    </rPh>
    <phoneticPr fontId="4"/>
  </si>
  <si>
    <t>増  減</t>
    <rPh sb="0" eb="1">
      <t>ゾウ</t>
    </rPh>
    <rPh sb="3" eb="4">
      <t>ゲン</t>
    </rPh>
    <phoneticPr fontId="7"/>
  </si>
  <si>
    <t>備  考</t>
    <phoneticPr fontId="7"/>
  </si>
  <si>
    <t>当 初 ①</t>
    <phoneticPr fontId="7"/>
  </si>
  <si>
    <t>算 定 ②</t>
    <rPh sb="0" eb="1">
      <t>サン</t>
    </rPh>
    <rPh sb="2" eb="3">
      <t>サダム</t>
    </rPh>
    <phoneticPr fontId="7"/>
  </si>
  <si>
    <t>（② - ①）</t>
    <phoneticPr fontId="7"/>
  </si>
  <si>
    <t>　　</t>
  </si>
  <si>
    <t>会計名　　一般会計　　</t>
    <rPh sb="0" eb="2">
      <t>カイケイ</t>
    </rPh>
    <rPh sb="2" eb="3">
      <t>メイ</t>
    </rPh>
    <rPh sb="5" eb="7">
      <t>イッパン</t>
    </rPh>
    <rPh sb="7" eb="9">
      <t>カイケイ</t>
    </rPh>
    <phoneticPr fontId="7"/>
  </si>
  <si>
    <t>所属名　　浪速区役所　</t>
    <rPh sb="0" eb="2">
      <t>ショゾク</t>
    </rPh>
    <rPh sb="2" eb="3">
      <t>メイ</t>
    </rPh>
    <rPh sb="5" eb="7">
      <t>ナニワ</t>
    </rPh>
    <rPh sb="7" eb="10">
      <t>クヤクショ</t>
    </rPh>
    <phoneticPr fontId="7"/>
  </si>
  <si>
    <t>地域活動事業</t>
    <rPh sb="0" eb="2">
      <t>チイキ</t>
    </rPh>
    <rPh sb="2" eb="4">
      <t>カツドウ</t>
    </rPh>
    <rPh sb="4" eb="6">
      <t>ジギョウ</t>
    </rPh>
    <phoneticPr fontId="2"/>
  </si>
  <si>
    <t>新たな地域コミュニティ支援事業</t>
    <rPh sb="0" eb="1">
      <t>アラ</t>
    </rPh>
    <rPh sb="3" eb="5">
      <t>チイキ</t>
    </rPh>
    <rPh sb="11" eb="13">
      <t>シエン</t>
    </rPh>
    <rPh sb="13" eb="15">
      <t>ジギョウ</t>
    </rPh>
    <phoneticPr fontId="2"/>
  </si>
  <si>
    <t>コミュニティ育成事業</t>
  </si>
  <si>
    <t>区政会議運営事業</t>
  </si>
  <si>
    <t>乳幼児発達相談体制強化事業（発達障がい者支援施策の充実）</t>
  </si>
  <si>
    <t>地域保健福祉推進事業</t>
  </si>
  <si>
    <t>地域福祉コーディネート事業</t>
    <rPh sb="0" eb="2">
      <t>チイキ</t>
    </rPh>
    <rPh sb="2" eb="4">
      <t>フクシ</t>
    </rPh>
    <rPh sb="11" eb="13">
      <t>ジギョウ</t>
    </rPh>
    <phoneticPr fontId="2"/>
  </si>
  <si>
    <t>専門的家庭訪問支援事業の拡充</t>
  </si>
  <si>
    <t>浪速区子育て支援事業</t>
    <rPh sb="0" eb="3">
      <t>ナニワク</t>
    </rPh>
    <rPh sb="3" eb="5">
      <t>コソダ</t>
    </rPh>
    <rPh sb="6" eb="8">
      <t>シエン</t>
    </rPh>
    <rPh sb="8" eb="10">
      <t>ジギョウ</t>
    </rPh>
    <phoneticPr fontId="2"/>
  </si>
  <si>
    <t>ワンオペ育児世帯へのアプローチ事業</t>
  </si>
  <si>
    <t>児童虐待ゼロ対策　就学前児童サポート事業</t>
  </si>
  <si>
    <t>成人の日記念のつどい事業</t>
    <rPh sb="4" eb="6">
      <t>キネン</t>
    </rPh>
    <rPh sb="10" eb="12">
      <t>ジギョウ</t>
    </rPh>
    <phoneticPr fontId="2"/>
  </si>
  <si>
    <t>災害対策事業</t>
    <rPh sb="0" eb="2">
      <t>サイガイ</t>
    </rPh>
    <rPh sb="2" eb="4">
      <t>タイサク</t>
    </rPh>
    <rPh sb="4" eb="6">
      <t>ジギョウ</t>
    </rPh>
    <phoneticPr fontId="2"/>
  </si>
  <si>
    <t>安全・安心なまちづくり推進事業</t>
  </si>
  <si>
    <t>地域安全防犯カメラ設置事業</t>
  </si>
  <si>
    <t>青少年非行防止活動事業</t>
  </si>
  <si>
    <t>子どもの防犯力アップ事業</t>
  </si>
  <si>
    <t>交通事故をなくす運動事業</t>
    <rPh sb="10" eb="12">
      <t>ジギョウ</t>
    </rPh>
    <phoneticPr fontId="2"/>
  </si>
  <si>
    <t>緑化推進支援事業</t>
    <rPh sb="0" eb="2">
      <t>リョクカ</t>
    </rPh>
    <rPh sb="2" eb="4">
      <t>スイシン</t>
    </rPh>
    <rPh sb="4" eb="6">
      <t>シエン</t>
    </rPh>
    <rPh sb="6" eb="8">
      <t>ジギョウ</t>
    </rPh>
    <phoneticPr fontId="2"/>
  </si>
  <si>
    <t>なにわの魅力創出事業</t>
    <rPh sb="4" eb="6">
      <t>ミリョク</t>
    </rPh>
    <rPh sb="6" eb="8">
      <t>ソウシュツ</t>
    </rPh>
    <rPh sb="8" eb="10">
      <t>ジギョウ</t>
    </rPh>
    <phoneticPr fontId="2"/>
  </si>
  <si>
    <t>人権啓発推進事業</t>
  </si>
  <si>
    <t>学校体育施設開放事業</t>
    <rPh sb="4" eb="6">
      <t>シセツ</t>
    </rPh>
    <phoneticPr fontId="2"/>
  </si>
  <si>
    <t>「小学校区教育協議会-はぐくみネット-」事業</t>
  </si>
  <si>
    <t>浪速子ども球技大会</t>
  </si>
  <si>
    <t>PTA・社会教育関係団体対象人権・家庭教育学習会助成事業</t>
    <rPh sb="24" eb="26">
      <t>ジョセイ</t>
    </rPh>
    <rPh sb="26" eb="28">
      <t>ジギョウ</t>
    </rPh>
    <phoneticPr fontId="2"/>
  </si>
  <si>
    <t>広聴広報事業</t>
    <rPh sb="0" eb="2">
      <t>コウチョウ</t>
    </rPh>
    <phoneticPr fontId="2"/>
  </si>
  <si>
    <t>区民アンケート事業</t>
    <rPh sb="0" eb="2">
      <t>クミン</t>
    </rPh>
    <rPh sb="7" eb="9">
      <t>ジギョウ</t>
    </rPh>
    <phoneticPr fontId="2"/>
  </si>
  <si>
    <t>まちづくり活性化事業</t>
  </si>
  <si>
    <t>浪速まなび支援事業</t>
    <rPh sb="0" eb="2">
      <t>ナニワ</t>
    </rPh>
    <rPh sb="5" eb="7">
      <t>シエン</t>
    </rPh>
    <rPh sb="7" eb="9">
      <t>ジギョウ</t>
    </rPh>
    <phoneticPr fontId="2"/>
  </si>
  <si>
    <t>区庁舎設備維持費</t>
  </si>
  <si>
    <t>区役所管理運営費</t>
    <rPh sb="0" eb="3">
      <t>クヤクショ</t>
    </rPh>
    <rPh sb="3" eb="5">
      <t>カンリ</t>
    </rPh>
    <rPh sb="5" eb="8">
      <t>ウンエイヒ</t>
    </rPh>
    <phoneticPr fontId="2"/>
  </si>
  <si>
    <t>協働事業関係事務費</t>
  </si>
  <si>
    <t>区役所住民情報業務等民間委託</t>
    <rPh sb="0" eb="3">
      <t>クヤクショ</t>
    </rPh>
    <rPh sb="3" eb="5">
      <t>ジュウミン</t>
    </rPh>
    <rPh sb="5" eb="7">
      <t>ジョウホウ</t>
    </rPh>
    <rPh sb="7" eb="9">
      <t>ギョウム</t>
    </rPh>
    <rPh sb="9" eb="10">
      <t>トウ</t>
    </rPh>
    <rPh sb="10" eb="12">
      <t>ミンカン</t>
    </rPh>
    <rPh sb="12" eb="14">
      <t>イタク</t>
    </rPh>
    <phoneticPr fontId="2"/>
  </si>
  <si>
    <t>保健福祉センター事業用経費</t>
  </si>
  <si>
    <t>福祉事務所運営費</t>
  </si>
  <si>
    <t>市民協働課</t>
    <rPh sb="0" eb="2">
      <t>シミン</t>
    </rPh>
    <rPh sb="2" eb="4">
      <t>キョウドウ</t>
    </rPh>
    <rPh sb="4" eb="5">
      <t>カ</t>
    </rPh>
    <phoneticPr fontId="9"/>
  </si>
  <si>
    <t>総務課</t>
    <rPh sb="0" eb="3">
      <t>ソウムカ</t>
    </rPh>
    <phoneticPr fontId="9"/>
  </si>
  <si>
    <t>保健福祉課</t>
    <rPh sb="0" eb="2">
      <t>ホケン</t>
    </rPh>
    <rPh sb="2" eb="4">
      <t>フクシ</t>
    </rPh>
    <rPh sb="4" eb="5">
      <t>カ</t>
    </rPh>
    <phoneticPr fontId="9"/>
  </si>
  <si>
    <t>窓口サービス課</t>
    <rPh sb="0" eb="2">
      <t>マドグチ</t>
    </rPh>
    <rPh sb="6" eb="7">
      <t>カ</t>
    </rPh>
    <phoneticPr fontId="9"/>
  </si>
  <si>
    <t>ミナミエリアの回遊性向上に向けた新今宮駅北側まちづくりビジョン策定事業</t>
    <phoneticPr fontId="3"/>
  </si>
  <si>
    <t>まちをよくする活動補助金事業</t>
    <phoneticPr fontId="3"/>
  </si>
  <si>
    <t>総務課</t>
    <phoneticPr fontId="9"/>
  </si>
  <si>
    <t>自転車利用適正化事業</t>
    <phoneticPr fontId="3"/>
  </si>
  <si>
    <t>生涯学習推進事業</t>
    <rPh sb="4" eb="6">
      <t>スイシン</t>
    </rPh>
    <phoneticPr fontId="3"/>
  </si>
  <si>
    <t>教育・学習支援事業関係事務費</t>
    <rPh sb="0" eb="2">
      <t>キョウイク</t>
    </rPh>
    <rPh sb="3" eb="5">
      <t>ガクシュウ</t>
    </rPh>
    <rPh sb="5" eb="7">
      <t>シエン</t>
    </rPh>
    <rPh sb="7" eb="9">
      <t>ジギョウ</t>
    </rPh>
    <rPh sb="9" eb="11">
      <t>カンケイ</t>
    </rPh>
    <rPh sb="11" eb="13">
      <t>ジム</t>
    </rPh>
    <rPh sb="13" eb="14">
      <t>ヒ</t>
    </rPh>
    <phoneticPr fontId="2"/>
  </si>
  <si>
    <t>区役所附設会館等管理運営業務</t>
    <rPh sb="7" eb="8">
      <t>ナド</t>
    </rPh>
    <rPh sb="12" eb="14">
      <t>ギョウム</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</si>
</sst>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quot;△ &quot;#,##0"/>
    <numFmt numFmtId="177" formatCode="\(#,##0\)"/>
    <numFmt numFmtId="178" formatCode="\(#,##0\);\(&quot;△ &quot;#,##0\)"/>
  </numFmts>
  <fonts count="13">
    <font>
      <sz val="11"/>
      <name val="ＭＳ Ｐゴシック"/>
      <family val="3"/>
      <charset val="128"/>
    </font>
    <font>
      <sz val="10.5"/>
      <name val="明朝体"/>
      <family val="3"/>
      <charset val="128"/>
    </font>
    <font>
      <sz val="12"/>
      <name val="ＭＳ Ｐゴシック"/>
      <family val="3"/>
      <charset val="128"/>
    </font>
    <font>
      <sz val="6"/>
      <name val="游ゴシック"/>
      <family val="2"/>
      <charset val="128"/>
      <scheme val="minor"/>
    </font>
    <font>
      <sz val="6"/>
      <name val="ＭＳ Ｐゴシック"/>
      <family val="3"/>
      <charset val="128"/>
    </font>
    <font>
      <sz val="10.5"/>
      <name val="ＭＳ Ｐゴシック"/>
      <family val="3"/>
      <charset val="128"/>
    </font>
    <font>
      <u/>
      <sz val="10.5"/>
      <name val="ＭＳ Ｐゴシック"/>
      <family val="3"/>
      <charset val="128"/>
    </font>
    <font>
      <sz val="6"/>
      <name val="明朝体"/>
      <family val="3"/>
      <charset val="128"/>
    </font>
    <font>
      <sz val="9"/>
      <name val="ＭＳ Ｐゴシック"/>
      <family val="3"/>
      <charset val="128"/>
    </font>
    <font>
      <sz val="10"/>
      <name val="ＭＳ Ｐゴシック"/>
      <family val="3"/>
      <charset val="128"/>
    </font>
    <font>
      <sz val="11"/>
      <name val="ＭＳ Ｐゴシック"/>
      <family val="3"/>
      <charset val="128"/>
    </font>
    <font>
      <u/>
      <sz val="11"/>
      <color theme="10"/>
      <name val="ＭＳ Ｐゴシック"/>
      <family val="3"/>
      <charset val="128"/>
    </font>
    <font>
      <u/>
      <sz val="10"/>
      <color theme="10"/>
      <name val="ＭＳ Ｐゴシック"/>
      <family val="3"/>
      <charset val="128"/>
    </font>
  </fonts>
  <fills count="2">
    <fill>
      <patternFill patternType="none"/>
    </fill>
    <fill>
      <patternFill patternType="gray125"/>
    </fill>
  </fills>
  <borders count="24">
    <border>
      <left/>
      <right/>
      <top/>
      <bottom/>
      <diagonal/>
    </border>
    <border>
      <left/>
      <right/>
      <top/>
      <bottom style="medium">
        <color indexed="64"/>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diagonal/>
    </border>
  </borders>
  <cellStyleXfs count="4">
    <xf numFmtId="0" fontId="0" fillId="0" borderId="0"/>
    <xf numFmtId="0" fontId="1" fillId="0" borderId="0"/>
    <xf numFmtId="38" fontId="10" fillId="0" borderId="0" applyFont="0" applyFill="0" applyBorder="0" applyAlignment="0" applyProtection="0"/>
    <xf numFmtId="0" fontId="11" fillId="0" borderId="0" applyNumberFormat="0" applyFill="0" applyBorder="0" applyAlignment="0" applyProtection="0"/>
  </cellStyleXfs>
  <cellXfs count="57">
    <xf numFmtId="0" fontId="0" fillId="0" borderId="0" xfId="0"/>
    <xf numFmtId="0" fontId="5" fillId="0" borderId="0" xfId="1" applyNumberFormat="1" applyFont="1" applyFill="1" applyAlignment="1">
      <alignment vertical="center"/>
    </xf>
    <xf numFmtId="0" fontId="5" fillId="0" borderId="0" xfId="1" applyNumberFormat="1" applyFont="1" applyFill="1" applyAlignment="1">
      <alignment horizontal="center" vertical="center"/>
    </xf>
    <xf numFmtId="0" fontId="5" fillId="0" borderId="0" xfId="1" applyFont="1" applyFill="1" applyAlignment="1">
      <alignment vertical="center"/>
    </xf>
    <xf numFmtId="0" fontId="6" fillId="0" borderId="0" xfId="1" applyNumberFormat="1" applyFont="1" applyFill="1" applyAlignment="1">
      <alignment horizontal="left" vertical="center"/>
    </xf>
    <xf numFmtId="0" fontId="6" fillId="0" borderId="0" xfId="1" applyNumberFormat="1" applyFont="1" applyFill="1" applyAlignment="1">
      <alignment horizontal="right" vertical="center"/>
    </xf>
    <xf numFmtId="0" fontId="8" fillId="0" borderId="0" xfId="1" applyNumberFormat="1" applyFont="1" applyFill="1" applyBorder="1" applyAlignment="1">
      <alignment horizontal="right" vertical="center" wrapText="1"/>
    </xf>
    <xf numFmtId="0" fontId="8" fillId="0" borderId="0" xfId="1" applyNumberFormat="1" applyFont="1" applyFill="1" applyAlignment="1">
      <alignment horizontal="right" vertical="center"/>
    </xf>
    <xf numFmtId="0" fontId="9" fillId="0" borderId="3" xfId="1" applyNumberFormat="1" applyFont="1" applyFill="1" applyBorder="1" applyAlignment="1">
      <alignment horizontal="center" vertical="center"/>
    </xf>
    <xf numFmtId="176" fontId="5" fillId="0" borderId="13" xfId="1" applyNumberFormat="1" applyFont="1" applyFill="1" applyBorder="1" applyAlignment="1">
      <alignment vertical="center" shrinkToFit="1"/>
    </xf>
    <xf numFmtId="176" fontId="5" fillId="0" borderId="12" xfId="1" applyNumberFormat="1" applyFont="1" applyFill="1" applyBorder="1" applyAlignment="1">
      <alignment horizontal="right" vertical="center" shrinkToFit="1"/>
    </xf>
    <xf numFmtId="0" fontId="5" fillId="0" borderId="15" xfId="0" applyFont="1" applyBorder="1" applyAlignment="1">
      <alignment vertical="center"/>
    </xf>
    <xf numFmtId="177" fontId="5" fillId="0" borderId="13" xfId="1" applyNumberFormat="1" applyFont="1" applyFill="1" applyBorder="1" applyAlignment="1">
      <alignment vertical="center" shrinkToFit="1"/>
    </xf>
    <xf numFmtId="178" fontId="5" fillId="0" borderId="8" xfId="1" applyNumberFormat="1" applyFont="1" applyFill="1" applyBorder="1" applyAlignment="1">
      <alignment vertical="center" shrinkToFit="1"/>
    </xf>
    <xf numFmtId="0" fontId="5" fillId="0" borderId="10" xfId="0" applyFont="1" applyBorder="1" applyAlignment="1">
      <alignment vertical="center"/>
    </xf>
    <xf numFmtId="176" fontId="5" fillId="0" borderId="12" xfId="1" applyNumberFormat="1" applyFont="1" applyFill="1" applyBorder="1" applyAlignment="1">
      <alignment vertical="center" shrinkToFit="1"/>
    </xf>
    <xf numFmtId="177" fontId="5" fillId="0" borderId="8" xfId="1" applyNumberFormat="1" applyFont="1" applyFill="1" applyBorder="1" applyAlignment="1">
      <alignment vertical="center" shrinkToFit="1"/>
    </xf>
    <xf numFmtId="176" fontId="5" fillId="0" borderId="15" xfId="1" applyNumberFormat="1" applyFont="1" applyFill="1" applyBorder="1" applyAlignment="1">
      <alignment vertical="center" shrinkToFit="1"/>
    </xf>
    <xf numFmtId="177" fontId="5" fillId="0" borderId="10" xfId="1" applyNumberFormat="1" applyFont="1" applyFill="1" applyBorder="1" applyAlignment="1">
      <alignment vertical="center" shrinkToFit="1"/>
    </xf>
    <xf numFmtId="178" fontId="5" fillId="0" borderId="10" xfId="1" applyNumberFormat="1" applyFont="1" applyFill="1" applyBorder="1" applyAlignment="1">
      <alignment vertical="center" shrinkToFit="1"/>
    </xf>
    <xf numFmtId="38" fontId="5" fillId="0" borderId="15" xfId="2" applyFont="1" applyBorder="1" applyAlignment="1">
      <alignment vertical="center"/>
    </xf>
    <xf numFmtId="177" fontId="5" fillId="0" borderId="20" xfId="1" applyNumberFormat="1" applyFont="1" applyFill="1" applyBorder="1" applyAlignment="1">
      <alignment vertical="center" shrinkToFit="1"/>
    </xf>
    <xf numFmtId="178" fontId="5" fillId="0" borderId="20" xfId="1" applyNumberFormat="1" applyFont="1" applyFill="1" applyBorder="1" applyAlignment="1">
      <alignment vertical="center" shrinkToFit="1"/>
    </xf>
    <xf numFmtId="178" fontId="5" fillId="0" borderId="22" xfId="1" applyNumberFormat="1" applyFont="1" applyFill="1" applyBorder="1" applyAlignment="1">
      <alignment vertical="center" shrinkToFit="1"/>
    </xf>
    <xf numFmtId="0" fontId="9" fillId="0" borderId="0" xfId="1" applyNumberFormat="1" applyFont="1" applyFill="1" applyBorder="1" applyAlignment="1">
      <alignment vertical="center"/>
    </xf>
    <xf numFmtId="0" fontId="5" fillId="0" borderId="0" xfId="1" applyNumberFormat="1" applyFont="1" applyFill="1" applyBorder="1" applyAlignment="1">
      <alignment vertical="center"/>
    </xf>
    <xf numFmtId="0" fontId="5" fillId="0" borderId="0" xfId="1" applyNumberFormat="1" applyFont="1" applyFill="1" applyBorder="1" applyAlignment="1">
      <alignment horizontal="center" vertical="center"/>
    </xf>
    <xf numFmtId="0" fontId="0" fillId="0" borderId="0" xfId="0" applyFont="1" applyAlignment="1"/>
    <xf numFmtId="0" fontId="0" fillId="0" borderId="0" xfId="0" applyFont="1" applyFill="1" applyAlignment="1"/>
    <xf numFmtId="0" fontId="2" fillId="0" borderId="0" xfId="1" applyNumberFormat="1" applyFont="1" applyFill="1" applyAlignment="1">
      <alignment vertical="center"/>
    </xf>
    <xf numFmtId="0" fontId="6" fillId="0" borderId="0" xfId="1" applyNumberFormat="1" applyFont="1" applyFill="1" applyAlignment="1">
      <alignment vertical="center"/>
    </xf>
    <xf numFmtId="0" fontId="9" fillId="0" borderId="4" xfId="1" applyNumberFormat="1" applyFont="1" applyFill="1" applyBorder="1" applyAlignment="1">
      <alignment horizontal="center" vertical="center"/>
    </xf>
    <xf numFmtId="0" fontId="9" fillId="0" borderId="8" xfId="1" applyNumberFormat="1" applyFont="1" applyFill="1" applyBorder="1" applyAlignment="1">
      <alignment horizontal="center" vertical="center"/>
    </xf>
    <xf numFmtId="0" fontId="9" fillId="0" borderId="16" xfId="1" applyNumberFormat="1" applyFont="1" applyFill="1" applyBorder="1" applyAlignment="1">
      <alignment horizontal="center" vertical="center"/>
    </xf>
    <xf numFmtId="0" fontId="9" fillId="0" borderId="17" xfId="1" applyNumberFormat="1" applyFont="1" applyFill="1" applyBorder="1" applyAlignment="1">
      <alignment horizontal="center" vertical="center"/>
    </xf>
    <xf numFmtId="0" fontId="9" fillId="0" borderId="18" xfId="1" applyNumberFormat="1" applyFont="1" applyFill="1" applyBorder="1" applyAlignment="1">
      <alignment horizontal="center" vertical="center"/>
    </xf>
    <xf numFmtId="0" fontId="9" fillId="0" borderId="19" xfId="1" applyNumberFormat="1" applyFont="1" applyFill="1" applyBorder="1" applyAlignment="1">
      <alignment horizontal="center" vertical="center"/>
    </xf>
    <xf numFmtId="0" fontId="5" fillId="0" borderId="14" xfId="1" applyFont="1" applyFill="1" applyBorder="1" applyAlignment="1">
      <alignment horizontal="center" vertical="center"/>
    </xf>
    <xf numFmtId="0" fontId="5" fillId="0" borderId="21" xfId="1" applyFont="1" applyFill="1" applyBorder="1" applyAlignment="1">
      <alignment horizontal="center" vertical="center"/>
    </xf>
    <xf numFmtId="0" fontId="9" fillId="0" borderId="11" xfId="1" applyNumberFormat="1" applyFont="1" applyFill="1" applyBorder="1" applyAlignment="1">
      <alignment horizontal="left" vertical="center" wrapText="1"/>
    </xf>
    <xf numFmtId="0" fontId="9" fillId="0" borderId="7" xfId="1" applyNumberFormat="1" applyFont="1" applyFill="1" applyBorder="1" applyAlignment="1">
      <alignment horizontal="left" vertical="center" wrapText="1"/>
    </xf>
    <xf numFmtId="176" fontId="9" fillId="0" borderId="12" xfId="1" applyNumberFormat="1" applyFont="1" applyFill="1" applyBorder="1" applyAlignment="1">
      <alignment horizontal="center" vertical="center" wrapText="1"/>
    </xf>
    <xf numFmtId="176" fontId="9" fillId="0" borderId="8" xfId="1" applyNumberFormat="1" applyFont="1" applyFill="1" applyBorder="1" applyAlignment="1">
      <alignment horizontal="center" vertical="center" wrapText="1"/>
    </xf>
    <xf numFmtId="0" fontId="5" fillId="0" borderId="9" xfId="1" applyFont="1" applyFill="1" applyBorder="1" applyAlignment="1">
      <alignment horizontal="center" vertical="center"/>
    </xf>
    <xf numFmtId="0" fontId="5" fillId="0" borderId="0" xfId="1" applyFont="1" applyFill="1" applyAlignment="1">
      <alignment horizontal="right" vertical="center"/>
    </xf>
    <xf numFmtId="0" fontId="8" fillId="0" borderId="1" xfId="1" applyNumberFormat="1" applyFont="1" applyFill="1" applyBorder="1" applyAlignment="1">
      <alignment horizontal="right" vertical="center" wrapText="1"/>
    </xf>
    <xf numFmtId="0" fontId="9" fillId="0" borderId="2" xfId="1" applyNumberFormat="1" applyFont="1" applyFill="1" applyBorder="1" applyAlignment="1">
      <alignment horizontal="center" vertical="center"/>
    </xf>
    <xf numFmtId="0" fontId="9" fillId="0" borderId="7" xfId="1" applyNumberFormat="1" applyFont="1" applyFill="1" applyBorder="1" applyAlignment="1">
      <alignment horizontal="center" vertical="center"/>
    </xf>
    <xf numFmtId="0" fontId="9" fillId="0" borderId="4" xfId="1" applyNumberFormat="1" applyFont="1" applyFill="1" applyBorder="1" applyAlignment="1">
      <alignment horizontal="center" vertical="center" wrapText="1"/>
    </xf>
    <xf numFmtId="0" fontId="9" fillId="0" borderId="8" xfId="1" applyNumberFormat="1" applyFont="1" applyFill="1" applyBorder="1" applyAlignment="1">
      <alignment horizontal="center" vertical="center"/>
    </xf>
    <xf numFmtId="0" fontId="9" fillId="0" borderId="5" xfId="1" applyNumberFormat="1" applyFont="1" applyFill="1" applyBorder="1" applyAlignment="1">
      <alignment horizontal="center" vertical="center"/>
    </xf>
    <xf numFmtId="0" fontId="9" fillId="0" borderId="6" xfId="1" applyNumberFormat="1" applyFont="1" applyFill="1" applyBorder="1" applyAlignment="1">
      <alignment horizontal="center" vertical="center"/>
    </xf>
    <xf numFmtId="0" fontId="9" fillId="0" borderId="9" xfId="1" applyNumberFormat="1" applyFont="1" applyFill="1" applyBorder="1" applyAlignment="1">
      <alignment horizontal="center" vertical="center"/>
    </xf>
    <xf numFmtId="0" fontId="9" fillId="0" borderId="10" xfId="1" applyNumberFormat="1" applyFont="1" applyFill="1" applyBorder="1" applyAlignment="1">
      <alignment horizontal="center" vertical="center"/>
    </xf>
    <xf numFmtId="0" fontId="12" fillId="0" borderId="11" xfId="3" applyNumberFormat="1" applyFont="1" applyFill="1" applyBorder="1" applyAlignment="1">
      <alignment horizontal="left" vertical="center" wrapText="1"/>
    </xf>
    <xf numFmtId="0" fontId="12" fillId="0" borderId="7" xfId="3" applyNumberFormat="1" applyFont="1" applyFill="1" applyBorder="1" applyAlignment="1">
      <alignment horizontal="left" vertical="center" wrapText="1"/>
    </xf>
    <xf numFmtId="0" fontId="12" fillId="0" borderId="23" xfId="3" applyNumberFormat="1" applyFont="1" applyFill="1" applyBorder="1" applyAlignment="1">
      <alignment horizontal="left" vertical="center" wrapText="1"/>
    </xf>
  </cellXfs>
  <cellStyles count="4">
    <cellStyle name="ハイパーリンク" xfId="3" builtinId="8"/>
    <cellStyle name="桁区切り 2" xfId="2"/>
    <cellStyle name="標準" xfId="0" builtinId="0"/>
    <cellStyle name="標準_③予算事業別調書(目次様式)" xfId="1"/>
  </cellStyles>
  <dxfs count="1">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city.osaka.lg.jp/naniwa/cmsfiles/contents/0000522/522181/09.xlsx" TargetMode="External"/><Relationship Id="rId13" Type="http://schemas.openxmlformats.org/officeDocument/2006/relationships/hyperlink" Target="https://www.city.osaka.lg.jp/naniwa/cmsfiles/contents/0000522/522181/14.xlsx" TargetMode="External"/><Relationship Id="rId18" Type="http://schemas.openxmlformats.org/officeDocument/2006/relationships/hyperlink" Target="https://www.city.osaka.lg.jp/naniwa/cmsfiles/contents/0000522/522181/19.xlsx" TargetMode="External"/><Relationship Id="rId26" Type="http://schemas.openxmlformats.org/officeDocument/2006/relationships/hyperlink" Target="https://www.city.osaka.lg.jp/naniwa/cmsfiles/contents/0000522/522181/27.xlsx" TargetMode="External"/><Relationship Id="rId39" Type="http://schemas.openxmlformats.org/officeDocument/2006/relationships/hyperlink" Target="https://www.city.osaka.lg.jp/naniwa/cmsfiles/contents/0000522/522181/40.xlsx" TargetMode="External"/><Relationship Id="rId3" Type="http://schemas.openxmlformats.org/officeDocument/2006/relationships/hyperlink" Target="https://www.city.osaka.lg.jp/naniwa/cmsfiles/contents/0000522/522181/04.xlsx" TargetMode="External"/><Relationship Id="rId21" Type="http://schemas.openxmlformats.org/officeDocument/2006/relationships/hyperlink" Target="https://www.city.osaka.lg.jp/naniwa/cmsfiles/contents/0000522/522181/22.xlsx" TargetMode="External"/><Relationship Id="rId34" Type="http://schemas.openxmlformats.org/officeDocument/2006/relationships/hyperlink" Target="https://www.city.osaka.lg.jp/naniwa/cmsfiles/contents/0000522/522181/35.xlsx" TargetMode="External"/><Relationship Id="rId7" Type="http://schemas.openxmlformats.org/officeDocument/2006/relationships/hyperlink" Target="https://www.city.osaka.lg.jp/naniwa/cmsfiles/contents/0000522/522181/08.xlsx" TargetMode="External"/><Relationship Id="rId12" Type="http://schemas.openxmlformats.org/officeDocument/2006/relationships/hyperlink" Target="https://www.city.osaka.lg.jp/naniwa/cmsfiles/contents/0000522/522181/13.xlsx" TargetMode="External"/><Relationship Id="rId17" Type="http://schemas.openxmlformats.org/officeDocument/2006/relationships/hyperlink" Target="https://www.city.osaka.lg.jp/naniwa/cmsfiles/contents/0000522/522181/18.xlsx" TargetMode="External"/><Relationship Id="rId25" Type="http://schemas.openxmlformats.org/officeDocument/2006/relationships/hyperlink" Target="https://www.city.osaka.lg.jp/naniwa/cmsfiles/contents/0000522/522181/26.xlsx" TargetMode="External"/><Relationship Id="rId33" Type="http://schemas.openxmlformats.org/officeDocument/2006/relationships/hyperlink" Target="https://www.city.osaka.lg.jp/naniwa/cmsfiles/contents/0000522/522181/34.xlsx" TargetMode="External"/><Relationship Id="rId38" Type="http://schemas.openxmlformats.org/officeDocument/2006/relationships/hyperlink" Target="https://www.city.osaka.lg.jp/naniwa/cmsfiles/contents/0000522/522181/39.xlsx" TargetMode="External"/><Relationship Id="rId2" Type="http://schemas.openxmlformats.org/officeDocument/2006/relationships/hyperlink" Target="https://www.city.osaka.lg.jp/naniwa/cmsfiles/contents/0000522/522181/03.xlsx" TargetMode="External"/><Relationship Id="rId16" Type="http://schemas.openxmlformats.org/officeDocument/2006/relationships/hyperlink" Target="https://www.city.osaka.lg.jp/naniwa/cmsfiles/contents/0000522/522181/17.xlsx" TargetMode="External"/><Relationship Id="rId20" Type="http://schemas.openxmlformats.org/officeDocument/2006/relationships/hyperlink" Target="https://www.city.osaka.lg.jp/naniwa/cmsfiles/contents/0000522/522181/21.xlsx" TargetMode="External"/><Relationship Id="rId29" Type="http://schemas.openxmlformats.org/officeDocument/2006/relationships/hyperlink" Target="https://www.city.osaka.lg.jp/naniwa/cmsfiles/contents/0000522/522181/30.xlsx" TargetMode="External"/><Relationship Id="rId1" Type="http://schemas.openxmlformats.org/officeDocument/2006/relationships/hyperlink" Target="https://www.city.osaka.lg.jp/naniwa/cmsfiles/contents/0000522/522181/02.xlsx" TargetMode="External"/><Relationship Id="rId6" Type="http://schemas.openxmlformats.org/officeDocument/2006/relationships/hyperlink" Target="https://www.city.osaka.lg.jp/naniwa/cmsfiles/contents/0000522/522181/07.xlsx" TargetMode="External"/><Relationship Id="rId11" Type="http://schemas.openxmlformats.org/officeDocument/2006/relationships/hyperlink" Target="https://www.city.osaka.lg.jp/naniwa/cmsfiles/contents/0000522/522181/12.xlsx" TargetMode="External"/><Relationship Id="rId24" Type="http://schemas.openxmlformats.org/officeDocument/2006/relationships/hyperlink" Target="https://www.city.osaka.lg.jp/naniwa/cmsfiles/contents/0000522/522181/25.xlsx" TargetMode="External"/><Relationship Id="rId32" Type="http://schemas.openxmlformats.org/officeDocument/2006/relationships/hyperlink" Target="https://www.city.osaka.lg.jp/naniwa/cmsfiles/contents/0000522/522181/33.xlsx" TargetMode="External"/><Relationship Id="rId37" Type="http://schemas.openxmlformats.org/officeDocument/2006/relationships/hyperlink" Target="https://www.city.osaka.lg.jp/naniwa/cmsfiles/contents/0000522/522181/38.xlsx" TargetMode="External"/><Relationship Id="rId40" Type="http://schemas.openxmlformats.org/officeDocument/2006/relationships/printerSettings" Target="../printerSettings/printerSettings1.bin"/><Relationship Id="rId5" Type="http://schemas.openxmlformats.org/officeDocument/2006/relationships/hyperlink" Target="https://www.city.osaka.lg.jp/naniwa/cmsfiles/contents/0000522/522181/06.xlsx" TargetMode="External"/><Relationship Id="rId15" Type="http://schemas.openxmlformats.org/officeDocument/2006/relationships/hyperlink" Target="https://www.city.osaka.lg.jp/naniwa/cmsfiles/contents/0000522/522181/16.xlsx" TargetMode="External"/><Relationship Id="rId23" Type="http://schemas.openxmlformats.org/officeDocument/2006/relationships/hyperlink" Target="https://www.city.osaka.lg.jp/naniwa/cmsfiles/contents/0000522/522181/24.xlsx" TargetMode="External"/><Relationship Id="rId28" Type="http://schemas.openxmlformats.org/officeDocument/2006/relationships/hyperlink" Target="https://www.city.osaka.lg.jp/naniwa/cmsfiles/contents/0000522/522181/29.xlsx" TargetMode="External"/><Relationship Id="rId36" Type="http://schemas.openxmlformats.org/officeDocument/2006/relationships/hyperlink" Target="https://www.city.osaka.lg.jp/naniwa/cmsfiles/contents/0000522/522181/37.xlsx" TargetMode="External"/><Relationship Id="rId10" Type="http://schemas.openxmlformats.org/officeDocument/2006/relationships/hyperlink" Target="https://www.city.osaka.lg.jp/naniwa/cmsfiles/contents/0000522/522181/11.xlsx" TargetMode="External"/><Relationship Id="rId19" Type="http://schemas.openxmlformats.org/officeDocument/2006/relationships/hyperlink" Target="https://www.city.osaka.lg.jp/naniwa/cmsfiles/contents/0000522/522181/20.xlsx" TargetMode="External"/><Relationship Id="rId31" Type="http://schemas.openxmlformats.org/officeDocument/2006/relationships/hyperlink" Target="https://www.city.osaka.lg.jp/naniwa/cmsfiles/contents/0000522/522181/32.xlsx" TargetMode="External"/><Relationship Id="rId4" Type="http://schemas.openxmlformats.org/officeDocument/2006/relationships/hyperlink" Target="https://www.city.osaka.lg.jp/naniwa/cmsfiles/contents/0000522/522181/05.xlsx" TargetMode="External"/><Relationship Id="rId9" Type="http://schemas.openxmlformats.org/officeDocument/2006/relationships/hyperlink" Target="https://www.city.osaka.lg.jp/naniwa/cmsfiles/contents/0000522/522181/10.xlsx" TargetMode="External"/><Relationship Id="rId14" Type="http://schemas.openxmlformats.org/officeDocument/2006/relationships/hyperlink" Target="https://www.city.osaka.lg.jp/naniwa/cmsfiles/contents/0000522/522181/15.xlsx" TargetMode="External"/><Relationship Id="rId22" Type="http://schemas.openxmlformats.org/officeDocument/2006/relationships/hyperlink" Target="https://www.city.osaka.lg.jp/naniwa/cmsfiles/contents/0000522/522181/23.xlsx" TargetMode="External"/><Relationship Id="rId27" Type="http://schemas.openxmlformats.org/officeDocument/2006/relationships/hyperlink" Target="https://www.city.osaka.lg.jp/naniwa/cmsfiles/contents/0000522/522181/28.xlsx" TargetMode="External"/><Relationship Id="rId30" Type="http://schemas.openxmlformats.org/officeDocument/2006/relationships/hyperlink" Target="https://www.city.osaka.lg.jp/naniwa/cmsfiles/contents/0000522/522181/31.xlsx" TargetMode="External"/><Relationship Id="rId35" Type="http://schemas.openxmlformats.org/officeDocument/2006/relationships/hyperlink" Target="https://www.city.osaka.lg.jp/naniwa/cmsfiles/contents/0000522/522181/36.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35"/>
  <sheetViews>
    <sheetView showGridLines="0" tabSelected="1" view="pageBreakPreview" zoomScaleNormal="100" zoomScaleSheetLayoutView="100" workbookViewId="0"/>
  </sheetViews>
  <sheetFormatPr defaultColWidth="8.625" defaultRowHeight="12.75"/>
  <cols>
    <col min="1" max="1" width="23.75" style="1" customWidth="1"/>
    <col min="2" max="2" width="17.5" style="1" customWidth="1"/>
    <col min="3" max="3" width="12.5" style="1" customWidth="1"/>
    <col min="4" max="5" width="12.5" style="2" customWidth="1"/>
    <col min="6" max="6" width="6.25" style="3" customWidth="1"/>
    <col min="7" max="7" width="9.375" style="3" customWidth="1"/>
    <col min="8" max="8" width="10.75" style="3" customWidth="1"/>
    <col min="9" max="9" width="7.375" style="3" bestFit="1" customWidth="1"/>
    <col min="10" max="202" width="8.625" style="3" customWidth="1"/>
    <col min="203" max="16384" width="8.625" style="3"/>
  </cols>
  <sheetData>
    <row r="1" spans="1:7" ht="18" customHeight="1">
      <c r="A1" s="29" t="s">
        <v>0</v>
      </c>
      <c r="F1" s="44" t="s">
        <v>1</v>
      </c>
      <c r="G1" s="44"/>
    </row>
    <row r="2" spans="1:7" ht="15" customHeight="1"/>
    <row r="3" spans="1:7" ht="18" customHeight="1">
      <c r="A3" s="30" t="s">
        <v>14</v>
      </c>
      <c r="B3" s="3"/>
      <c r="C3" s="3"/>
      <c r="E3" s="4"/>
      <c r="G3" s="5" t="s">
        <v>15</v>
      </c>
    </row>
    <row r="4" spans="1:7" ht="10.5" customHeight="1">
      <c r="B4" s="3"/>
      <c r="C4" s="3"/>
      <c r="D4" s="4"/>
      <c r="E4" s="4"/>
    </row>
    <row r="5" spans="1:7" ht="27" customHeight="1" thickBot="1">
      <c r="C5" s="45" t="s">
        <v>2</v>
      </c>
      <c r="D5" s="45"/>
      <c r="E5" s="6"/>
      <c r="G5" s="7" t="s">
        <v>3</v>
      </c>
    </row>
    <row r="6" spans="1:7" ht="15" customHeight="1">
      <c r="A6" s="46" t="s">
        <v>4</v>
      </c>
      <c r="B6" s="48" t="s">
        <v>5</v>
      </c>
      <c r="C6" s="31" t="s">
        <v>6</v>
      </c>
      <c r="D6" s="8" t="s">
        <v>7</v>
      </c>
      <c r="E6" s="31" t="s">
        <v>8</v>
      </c>
      <c r="F6" s="50" t="s">
        <v>9</v>
      </c>
      <c r="G6" s="51"/>
    </row>
    <row r="7" spans="1:7" ht="15" customHeight="1">
      <c r="A7" s="47"/>
      <c r="B7" s="49"/>
      <c r="C7" s="32" t="s">
        <v>10</v>
      </c>
      <c r="D7" s="32" t="s">
        <v>11</v>
      </c>
      <c r="E7" s="32" t="s">
        <v>12</v>
      </c>
      <c r="F7" s="52"/>
      <c r="G7" s="53"/>
    </row>
    <row r="8" spans="1:7" ht="15" customHeight="1">
      <c r="A8" s="54" t="s">
        <v>16</v>
      </c>
      <c r="B8" s="41" t="s">
        <v>51</v>
      </c>
      <c r="C8" s="10">
        <v>23103</v>
      </c>
      <c r="D8" s="10">
        <v>23103</v>
      </c>
      <c r="E8" s="9">
        <f t="shared" ref="E8:E39" si="0">+D8-C8</f>
        <v>0</v>
      </c>
      <c r="F8" s="37"/>
      <c r="G8" s="17"/>
    </row>
    <row r="9" spans="1:7" ht="15" customHeight="1">
      <c r="A9" s="55"/>
      <c r="B9" s="42"/>
      <c r="C9" s="16">
        <v>23103</v>
      </c>
      <c r="D9" s="16">
        <v>23103</v>
      </c>
      <c r="E9" s="13">
        <f t="shared" si="0"/>
        <v>0</v>
      </c>
      <c r="F9" s="43"/>
      <c r="G9" s="18"/>
    </row>
    <row r="10" spans="1:7" ht="15" customHeight="1">
      <c r="A10" s="54" t="s">
        <v>17</v>
      </c>
      <c r="B10" s="41" t="s">
        <v>51</v>
      </c>
      <c r="C10" s="15">
        <v>15270</v>
      </c>
      <c r="D10" s="15">
        <v>15540</v>
      </c>
      <c r="E10" s="9">
        <f t="shared" si="0"/>
        <v>270</v>
      </c>
      <c r="F10" s="37"/>
      <c r="G10" s="11"/>
    </row>
    <row r="11" spans="1:7" ht="15" customHeight="1">
      <c r="A11" s="55"/>
      <c r="B11" s="42"/>
      <c r="C11" s="16">
        <v>15270</v>
      </c>
      <c r="D11" s="16">
        <v>15540</v>
      </c>
      <c r="E11" s="13">
        <f t="shared" si="0"/>
        <v>270</v>
      </c>
      <c r="F11" s="43"/>
      <c r="G11" s="19"/>
    </row>
    <row r="12" spans="1:7" ht="15" customHeight="1">
      <c r="A12" s="54" t="s">
        <v>18</v>
      </c>
      <c r="B12" s="41" t="s">
        <v>51</v>
      </c>
      <c r="C12" s="15">
        <v>8830</v>
      </c>
      <c r="D12" s="15">
        <v>8830</v>
      </c>
      <c r="E12" s="9">
        <f t="shared" si="0"/>
        <v>0</v>
      </c>
      <c r="F12" s="37"/>
      <c r="G12" s="17"/>
    </row>
    <row r="13" spans="1:7" ht="15" customHeight="1">
      <c r="A13" s="55"/>
      <c r="B13" s="42"/>
      <c r="C13" s="16">
        <v>8830</v>
      </c>
      <c r="D13" s="16">
        <v>8830</v>
      </c>
      <c r="E13" s="13">
        <f t="shared" si="0"/>
        <v>0</v>
      </c>
      <c r="F13" s="43"/>
      <c r="G13" s="18"/>
    </row>
    <row r="14" spans="1:7" ht="15" customHeight="1">
      <c r="A14" s="56" t="s">
        <v>19</v>
      </c>
      <c r="B14" s="41" t="s">
        <v>52</v>
      </c>
      <c r="C14" s="9">
        <v>348</v>
      </c>
      <c r="D14" s="9">
        <v>351</v>
      </c>
      <c r="E14" s="9">
        <f t="shared" si="0"/>
        <v>3</v>
      </c>
      <c r="F14" s="37" t="s">
        <v>13</v>
      </c>
      <c r="G14" s="11"/>
    </row>
    <row r="15" spans="1:7" ht="15" customHeight="1">
      <c r="A15" s="56"/>
      <c r="B15" s="42"/>
      <c r="C15" s="12">
        <v>348</v>
      </c>
      <c r="D15" s="12">
        <v>351</v>
      </c>
      <c r="E15" s="13">
        <f t="shared" si="0"/>
        <v>3</v>
      </c>
      <c r="F15" s="43"/>
      <c r="G15" s="14"/>
    </row>
    <row r="16" spans="1:7" ht="22.5" customHeight="1">
      <c r="A16" s="54" t="s">
        <v>20</v>
      </c>
      <c r="B16" s="41" t="s">
        <v>53</v>
      </c>
      <c r="C16" s="10">
        <v>3347</v>
      </c>
      <c r="D16" s="10">
        <v>3286</v>
      </c>
      <c r="E16" s="9">
        <f t="shared" si="0"/>
        <v>-61</v>
      </c>
      <c r="F16" s="37"/>
      <c r="G16" s="17"/>
    </row>
    <row r="17" spans="1:7" ht="22.5" customHeight="1">
      <c r="A17" s="55"/>
      <c r="B17" s="42"/>
      <c r="C17" s="16">
        <v>3347</v>
      </c>
      <c r="D17" s="16">
        <v>3286</v>
      </c>
      <c r="E17" s="13">
        <f t="shared" si="0"/>
        <v>-61</v>
      </c>
      <c r="F17" s="43"/>
      <c r="G17" s="18"/>
    </row>
    <row r="18" spans="1:7" ht="15" customHeight="1">
      <c r="A18" s="54" t="s">
        <v>21</v>
      </c>
      <c r="B18" s="41" t="s">
        <v>53</v>
      </c>
      <c r="C18" s="15">
        <v>511</v>
      </c>
      <c r="D18" s="15">
        <v>130</v>
      </c>
      <c r="E18" s="9">
        <f t="shared" si="0"/>
        <v>-381</v>
      </c>
      <c r="F18" s="37"/>
      <c r="G18" s="11"/>
    </row>
    <row r="19" spans="1:7" ht="15" customHeight="1">
      <c r="A19" s="55"/>
      <c r="B19" s="42"/>
      <c r="C19" s="16">
        <v>511</v>
      </c>
      <c r="D19" s="16">
        <v>130</v>
      </c>
      <c r="E19" s="13">
        <f t="shared" si="0"/>
        <v>-381</v>
      </c>
      <c r="F19" s="43"/>
      <c r="G19" s="19"/>
    </row>
    <row r="20" spans="1:7" ht="15" customHeight="1">
      <c r="A20" s="54" t="s">
        <v>22</v>
      </c>
      <c r="B20" s="41" t="s">
        <v>53</v>
      </c>
      <c r="C20" s="15">
        <v>9186</v>
      </c>
      <c r="D20" s="15">
        <v>9186</v>
      </c>
      <c r="E20" s="9">
        <f t="shared" si="0"/>
        <v>0</v>
      </c>
      <c r="F20" s="37"/>
      <c r="G20" s="17"/>
    </row>
    <row r="21" spans="1:7" ht="15" customHeight="1">
      <c r="A21" s="55"/>
      <c r="B21" s="42"/>
      <c r="C21" s="16">
        <v>9186</v>
      </c>
      <c r="D21" s="16">
        <v>9186</v>
      </c>
      <c r="E21" s="13">
        <f t="shared" si="0"/>
        <v>0</v>
      </c>
      <c r="F21" s="43"/>
      <c r="G21" s="18"/>
    </row>
    <row r="22" spans="1:7" ht="15" customHeight="1">
      <c r="A22" s="56" t="s">
        <v>23</v>
      </c>
      <c r="B22" s="41" t="s">
        <v>53</v>
      </c>
      <c r="C22" s="9">
        <v>828</v>
      </c>
      <c r="D22" s="9">
        <v>515</v>
      </c>
      <c r="E22" s="9">
        <f t="shared" si="0"/>
        <v>-313</v>
      </c>
      <c r="F22" s="37" t="s">
        <v>13</v>
      </c>
      <c r="G22" s="11"/>
    </row>
    <row r="23" spans="1:7" ht="15" customHeight="1">
      <c r="A23" s="56"/>
      <c r="B23" s="42"/>
      <c r="C23" s="12">
        <v>276</v>
      </c>
      <c r="D23" s="12">
        <f>515-171-171</f>
        <v>173</v>
      </c>
      <c r="E23" s="13">
        <f t="shared" si="0"/>
        <v>-103</v>
      </c>
      <c r="F23" s="43"/>
      <c r="G23" s="14"/>
    </row>
    <row r="24" spans="1:7" ht="15" customHeight="1">
      <c r="A24" s="54" t="s">
        <v>24</v>
      </c>
      <c r="B24" s="41" t="s">
        <v>53</v>
      </c>
      <c r="C24" s="10">
        <v>5212</v>
      </c>
      <c r="D24" s="10">
        <v>4346</v>
      </c>
      <c r="E24" s="9">
        <f t="shared" si="0"/>
        <v>-866</v>
      </c>
      <c r="F24" s="37"/>
      <c r="G24" s="17"/>
    </row>
    <row r="25" spans="1:7" ht="15" customHeight="1">
      <c r="A25" s="55"/>
      <c r="B25" s="42"/>
      <c r="C25" s="16">
        <v>5212</v>
      </c>
      <c r="D25" s="16">
        <v>4346</v>
      </c>
      <c r="E25" s="13">
        <f t="shared" si="0"/>
        <v>-866</v>
      </c>
      <c r="F25" s="43"/>
      <c r="G25" s="18"/>
    </row>
    <row r="26" spans="1:7" ht="15" customHeight="1">
      <c r="A26" s="54" t="s">
        <v>25</v>
      </c>
      <c r="B26" s="41" t="s">
        <v>53</v>
      </c>
      <c r="C26" s="15">
        <v>1525</v>
      </c>
      <c r="D26" s="15">
        <v>1430</v>
      </c>
      <c r="E26" s="9">
        <f t="shared" si="0"/>
        <v>-95</v>
      </c>
      <c r="F26" s="37"/>
      <c r="G26" s="11"/>
    </row>
    <row r="27" spans="1:7" ht="15" customHeight="1">
      <c r="A27" s="55"/>
      <c r="B27" s="42"/>
      <c r="C27" s="16">
        <v>1525</v>
      </c>
      <c r="D27" s="16">
        <v>1430</v>
      </c>
      <c r="E27" s="13">
        <f t="shared" si="0"/>
        <v>-95</v>
      </c>
      <c r="F27" s="43"/>
      <c r="G27" s="19"/>
    </row>
    <row r="28" spans="1:7" ht="15" customHeight="1">
      <c r="A28" s="54" t="s">
        <v>26</v>
      </c>
      <c r="B28" s="41" t="s">
        <v>53</v>
      </c>
      <c r="C28" s="15">
        <v>6992</v>
      </c>
      <c r="D28" s="15">
        <v>6992</v>
      </c>
      <c r="E28" s="9">
        <f t="shared" si="0"/>
        <v>0</v>
      </c>
      <c r="F28" s="37"/>
      <c r="G28" s="17"/>
    </row>
    <row r="29" spans="1:7" ht="15" customHeight="1">
      <c r="A29" s="55"/>
      <c r="B29" s="42"/>
      <c r="C29" s="16">
        <v>6992</v>
      </c>
      <c r="D29" s="16">
        <v>6992</v>
      </c>
      <c r="E29" s="13">
        <f t="shared" si="0"/>
        <v>0</v>
      </c>
      <c r="F29" s="43"/>
      <c r="G29" s="18"/>
    </row>
    <row r="30" spans="1:7" ht="15" customHeight="1">
      <c r="A30" s="56" t="s">
        <v>27</v>
      </c>
      <c r="B30" s="41" t="s">
        <v>51</v>
      </c>
      <c r="C30" s="9">
        <v>414</v>
      </c>
      <c r="D30" s="9">
        <v>414</v>
      </c>
      <c r="E30" s="9">
        <f t="shared" si="0"/>
        <v>0</v>
      </c>
      <c r="F30" s="37" t="s">
        <v>13</v>
      </c>
      <c r="G30" s="11"/>
    </row>
    <row r="31" spans="1:7" ht="15" customHeight="1">
      <c r="A31" s="56"/>
      <c r="B31" s="42"/>
      <c r="C31" s="12">
        <v>414</v>
      </c>
      <c r="D31" s="12">
        <v>414</v>
      </c>
      <c r="E31" s="13">
        <f t="shared" si="0"/>
        <v>0</v>
      </c>
      <c r="F31" s="43"/>
      <c r="G31" s="14"/>
    </row>
    <row r="32" spans="1:7" ht="15" customHeight="1">
      <c r="A32" s="54" t="s">
        <v>28</v>
      </c>
      <c r="B32" s="41" t="s">
        <v>51</v>
      </c>
      <c r="C32" s="10">
        <v>3982</v>
      </c>
      <c r="D32" s="10">
        <v>13572</v>
      </c>
      <c r="E32" s="9">
        <f t="shared" si="0"/>
        <v>9590</v>
      </c>
      <c r="F32" s="37"/>
      <c r="G32" s="17"/>
    </row>
    <row r="33" spans="1:7" ht="15" customHeight="1">
      <c r="A33" s="55"/>
      <c r="B33" s="42"/>
      <c r="C33" s="16">
        <v>3671</v>
      </c>
      <c r="D33" s="16">
        <f>13572-550</f>
        <v>13022</v>
      </c>
      <c r="E33" s="13">
        <f t="shared" si="0"/>
        <v>9351</v>
      </c>
      <c r="F33" s="43"/>
      <c r="G33" s="18"/>
    </row>
    <row r="34" spans="1:7" ht="15" customHeight="1">
      <c r="A34" s="54" t="s">
        <v>29</v>
      </c>
      <c r="B34" s="41" t="s">
        <v>51</v>
      </c>
      <c r="C34" s="15">
        <v>1447</v>
      </c>
      <c r="D34" s="15">
        <v>787</v>
      </c>
      <c r="E34" s="9">
        <f t="shared" si="0"/>
        <v>-660</v>
      </c>
      <c r="F34" s="37"/>
      <c r="G34" s="11"/>
    </row>
    <row r="35" spans="1:7" ht="15" customHeight="1">
      <c r="A35" s="55"/>
      <c r="B35" s="42"/>
      <c r="C35" s="16">
        <v>1447</v>
      </c>
      <c r="D35" s="16">
        <v>787</v>
      </c>
      <c r="E35" s="13">
        <f t="shared" si="0"/>
        <v>-660</v>
      </c>
      <c r="F35" s="43"/>
      <c r="G35" s="19"/>
    </row>
    <row r="36" spans="1:7" ht="15" customHeight="1">
      <c r="A36" s="54" t="s">
        <v>30</v>
      </c>
      <c r="B36" s="41" t="s">
        <v>51</v>
      </c>
      <c r="C36" s="15">
        <v>7209</v>
      </c>
      <c r="D36" s="15">
        <v>6930</v>
      </c>
      <c r="E36" s="9">
        <f t="shared" si="0"/>
        <v>-279</v>
      </c>
      <c r="F36" s="37"/>
      <c r="G36" s="17"/>
    </row>
    <row r="37" spans="1:7" ht="15" customHeight="1">
      <c r="A37" s="55"/>
      <c r="B37" s="42"/>
      <c r="C37" s="16">
        <v>7209</v>
      </c>
      <c r="D37" s="16">
        <v>6930</v>
      </c>
      <c r="E37" s="13">
        <f t="shared" si="0"/>
        <v>-279</v>
      </c>
      <c r="F37" s="43"/>
      <c r="G37" s="18"/>
    </row>
    <row r="38" spans="1:7" ht="15" customHeight="1">
      <c r="A38" s="56" t="s">
        <v>31</v>
      </c>
      <c r="B38" s="41" t="s">
        <v>51</v>
      </c>
      <c r="C38" s="9">
        <v>448</v>
      </c>
      <c r="D38" s="9">
        <v>448</v>
      </c>
      <c r="E38" s="9">
        <f t="shared" si="0"/>
        <v>0</v>
      </c>
      <c r="F38" s="37" t="s">
        <v>13</v>
      </c>
      <c r="G38" s="11"/>
    </row>
    <row r="39" spans="1:7" ht="15" customHeight="1">
      <c r="A39" s="56"/>
      <c r="B39" s="42"/>
      <c r="C39" s="12">
        <v>448</v>
      </c>
      <c r="D39" s="12">
        <v>448</v>
      </c>
      <c r="E39" s="13">
        <f t="shared" si="0"/>
        <v>0</v>
      </c>
      <c r="F39" s="43"/>
      <c r="G39" s="14"/>
    </row>
    <row r="40" spans="1:7" ht="15" customHeight="1">
      <c r="A40" s="54" t="s">
        <v>32</v>
      </c>
      <c r="B40" s="41" t="s">
        <v>51</v>
      </c>
      <c r="C40" s="10">
        <v>177</v>
      </c>
      <c r="D40" s="10">
        <v>184</v>
      </c>
      <c r="E40" s="9">
        <f t="shared" ref="E40:E71" si="1">+D40-C40</f>
        <v>7</v>
      </c>
      <c r="F40" s="37"/>
      <c r="G40" s="17"/>
    </row>
    <row r="41" spans="1:7" ht="15" customHeight="1">
      <c r="A41" s="55"/>
      <c r="B41" s="42"/>
      <c r="C41" s="16">
        <v>177</v>
      </c>
      <c r="D41" s="16">
        <v>184</v>
      </c>
      <c r="E41" s="13">
        <f t="shared" si="1"/>
        <v>7</v>
      </c>
      <c r="F41" s="43"/>
      <c r="G41" s="18"/>
    </row>
    <row r="42" spans="1:7" ht="15" customHeight="1">
      <c r="A42" s="54" t="s">
        <v>33</v>
      </c>
      <c r="B42" s="41" t="s">
        <v>51</v>
      </c>
      <c r="C42" s="15">
        <v>124</v>
      </c>
      <c r="D42" s="15">
        <v>119</v>
      </c>
      <c r="E42" s="9">
        <f t="shared" si="1"/>
        <v>-5</v>
      </c>
      <c r="F42" s="37"/>
      <c r="G42" s="11"/>
    </row>
    <row r="43" spans="1:7" ht="15" customHeight="1">
      <c r="A43" s="55"/>
      <c r="B43" s="42"/>
      <c r="C43" s="16">
        <v>124</v>
      </c>
      <c r="D43" s="16">
        <v>119</v>
      </c>
      <c r="E43" s="13">
        <f t="shared" si="1"/>
        <v>-5</v>
      </c>
      <c r="F43" s="43"/>
      <c r="G43" s="19"/>
    </row>
    <row r="44" spans="1:7" ht="15" customHeight="1">
      <c r="A44" s="54" t="s">
        <v>58</v>
      </c>
      <c r="B44" s="41" t="s">
        <v>51</v>
      </c>
      <c r="C44" s="15">
        <v>2683</v>
      </c>
      <c r="D44" s="15">
        <v>2607</v>
      </c>
      <c r="E44" s="9">
        <f t="shared" si="1"/>
        <v>-76</v>
      </c>
      <c r="F44" s="37"/>
      <c r="G44" s="17"/>
    </row>
    <row r="45" spans="1:7" ht="15" customHeight="1">
      <c r="A45" s="55"/>
      <c r="B45" s="42"/>
      <c r="C45" s="16">
        <v>2683</v>
      </c>
      <c r="D45" s="16">
        <v>2607</v>
      </c>
      <c r="E45" s="13">
        <f t="shared" si="1"/>
        <v>-76</v>
      </c>
      <c r="F45" s="43"/>
      <c r="G45" s="18"/>
    </row>
    <row r="46" spans="1:7" ht="15" customHeight="1">
      <c r="A46" s="56" t="s">
        <v>34</v>
      </c>
      <c r="B46" s="41" t="s">
        <v>52</v>
      </c>
      <c r="C46" s="9">
        <v>322</v>
      </c>
      <c r="D46" s="9">
        <v>322</v>
      </c>
      <c r="E46" s="9">
        <f t="shared" si="1"/>
        <v>0</v>
      </c>
      <c r="F46" s="37" t="s">
        <v>13</v>
      </c>
      <c r="G46" s="11"/>
    </row>
    <row r="47" spans="1:7" ht="15" customHeight="1">
      <c r="A47" s="56"/>
      <c r="B47" s="42"/>
      <c r="C47" s="12">
        <v>322</v>
      </c>
      <c r="D47" s="12">
        <v>322</v>
      </c>
      <c r="E47" s="13">
        <f t="shared" si="1"/>
        <v>0</v>
      </c>
      <c r="F47" s="43"/>
      <c r="G47" s="14"/>
    </row>
    <row r="48" spans="1:7" ht="15" customHeight="1">
      <c r="A48" s="54" t="s">
        <v>35</v>
      </c>
      <c r="B48" s="41" t="s">
        <v>52</v>
      </c>
      <c r="C48" s="10">
        <v>573</v>
      </c>
      <c r="D48" s="10">
        <v>500</v>
      </c>
      <c r="E48" s="9">
        <f t="shared" si="1"/>
        <v>-73</v>
      </c>
      <c r="F48" s="37"/>
      <c r="G48" s="17"/>
    </row>
    <row r="49" spans="1:7" ht="15" customHeight="1">
      <c r="A49" s="55"/>
      <c r="B49" s="42"/>
      <c r="C49" s="16">
        <v>573</v>
      </c>
      <c r="D49" s="16">
        <v>500</v>
      </c>
      <c r="E49" s="13">
        <f t="shared" si="1"/>
        <v>-73</v>
      </c>
      <c r="F49" s="43"/>
      <c r="G49" s="18"/>
    </row>
    <row r="50" spans="1:7" ht="15" customHeight="1">
      <c r="A50" s="54" t="s">
        <v>36</v>
      </c>
      <c r="B50" s="41" t="s">
        <v>51</v>
      </c>
      <c r="C50" s="15">
        <v>1743</v>
      </c>
      <c r="D50" s="15">
        <v>1745</v>
      </c>
      <c r="E50" s="9">
        <f t="shared" si="1"/>
        <v>2</v>
      </c>
      <c r="F50" s="37"/>
      <c r="G50" s="11"/>
    </row>
    <row r="51" spans="1:7" ht="15" customHeight="1">
      <c r="A51" s="55"/>
      <c r="B51" s="42"/>
      <c r="C51" s="16">
        <v>1743</v>
      </c>
      <c r="D51" s="16">
        <v>1745</v>
      </c>
      <c r="E51" s="13">
        <f t="shared" si="1"/>
        <v>2</v>
      </c>
      <c r="F51" s="43"/>
      <c r="G51" s="19"/>
    </row>
    <row r="52" spans="1:7" ht="15" customHeight="1">
      <c r="A52" s="54" t="s">
        <v>37</v>
      </c>
      <c r="B52" s="41" t="s">
        <v>51</v>
      </c>
      <c r="C52" s="15">
        <v>1264</v>
      </c>
      <c r="D52" s="15">
        <v>1215</v>
      </c>
      <c r="E52" s="9">
        <f t="shared" si="1"/>
        <v>-49</v>
      </c>
      <c r="F52" s="37"/>
      <c r="G52" s="17"/>
    </row>
    <row r="53" spans="1:7" ht="15" customHeight="1">
      <c r="A53" s="55"/>
      <c r="B53" s="42"/>
      <c r="C53" s="16">
        <v>1264</v>
      </c>
      <c r="D53" s="16">
        <v>1215</v>
      </c>
      <c r="E53" s="13">
        <f t="shared" si="1"/>
        <v>-49</v>
      </c>
      <c r="F53" s="43"/>
      <c r="G53" s="18"/>
    </row>
    <row r="54" spans="1:7" ht="15" customHeight="1">
      <c r="A54" s="54" t="s">
        <v>38</v>
      </c>
      <c r="B54" s="41" t="s">
        <v>51</v>
      </c>
      <c r="C54" s="15">
        <v>769</v>
      </c>
      <c r="D54" s="15">
        <v>763</v>
      </c>
      <c r="E54" s="15">
        <f t="shared" si="1"/>
        <v>-6</v>
      </c>
      <c r="F54" s="37" t="s">
        <v>13</v>
      </c>
      <c r="G54" s="11"/>
    </row>
    <row r="55" spans="1:7" ht="15" customHeight="1">
      <c r="A55" s="55"/>
      <c r="B55" s="42"/>
      <c r="C55" s="16">
        <v>769</v>
      </c>
      <c r="D55" s="16">
        <v>763</v>
      </c>
      <c r="E55" s="13">
        <f t="shared" si="1"/>
        <v>-6</v>
      </c>
      <c r="F55" s="43"/>
      <c r="G55" s="14"/>
    </row>
    <row r="56" spans="1:7" ht="15" customHeight="1">
      <c r="A56" s="54" t="s">
        <v>39</v>
      </c>
      <c r="B56" s="41" t="s">
        <v>51</v>
      </c>
      <c r="C56" s="10">
        <v>182</v>
      </c>
      <c r="D56" s="10">
        <v>191</v>
      </c>
      <c r="E56" s="15">
        <f t="shared" si="1"/>
        <v>9</v>
      </c>
      <c r="F56" s="37"/>
      <c r="G56" s="17"/>
    </row>
    <row r="57" spans="1:7" ht="15" customHeight="1">
      <c r="A57" s="55"/>
      <c r="B57" s="42"/>
      <c r="C57" s="16">
        <v>182</v>
      </c>
      <c r="D57" s="16">
        <v>191</v>
      </c>
      <c r="E57" s="13">
        <f t="shared" si="1"/>
        <v>9</v>
      </c>
      <c r="F57" s="43"/>
      <c r="G57" s="18"/>
    </row>
    <row r="58" spans="1:7" ht="15" customHeight="1">
      <c r="A58" s="54" t="s">
        <v>59</v>
      </c>
      <c r="B58" s="41" t="s">
        <v>51</v>
      </c>
      <c r="C58" s="15">
        <v>879</v>
      </c>
      <c r="D58" s="15">
        <v>771</v>
      </c>
      <c r="E58" s="9">
        <f t="shared" si="1"/>
        <v>-108</v>
      </c>
      <c r="F58" s="37"/>
      <c r="G58" s="17"/>
    </row>
    <row r="59" spans="1:7" ht="15" customHeight="1">
      <c r="A59" s="55"/>
      <c r="B59" s="42"/>
      <c r="C59" s="16">
        <v>879</v>
      </c>
      <c r="D59" s="16">
        <v>771</v>
      </c>
      <c r="E59" s="13">
        <f t="shared" si="1"/>
        <v>-108</v>
      </c>
      <c r="F59" s="43"/>
      <c r="G59" s="18"/>
    </row>
    <row r="60" spans="1:7" ht="22.5" customHeight="1">
      <c r="A60" s="56" t="s">
        <v>40</v>
      </c>
      <c r="B60" s="41" t="s">
        <v>51</v>
      </c>
      <c r="C60" s="9">
        <v>69</v>
      </c>
      <c r="D60" s="9">
        <v>69</v>
      </c>
      <c r="E60" s="9">
        <f t="shared" si="1"/>
        <v>0</v>
      </c>
      <c r="F60" s="37" t="s">
        <v>13</v>
      </c>
      <c r="G60" s="11"/>
    </row>
    <row r="61" spans="1:7" ht="22.5" customHeight="1">
      <c r="A61" s="56"/>
      <c r="B61" s="42"/>
      <c r="C61" s="12">
        <v>69</v>
      </c>
      <c r="D61" s="12">
        <v>69</v>
      </c>
      <c r="E61" s="13">
        <f t="shared" si="1"/>
        <v>0</v>
      </c>
      <c r="F61" s="43"/>
      <c r="G61" s="14"/>
    </row>
    <row r="62" spans="1:7" ht="15" customHeight="1">
      <c r="A62" s="54" t="s">
        <v>41</v>
      </c>
      <c r="B62" s="41" t="s">
        <v>52</v>
      </c>
      <c r="C62" s="10">
        <v>18763</v>
      </c>
      <c r="D62" s="10">
        <v>15779</v>
      </c>
      <c r="E62" s="9">
        <f t="shared" si="1"/>
        <v>-2984</v>
      </c>
      <c r="F62" s="37"/>
      <c r="G62" s="17"/>
    </row>
    <row r="63" spans="1:7" ht="15" customHeight="1">
      <c r="A63" s="55"/>
      <c r="B63" s="42"/>
      <c r="C63" s="16">
        <v>18763</v>
      </c>
      <c r="D63" s="16">
        <v>15779</v>
      </c>
      <c r="E63" s="13">
        <f t="shared" si="1"/>
        <v>-2984</v>
      </c>
      <c r="F63" s="43"/>
      <c r="G63" s="18"/>
    </row>
    <row r="64" spans="1:7" ht="15" customHeight="1">
      <c r="A64" s="54" t="s">
        <v>42</v>
      </c>
      <c r="B64" s="41" t="s">
        <v>52</v>
      </c>
      <c r="C64" s="15">
        <v>1050</v>
      </c>
      <c r="D64" s="15">
        <v>1082</v>
      </c>
      <c r="E64" s="9">
        <f t="shared" si="1"/>
        <v>32</v>
      </c>
      <c r="F64" s="37"/>
      <c r="G64" s="11"/>
    </row>
    <row r="65" spans="1:7" ht="15" customHeight="1">
      <c r="A65" s="55"/>
      <c r="B65" s="42"/>
      <c r="C65" s="16">
        <v>1050</v>
      </c>
      <c r="D65" s="16">
        <v>1082</v>
      </c>
      <c r="E65" s="13">
        <f t="shared" si="1"/>
        <v>32</v>
      </c>
      <c r="F65" s="43"/>
      <c r="G65" s="19"/>
    </row>
    <row r="66" spans="1:7" ht="15" customHeight="1">
      <c r="A66" s="54" t="s">
        <v>43</v>
      </c>
      <c r="B66" s="41" t="s">
        <v>52</v>
      </c>
      <c r="C66" s="15">
        <v>4703</v>
      </c>
      <c r="D66" s="15">
        <v>2376</v>
      </c>
      <c r="E66" s="9">
        <f t="shared" si="1"/>
        <v>-2327</v>
      </c>
      <c r="F66" s="37"/>
      <c r="G66" s="17"/>
    </row>
    <row r="67" spans="1:7" ht="15" customHeight="1">
      <c r="A67" s="55"/>
      <c r="B67" s="42"/>
      <c r="C67" s="16">
        <v>206</v>
      </c>
      <c r="D67" s="16">
        <v>2376</v>
      </c>
      <c r="E67" s="13">
        <f t="shared" si="1"/>
        <v>2170</v>
      </c>
      <c r="F67" s="43"/>
      <c r="G67" s="18"/>
    </row>
    <row r="68" spans="1:7" ht="15" customHeight="1">
      <c r="A68" s="54" t="s">
        <v>44</v>
      </c>
      <c r="B68" s="41" t="s">
        <v>51</v>
      </c>
      <c r="C68" s="15">
        <v>15025</v>
      </c>
      <c r="D68" s="15">
        <v>15025</v>
      </c>
      <c r="E68" s="15">
        <f t="shared" si="1"/>
        <v>0</v>
      </c>
      <c r="F68" s="37" t="s">
        <v>13</v>
      </c>
      <c r="G68" s="11"/>
    </row>
    <row r="69" spans="1:7" ht="15" customHeight="1">
      <c r="A69" s="55"/>
      <c r="B69" s="42"/>
      <c r="C69" s="16">
        <v>14770</v>
      </c>
      <c r="D69" s="16">
        <f>15025-255</f>
        <v>14770</v>
      </c>
      <c r="E69" s="13">
        <f t="shared" si="1"/>
        <v>0</v>
      </c>
      <c r="F69" s="43"/>
      <c r="G69" s="14"/>
    </row>
    <row r="70" spans="1:7" ht="15" customHeight="1">
      <c r="A70" s="54" t="s">
        <v>45</v>
      </c>
      <c r="B70" s="41" t="s">
        <v>52</v>
      </c>
      <c r="C70" s="10">
        <v>57881</v>
      </c>
      <c r="D70" s="10">
        <v>57875</v>
      </c>
      <c r="E70" s="9">
        <f t="shared" si="1"/>
        <v>-6</v>
      </c>
      <c r="F70" s="37"/>
      <c r="G70" s="17"/>
    </row>
    <row r="71" spans="1:7" ht="15" customHeight="1">
      <c r="A71" s="55"/>
      <c r="B71" s="42"/>
      <c r="C71" s="16">
        <v>56852</v>
      </c>
      <c r="D71" s="16">
        <f>57875-992</f>
        <v>56883</v>
      </c>
      <c r="E71" s="13">
        <f t="shared" si="1"/>
        <v>31</v>
      </c>
      <c r="F71" s="43"/>
      <c r="G71" s="18"/>
    </row>
    <row r="72" spans="1:7" ht="15" customHeight="1">
      <c r="A72" s="54" t="s">
        <v>61</v>
      </c>
      <c r="B72" s="41" t="s">
        <v>51</v>
      </c>
      <c r="C72" s="15">
        <v>42088</v>
      </c>
      <c r="D72" s="15">
        <v>26941</v>
      </c>
      <c r="E72" s="9">
        <f t="shared" ref="E72:E103" si="2">+D72-C72</f>
        <v>-15147</v>
      </c>
      <c r="F72" s="37"/>
      <c r="G72" s="11"/>
    </row>
    <row r="73" spans="1:7" ht="15" customHeight="1">
      <c r="A73" s="55"/>
      <c r="B73" s="42"/>
      <c r="C73" s="16">
        <v>33053</v>
      </c>
      <c r="D73" s="16">
        <f>26941-1063</f>
        <v>25878</v>
      </c>
      <c r="E73" s="13">
        <f t="shared" si="2"/>
        <v>-7175</v>
      </c>
      <c r="F73" s="43"/>
      <c r="G73" s="19"/>
    </row>
    <row r="74" spans="1:7" ht="15" customHeight="1">
      <c r="A74" s="54" t="s">
        <v>46</v>
      </c>
      <c r="B74" s="41" t="s">
        <v>52</v>
      </c>
      <c r="C74" s="15">
        <v>38192</v>
      </c>
      <c r="D74" s="15">
        <v>37110</v>
      </c>
      <c r="E74" s="9">
        <f t="shared" si="2"/>
        <v>-1082</v>
      </c>
      <c r="F74" s="37"/>
      <c r="G74" s="17"/>
    </row>
    <row r="75" spans="1:7" ht="15" customHeight="1">
      <c r="A75" s="55"/>
      <c r="B75" s="42"/>
      <c r="C75" s="16">
        <v>38192</v>
      </c>
      <c r="D75" s="16">
        <v>37110</v>
      </c>
      <c r="E75" s="13">
        <f t="shared" si="2"/>
        <v>-1082</v>
      </c>
      <c r="F75" s="43"/>
      <c r="G75" s="18"/>
    </row>
    <row r="76" spans="1:7" ht="15" customHeight="1">
      <c r="A76" s="56" t="s">
        <v>47</v>
      </c>
      <c r="B76" s="41" t="s">
        <v>51</v>
      </c>
      <c r="C76" s="9">
        <v>929</v>
      </c>
      <c r="D76" s="9">
        <v>1315</v>
      </c>
      <c r="E76" s="9">
        <f t="shared" si="2"/>
        <v>386</v>
      </c>
      <c r="F76" s="37" t="s">
        <v>13</v>
      </c>
      <c r="G76" s="11"/>
    </row>
    <row r="77" spans="1:7" ht="15" customHeight="1">
      <c r="A77" s="56"/>
      <c r="B77" s="42"/>
      <c r="C77" s="12">
        <v>929</v>
      </c>
      <c r="D77" s="12">
        <v>1315</v>
      </c>
      <c r="E77" s="13">
        <f t="shared" si="2"/>
        <v>386</v>
      </c>
      <c r="F77" s="43"/>
      <c r="G77" s="14"/>
    </row>
    <row r="78" spans="1:7" ht="15" customHeight="1">
      <c r="A78" s="54" t="s">
        <v>60</v>
      </c>
      <c r="B78" s="41" t="s">
        <v>51</v>
      </c>
      <c r="C78" s="15">
        <v>427</v>
      </c>
      <c r="D78" s="15">
        <v>114</v>
      </c>
      <c r="E78" s="9">
        <f t="shared" si="2"/>
        <v>-313</v>
      </c>
      <c r="F78" s="37"/>
      <c r="G78" s="11"/>
    </row>
    <row r="79" spans="1:7" ht="15" customHeight="1">
      <c r="A79" s="55"/>
      <c r="B79" s="42"/>
      <c r="C79" s="16">
        <v>427</v>
      </c>
      <c r="D79" s="16">
        <v>114</v>
      </c>
      <c r="E79" s="13">
        <f t="shared" si="2"/>
        <v>-313</v>
      </c>
      <c r="F79" s="43"/>
      <c r="G79" s="19"/>
    </row>
    <row r="80" spans="1:7" ht="15" customHeight="1">
      <c r="A80" s="54" t="s">
        <v>48</v>
      </c>
      <c r="B80" s="41" t="s">
        <v>54</v>
      </c>
      <c r="C80" s="10">
        <v>48762</v>
      </c>
      <c r="D80" s="10">
        <v>51787</v>
      </c>
      <c r="E80" s="9">
        <f t="shared" si="2"/>
        <v>3025</v>
      </c>
      <c r="F80" s="37"/>
      <c r="G80" s="17"/>
    </row>
    <row r="81" spans="1:9" ht="15" customHeight="1">
      <c r="A81" s="55"/>
      <c r="B81" s="42"/>
      <c r="C81" s="16">
        <v>48762</v>
      </c>
      <c r="D81" s="16">
        <v>51787</v>
      </c>
      <c r="E81" s="13">
        <f t="shared" si="2"/>
        <v>3025</v>
      </c>
      <c r="F81" s="43"/>
      <c r="G81" s="18"/>
    </row>
    <row r="82" spans="1:9" ht="15" customHeight="1">
      <c r="A82" s="54" t="s">
        <v>49</v>
      </c>
      <c r="B82" s="41" t="s">
        <v>53</v>
      </c>
      <c r="C82" s="15">
        <v>477</v>
      </c>
      <c r="D82" s="15">
        <v>664</v>
      </c>
      <c r="E82" s="9">
        <f t="shared" si="2"/>
        <v>187</v>
      </c>
      <c r="F82" s="37"/>
      <c r="G82" s="11"/>
    </row>
    <row r="83" spans="1:9" ht="15" customHeight="1">
      <c r="A83" s="55"/>
      <c r="B83" s="42"/>
      <c r="C83" s="16">
        <v>477</v>
      </c>
      <c r="D83" s="16">
        <f>664-174</f>
        <v>490</v>
      </c>
      <c r="E83" s="13">
        <f t="shared" si="2"/>
        <v>13</v>
      </c>
      <c r="F83" s="43"/>
      <c r="G83" s="19"/>
    </row>
    <row r="84" spans="1:9" ht="15" customHeight="1">
      <c r="A84" s="54" t="s">
        <v>50</v>
      </c>
      <c r="B84" s="41" t="s">
        <v>53</v>
      </c>
      <c r="C84" s="15">
        <v>87</v>
      </c>
      <c r="D84" s="15">
        <v>86</v>
      </c>
      <c r="E84" s="9">
        <f t="shared" si="2"/>
        <v>-1</v>
      </c>
      <c r="F84" s="37"/>
      <c r="G84" s="17"/>
    </row>
    <row r="85" spans="1:9" ht="15" customHeight="1">
      <c r="A85" s="55"/>
      <c r="B85" s="42"/>
      <c r="C85" s="16">
        <v>87</v>
      </c>
      <c r="D85" s="16">
        <v>86</v>
      </c>
      <c r="E85" s="13">
        <f t="shared" si="2"/>
        <v>-1</v>
      </c>
      <c r="F85" s="43"/>
      <c r="G85" s="18"/>
    </row>
    <row r="86" spans="1:9" ht="15" customHeight="1">
      <c r="A86" s="39" t="s">
        <v>56</v>
      </c>
      <c r="B86" s="41" t="s">
        <v>57</v>
      </c>
      <c r="C86" s="15">
        <v>601</v>
      </c>
      <c r="D86" s="15">
        <v>0</v>
      </c>
      <c r="E86" s="9">
        <f t="shared" si="2"/>
        <v>-601</v>
      </c>
      <c r="F86" s="37"/>
      <c r="G86" s="17"/>
    </row>
    <row r="87" spans="1:9" ht="15" customHeight="1">
      <c r="A87" s="40"/>
      <c r="B87" s="42"/>
      <c r="C87" s="16">
        <v>601</v>
      </c>
      <c r="D87" s="16">
        <v>0</v>
      </c>
      <c r="E87" s="13">
        <f t="shared" si="2"/>
        <v>-601</v>
      </c>
      <c r="F87" s="43"/>
      <c r="G87" s="18"/>
    </row>
    <row r="88" spans="1:9" ht="22.5" customHeight="1">
      <c r="A88" s="39" t="s">
        <v>55</v>
      </c>
      <c r="B88" s="41" t="s">
        <v>57</v>
      </c>
      <c r="C88" s="15">
        <v>2694</v>
      </c>
      <c r="D88" s="15">
        <v>0</v>
      </c>
      <c r="E88" s="9">
        <f t="shared" si="2"/>
        <v>-2694</v>
      </c>
      <c r="F88" s="37"/>
      <c r="G88" s="17"/>
    </row>
    <row r="89" spans="1:9" ht="22.5" customHeight="1">
      <c r="A89" s="40"/>
      <c r="B89" s="42"/>
      <c r="C89" s="16">
        <v>2694</v>
      </c>
      <c r="D89" s="16">
        <v>0</v>
      </c>
      <c r="E89" s="13">
        <f t="shared" si="2"/>
        <v>-2694</v>
      </c>
      <c r="F89" s="43"/>
      <c r="G89" s="18"/>
    </row>
    <row r="90" spans="1:9" ht="15" customHeight="1">
      <c r="A90" s="33"/>
      <c r="B90" s="34"/>
      <c r="C90" s="15">
        <f>SUM(C88,C86,C84,C82,C80,C78,C76,C74,C72,C70,C68,C66,C64,C62,C60,C58,C56,C54,C52,C50,C48,C46,C44,C42,C40,C38,C36,C34,C32,C30,C28,C26,C24,C22,C20,C18,C16,C14,C12,C10,C8)</f>
        <v>329116</v>
      </c>
      <c r="D90" s="15">
        <f>SUM(D88,D86,D84,D82,D80,D78,D76,D74,D72,D70,D68,D66,D64,D62,D60,D58,D56,D54,D52,D50,D48,D46,D44,D42,D40,D38,D36,D34,D32,D30,D28,D26,D24,D22,D20,D18,D16,D14,D12,D10,D8)</f>
        <v>314500</v>
      </c>
      <c r="E90" s="15">
        <f t="shared" si="2"/>
        <v>-14616</v>
      </c>
      <c r="F90" s="37" t="str">
        <f>IF(G90="　","　","区CM")</f>
        <v>　</v>
      </c>
      <c r="G90" s="20" t="str">
        <f>IF(SUMIF(I8:I89,I90,G8:G89)=0,"　",SUMIF(I8:I89,I90,G8:G89))</f>
        <v>　</v>
      </c>
    </row>
    <row r="91" spans="1:9" ht="15" customHeight="1" thickBot="1">
      <c r="A91" s="35"/>
      <c r="B91" s="36"/>
      <c r="C91" s="21">
        <f>SUM(C89,C87,C85,C83,C81,C79,C77,C75,C73,C71,C69,C67,C65,C63,C61,C59,C57,C55,C53,C51,C49,C47,C45,C43,C41,C39,C37,C35,C33,C31,C29,C27,C25,C23,C21,C19,C17,C15,C13,C11,C9)</f>
        <v>313437</v>
      </c>
      <c r="D91" s="21">
        <f>SUM(D89,D87,D85,D83,D81,D79,D77,D75,D73,D71,D69,D67,D65,D63,D61,D59,D57,D55,D53,D51,D49,D47,D45,D43,D41,D39,D37,D35,D33,D31,D29,D27,D25,D23,D21,D19,D17,D15,D13,D11,D9)</f>
        <v>311124</v>
      </c>
      <c r="E91" s="22">
        <f t="shared" si="2"/>
        <v>-2313</v>
      </c>
      <c r="F91" s="38"/>
      <c r="G91" s="23" t="str">
        <f>IF(SUMIF(I8:I89,I91,G8:G89)=0,"　",SUMIF(I8:I89,I91,G8:G89))</f>
        <v>　</v>
      </c>
    </row>
    <row r="92" spans="1:9">
      <c r="A92" s="24"/>
      <c r="B92" s="24"/>
      <c r="C92" s="25"/>
      <c r="D92" s="26"/>
      <c r="E92" s="26"/>
    </row>
    <row r="93" spans="1:9" s="1" customFormat="1" ht="15.75" customHeight="1">
      <c r="A93" s="28"/>
      <c r="D93" s="2"/>
      <c r="E93" s="2"/>
      <c r="F93" s="3"/>
      <c r="G93" s="3"/>
      <c r="H93" s="3"/>
      <c r="I93" s="3"/>
    </row>
    <row r="94" spans="1:9" s="1" customFormat="1" ht="15.75" customHeight="1">
      <c r="A94" s="28"/>
      <c r="D94" s="2"/>
      <c r="E94" s="2"/>
      <c r="F94" s="3"/>
      <c r="G94" s="3"/>
      <c r="H94" s="3"/>
      <c r="I94" s="3"/>
    </row>
    <row r="95" spans="1:9" s="1" customFormat="1" ht="15.75" customHeight="1">
      <c r="A95" s="28"/>
      <c r="D95" s="2"/>
      <c r="E95" s="2"/>
      <c r="F95" s="3"/>
      <c r="G95" s="3"/>
      <c r="H95" s="3"/>
      <c r="I95" s="3"/>
    </row>
    <row r="96" spans="1:9" s="1" customFormat="1" ht="15.75" customHeight="1">
      <c r="A96" s="28"/>
      <c r="D96" s="2"/>
      <c r="E96" s="2"/>
      <c r="F96" s="3"/>
      <c r="G96" s="3"/>
      <c r="H96" s="3"/>
      <c r="I96" s="3"/>
    </row>
    <row r="97" spans="1:9" s="1" customFormat="1" ht="15.75" customHeight="1">
      <c r="A97" s="28"/>
      <c r="D97" s="2"/>
      <c r="E97" s="2"/>
      <c r="F97" s="3"/>
      <c r="G97" s="3"/>
      <c r="H97" s="3"/>
      <c r="I97" s="3"/>
    </row>
    <row r="98" spans="1:9" s="1" customFormat="1" ht="15.75" customHeight="1">
      <c r="A98" s="28"/>
      <c r="D98" s="2"/>
      <c r="E98" s="2"/>
      <c r="F98" s="3"/>
      <c r="G98" s="3"/>
      <c r="H98" s="3"/>
      <c r="I98" s="3"/>
    </row>
    <row r="99" spans="1:9" s="1" customFormat="1" ht="15.75" customHeight="1">
      <c r="A99" s="28"/>
      <c r="D99" s="2"/>
      <c r="E99" s="2"/>
      <c r="F99" s="3"/>
      <c r="G99" s="3"/>
      <c r="H99" s="3"/>
      <c r="I99" s="3"/>
    </row>
    <row r="100" spans="1:9" s="1" customFormat="1" ht="15.75" customHeight="1">
      <c r="A100" s="28"/>
      <c r="D100" s="2"/>
      <c r="E100" s="2"/>
      <c r="F100" s="3"/>
      <c r="G100" s="3"/>
      <c r="H100" s="3"/>
      <c r="I100" s="3"/>
    </row>
    <row r="101" spans="1:9" s="1" customFormat="1" ht="15.75" customHeight="1">
      <c r="A101" s="28"/>
      <c r="D101" s="2"/>
      <c r="E101" s="2"/>
      <c r="F101" s="3"/>
      <c r="G101" s="3"/>
      <c r="H101" s="3"/>
      <c r="I101" s="3"/>
    </row>
    <row r="102" spans="1:9" s="1" customFormat="1" ht="15.75" customHeight="1">
      <c r="A102" s="28"/>
      <c r="D102" s="2"/>
      <c r="E102" s="2"/>
      <c r="F102" s="3"/>
      <c r="G102" s="3"/>
      <c r="H102" s="3"/>
      <c r="I102" s="3"/>
    </row>
    <row r="103" spans="1:9" s="1" customFormat="1" ht="6" customHeight="1">
      <c r="A103" s="28"/>
      <c r="D103" s="2"/>
      <c r="E103" s="2"/>
      <c r="F103" s="3"/>
      <c r="G103" s="3"/>
      <c r="H103" s="3"/>
      <c r="I103" s="3"/>
    </row>
    <row r="104" spans="1:9" s="1" customFormat="1" ht="15.75" customHeight="1">
      <c r="A104" s="28"/>
      <c r="D104" s="2"/>
      <c r="E104" s="2"/>
      <c r="F104" s="3"/>
      <c r="G104" s="3"/>
      <c r="H104" s="3"/>
      <c r="I104" s="3"/>
    </row>
    <row r="105" spans="1:9" s="1" customFormat="1" ht="6" customHeight="1">
      <c r="A105" s="28"/>
      <c r="D105" s="2"/>
      <c r="E105" s="2"/>
      <c r="F105" s="3"/>
      <c r="G105" s="3"/>
      <c r="H105" s="3"/>
      <c r="I105" s="3"/>
    </row>
    <row r="106" spans="1:9" s="1" customFormat="1" ht="15.75" customHeight="1">
      <c r="A106" s="27"/>
      <c r="D106" s="2"/>
      <c r="E106" s="2"/>
      <c r="F106" s="3"/>
      <c r="G106" s="3"/>
      <c r="H106" s="3"/>
      <c r="I106" s="3"/>
    </row>
    <row r="107" spans="1:9" s="1" customFormat="1" ht="6" customHeight="1">
      <c r="A107" s="27"/>
      <c r="D107" s="2"/>
      <c r="E107" s="2"/>
      <c r="F107" s="3"/>
      <c r="G107" s="3"/>
      <c r="H107" s="3"/>
      <c r="I107" s="3"/>
    </row>
    <row r="108" spans="1:9" s="1" customFormat="1" ht="15.75" customHeight="1">
      <c r="A108" s="27"/>
      <c r="D108" s="2"/>
      <c r="E108" s="2"/>
      <c r="F108" s="3"/>
      <c r="G108" s="3"/>
      <c r="H108" s="3"/>
      <c r="I108" s="3"/>
    </row>
    <row r="109" spans="1:9" s="1" customFormat="1" ht="15.75" customHeight="1">
      <c r="A109" s="27"/>
      <c r="D109" s="2"/>
      <c r="E109" s="2"/>
      <c r="F109" s="3"/>
      <c r="G109" s="3"/>
      <c r="H109" s="3"/>
      <c r="I109" s="3"/>
    </row>
    <row r="110" spans="1:9" s="1" customFormat="1" ht="6" customHeight="1">
      <c r="A110" s="27"/>
      <c r="D110" s="2"/>
      <c r="E110" s="2"/>
      <c r="F110" s="3"/>
      <c r="G110" s="3"/>
      <c r="H110" s="3"/>
      <c r="I110" s="3"/>
    </row>
    <row r="111" spans="1:9" s="1" customFormat="1" ht="15.75" customHeight="1">
      <c r="A111" s="28"/>
      <c r="D111" s="2"/>
      <c r="E111" s="2"/>
      <c r="F111" s="3"/>
      <c r="G111" s="3"/>
      <c r="H111" s="3"/>
      <c r="I111" s="3"/>
    </row>
    <row r="112" spans="1:9" s="1" customFormat="1" ht="15.75" customHeight="1">
      <c r="A112" s="28"/>
      <c r="D112" s="2"/>
      <c r="E112" s="2"/>
      <c r="F112" s="3"/>
      <c r="G112" s="3"/>
      <c r="H112" s="3"/>
      <c r="I112" s="3"/>
    </row>
    <row r="113" spans="1:9" s="1" customFormat="1" ht="6" customHeight="1">
      <c r="A113" s="27"/>
      <c r="D113" s="2"/>
      <c r="E113" s="2"/>
      <c r="F113" s="3"/>
      <c r="G113" s="3"/>
      <c r="H113" s="3"/>
      <c r="I113" s="3"/>
    </row>
    <row r="114" spans="1:9" s="1" customFormat="1" ht="15.75" customHeight="1">
      <c r="A114" s="27"/>
      <c r="D114" s="2"/>
      <c r="E114" s="2"/>
      <c r="F114" s="3"/>
      <c r="G114" s="3"/>
      <c r="H114" s="3"/>
      <c r="I114" s="3"/>
    </row>
    <row r="115" spans="1:9" s="1" customFormat="1" ht="15.75" customHeight="1">
      <c r="A115" s="27"/>
      <c r="D115" s="2"/>
      <c r="E115" s="2"/>
      <c r="F115" s="3"/>
      <c r="G115" s="3"/>
      <c r="H115" s="3"/>
      <c r="I115" s="3"/>
    </row>
    <row r="116" spans="1:9" s="1" customFormat="1" ht="6" customHeight="1">
      <c r="A116" s="27"/>
      <c r="D116" s="2"/>
      <c r="E116" s="2"/>
      <c r="F116" s="3"/>
      <c r="G116" s="3"/>
      <c r="H116" s="3"/>
      <c r="I116" s="3"/>
    </row>
    <row r="117" spans="1:9" s="1" customFormat="1" ht="15.75" customHeight="1">
      <c r="A117" s="27"/>
      <c r="D117" s="2"/>
      <c r="E117" s="2"/>
      <c r="F117" s="3"/>
      <c r="G117" s="3"/>
      <c r="H117" s="3"/>
      <c r="I117" s="3"/>
    </row>
    <row r="118" spans="1:9" s="1" customFormat="1" ht="6" customHeight="1">
      <c r="A118" s="27"/>
      <c r="D118" s="2"/>
      <c r="E118" s="2"/>
      <c r="F118" s="3"/>
      <c r="G118" s="3"/>
      <c r="H118" s="3"/>
      <c r="I118" s="3"/>
    </row>
    <row r="119" spans="1:9" s="1" customFormat="1" ht="15.75" customHeight="1">
      <c r="A119" s="27"/>
      <c r="D119" s="2"/>
      <c r="E119" s="2"/>
      <c r="F119" s="3"/>
      <c r="G119" s="3"/>
      <c r="H119" s="3"/>
      <c r="I119" s="3"/>
    </row>
    <row r="120" spans="1:9" s="1" customFormat="1" ht="15" customHeight="1">
      <c r="A120" s="27"/>
      <c r="D120" s="2"/>
      <c r="E120" s="2"/>
      <c r="F120" s="3"/>
      <c r="G120" s="3"/>
      <c r="H120" s="3"/>
      <c r="I120" s="3"/>
    </row>
    <row r="121" spans="1:9" s="1" customFormat="1" ht="15" customHeight="1">
      <c r="A121" s="27"/>
      <c r="D121" s="2"/>
      <c r="E121" s="2"/>
      <c r="F121" s="3"/>
      <c r="G121" s="3"/>
      <c r="H121" s="3"/>
      <c r="I121" s="3"/>
    </row>
    <row r="122" spans="1:9" s="1" customFormat="1" ht="15" customHeight="1">
      <c r="D122" s="2"/>
      <c r="E122" s="2"/>
      <c r="F122" s="3"/>
      <c r="G122" s="3"/>
      <c r="H122" s="3"/>
      <c r="I122" s="3"/>
    </row>
    <row r="123" spans="1:9" s="1" customFormat="1" ht="15" customHeight="1">
      <c r="D123" s="2"/>
      <c r="E123" s="2"/>
      <c r="F123" s="3"/>
      <c r="G123" s="3"/>
      <c r="H123" s="3"/>
      <c r="I123" s="3"/>
    </row>
    <row r="124" spans="1:9" s="1" customFormat="1" ht="15" customHeight="1">
      <c r="D124" s="2"/>
      <c r="E124" s="2"/>
      <c r="F124" s="3"/>
      <c r="G124" s="3"/>
      <c r="H124" s="3"/>
      <c r="I124" s="3"/>
    </row>
    <row r="125" spans="1:9" ht="15" customHeight="1"/>
    <row r="126" spans="1:9" ht="15" customHeight="1"/>
    <row r="127" spans="1:9" ht="15" customHeight="1"/>
    <row r="128" spans="1:9" ht="15" customHeight="1"/>
    <row r="129" ht="15" customHeight="1"/>
    <row r="130" ht="15" customHeight="1"/>
    <row r="131" ht="15" customHeight="1"/>
    <row r="132" ht="15" customHeight="1"/>
    <row r="133" ht="15" customHeight="1"/>
    <row r="134" ht="15" customHeight="1"/>
    <row r="135" ht="15" customHeight="1"/>
  </sheetData>
  <mergeCells count="130">
    <mergeCell ref="A76:A77"/>
    <mergeCell ref="B76:B77"/>
    <mergeCell ref="F76:F77"/>
    <mergeCell ref="A84:A85"/>
    <mergeCell ref="B84:B85"/>
    <mergeCell ref="F84:F85"/>
    <mergeCell ref="A80:A81"/>
    <mergeCell ref="B80:B81"/>
    <mergeCell ref="F80:F81"/>
    <mergeCell ref="A82:A83"/>
    <mergeCell ref="B82:B83"/>
    <mergeCell ref="F82:F83"/>
    <mergeCell ref="A70:A71"/>
    <mergeCell ref="B70:B71"/>
    <mergeCell ref="F70:F71"/>
    <mergeCell ref="A72:A73"/>
    <mergeCell ref="B72:B73"/>
    <mergeCell ref="F72:F73"/>
    <mergeCell ref="A74:A75"/>
    <mergeCell ref="B74:B75"/>
    <mergeCell ref="F74:F75"/>
    <mergeCell ref="A34:A35"/>
    <mergeCell ref="B34:B35"/>
    <mergeCell ref="F34:F35"/>
    <mergeCell ref="A36:A37"/>
    <mergeCell ref="B36:B37"/>
    <mergeCell ref="F36:F37"/>
    <mergeCell ref="A38:A39"/>
    <mergeCell ref="B38:B39"/>
    <mergeCell ref="F38:F39"/>
    <mergeCell ref="A28:A29"/>
    <mergeCell ref="B28:B29"/>
    <mergeCell ref="F28:F29"/>
    <mergeCell ref="A30:A31"/>
    <mergeCell ref="B30:B31"/>
    <mergeCell ref="F30:F31"/>
    <mergeCell ref="A32:A33"/>
    <mergeCell ref="B32:B33"/>
    <mergeCell ref="F32:F33"/>
    <mergeCell ref="A22:A23"/>
    <mergeCell ref="B22:B23"/>
    <mergeCell ref="F22:F23"/>
    <mergeCell ref="A24:A25"/>
    <mergeCell ref="B24:B25"/>
    <mergeCell ref="F24:F25"/>
    <mergeCell ref="A26:A27"/>
    <mergeCell ref="B26:B27"/>
    <mergeCell ref="F26:F27"/>
    <mergeCell ref="A68:A69"/>
    <mergeCell ref="B68:B69"/>
    <mergeCell ref="F68:F69"/>
    <mergeCell ref="A8:A9"/>
    <mergeCell ref="B8:B9"/>
    <mergeCell ref="F8:F9"/>
    <mergeCell ref="A10:A11"/>
    <mergeCell ref="B10:B11"/>
    <mergeCell ref="F10:F11"/>
    <mergeCell ref="A12:A13"/>
    <mergeCell ref="B12:B13"/>
    <mergeCell ref="F12:F13"/>
    <mergeCell ref="A14:A15"/>
    <mergeCell ref="B14:B15"/>
    <mergeCell ref="F14:F15"/>
    <mergeCell ref="A16:A17"/>
    <mergeCell ref="B16:B17"/>
    <mergeCell ref="F16:F17"/>
    <mergeCell ref="A18:A19"/>
    <mergeCell ref="B18:B19"/>
    <mergeCell ref="F18:F19"/>
    <mergeCell ref="A20:A21"/>
    <mergeCell ref="B20:B21"/>
    <mergeCell ref="F20:F21"/>
    <mergeCell ref="A54:A55"/>
    <mergeCell ref="B54:B55"/>
    <mergeCell ref="F54:F55"/>
    <mergeCell ref="A56:A57"/>
    <mergeCell ref="B56:B57"/>
    <mergeCell ref="F56:F57"/>
    <mergeCell ref="A78:A79"/>
    <mergeCell ref="B78:B79"/>
    <mergeCell ref="F78:F79"/>
    <mergeCell ref="A58:A59"/>
    <mergeCell ref="B58:B59"/>
    <mergeCell ref="F58:F59"/>
    <mergeCell ref="A60:A61"/>
    <mergeCell ref="B60:B61"/>
    <mergeCell ref="F60:F61"/>
    <mergeCell ref="A62:A63"/>
    <mergeCell ref="B62:B63"/>
    <mergeCell ref="F62:F63"/>
    <mergeCell ref="A64:A65"/>
    <mergeCell ref="B64:B65"/>
    <mergeCell ref="F64:F65"/>
    <mergeCell ref="A66:A67"/>
    <mergeCell ref="B66:B67"/>
    <mergeCell ref="F66:F67"/>
    <mergeCell ref="F46:F47"/>
    <mergeCell ref="A48:A49"/>
    <mergeCell ref="B48:B49"/>
    <mergeCell ref="F48:F49"/>
    <mergeCell ref="A50:A51"/>
    <mergeCell ref="B50:B51"/>
    <mergeCell ref="F50:F51"/>
    <mergeCell ref="A52:A53"/>
    <mergeCell ref="B52:B53"/>
    <mergeCell ref="F52:F53"/>
    <mergeCell ref="A90:B91"/>
    <mergeCell ref="F90:F91"/>
    <mergeCell ref="A88:A89"/>
    <mergeCell ref="B88:B89"/>
    <mergeCell ref="F88:F89"/>
    <mergeCell ref="A86:A87"/>
    <mergeCell ref="B86:B87"/>
    <mergeCell ref="F86:F87"/>
    <mergeCell ref="F1:G1"/>
    <mergeCell ref="C5:D5"/>
    <mergeCell ref="A6:A7"/>
    <mergeCell ref="B6:B7"/>
    <mergeCell ref="F6:G7"/>
    <mergeCell ref="A40:A41"/>
    <mergeCell ref="B40:B41"/>
    <mergeCell ref="F40:F41"/>
    <mergeCell ref="A42:A43"/>
    <mergeCell ref="B42:B43"/>
    <mergeCell ref="F42:F43"/>
    <mergeCell ref="A44:A45"/>
    <mergeCell ref="B44:B45"/>
    <mergeCell ref="F44:F45"/>
    <mergeCell ref="A46:A47"/>
    <mergeCell ref="B46:B47"/>
  </mergeCells>
  <phoneticPr fontId="3"/>
  <conditionalFormatting sqref="G90">
    <cfRule type="cellIs" dxfId="0" priority="1" stopIfTrue="1" operator="equal">
      <formula>0</formula>
    </cfRule>
  </conditionalFormatting>
  <dataValidations count="1">
    <dataValidation type="list" allowBlank="1" showInputMessage="1" showErrorMessage="1" sqref="F8:F89">
      <formula1>"　　,区ＣＭ"</formula1>
    </dataValidation>
  </dataValidations>
  <hyperlinks>
    <hyperlink ref="A8:A9" r:id="rId1" display="地域活動事業"/>
    <hyperlink ref="A10:A11" r:id="rId2" display="新たな地域コミュニティ支援事業"/>
    <hyperlink ref="A12:A13" r:id="rId3" display="コミュニティ育成事業"/>
    <hyperlink ref="A14:A15" r:id="rId4" display="区政会議運営事業"/>
    <hyperlink ref="A16:A17" r:id="rId5" display="乳幼児発達相談体制強化事業（発達障がい者支援施策の充実）"/>
    <hyperlink ref="A18:A19" r:id="rId6" display="地域保健福祉推進事業"/>
    <hyperlink ref="A20:A21" r:id="rId7" display="地域福祉コーディネート事業"/>
    <hyperlink ref="A22:A23" r:id="rId8" display="専門的家庭訪問支援事業の拡充"/>
    <hyperlink ref="A24:A25" r:id="rId9" display="浪速区子育て支援事業"/>
    <hyperlink ref="A26:A27" r:id="rId10" display="ワンオペ育児世帯へのアプローチ事業"/>
    <hyperlink ref="A28:A29" r:id="rId11" display="児童虐待ゼロ対策　就学前児童サポート事業"/>
    <hyperlink ref="A30:A31" r:id="rId12" display="成人の日記念のつどい事業"/>
    <hyperlink ref="A32:A33" r:id="rId13" display="災害対策事業"/>
    <hyperlink ref="A34:A35" r:id="rId14" display="安全・安心なまちづくり推進事業"/>
    <hyperlink ref="A36:A37" r:id="rId15" display="地域安全防犯カメラ設置事業"/>
    <hyperlink ref="A38:A39" r:id="rId16" display="青少年非行防止活動事業"/>
    <hyperlink ref="A40:A41" r:id="rId17" display="子どもの防犯力アップ事業"/>
    <hyperlink ref="A42:A43" r:id="rId18" display="交通事故をなくす運動事業"/>
    <hyperlink ref="A44:A45" r:id="rId19" display="自転車利用適正化事業"/>
    <hyperlink ref="A46:A47" r:id="rId20" display="緑化推進支援事業"/>
    <hyperlink ref="A48:A49" r:id="rId21" display="なにわの魅力創出事業"/>
    <hyperlink ref="A50:A51" r:id="rId22" display="人権啓発推進事業"/>
    <hyperlink ref="A52:A53" r:id="rId23" display="学校体育施設開放事業"/>
    <hyperlink ref="A54:A55" r:id="rId24" display="「小学校区教育協議会-はぐくみネット-」事業"/>
    <hyperlink ref="A56:A57" r:id="rId25" display="浪速子ども球技大会"/>
    <hyperlink ref="A58:A59" r:id="rId26" display="生涯学習推進事業"/>
    <hyperlink ref="A60:A61" r:id="rId27" display="PTA・社会教育関係団体対象人権・家庭教育学習会助成事業"/>
    <hyperlink ref="A62:A63" r:id="rId28" display="広聴広報事業"/>
    <hyperlink ref="A64:A65" r:id="rId29" display="区民アンケート事業"/>
    <hyperlink ref="A66:A67" r:id="rId30" display="まちづくり活性化事業"/>
    <hyperlink ref="A68:A69" r:id="rId31" display="浪速まなび支援事業"/>
    <hyperlink ref="A70:A71" r:id="rId32" display="区庁舎設備維持費"/>
    <hyperlink ref="A72:A73" r:id="rId33" display="区役所附設会館等管理運営業務"/>
    <hyperlink ref="A74:A75" r:id="rId34" display="区役所管理運営費"/>
    <hyperlink ref="A76:A77" r:id="rId35" display="協働事業関係事務費"/>
    <hyperlink ref="A78:A79" r:id="rId36" display="教育・学習支援事業関係事務費"/>
    <hyperlink ref="A80:A81" r:id="rId37" display="区役所住民情報業務等民間委託"/>
    <hyperlink ref="A82:A83" r:id="rId38" display="保健福祉センター事業用経費"/>
    <hyperlink ref="A84:A85" r:id="rId39" display="福祉事務所運営費"/>
  </hyperlinks>
  <pageMargins left="0.62992125984251968" right="0.51181102362204722" top="0.62992125984251968" bottom="0.51181102362204722" header="0.31496062992125984" footer="0.31496062992125984"/>
  <pageSetup paperSize="9" scale="98" fitToHeight="0" orientation="portrait" cellComments="asDisplayed" r:id="rId40"/>
  <colBreaks count="1" manualBreakCount="1">
    <brk id="7"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予算事業一覧</vt:lpstr>
      <vt:lpstr>予算事業一覧!Print_Area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2020-12-17T09:57:05Z</dcterms:created>
  <dcterms:modified xsi:type="dcterms:W3CDTF">2020-12-17T10:33:50Z</dcterms:modified>
</cp:coreProperties>
</file>