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ユーザ作業用フォルダ\33計理・用度に関する事務\3312予算管理、決算等に関する事務\01_予算管理\令和４年度予算\20220329R4年度当初予算事業一覧・歳入予算一覧の修正について\各事業以外データ\"/>
    </mc:Choice>
  </mc:AlternateContent>
  <bookViews>
    <workbookView xWindow="0" yWindow="0" windowWidth="20490" windowHeight="6780"/>
  </bookViews>
  <sheets>
    <sheet name="様式5" sheetId="1" r:id="rId1"/>
  </sheets>
  <definedNames>
    <definedName name="_xlnm.Print_Area" localSheetId="0">様式5!$A$1:$K$31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H28" i="1" l="1"/>
  <c r="G28" i="1"/>
  <c r="H26" i="1"/>
  <c r="G26" i="1"/>
  <c r="H22" i="1"/>
  <c r="G22" i="1"/>
  <c r="G21" i="1" s="1"/>
  <c r="G18" i="1"/>
  <c r="H14" i="1"/>
  <c r="H13" i="1" s="1"/>
  <c r="G14" i="1"/>
  <c r="G13" i="1" s="1"/>
  <c r="G9" i="1"/>
  <c r="I11" i="1"/>
  <c r="P29" i="1"/>
  <c r="O29" i="1"/>
  <c r="N29" i="1"/>
  <c r="M29" i="1"/>
  <c r="L29" i="1"/>
  <c r="P28" i="1"/>
  <c r="O28" i="1"/>
  <c r="N28" i="1"/>
  <c r="M28" i="1"/>
  <c r="L28" i="1"/>
  <c r="P23" i="1"/>
  <c r="O23" i="1"/>
  <c r="N23" i="1"/>
  <c r="M23" i="1"/>
  <c r="L23" i="1"/>
  <c r="P22" i="1"/>
  <c r="O22" i="1"/>
  <c r="N22" i="1"/>
  <c r="M22" i="1"/>
  <c r="L22" i="1"/>
  <c r="P21" i="1"/>
  <c r="O21" i="1"/>
  <c r="N21" i="1"/>
  <c r="M21" i="1"/>
  <c r="L21" i="1"/>
  <c r="P20" i="1"/>
  <c r="O20" i="1"/>
  <c r="N20" i="1"/>
  <c r="M20" i="1"/>
  <c r="L20" i="1"/>
  <c r="P19" i="1"/>
  <c r="O19" i="1"/>
  <c r="N19" i="1"/>
  <c r="M19" i="1"/>
  <c r="L19" i="1"/>
  <c r="P18" i="1"/>
  <c r="O18" i="1"/>
  <c r="N18" i="1"/>
  <c r="M18" i="1"/>
  <c r="L18" i="1"/>
  <c r="P17" i="1"/>
  <c r="O17" i="1"/>
  <c r="N17" i="1"/>
  <c r="M17" i="1"/>
  <c r="L17" i="1"/>
  <c r="P16" i="1"/>
  <c r="O16" i="1"/>
  <c r="N16" i="1"/>
  <c r="M16" i="1"/>
  <c r="L16" i="1"/>
  <c r="L24" i="1"/>
  <c r="M24" i="1"/>
  <c r="N24" i="1"/>
  <c r="O24" i="1"/>
  <c r="P24" i="1"/>
  <c r="L25" i="1"/>
  <c r="M25" i="1"/>
  <c r="N25" i="1"/>
  <c r="O25" i="1"/>
  <c r="P25" i="1"/>
  <c r="L26" i="1"/>
  <c r="M26" i="1"/>
  <c r="N26" i="1"/>
  <c r="O26" i="1"/>
  <c r="P26" i="1"/>
  <c r="L27" i="1"/>
  <c r="M27" i="1"/>
  <c r="N27" i="1"/>
  <c r="O27" i="1"/>
  <c r="P27" i="1"/>
  <c r="P15" i="1"/>
  <c r="O15" i="1"/>
  <c r="N15" i="1"/>
  <c r="M15" i="1"/>
  <c r="L15" i="1"/>
  <c r="P14" i="1"/>
  <c r="O14" i="1"/>
  <c r="N14" i="1"/>
  <c r="M14" i="1"/>
  <c r="L14" i="1"/>
  <c r="P13" i="1"/>
  <c r="O13" i="1"/>
  <c r="N13" i="1"/>
  <c r="M13" i="1"/>
  <c r="L13" i="1"/>
  <c r="P12" i="1"/>
  <c r="O12" i="1"/>
  <c r="N12" i="1"/>
  <c r="M12" i="1"/>
  <c r="L12" i="1"/>
  <c r="P11" i="1"/>
  <c r="O11" i="1"/>
  <c r="N11" i="1"/>
  <c r="M11" i="1"/>
  <c r="L11" i="1"/>
  <c r="P10" i="1"/>
  <c r="O10" i="1"/>
  <c r="N10" i="1"/>
  <c r="M10" i="1"/>
  <c r="L10" i="1"/>
  <c r="P9" i="1"/>
  <c r="O9" i="1"/>
  <c r="N9" i="1"/>
  <c r="M9" i="1"/>
  <c r="L9" i="1"/>
  <c r="A9" i="1"/>
  <c r="A10" i="1" s="1"/>
  <c r="A11" i="1" s="1"/>
  <c r="P8" i="1"/>
  <c r="O8" i="1"/>
  <c r="N8" i="1"/>
  <c r="M8" i="1"/>
  <c r="L8" i="1"/>
  <c r="I27" i="1" l="1"/>
  <c r="H25" i="1"/>
  <c r="G25" i="1"/>
  <c r="H18" i="1"/>
  <c r="I18" i="1" s="1"/>
  <c r="I29" i="1"/>
  <c r="I19" i="1"/>
  <c r="I28" i="1"/>
  <c r="I26" i="1"/>
  <c r="I23" i="1"/>
  <c r="H21" i="1"/>
  <c r="I21" i="1" s="1"/>
  <c r="I22" i="1"/>
  <c r="G17" i="1"/>
  <c r="I20" i="1" l="1"/>
  <c r="H17" i="1"/>
  <c r="I17" i="1" s="1"/>
  <c r="I24" i="1"/>
  <c r="I25" i="1"/>
  <c r="G30" i="1"/>
  <c r="I15" i="1"/>
  <c r="I10" i="1"/>
  <c r="H9" i="1"/>
  <c r="H30" i="1" l="1"/>
  <c r="I30" i="1" s="1"/>
  <c r="A12" i="1"/>
  <c r="A13" i="1" s="1"/>
  <c r="A14" i="1" s="1"/>
  <c r="A15" i="1" s="1"/>
  <c r="I16" i="1"/>
  <c r="I9" i="1"/>
  <c r="I8" i="1" l="1"/>
  <c r="I13" i="1"/>
  <c r="I12" i="1"/>
  <c r="I14" i="1" l="1"/>
</calcChain>
</file>

<file path=xl/sharedStrings.xml><?xml version="1.0" encoding="utf-8"?>
<sst xmlns="http://schemas.openxmlformats.org/spreadsheetml/2006/main" count="59" uniqueCount="42">
  <si>
    <t>一般会計歳入予算一覧</t>
    <rPh sb="0" eb="2">
      <t>イッパン</t>
    </rPh>
    <rPh sb="2" eb="4">
      <t>カイケイ</t>
    </rPh>
    <rPh sb="4" eb="6">
      <t>サイニュウ</t>
    </rPh>
    <rPh sb="8" eb="10">
      <t>イチラン</t>
    </rPh>
    <phoneticPr fontId="4"/>
  </si>
  <si>
    <t>(単位：千円)</t>
    <phoneticPr fontId="4"/>
  </si>
  <si>
    <t>通し
番号</t>
    <rPh sb="0" eb="1">
      <t>トオ</t>
    </rPh>
    <rPh sb="3" eb="5">
      <t>バンゴウ</t>
    </rPh>
    <phoneticPr fontId="8"/>
  </si>
  <si>
    <t>科　　　　目</t>
    <rPh sb="0" eb="1">
      <t>カ</t>
    </rPh>
    <rPh sb="5" eb="6">
      <t>モク</t>
    </rPh>
    <phoneticPr fontId="4"/>
  </si>
  <si>
    <t>説　　　　明</t>
    <rPh sb="0" eb="1">
      <t>セツ</t>
    </rPh>
    <rPh sb="5" eb="6">
      <t>メイ</t>
    </rPh>
    <phoneticPr fontId="8"/>
  </si>
  <si>
    <t>3 年 度</t>
    <rPh sb="2" eb="3">
      <t>ネン</t>
    </rPh>
    <rPh sb="4" eb="5">
      <t>ド</t>
    </rPh>
    <phoneticPr fontId="8"/>
  </si>
  <si>
    <t>4 年 度</t>
    <rPh sb="2" eb="3">
      <t>ネン</t>
    </rPh>
    <rPh sb="4" eb="5">
      <t>ド</t>
    </rPh>
    <phoneticPr fontId="8"/>
  </si>
  <si>
    <t>増　　減</t>
    <rPh sb="0" eb="1">
      <t>ゾウ</t>
    </rPh>
    <rPh sb="3" eb="4">
      <t>ゲン</t>
    </rPh>
    <phoneticPr fontId="4"/>
  </si>
  <si>
    <t>備  考</t>
    <phoneticPr fontId="4"/>
  </si>
  <si>
    <t>当　初①</t>
    <rPh sb="0" eb="1">
      <t>トウ</t>
    </rPh>
    <rPh sb="2" eb="3">
      <t>ハツ</t>
    </rPh>
    <phoneticPr fontId="4"/>
  </si>
  <si>
    <t>（②-①）</t>
    <phoneticPr fontId="4"/>
  </si>
  <si>
    <t>16款　使用料及手数料</t>
    <rPh sb="2" eb="3">
      <t>カン</t>
    </rPh>
    <rPh sb="4" eb="7">
      <t>シヨウリョウ</t>
    </rPh>
    <rPh sb="7" eb="8">
      <t>オヨ</t>
    </rPh>
    <rPh sb="8" eb="11">
      <t>テスウリョウ</t>
    </rPh>
    <phoneticPr fontId="8"/>
  </si>
  <si>
    <t>1項　使用料</t>
    <rPh sb="1" eb="2">
      <t>コウ</t>
    </rPh>
    <rPh sb="3" eb="6">
      <t>シヨウリョウ</t>
    </rPh>
    <phoneticPr fontId="8"/>
  </si>
  <si>
    <t>　　</t>
  </si>
  <si>
    <t>1目　総務使用料</t>
    <rPh sb="1" eb="2">
      <t>モク</t>
    </rPh>
    <rPh sb="3" eb="5">
      <t>ソウム</t>
    </rPh>
    <rPh sb="5" eb="8">
      <t>シヨウリョウ</t>
    </rPh>
    <phoneticPr fontId="8"/>
  </si>
  <si>
    <t>17款　国庫支出金</t>
    <rPh sb="2" eb="3">
      <t>カン</t>
    </rPh>
    <rPh sb="4" eb="6">
      <t>コッコ</t>
    </rPh>
    <rPh sb="6" eb="9">
      <t>シシュツキン</t>
    </rPh>
    <phoneticPr fontId="8"/>
  </si>
  <si>
    <t>2項　国庫補助金</t>
    <rPh sb="1" eb="2">
      <t>コウ</t>
    </rPh>
    <rPh sb="3" eb="5">
      <t>コッコ</t>
    </rPh>
    <rPh sb="5" eb="8">
      <t>ホジョキン</t>
    </rPh>
    <phoneticPr fontId="8"/>
  </si>
  <si>
    <t>1目　総務費国庫補助金</t>
    <rPh sb="1" eb="2">
      <t>モク</t>
    </rPh>
    <rPh sb="3" eb="5">
      <t>ソウム</t>
    </rPh>
    <rPh sb="5" eb="6">
      <t>ヒ</t>
    </rPh>
    <rPh sb="6" eb="8">
      <t>コッコ</t>
    </rPh>
    <rPh sb="8" eb="11">
      <t>ホジョキン</t>
    </rPh>
    <phoneticPr fontId="8"/>
  </si>
  <si>
    <t>23款　諸収入</t>
    <rPh sb="2" eb="3">
      <t>カン</t>
    </rPh>
    <rPh sb="4" eb="5">
      <t>ショ</t>
    </rPh>
    <rPh sb="5" eb="7">
      <t>シュウニュウ</t>
    </rPh>
    <phoneticPr fontId="8"/>
  </si>
  <si>
    <t>6項　雑入</t>
    <rPh sb="1" eb="2">
      <t>コウ</t>
    </rPh>
    <rPh sb="3" eb="5">
      <t>ザツニュウ</t>
    </rPh>
    <phoneticPr fontId="8"/>
  </si>
  <si>
    <t>所属計</t>
    <rPh sb="0" eb="2">
      <t>ショゾク</t>
    </rPh>
    <rPh sb="2" eb="3">
      <t>ケイ</t>
    </rPh>
    <phoneticPr fontId="8"/>
  </si>
  <si>
    <t>2節　其他使用料</t>
    <rPh sb="1" eb="2">
      <t>セツ</t>
    </rPh>
    <rPh sb="3" eb="4">
      <t>ソ</t>
    </rPh>
    <rPh sb="4" eb="5">
      <t>ホカ</t>
    </rPh>
    <rPh sb="5" eb="8">
      <t>シヨウリョウ</t>
    </rPh>
    <phoneticPr fontId="8"/>
  </si>
  <si>
    <t>専門的家庭訪問支援事業に対する補助金</t>
    <rPh sb="0" eb="3">
      <t>センモンテキ</t>
    </rPh>
    <rPh sb="3" eb="7">
      <t>カテイホウモン</t>
    </rPh>
    <rPh sb="7" eb="9">
      <t>シエン</t>
    </rPh>
    <rPh sb="9" eb="11">
      <t>ジギョウ</t>
    </rPh>
    <rPh sb="12" eb="13">
      <t>タイ</t>
    </rPh>
    <rPh sb="15" eb="18">
      <t>ホジョキン</t>
    </rPh>
    <phoneticPr fontId="8"/>
  </si>
  <si>
    <t>18款　府支出金</t>
    <rPh sb="2" eb="3">
      <t>カン</t>
    </rPh>
    <rPh sb="4" eb="5">
      <t>フ</t>
    </rPh>
    <rPh sb="5" eb="8">
      <t>シシュツキン</t>
    </rPh>
    <phoneticPr fontId="8"/>
  </si>
  <si>
    <t>2項　府補助金</t>
    <rPh sb="1" eb="2">
      <t>コウ</t>
    </rPh>
    <rPh sb="3" eb="4">
      <t>フ</t>
    </rPh>
    <rPh sb="4" eb="7">
      <t>ホジョキン</t>
    </rPh>
    <phoneticPr fontId="8"/>
  </si>
  <si>
    <t>1目　総務費府補助金</t>
    <rPh sb="1" eb="2">
      <t>モク</t>
    </rPh>
    <rPh sb="3" eb="5">
      <t>ソウム</t>
    </rPh>
    <rPh sb="5" eb="6">
      <t>ヒ</t>
    </rPh>
    <rPh sb="6" eb="7">
      <t>フ</t>
    </rPh>
    <rPh sb="7" eb="10">
      <t>ホジョキン</t>
    </rPh>
    <phoneticPr fontId="8"/>
  </si>
  <si>
    <t>2節　区まちづくり推進費補助金</t>
    <rPh sb="1" eb="2">
      <t>セツ</t>
    </rPh>
    <rPh sb="3" eb="4">
      <t>ク</t>
    </rPh>
    <rPh sb="9" eb="11">
      <t>スイシン</t>
    </rPh>
    <rPh sb="11" eb="12">
      <t>ヒ</t>
    </rPh>
    <rPh sb="12" eb="15">
      <t>ホジョキン</t>
    </rPh>
    <phoneticPr fontId="8"/>
  </si>
  <si>
    <t>22款　繰入金</t>
    <rPh sb="2" eb="3">
      <t>カン</t>
    </rPh>
    <rPh sb="4" eb="7">
      <t>クリイレキン</t>
    </rPh>
    <phoneticPr fontId="8"/>
  </si>
  <si>
    <t>3項　蓄積基金繰入金</t>
    <rPh sb="1" eb="2">
      <t>コウ</t>
    </rPh>
    <rPh sb="3" eb="7">
      <t>チクセキキキン</t>
    </rPh>
    <rPh sb="7" eb="9">
      <t>クリイレ</t>
    </rPh>
    <rPh sb="9" eb="10">
      <t>キン</t>
    </rPh>
    <phoneticPr fontId="8"/>
  </si>
  <si>
    <t>5目　区政推進基金繰入金</t>
    <rPh sb="1" eb="2">
      <t>モク</t>
    </rPh>
    <rPh sb="3" eb="9">
      <t>クセイスイシンキキン</t>
    </rPh>
    <rPh sb="9" eb="12">
      <t>クリイレキン</t>
    </rPh>
    <phoneticPr fontId="8"/>
  </si>
  <si>
    <t>1節　区政推進基金繰入金</t>
    <rPh sb="1" eb="2">
      <t>セツ</t>
    </rPh>
    <rPh sb="3" eb="9">
      <t>クセイスイシンキキン</t>
    </rPh>
    <rPh sb="9" eb="12">
      <t>クリイレキン</t>
    </rPh>
    <phoneticPr fontId="8"/>
  </si>
  <si>
    <t>区政推進基金からの繰入金</t>
    <rPh sb="0" eb="6">
      <t>クセイスイシンキキン</t>
    </rPh>
    <rPh sb="9" eb="12">
      <t>クリイレキン</t>
    </rPh>
    <phoneticPr fontId="8"/>
  </si>
  <si>
    <t>2目　弁償金</t>
    <rPh sb="1" eb="2">
      <t>モク</t>
    </rPh>
    <rPh sb="3" eb="5">
      <t>ベンショウ</t>
    </rPh>
    <rPh sb="5" eb="6">
      <t>キン</t>
    </rPh>
    <phoneticPr fontId="8"/>
  </si>
  <si>
    <t>1節　番号標弁償金</t>
    <rPh sb="1" eb="2">
      <t>セツ</t>
    </rPh>
    <rPh sb="3" eb="5">
      <t>バンゴウ</t>
    </rPh>
    <rPh sb="5" eb="6">
      <t>ヒョウ</t>
    </rPh>
    <rPh sb="6" eb="8">
      <t>ベンショウ</t>
    </rPh>
    <rPh sb="8" eb="9">
      <t>キン</t>
    </rPh>
    <phoneticPr fontId="8"/>
  </si>
  <si>
    <t>自動車臨時運行許可番号標弁償金</t>
    <rPh sb="0" eb="3">
      <t>ジドウシャ</t>
    </rPh>
    <rPh sb="3" eb="9">
      <t>リンジウンコウキョカ</t>
    </rPh>
    <rPh sb="9" eb="11">
      <t>バンゴウ</t>
    </rPh>
    <rPh sb="11" eb="12">
      <t>ヒョウ</t>
    </rPh>
    <rPh sb="12" eb="15">
      <t>ベンショウキン</t>
    </rPh>
    <phoneticPr fontId="8"/>
  </si>
  <si>
    <t>22目　雑収</t>
    <rPh sb="2" eb="3">
      <t>モク</t>
    </rPh>
    <rPh sb="4" eb="6">
      <t>ザツシュウ</t>
    </rPh>
    <phoneticPr fontId="8"/>
  </si>
  <si>
    <t>1節　雑収</t>
    <rPh sb="1" eb="2">
      <t>セツ</t>
    </rPh>
    <rPh sb="3" eb="5">
      <t>ザツシュウ</t>
    </rPh>
    <phoneticPr fontId="8"/>
  </si>
  <si>
    <t>広告収入、私用光熱水費に係る収入等</t>
    <rPh sb="0" eb="2">
      <t>コウコク</t>
    </rPh>
    <rPh sb="2" eb="4">
      <t>シュウニュウ</t>
    </rPh>
    <rPh sb="5" eb="7">
      <t>シヨウ</t>
    </rPh>
    <rPh sb="7" eb="11">
      <t>コウネツスイヒ</t>
    </rPh>
    <rPh sb="12" eb="13">
      <t>カカ</t>
    </rPh>
    <rPh sb="14" eb="16">
      <t>シュウニュウ</t>
    </rPh>
    <rPh sb="16" eb="17">
      <t>トウ</t>
    </rPh>
    <phoneticPr fontId="8"/>
  </si>
  <si>
    <t>行政財産の目的外使用料</t>
    <rPh sb="0" eb="4">
      <t>ギョウセイザイサン</t>
    </rPh>
    <rPh sb="5" eb="10">
      <t>モクテキガイシヨウ</t>
    </rPh>
    <rPh sb="10" eb="11">
      <t>リョウ</t>
    </rPh>
    <phoneticPr fontId="8"/>
  </si>
  <si>
    <t>8節　区まちづくり推進費補助金</t>
    <rPh sb="1" eb="2">
      <t>セツ</t>
    </rPh>
    <rPh sb="3" eb="4">
      <t>ク</t>
    </rPh>
    <rPh sb="9" eb="11">
      <t>スイシン</t>
    </rPh>
    <rPh sb="11" eb="12">
      <t>ヒ</t>
    </rPh>
    <rPh sb="12" eb="15">
      <t>ホジョキン</t>
    </rPh>
    <phoneticPr fontId="8"/>
  </si>
  <si>
    <t>所属名　浪速区役所</t>
    <rPh sb="0" eb="2">
      <t>ショゾク</t>
    </rPh>
    <rPh sb="2" eb="3">
      <t>メイ</t>
    </rPh>
    <rPh sb="4" eb="7">
      <t>ナニワク</t>
    </rPh>
    <rPh sb="7" eb="9">
      <t>ヤクショ</t>
    </rPh>
    <phoneticPr fontId="4"/>
  </si>
  <si>
    <t>予算②</t>
    <rPh sb="0" eb="2">
      <t>ヨサン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</si>
</sst>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6">
    <font>
      <sz val="11"/>
      <color theme="1"/>
      <name val="游ゴシック"/>
      <family val="2"/>
      <charset val="128"/>
      <scheme val="minor"/>
    </font>
    <font>
      <sz val="10.5"/>
      <name val="明朝体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明朝体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3" fillId="0" borderId="0" applyFont="0" applyFill="0" applyBorder="0" applyAlignment="0" applyProtection="0"/>
    <xf numFmtId="0" fontId="13" fillId="0" borderId="0"/>
  </cellStyleXfs>
  <cellXfs count="76">
    <xf numFmtId="0" fontId="0" fillId="0" borderId="0" xfId="0">
      <alignment vertical="center"/>
    </xf>
    <xf numFmtId="0" fontId="2" fillId="0" borderId="0" xfId="1" applyNumberFormat="1" applyFont="1" applyFill="1" applyAlignment="1">
      <alignment vertical="center"/>
    </xf>
    <xf numFmtId="49" fontId="5" fillId="0" borderId="0" xfId="1" applyNumberFormat="1" applyFont="1" applyFill="1" applyAlignment="1">
      <alignment vertical="center" wrapText="1"/>
    </xf>
    <xf numFmtId="0" fontId="2" fillId="0" borderId="0" xfId="1" applyNumberFormat="1" applyFont="1" applyFill="1" applyAlignment="1">
      <alignment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176" fontId="5" fillId="0" borderId="0" xfId="1" applyNumberFormat="1" applyFont="1" applyFill="1" applyAlignment="1">
      <alignment horizontal="center" vertical="center"/>
    </xf>
    <xf numFmtId="176" fontId="5" fillId="0" borderId="0" xfId="1" applyNumberFormat="1" applyFont="1" applyFill="1" applyAlignment="1">
      <alignment horizontal="right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vertical="center" wrapText="1"/>
    </xf>
    <xf numFmtId="0" fontId="5" fillId="0" borderId="0" xfId="1" applyNumberFormat="1" applyFont="1" applyFill="1" applyAlignment="1">
      <alignment horizontal="center" vertical="center" wrapText="1"/>
    </xf>
    <xf numFmtId="176" fontId="5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horizontal="center" vertical="center" wrapText="1"/>
    </xf>
    <xf numFmtId="176" fontId="9" fillId="0" borderId="0" xfId="1" applyNumberFormat="1" applyFont="1" applyFill="1" applyAlignment="1">
      <alignment horizontal="left" vertical="center"/>
    </xf>
    <xf numFmtId="0" fontId="10" fillId="0" borderId="0" xfId="1" applyNumberFormat="1" applyFont="1" applyFill="1" applyAlignment="1">
      <alignment horizontal="right" vertical="center"/>
    </xf>
    <xf numFmtId="0" fontId="6" fillId="0" borderId="0" xfId="1" applyNumberFormat="1" applyFont="1" applyFill="1" applyAlignment="1">
      <alignment horizontal="right" vertical="center"/>
    </xf>
    <xf numFmtId="0" fontId="10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 wrapText="1"/>
    </xf>
    <xf numFmtId="176" fontId="11" fillId="0" borderId="0" xfId="1" applyNumberFormat="1" applyFont="1" applyFill="1" applyBorder="1" applyAlignment="1">
      <alignment horizontal="right" vertical="center" wrapText="1"/>
    </xf>
    <xf numFmtId="176" fontId="7" fillId="0" borderId="0" xfId="1" applyNumberFormat="1" applyFont="1" applyFill="1" applyAlignment="1">
      <alignment horizontal="right" vertical="center"/>
    </xf>
    <xf numFmtId="0" fontId="12" fillId="0" borderId="0" xfId="1" applyFont="1" applyFill="1" applyAlignment="1">
      <alignment horizontal="left" vertical="center"/>
    </xf>
    <xf numFmtId="0" fontId="12" fillId="0" borderId="0" xfId="1" applyNumberFormat="1" applyFont="1" applyFill="1" applyAlignment="1">
      <alignment horizontal="right" vertical="center"/>
    </xf>
    <xf numFmtId="0" fontId="5" fillId="0" borderId="3" xfId="1" applyNumberFormat="1" applyFont="1" applyFill="1" applyBorder="1" applyAlignment="1">
      <alignment horizontal="center" vertical="center"/>
    </xf>
    <xf numFmtId="176" fontId="5" fillId="0" borderId="3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7" xfId="1" applyNumberFormat="1" applyFont="1" applyFill="1" applyBorder="1" applyAlignment="1">
      <alignment horizontal="center" vertical="center"/>
    </xf>
    <xf numFmtId="176" fontId="5" fillId="0" borderId="7" xfId="1" applyNumberFormat="1" applyFont="1" applyFill="1" applyBorder="1" applyAlignment="1">
      <alignment horizontal="center" vertical="center"/>
    </xf>
    <xf numFmtId="0" fontId="6" fillId="0" borderId="9" xfId="1" applyNumberFormat="1" applyFont="1" applyFill="1" applyBorder="1" applyAlignment="1">
      <alignment horizontal="center" vertical="center"/>
    </xf>
    <xf numFmtId="38" fontId="6" fillId="0" borderId="6" xfId="2" applyFont="1" applyFill="1" applyBorder="1" applyAlignment="1">
      <alignment horizontal="left" vertical="center" wrapText="1"/>
    </xf>
    <xf numFmtId="176" fontId="14" fillId="0" borderId="6" xfId="1" applyNumberFormat="1" applyFont="1" applyFill="1" applyBorder="1" applyAlignment="1">
      <alignment horizontal="right" vertical="center" shrinkToFit="1"/>
    </xf>
    <xf numFmtId="176" fontId="14" fillId="0" borderId="12" xfId="1" applyNumberFormat="1" applyFont="1" applyFill="1" applyBorder="1" applyAlignment="1">
      <alignment horizontal="right" vertical="center" shrinkToFit="1"/>
    </xf>
    <xf numFmtId="0" fontId="2" fillId="0" borderId="12" xfId="1" applyFont="1" applyFill="1" applyBorder="1" applyAlignment="1">
      <alignment horizontal="left" vertical="center"/>
    </xf>
    <xf numFmtId="176" fontId="6" fillId="0" borderId="13" xfId="1" applyNumberFormat="1" applyFont="1" applyFill="1" applyBorder="1" applyAlignment="1">
      <alignment horizontal="right" vertical="center" shrinkToFit="1"/>
    </xf>
    <xf numFmtId="49" fontId="6" fillId="0" borderId="14" xfId="1" applyNumberFormat="1" applyFont="1" applyFill="1" applyBorder="1" applyAlignment="1">
      <alignment horizontal="center" vertical="center" wrapText="1"/>
    </xf>
    <xf numFmtId="0" fontId="6" fillId="0" borderId="13" xfId="3" applyFont="1" applyFill="1" applyBorder="1" applyAlignment="1">
      <alignment vertical="center"/>
    </xf>
    <xf numFmtId="49" fontId="6" fillId="0" borderId="15" xfId="1" applyNumberFormat="1" applyFont="1" applyFill="1" applyBorder="1" applyAlignment="1">
      <alignment horizontal="center" vertical="center" wrapText="1"/>
    </xf>
    <xf numFmtId="49" fontId="6" fillId="0" borderId="16" xfId="1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left" vertical="center" wrapText="1"/>
    </xf>
    <xf numFmtId="49" fontId="6" fillId="0" borderId="6" xfId="1" applyNumberFormat="1" applyFont="1" applyFill="1" applyBorder="1" applyAlignment="1">
      <alignment vertical="center" wrapText="1"/>
    </xf>
    <xf numFmtId="49" fontId="6" fillId="0" borderId="11" xfId="1" applyNumberFormat="1" applyFont="1" applyFill="1" applyBorder="1" applyAlignment="1">
      <alignment vertical="center" wrapText="1"/>
    </xf>
    <xf numFmtId="0" fontId="2" fillId="0" borderId="20" xfId="1" applyFont="1" applyFill="1" applyBorder="1" applyAlignment="1">
      <alignment horizontal="left" vertical="center"/>
    </xf>
    <xf numFmtId="0" fontId="6" fillId="0" borderId="21" xfId="3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 wrapText="1"/>
    </xf>
    <xf numFmtId="0" fontId="6" fillId="0" borderId="0" xfId="1" applyNumberFormat="1" applyFont="1" applyFill="1" applyBorder="1" applyAlignment="1">
      <alignment horizontal="center" vertical="center" wrapText="1" shrinkToFit="1"/>
    </xf>
    <xf numFmtId="176" fontId="5" fillId="0" borderId="0" xfId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horizontal="center" vertical="center" wrapText="1"/>
    </xf>
    <xf numFmtId="176" fontId="14" fillId="0" borderId="19" xfId="1" applyNumberFormat="1" applyFont="1" applyFill="1" applyBorder="1" applyAlignment="1">
      <alignment horizontal="right" vertical="center" shrinkToFit="1"/>
    </xf>
    <xf numFmtId="176" fontId="14" fillId="0" borderId="20" xfId="1" applyNumberFormat="1" applyFont="1" applyFill="1" applyBorder="1" applyAlignment="1">
      <alignment horizontal="right" vertical="center" shrinkToFit="1"/>
    </xf>
    <xf numFmtId="0" fontId="15" fillId="0" borderId="0" xfId="1" applyNumberFormat="1" applyFont="1" applyFill="1" applyAlignment="1">
      <alignment horizontal="right" vertical="center"/>
    </xf>
    <xf numFmtId="0" fontId="6" fillId="0" borderId="17" xfId="1" applyNumberFormat="1" applyFont="1" applyFill="1" applyBorder="1" applyAlignment="1">
      <alignment horizontal="center" vertical="center"/>
    </xf>
    <xf numFmtId="0" fontId="6" fillId="0" borderId="18" xfId="1" applyNumberFormat="1" applyFont="1" applyFill="1" applyBorder="1" applyAlignment="1">
      <alignment horizontal="center" vertical="center"/>
    </xf>
    <xf numFmtId="49" fontId="6" fillId="0" borderId="10" xfId="1" applyNumberFormat="1" applyFont="1" applyFill="1" applyBorder="1" applyAlignment="1">
      <alignment vertical="center" wrapText="1"/>
    </xf>
    <xf numFmtId="49" fontId="6" fillId="0" borderId="11" xfId="1" applyNumberFormat="1" applyFont="1" applyFill="1" applyBorder="1" applyAlignment="1">
      <alignment vertical="center" wrapText="1"/>
    </xf>
    <xf numFmtId="49" fontId="6" fillId="0" borderId="12" xfId="1" applyNumberFormat="1" applyFont="1" applyFill="1" applyBorder="1" applyAlignment="1">
      <alignment vertical="center" wrapText="1"/>
    </xf>
    <xf numFmtId="0" fontId="7" fillId="0" borderId="0" xfId="1" applyFont="1" applyFill="1" applyAlignment="1">
      <alignment horizontal="right" vertical="center"/>
    </xf>
    <xf numFmtId="0" fontId="10" fillId="0" borderId="0" xfId="1" applyNumberFormat="1" applyFont="1" applyFill="1" applyBorder="1" applyAlignment="1">
      <alignment horizontal="right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center" vertical="center"/>
    </xf>
    <xf numFmtId="0" fontId="6" fillId="0" borderId="8" xfId="1" applyNumberFormat="1" applyFont="1" applyFill="1" applyBorder="1" applyAlignment="1">
      <alignment horizontal="center" vertical="center"/>
    </xf>
  </cellXfs>
  <cellStyles count="4">
    <cellStyle name="桁区切り 2" xfId="2"/>
    <cellStyle name="標準" xfId="0" builtinId="0"/>
    <cellStyle name="標準 2" xfId="3"/>
    <cellStyle name="標準_③予算事業別調書(目次様式)" xfId="1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tabSelected="1" view="pageBreakPreview" zoomScale="70" zoomScaleNormal="70" zoomScaleSheetLayoutView="70" workbookViewId="0">
      <selection activeCell="H8" sqref="H8"/>
    </sheetView>
  </sheetViews>
  <sheetFormatPr defaultColWidth="8.625" defaultRowHeight="12.75" outlineLevelCol="1"/>
  <cols>
    <col min="1" max="1" width="4.625" style="15" customWidth="1"/>
    <col min="2" max="4" width="1.25" style="2" customWidth="1"/>
    <col min="5" max="5" width="25" style="2" customWidth="1"/>
    <col min="6" max="6" width="31.375" style="11" customWidth="1"/>
    <col min="7" max="8" width="11.875" style="5" customWidth="1" outlineLevel="1"/>
    <col min="9" max="9" width="11.875" style="12" customWidth="1"/>
    <col min="10" max="10" width="6.375" style="13" customWidth="1"/>
    <col min="11" max="11" width="6.375" style="14" customWidth="1"/>
    <col min="12" max="12" width="3.875" style="7" hidden="1" customWidth="1" outlineLevel="1"/>
    <col min="13" max="13" width="4" style="7" hidden="1" customWidth="1" outlineLevel="1"/>
    <col min="14" max="14" width="3.875" style="7" hidden="1" customWidth="1" outlineLevel="1"/>
    <col min="15" max="15" width="3.25" style="7" hidden="1" customWidth="1" outlineLevel="1"/>
    <col min="16" max="16" width="5" style="7" hidden="1" customWidth="1" outlineLevel="1"/>
    <col min="17" max="17" width="8.625" style="8" hidden="1" customWidth="1" collapsed="1"/>
    <col min="18" max="18" width="8.625" style="8" hidden="1" customWidth="1"/>
    <col min="19" max="171" width="8.625" style="8" customWidth="1"/>
    <col min="172" max="16384" width="8.625" style="8"/>
  </cols>
  <sheetData>
    <row r="1" spans="1:16" ht="18" customHeight="1">
      <c r="A1" s="1" t="s">
        <v>0</v>
      </c>
      <c r="C1" s="3"/>
      <c r="D1" s="3"/>
      <c r="E1" s="3"/>
      <c r="F1" s="4"/>
      <c r="I1" s="6"/>
      <c r="J1" s="64"/>
      <c r="K1" s="64"/>
    </row>
    <row r="2" spans="1:16" ht="15.75" customHeight="1">
      <c r="A2" s="9"/>
      <c r="C2" s="10"/>
      <c r="D2" s="10"/>
      <c r="E2" s="10"/>
    </row>
    <row r="3" spans="1:16" ht="15" customHeight="1">
      <c r="F3" s="16"/>
      <c r="G3" s="17"/>
      <c r="H3" s="17"/>
      <c r="K3" s="58" t="s">
        <v>40</v>
      </c>
    </row>
    <row r="4" spans="1:16" ht="23.25" customHeight="1">
      <c r="F4" s="16"/>
      <c r="G4" s="65"/>
      <c r="H4" s="65"/>
      <c r="I4" s="18"/>
      <c r="K4" s="19" t="s">
        <v>1</v>
      </c>
      <c r="L4" s="20"/>
      <c r="M4" s="20"/>
      <c r="N4" s="20"/>
      <c r="O4" s="21"/>
    </row>
    <row r="5" spans="1:16" ht="4.5" customHeight="1" thickBot="1">
      <c r="F5" s="22"/>
      <c r="G5" s="23"/>
      <c r="H5" s="23"/>
      <c r="I5" s="24"/>
      <c r="J5" s="25"/>
      <c r="K5" s="26"/>
      <c r="L5" s="20"/>
      <c r="M5" s="20"/>
      <c r="N5" s="20"/>
      <c r="O5" s="21"/>
    </row>
    <row r="6" spans="1:16" ht="18.75" customHeight="1">
      <c r="A6" s="66" t="s">
        <v>2</v>
      </c>
      <c r="B6" s="68" t="s">
        <v>3</v>
      </c>
      <c r="C6" s="68"/>
      <c r="D6" s="68"/>
      <c r="E6" s="68"/>
      <c r="F6" s="70" t="s">
        <v>4</v>
      </c>
      <c r="G6" s="27" t="s">
        <v>5</v>
      </c>
      <c r="H6" s="27" t="s">
        <v>6</v>
      </c>
      <c r="I6" s="28" t="s">
        <v>7</v>
      </c>
      <c r="J6" s="72" t="s">
        <v>8</v>
      </c>
      <c r="K6" s="73"/>
      <c r="L6" s="29"/>
      <c r="M6" s="29"/>
      <c r="N6" s="29"/>
      <c r="O6" s="21"/>
      <c r="P6" s="21"/>
    </row>
    <row r="7" spans="1:16" ht="18.75" customHeight="1">
      <c r="A7" s="67"/>
      <c r="B7" s="69"/>
      <c r="C7" s="69"/>
      <c r="D7" s="69"/>
      <c r="E7" s="69"/>
      <c r="F7" s="71"/>
      <c r="G7" s="30" t="s">
        <v>9</v>
      </c>
      <c r="H7" s="30" t="s">
        <v>41</v>
      </c>
      <c r="I7" s="31" t="s">
        <v>10</v>
      </c>
      <c r="J7" s="74"/>
      <c r="K7" s="75"/>
      <c r="L7" s="29"/>
      <c r="M7" s="29"/>
      <c r="N7" s="29"/>
      <c r="O7" s="21"/>
      <c r="P7" s="21"/>
    </row>
    <row r="8" spans="1:16" ht="27" customHeight="1">
      <c r="A8" s="32">
        <v>1</v>
      </c>
      <c r="B8" s="61" t="s">
        <v>11</v>
      </c>
      <c r="C8" s="61"/>
      <c r="D8" s="61"/>
      <c r="E8" s="62"/>
      <c r="F8" s="33"/>
      <c r="G8" s="34">
        <v>14216</v>
      </c>
      <c r="H8" s="34">
        <v>12968</v>
      </c>
      <c r="I8" s="34">
        <f t="shared" ref="I8:I15" si="0">+H8-G8</f>
        <v>-1248</v>
      </c>
      <c r="J8" s="36"/>
      <c r="K8" s="37"/>
      <c r="L8" s="21" t="str">
        <f t="shared" ref="L8:L29" si="1">IF(B8&lt;&gt;"","款","-")</f>
        <v>款</v>
      </c>
      <c r="M8" s="21" t="str">
        <f t="shared" ref="M8:M29" si="2">IF(C8&lt;&gt;"","項","-")</f>
        <v>-</v>
      </c>
      <c r="N8" s="21" t="str">
        <f t="shared" ref="N8:N29" si="3">IF(D8&lt;&gt;"","目","-")</f>
        <v>-</v>
      </c>
      <c r="O8" s="21" t="str">
        <f t="shared" ref="O8:O29" si="4">IF(E8&lt;&gt;"","節","-")</f>
        <v>-</v>
      </c>
      <c r="P8" s="21" t="str">
        <f t="shared" ref="P8:P29" si="5">IF(F8&lt;&gt;"","事項","-")</f>
        <v>-</v>
      </c>
    </row>
    <row r="9" spans="1:16" ht="27" customHeight="1">
      <c r="A9" s="32">
        <f t="shared" ref="A9:A15" si="6">A8+1</f>
        <v>2</v>
      </c>
      <c r="B9" s="38"/>
      <c r="C9" s="63" t="s">
        <v>12</v>
      </c>
      <c r="D9" s="61"/>
      <c r="E9" s="62"/>
      <c r="F9" s="33"/>
      <c r="G9" s="34">
        <f>SUM(G10)</f>
        <v>14216</v>
      </c>
      <c r="H9" s="34">
        <f>SUM(H10)</f>
        <v>12968</v>
      </c>
      <c r="I9" s="34">
        <f t="shared" si="0"/>
        <v>-1248</v>
      </c>
      <c r="J9" s="36" t="s">
        <v>13</v>
      </c>
      <c r="K9" s="39"/>
      <c r="L9" s="21" t="str">
        <f t="shared" si="1"/>
        <v>-</v>
      </c>
      <c r="M9" s="21" t="str">
        <f t="shared" si="2"/>
        <v>項</v>
      </c>
      <c r="N9" s="21" t="str">
        <f t="shared" si="3"/>
        <v>-</v>
      </c>
      <c r="O9" s="21" t="str">
        <f t="shared" si="4"/>
        <v>-</v>
      </c>
      <c r="P9" s="21" t="str">
        <f t="shared" si="5"/>
        <v>-</v>
      </c>
    </row>
    <row r="10" spans="1:16" ht="27" customHeight="1">
      <c r="A10" s="32">
        <f t="shared" si="6"/>
        <v>3</v>
      </c>
      <c r="B10" s="40"/>
      <c r="C10" s="41"/>
      <c r="D10" s="63" t="s">
        <v>14</v>
      </c>
      <c r="E10" s="62"/>
      <c r="F10" s="42"/>
      <c r="G10" s="34">
        <f>SUM(G11)</f>
        <v>14216</v>
      </c>
      <c r="H10" s="34">
        <f>SUM(H11)</f>
        <v>12968</v>
      </c>
      <c r="I10" s="34">
        <f t="shared" si="0"/>
        <v>-1248</v>
      </c>
      <c r="J10" s="36" t="s">
        <v>13</v>
      </c>
      <c r="K10" s="39"/>
      <c r="L10" s="21" t="str">
        <f t="shared" si="1"/>
        <v>-</v>
      </c>
      <c r="M10" s="21" t="str">
        <f t="shared" si="2"/>
        <v>-</v>
      </c>
      <c r="N10" s="21" t="str">
        <f t="shared" si="3"/>
        <v>目</v>
      </c>
      <c r="O10" s="21" t="str">
        <f t="shared" si="4"/>
        <v>-</v>
      </c>
      <c r="P10" s="21" t="str">
        <f t="shared" si="5"/>
        <v>-</v>
      </c>
    </row>
    <row r="11" spans="1:16" ht="27" customHeight="1">
      <c r="A11" s="32">
        <f>A10+1</f>
        <v>4</v>
      </c>
      <c r="B11" s="40"/>
      <c r="C11" s="40"/>
      <c r="D11" s="40"/>
      <c r="E11" s="43" t="s">
        <v>21</v>
      </c>
      <c r="F11" s="42" t="s">
        <v>38</v>
      </c>
      <c r="G11" s="34">
        <v>14216</v>
      </c>
      <c r="H11" s="34">
        <v>12968</v>
      </c>
      <c r="I11" s="34">
        <f t="shared" si="0"/>
        <v>-1248</v>
      </c>
      <c r="J11" s="36" t="s">
        <v>13</v>
      </c>
      <c r="K11" s="39"/>
      <c r="L11" s="21" t="str">
        <f t="shared" si="1"/>
        <v>-</v>
      </c>
      <c r="M11" s="21" t="str">
        <f t="shared" si="2"/>
        <v>-</v>
      </c>
      <c r="N11" s="21" t="str">
        <f t="shared" si="3"/>
        <v>-</v>
      </c>
      <c r="O11" s="21" t="str">
        <f t="shared" si="4"/>
        <v>節</v>
      </c>
      <c r="P11" s="21" t="str">
        <f t="shared" si="5"/>
        <v>事項</v>
      </c>
    </row>
    <row r="12" spans="1:16" ht="27" customHeight="1">
      <c r="A12" s="32">
        <f>A11+1</f>
        <v>5</v>
      </c>
      <c r="B12" s="61" t="s">
        <v>15</v>
      </c>
      <c r="C12" s="61"/>
      <c r="D12" s="61"/>
      <c r="E12" s="62"/>
      <c r="F12" s="33"/>
      <c r="G12" s="34">
        <v>171</v>
      </c>
      <c r="H12" s="34">
        <v>68</v>
      </c>
      <c r="I12" s="34">
        <f t="shared" si="0"/>
        <v>-103</v>
      </c>
      <c r="J12" s="36"/>
      <c r="K12" s="37"/>
      <c r="L12" s="21" t="str">
        <f t="shared" si="1"/>
        <v>款</v>
      </c>
      <c r="M12" s="21" t="str">
        <f t="shared" si="2"/>
        <v>-</v>
      </c>
      <c r="N12" s="21" t="str">
        <f t="shared" si="3"/>
        <v>-</v>
      </c>
      <c r="O12" s="21" t="str">
        <f t="shared" si="4"/>
        <v>-</v>
      </c>
      <c r="P12" s="21" t="str">
        <f t="shared" si="5"/>
        <v>-</v>
      </c>
    </row>
    <row r="13" spans="1:16" ht="27" customHeight="1">
      <c r="A13" s="32">
        <f t="shared" si="6"/>
        <v>6</v>
      </c>
      <c r="B13" s="40"/>
      <c r="C13" s="63" t="s">
        <v>16</v>
      </c>
      <c r="D13" s="61"/>
      <c r="E13" s="62"/>
      <c r="F13" s="33"/>
      <c r="G13" s="34">
        <f t="shared" ref="G13:H14" si="7">SUM(G14)</f>
        <v>171</v>
      </c>
      <c r="H13" s="34">
        <f t="shared" si="7"/>
        <v>68</v>
      </c>
      <c r="I13" s="34">
        <f t="shared" si="0"/>
        <v>-103</v>
      </c>
      <c r="J13" s="36" t="s">
        <v>13</v>
      </c>
      <c r="K13" s="39"/>
      <c r="L13" s="21" t="str">
        <f t="shared" si="1"/>
        <v>-</v>
      </c>
      <c r="M13" s="21" t="str">
        <f t="shared" si="2"/>
        <v>項</v>
      </c>
      <c r="N13" s="21" t="str">
        <f t="shared" si="3"/>
        <v>-</v>
      </c>
      <c r="O13" s="21" t="str">
        <f t="shared" si="4"/>
        <v>-</v>
      </c>
      <c r="P13" s="21" t="str">
        <f t="shared" si="5"/>
        <v>-</v>
      </c>
    </row>
    <row r="14" spans="1:16" ht="27" customHeight="1">
      <c r="A14" s="32">
        <f t="shared" si="6"/>
        <v>7</v>
      </c>
      <c r="B14" s="40"/>
      <c r="C14" s="41"/>
      <c r="D14" s="63" t="s">
        <v>17</v>
      </c>
      <c r="E14" s="62"/>
      <c r="F14" s="42"/>
      <c r="G14" s="34">
        <f t="shared" si="7"/>
        <v>171</v>
      </c>
      <c r="H14" s="34">
        <f t="shared" si="7"/>
        <v>68</v>
      </c>
      <c r="I14" s="34">
        <f t="shared" si="0"/>
        <v>-103</v>
      </c>
      <c r="J14" s="36" t="s">
        <v>13</v>
      </c>
      <c r="K14" s="39"/>
      <c r="L14" s="21" t="str">
        <f t="shared" si="1"/>
        <v>-</v>
      </c>
      <c r="M14" s="21" t="str">
        <f t="shared" si="2"/>
        <v>-</v>
      </c>
      <c r="N14" s="21" t="str">
        <f t="shared" si="3"/>
        <v>目</v>
      </c>
      <c r="O14" s="21" t="str">
        <f t="shared" si="4"/>
        <v>-</v>
      </c>
      <c r="P14" s="21" t="str">
        <f t="shared" si="5"/>
        <v>-</v>
      </c>
    </row>
    <row r="15" spans="1:16" ht="40.5" customHeight="1">
      <c r="A15" s="32">
        <f t="shared" si="6"/>
        <v>8</v>
      </c>
      <c r="B15" s="40"/>
      <c r="C15" s="40"/>
      <c r="D15" s="41"/>
      <c r="E15" s="43" t="s">
        <v>39</v>
      </c>
      <c r="F15" s="42" t="s">
        <v>22</v>
      </c>
      <c r="G15" s="34">
        <v>171</v>
      </c>
      <c r="H15" s="34">
        <v>68</v>
      </c>
      <c r="I15" s="34">
        <f t="shared" si="0"/>
        <v>-103</v>
      </c>
      <c r="J15" s="36" t="s">
        <v>13</v>
      </c>
      <c r="K15" s="39"/>
      <c r="L15" s="21" t="str">
        <f t="shared" si="1"/>
        <v>-</v>
      </c>
      <c r="M15" s="21" t="str">
        <f t="shared" si="2"/>
        <v>-</v>
      </c>
      <c r="N15" s="21" t="str">
        <f t="shared" si="3"/>
        <v>-</v>
      </c>
      <c r="O15" s="21" t="str">
        <f t="shared" si="4"/>
        <v>節</v>
      </c>
      <c r="P15" s="21" t="str">
        <f t="shared" si="5"/>
        <v>事項</v>
      </c>
    </row>
    <row r="16" spans="1:16" ht="27" customHeight="1">
      <c r="A16" s="32">
        <v>9</v>
      </c>
      <c r="B16" s="61" t="s">
        <v>23</v>
      </c>
      <c r="C16" s="61"/>
      <c r="D16" s="61"/>
      <c r="E16" s="62"/>
      <c r="F16" s="33"/>
      <c r="G16" s="34">
        <v>171</v>
      </c>
      <c r="H16" s="34">
        <v>68</v>
      </c>
      <c r="I16" s="35">
        <f t="shared" ref="I16:I23" si="8">+H16-G16</f>
        <v>-103</v>
      </c>
      <c r="J16" s="36"/>
      <c r="K16" s="37"/>
      <c r="L16" s="21" t="str">
        <f t="shared" si="1"/>
        <v>款</v>
      </c>
      <c r="M16" s="21" t="str">
        <f t="shared" si="2"/>
        <v>-</v>
      </c>
      <c r="N16" s="21" t="str">
        <f t="shared" si="3"/>
        <v>-</v>
      </c>
      <c r="O16" s="21" t="str">
        <f t="shared" si="4"/>
        <v>-</v>
      </c>
      <c r="P16" s="21" t="str">
        <f t="shared" si="5"/>
        <v>-</v>
      </c>
    </row>
    <row r="17" spans="1:16" ht="27" customHeight="1">
      <c r="A17" s="32">
        <v>10</v>
      </c>
      <c r="B17" s="40"/>
      <c r="C17" s="63" t="s">
        <v>24</v>
      </c>
      <c r="D17" s="61"/>
      <c r="E17" s="62"/>
      <c r="F17" s="33"/>
      <c r="G17" s="34">
        <f t="shared" ref="G17:H18" si="9">SUM(G18)</f>
        <v>171</v>
      </c>
      <c r="H17" s="34">
        <f t="shared" si="9"/>
        <v>68</v>
      </c>
      <c r="I17" s="35">
        <f t="shared" si="8"/>
        <v>-103</v>
      </c>
      <c r="J17" s="36" t="s">
        <v>13</v>
      </c>
      <c r="K17" s="39"/>
      <c r="L17" s="21" t="str">
        <f t="shared" si="1"/>
        <v>-</v>
      </c>
      <c r="M17" s="21" t="str">
        <f t="shared" si="2"/>
        <v>項</v>
      </c>
      <c r="N17" s="21" t="str">
        <f t="shared" si="3"/>
        <v>-</v>
      </c>
      <c r="O17" s="21" t="str">
        <f t="shared" si="4"/>
        <v>-</v>
      </c>
      <c r="P17" s="21" t="str">
        <f t="shared" si="5"/>
        <v>-</v>
      </c>
    </row>
    <row r="18" spans="1:16" ht="27" customHeight="1">
      <c r="A18" s="32">
        <v>11</v>
      </c>
      <c r="B18" s="40"/>
      <c r="C18" s="41"/>
      <c r="D18" s="63" t="s">
        <v>25</v>
      </c>
      <c r="E18" s="62"/>
      <c r="F18" s="42"/>
      <c r="G18" s="34">
        <f t="shared" si="9"/>
        <v>171</v>
      </c>
      <c r="H18" s="34">
        <f t="shared" si="9"/>
        <v>68</v>
      </c>
      <c r="I18" s="35">
        <f t="shared" si="8"/>
        <v>-103</v>
      </c>
      <c r="J18" s="36" t="s">
        <v>13</v>
      </c>
      <c r="K18" s="39"/>
      <c r="L18" s="21" t="str">
        <f t="shared" si="1"/>
        <v>-</v>
      </c>
      <c r="M18" s="21" t="str">
        <f t="shared" si="2"/>
        <v>-</v>
      </c>
      <c r="N18" s="21" t="str">
        <f t="shared" si="3"/>
        <v>目</v>
      </c>
      <c r="O18" s="21" t="str">
        <f t="shared" si="4"/>
        <v>-</v>
      </c>
      <c r="P18" s="21" t="str">
        <f t="shared" si="5"/>
        <v>-</v>
      </c>
    </row>
    <row r="19" spans="1:16" ht="40.5" customHeight="1">
      <c r="A19" s="32">
        <v>12</v>
      </c>
      <c r="B19" s="40"/>
      <c r="C19" s="40"/>
      <c r="D19" s="41"/>
      <c r="E19" s="43" t="s">
        <v>26</v>
      </c>
      <c r="F19" s="42" t="s">
        <v>22</v>
      </c>
      <c r="G19" s="34">
        <v>171</v>
      </c>
      <c r="H19" s="34">
        <v>68</v>
      </c>
      <c r="I19" s="35">
        <f t="shared" si="8"/>
        <v>-103</v>
      </c>
      <c r="J19" s="36" t="s">
        <v>13</v>
      </c>
      <c r="K19" s="39"/>
      <c r="L19" s="21" t="str">
        <f t="shared" si="1"/>
        <v>-</v>
      </c>
      <c r="M19" s="21" t="str">
        <f t="shared" si="2"/>
        <v>-</v>
      </c>
      <c r="N19" s="21" t="str">
        <f t="shared" si="3"/>
        <v>-</v>
      </c>
      <c r="O19" s="21" t="str">
        <f t="shared" si="4"/>
        <v>節</v>
      </c>
      <c r="P19" s="21" t="str">
        <f t="shared" si="5"/>
        <v>事項</v>
      </c>
    </row>
    <row r="20" spans="1:16" ht="27" customHeight="1">
      <c r="A20" s="32">
        <v>13</v>
      </c>
      <c r="B20" s="63" t="s">
        <v>27</v>
      </c>
      <c r="C20" s="61"/>
      <c r="D20" s="61"/>
      <c r="E20" s="62"/>
      <c r="F20" s="33"/>
      <c r="G20" s="34">
        <v>1787</v>
      </c>
      <c r="H20" s="34">
        <v>2911</v>
      </c>
      <c r="I20" s="35">
        <f t="shared" si="8"/>
        <v>1124</v>
      </c>
      <c r="J20" s="36"/>
      <c r="K20" s="37"/>
      <c r="L20" s="21" t="str">
        <f t="shared" si="1"/>
        <v>款</v>
      </c>
      <c r="M20" s="21" t="str">
        <f t="shared" si="2"/>
        <v>-</v>
      </c>
      <c r="N20" s="21" t="str">
        <f t="shared" si="3"/>
        <v>-</v>
      </c>
      <c r="O20" s="21" t="str">
        <f t="shared" si="4"/>
        <v>-</v>
      </c>
      <c r="P20" s="21" t="str">
        <f t="shared" si="5"/>
        <v>-</v>
      </c>
    </row>
    <row r="21" spans="1:16" ht="27" customHeight="1">
      <c r="A21" s="32">
        <v>14</v>
      </c>
      <c r="B21" s="40"/>
      <c r="C21" s="63" t="s">
        <v>28</v>
      </c>
      <c r="D21" s="61"/>
      <c r="E21" s="62"/>
      <c r="F21" s="33"/>
      <c r="G21" s="34">
        <f t="shared" ref="G21:H22" si="10">SUM(G22)</f>
        <v>1787</v>
      </c>
      <c r="H21" s="34">
        <f t="shared" si="10"/>
        <v>2911</v>
      </c>
      <c r="I21" s="35">
        <f t="shared" si="8"/>
        <v>1124</v>
      </c>
      <c r="J21" s="36" t="s">
        <v>13</v>
      </c>
      <c r="K21" s="39"/>
      <c r="L21" s="21" t="str">
        <f t="shared" si="1"/>
        <v>-</v>
      </c>
      <c r="M21" s="21" t="str">
        <f t="shared" si="2"/>
        <v>項</v>
      </c>
      <c r="N21" s="21" t="str">
        <f t="shared" si="3"/>
        <v>-</v>
      </c>
      <c r="O21" s="21" t="str">
        <f t="shared" si="4"/>
        <v>-</v>
      </c>
      <c r="P21" s="21" t="str">
        <f t="shared" si="5"/>
        <v>-</v>
      </c>
    </row>
    <row r="22" spans="1:16" ht="27" customHeight="1">
      <c r="A22" s="32">
        <v>15</v>
      </c>
      <c r="B22" s="40"/>
      <c r="C22" s="40"/>
      <c r="D22" s="63" t="s">
        <v>29</v>
      </c>
      <c r="E22" s="62"/>
      <c r="F22" s="42"/>
      <c r="G22" s="34">
        <f t="shared" si="10"/>
        <v>1787</v>
      </c>
      <c r="H22" s="34">
        <f t="shared" si="10"/>
        <v>2911</v>
      </c>
      <c r="I22" s="35">
        <f t="shared" si="8"/>
        <v>1124</v>
      </c>
      <c r="J22" s="36" t="s">
        <v>13</v>
      </c>
      <c r="K22" s="39"/>
      <c r="L22" s="21" t="str">
        <f t="shared" si="1"/>
        <v>-</v>
      </c>
      <c r="M22" s="21" t="str">
        <f t="shared" si="2"/>
        <v>-</v>
      </c>
      <c r="N22" s="21" t="str">
        <f t="shared" si="3"/>
        <v>目</v>
      </c>
      <c r="O22" s="21" t="str">
        <f t="shared" si="4"/>
        <v>-</v>
      </c>
      <c r="P22" s="21" t="str">
        <f t="shared" si="5"/>
        <v>-</v>
      </c>
    </row>
    <row r="23" spans="1:16" ht="27" customHeight="1">
      <c r="A23" s="32">
        <v>16</v>
      </c>
      <c r="B23" s="40"/>
      <c r="C23" s="40"/>
      <c r="D23" s="41"/>
      <c r="E23" s="44" t="s">
        <v>30</v>
      </c>
      <c r="F23" s="42" t="s">
        <v>31</v>
      </c>
      <c r="G23" s="34">
        <v>1787</v>
      </c>
      <c r="H23" s="34">
        <v>2911</v>
      </c>
      <c r="I23" s="35">
        <f t="shared" si="8"/>
        <v>1124</v>
      </c>
      <c r="J23" s="36" t="s">
        <v>13</v>
      </c>
      <c r="K23" s="39"/>
      <c r="L23" s="21" t="str">
        <f t="shared" si="1"/>
        <v>-</v>
      </c>
      <c r="M23" s="21" t="str">
        <f t="shared" si="2"/>
        <v>-</v>
      </c>
      <c r="N23" s="21" t="str">
        <f t="shared" si="3"/>
        <v>-</v>
      </c>
      <c r="O23" s="21" t="str">
        <f t="shared" si="4"/>
        <v>節</v>
      </c>
      <c r="P23" s="21" t="str">
        <f t="shared" si="5"/>
        <v>事項</v>
      </c>
    </row>
    <row r="24" spans="1:16" ht="27" customHeight="1">
      <c r="A24" s="32">
        <v>17</v>
      </c>
      <c r="B24" s="63" t="s">
        <v>18</v>
      </c>
      <c r="C24" s="61"/>
      <c r="D24" s="61"/>
      <c r="E24" s="62"/>
      <c r="F24" s="33"/>
      <c r="G24" s="34">
        <v>4545</v>
      </c>
      <c r="H24" s="34">
        <v>4612</v>
      </c>
      <c r="I24" s="35">
        <f t="shared" ref="I24:I27" si="11">+H24-G24</f>
        <v>67</v>
      </c>
      <c r="J24" s="36"/>
      <c r="K24" s="37"/>
      <c r="L24" s="21" t="str">
        <f t="shared" si="1"/>
        <v>款</v>
      </c>
      <c r="M24" s="21" t="str">
        <f t="shared" si="2"/>
        <v>-</v>
      </c>
      <c r="N24" s="21" t="str">
        <f t="shared" si="3"/>
        <v>-</v>
      </c>
      <c r="O24" s="21" t="str">
        <f t="shared" si="4"/>
        <v>-</v>
      </c>
      <c r="P24" s="21" t="str">
        <f t="shared" si="5"/>
        <v>-</v>
      </c>
    </row>
    <row r="25" spans="1:16" ht="27" customHeight="1">
      <c r="A25" s="32">
        <v>18</v>
      </c>
      <c r="B25" s="40"/>
      <c r="C25" s="63" t="s">
        <v>19</v>
      </c>
      <c r="D25" s="61"/>
      <c r="E25" s="62"/>
      <c r="F25" s="33"/>
      <c r="G25" s="34">
        <f>SUM(G26,G28)</f>
        <v>4545</v>
      </c>
      <c r="H25" s="34">
        <f>SUM(H26,H28)</f>
        <v>4612</v>
      </c>
      <c r="I25" s="35">
        <f t="shared" si="11"/>
        <v>67</v>
      </c>
      <c r="J25" s="36" t="s">
        <v>13</v>
      </c>
      <c r="K25" s="39"/>
      <c r="L25" s="21" t="str">
        <f t="shared" si="1"/>
        <v>-</v>
      </c>
      <c r="M25" s="21" t="str">
        <f t="shared" si="2"/>
        <v>項</v>
      </c>
      <c r="N25" s="21" t="str">
        <f t="shared" si="3"/>
        <v>-</v>
      </c>
      <c r="O25" s="21" t="str">
        <f t="shared" si="4"/>
        <v>-</v>
      </c>
      <c r="P25" s="21" t="str">
        <f t="shared" si="5"/>
        <v>-</v>
      </c>
    </row>
    <row r="26" spans="1:16" ht="27" customHeight="1">
      <c r="A26" s="32">
        <v>19</v>
      </c>
      <c r="B26" s="40"/>
      <c r="C26" s="40"/>
      <c r="D26" s="63" t="s">
        <v>32</v>
      </c>
      <c r="E26" s="62"/>
      <c r="F26" s="42"/>
      <c r="G26" s="34">
        <f>SUM(G27)</f>
        <v>2</v>
      </c>
      <c r="H26" s="34">
        <f>SUM(H27)</f>
        <v>3</v>
      </c>
      <c r="I26" s="35">
        <f t="shared" si="11"/>
        <v>1</v>
      </c>
      <c r="J26" s="36" t="s">
        <v>13</v>
      </c>
      <c r="K26" s="39"/>
      <c r="L26" s="21" t="str">
        <f t="shared" si="1"/>
        <v>-</v>
      </c>
      <c r="M26" s="21" t="str">
        <f t="shared" si="2"/>
        <v>-</v>
      </c>
      <c r="N26" s="21" t="str">
        <f t="shared" si="3"/>
        <v>目</v>
      </c>
      <c r="O26" s="21" t="str">
        <f t="shared" si="4"/>
        <v>-</v>
      </c>
      <c r="P26" s="21" t="str">
        <f t="shared" si="5"/>
        <v>-</v>
      </c>
    </row>
    <row r="27" spans="1:16" ht="27" customHeight="1">
      <c r="A27" s="32">
        <v>20</v>
      </c>
      <c r="B27" s="40"/>
      <c r="C27" s="40"/>
      <c r="D27" s="41"/>
      <c r="E27" s="44" t="s">
        <v>33</v>
      </c>
      <c r="F27" s="42" t="s">
        <v>34</v>
      </c>
      <c r="G27" s="34">
        <v>2</v>
      </c>
      <c r="H27" s="34">
        <v>3</v>
      </c>
      <c r="I27" s="35">
        <f t="shared" si="11"/>
        <v>1</v>
      </c>
      <c r="J27" s="36" t="s">
        <v>13</v>
      </c>
      <c r="K27" s="39"/>
      <c r="L27" s="21" t="str">
        <f t="shared" si="1"/>
        <v>-</v>
      </c>
      <c r="M27" s="21" t="str">
        <f t="shared" si="2"/>
        <v>-</v>
      </c>
      <c r="N27" s="21" t="str">
        <f t="shared" si="3"/>
        <v>-</v>
      </c>
      <c r="O27" s="21" t="str">
        <f t="shared" si="4"/>
        <v>節</v>
      </c>
      <c r="P27" s="21" t="str">
        <f t="shared" si="5"/>
        <v>事項</v>
      </c>
    </row>
    <row r="28" spans="1:16" ht="27" customHeight="1">
      <c r="A28" s="32">
        <v>21</v>
      </c>
      <c r="B28" s="40"/>
      <c r="C28" s="40"/>
      <c r="D28" s="63" t="s">
        <v>35</v>
      </c>
      <c r="E28" s="62"/>
      <c r="F28" s="42"/>
      <c r="G28" s="34">
        <f>SUM(G29)</f>
        <v>4543</v>
      </c>
      <c r="H28" s="34">
        <f>SUM(H29)</f>
        <v>4609</v>
      </c>
      <c r="I28" s="35">
        <f t="shared" ref="I28:I30" si="12">+H28-G28</f>
        <v>66</v>
      </c>
      <c r="J28" s="36" t="s">
        <v>13</v>
      </c>
      <c r="K28" s="39"/>
      <c r="L28" s="21" t="str">
        <f t="shared" si="1"/>
        <v>-</v>
      </c>
      <c r="M28" s="21" t="str">
        <f t="shared" si="2"/>
        <v>-</v>
      </c>
      <c r="N28" s="21" t="str">
        <f t="shared" si="3"/>
        <v>目</v>
      </c>
      <c r="O28" s="21" t="str">
        <f t="shared" si="4"/>
        <v>-</v>
      </c>
      <c r="P28" s="21" t="str">
        <f t="shared" si="5"/>
        <v>-</v>
      </c>
    </row>
    <row r="29" spans="1:16" ht="40.5" customHeight="1">
      <c r="A29" s="32">
        <v>22</v>
      </c>
      <c r="B29" s="40"/>
      <c r="C29" s="40"/>
      <c r="D29" s="41"/>
      <c r="E29" s="44" t="s">
        <v>36</v>
      </c>
      <c r="F29" s="42" t="s">
        <v>37</v>
      </c>
      <c r="G29" s="34">
        <v>4543</v>
      </c>
      <c r="H29" s="34">
        <v>4609</v>
      </c>
      <c r="I29" s="35">
        <f t="shared" si="12"/>
        <v>66</v>
      </c>
      <c r="J29" s="36" t="s">
        <v>13</v>
      </c>
      <c r="K29" s="39"/>
      <c r="L29" s="21" t="str">
        <f t="shared" si="1"/>
        <v>-</v>
      </c>
      <c r="M29" s="21" t="str">
        <f t="shared" si="2"/>
        <v>-</v>
      </c>
      <c r="N29" s="21" t="str">
        <f t="shared" si="3"/>
        <v>-</v>
      </c>
      <c r="O29" s="21" t="str">
        <f t="shared" si="4"/>
        <v>節</v>
      </c>
      <c r="P29" s="21" t="str">
        <f t="shared" si="5"/>
        <v>事項</v>
      </c>
    </row>
    <row r="30" spans="1:16" ht="27.75" customHeight="1" thickBot="1">
      <c r="A30" s="59" t="s">
        <v>20</v>
      </c>
      <c r="B30" s="60"/>
      <c r="C30" s="60"/>
      <c r="D30" s="60"/>
      <c r="E30" s="60"/>
      <c r="F30" s="60"/>
      <c r="G30" s="56">
        <f>SUMIF($L:$L,"款",$G:$G)</f>
        <v>20890</v>
      </c>
      <c r="H30" s="56">
        <f>SUMIF($L:$L,"款",$H:$H)</f>
        <v>20627</v>
      </c>
      <c r="I30" s="57">
        <f t="shared" si="12"/>
        <v>-263</v>
      </c>
      <c r="J30" s="45"/>
      <c r="K30" s="46"/>
      <c r="L30" s="21"/>
      <c r="M30" s="21"/>
      <c r="N30" s="21"/>
      <c r="O30" s="21"/>
      <c r="P30" s="21"/>
    </row>
    <row r="31" spans="1:16" s="54" customFormat="1" ht="21.75" customHeight="1">
      <c r="A31" s="47"/>
      <c r="B31" s="48"/>
      <c r="C31" s="48"/>
      <c r="D31" s="48"/>
      <c r="E31" s="48"/>
      <c r="F31" s="49"/>
      <c r="G31" s="50"/>
      <c r="H31" s="50"/>
      <c r="I31" s="51"/>
      <c r="J31" s="52"/>
      <c r="K31" s="53"/>
      <c r="L31" s="21"/>
      <c r="M31" s="21"/>
      <c r="N31" s="21"/>
      <c r="O31" s="21"/>
      <c r="P31" s="21"/>
    </row>
    <row r="32" spans="1:16" s="5" customFormat="1" ht="17.25" customHeight="1">
      <c r="A32" s="15"/>
      <c r="B32" s="2"/>
      <c r="C32" s="2"/>
      <c r="D32" s="2"/>
      <c r="E32" s="2"/>
      <c r="F32" s="55"/>
      <c r="G32" s="50"/>
      <c r="H32" s="50"/>
      <c r="I32" s="51"/>
      <c r="J32" s="13"/>
      <c r="K32" s="14"/>
      <c r="L32" s="7"/>
      <c r="M32" s="7"/>
      <c r="N32" s="7"/>
      <c r="O32" s="7"/>
      <c r="P32" s="7"/>
    </row>
    <row r="33" spans="6:9" ht="17.25" customHeight="1">
      <c r="F33" s="55"/>
      <c r="G33" s="50"/>
      <c r="H33" s="50"/>
      <c r="I33" s="51"/>
    </row>
    <row r="34" spans="6:9" ht="17.25" customHeight="1"/>
    <row r="35" spans="6:9" ht="17.25" customHeight="1"/>
    <row r="36" spans="6:9" ht="17.25" customHeight="1"/>
    <row r="37" spans="6:9" ht="17.25" customHeight="1"/>
    <row r="38" spans="6:9" ht="17.25" customHeight="1"/>
    <row r="39" spans="6:9" ht="17.25" customHeight="1"/>
    <row r="40" spans="6:9" ht="17.25" customHeight="1"/>
    <row r="41" spans="6:9" ht="17.25" customHeight="1"/>
    <row r="42" spans="6:9" ht="17.25" customHeight="1"/>
    <row r="43" spans="6:9" ht="17.25" customHeight="1"/>
    <row r="44" spans="6:9" ht="17.25" customHeight="1"/>
    <row r="45" spans="6:9" ht="17.25" customHeight="1"/>
    <row r="46" spans="6:9" ht="17.25" customHeight="1"/>
    <row r="47" spans="6:9" ht="17.25" customHeight="1"/>
    <row r="48" spans="6:9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</sheetData>
  <mergeCells count="23">
    <mergeCell ref="D14:E14"/>
    <mergeCell ref="J1:K1"/>
    <mergeCell ref="G4:H4"/>
    <mergeCell ref="A6:A7"/>
    <mergeCell ref="B6:E7"/>
    <mergeCell ref="F6:F7"/>
    <mergeCell ref="J6:K7"/>
    <mergeCell ref="B8:E8"/>
    <mergeCell ref="C9:E9"/>
    <mergeCell ref="D10:E10"/>
    <mergeCell ref="B12:E12"/>
    <mergeCell ref="C13:E13"/>
    <mergeCell ref="A30:F30"/>
    <mergeCell ref="B16:E16"/>
    <mergeCell ref="C17:E17"/>
    <mergeCell ref="D18:E18"/>
    <mergeCell ref="B20:E20"/>
    <mergeCell ref="C21:E21"/>
    <mergeCell ref="D22:E22"/>
    <mergeCell ref="D28:E28"/>
    <mergeCell ref="B24:E24"/>
    <mergeCell ref="C25:E25"/>
    <mergeCell ref="D26:E26"/>
  </mergeCells>
  <phoneticPr fontId="3"/>
  <conditionalFormatting sqref="G8:H14">
    <cfRule type="expression" dxfId="5" priority="12">
      <formula>G8=""</formula>
    </cfRule>
  </conditionalFormatting>
  <conditionalFormatting sqref="G15:H15">
    <cfRule type="expression" dxfId="4" priority="10">
      <formula>G15=""</formula>
    </cfRule>
  </conditionalFormatting>
  <conditionalFormatting sqref="G16:H16">
    <cfRule type="expression" dxfId="3" priority="4">
      <formula>G16=""</formula>
    </cfRule>
  </conditionalFormatting>
  <conditionalFormatting sqref="G20:H20">
    <cfRule type="expression" dxfId="2" priority="3">
      <formula>G20=""</formula>
    </cfRule>
  </conditionalFormatting>
  <conditionalFormatting sqref="G24:H24">
    <cfRule type="expression" dxfId="1" priority="2">
      <formula>G24=""</formula>
    </cfRule>
  </conditionalFormatting>
  <conditionalFormatting sqref="G30:H30">
    <cfRule type="expression" dxfId="0" priority="1">
      <formula>G30=""</formula>
    </cfRule>
  </conditionalFormatting>
  <pageMargins left="0.8" right="0.47244094488188981" top="0.52" bottom="0.33" header="0.31496062992125984" footer="0.31496062992125984"/>
  <pageSetup paperSize="9" scale="72" fitToHeight="0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様式5</vt:lpstr>
      <vt:lpstr>様式5!Print_Area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2022-03-30T08:57:35Z</cp:lastPrinted>
  <dcterms:created xsi:type="dcterms:W3CDTF">2021-09-27T01:02:16Z</dcterms:created>
  <dcterms:modified xsi:type="dcterms:W3CDTF">2022-03-30T08:57:58Z</dcterms:modified>
</cp:coreProperties>
</file>