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事業\"/>
    </mc:Choice>
  </mc:AlternateContent>
  <bookViews>
    <workbookView xWindow="0" yWindow="0" windowWidth="20490" windowHeight="7530" tabRatio="812" firstSheet="6" activeTab="6"/>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62913"/>
</workbook>
</file>

<file path=xl/calcChain.xml><?xml version="1.0" encoding="utf-8"?>
<calcChain xmlns="http://schemas.openxmlformats.org/spreadsheetml/2006/main">
  <c r="AN36" i="83" l="1"/>
  <c r="AE36" i="83"/>
  <c r="AE28" i="86"/>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W21" i="86"/>
  <c r="Z21" i="86"/>
  <c r="AA21" i="86"/>
  <c r="U21" i="86"/>
  <c r="Q21" i="86"/>
  <c r="P21" i="86"/>
  <c r="O21" i="86"/>
  <c r="N21" i="86"/>
  <c r="M21" i="86"/>
  <c r="J21" i="86"/>
  <c r="AE19" i="86"/>
  <c r="AD19" i="86"/>
  <c r="AC19" i="86"/>
  <c r="Y19" i="86"/>
  <c r="Z19" i="86"/>
  <c r="AA19" i="86"/>
  <c r="X19" i="86"/>
  <c r="W19" i="86"/>
  <c r="U19" i="86"/>
  <c r="Q19" i="86"/>
  <c r="P19" i="86"/>
  <c r="O19" i="86"/>
  <c r="N19" i="86"/>
  <c r="M19" i="86"/>
  <c r="J19" i="86"/>
  <c r="AE18" i="86"/>
  <c r="AD18" i="86"/>
  <c r="AC18" i="86"/>
  <c r="Y18" i="86"/>
  <c r="Z18" i="86"/>
  <c r="AA18" i="86"/>
  <c r="X18" i="86"/>
  <c r="W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Z11" i="86"/>
  <c r="AA11" i="86"/>
  <c r="X11" i="86"/>
  <c r="W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7" i="84"/>
  <c r="E84"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I77" i="84"/>
  <c r="K77" i="84"/>
  <c r="M77" i="84"/>
  <c r="O77" i="84"/>
  <c r="Q77" i="84"/>
  <c r="S77" i="84"/>
  <c r="U77" i="84"/>
  <c r="W77" i="84"/>
  <c r="Y77" i="84"/>
  <c r="AA77" i="84"/>
  <c r="G77" i="84"/>
  <c r="I76" i="84"/>
  <c r="K76" i="84"/>
  <c r="M76" i="84"/>
  <c r="O76" i="84"/>
  <c r="Q76" i="84"/>
  <c r="S76" i="84"/>
  <c r="U76" i="84"/>
  <c r="W76" i="84"/>
  <c r="Y76" i="84"/>
  <c r="AA76" i="84"/>
  <c r="G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G81" i="84"/>
  <c r="G87"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G58" i="84"/>
  <c r="G80" i="84"/>
  <c r="G86" i="84"/>
  <c r="I58" i="84"/>
  <c r="K58" i="84"/>
  <c r="M58" i="84"/>
  <c r="O58" i="84"/>
  <c r="Q58" i="84"/>
  <c r="S58" i="84"/>
  <c r="U58" i="84"/>
  <c r="W58" i="84"/>
  <c r="Y58" i="84"/>
  <c r="AA58" i="84"/>
  <c r="G57" i="84"/>
  <c r="I57" i="84"/>
  <c r="K57" i="84"/>
  <c r="G56" i="84"/>
  <c r="I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5" i="84"/>
  <c r="F20" i="84"/>
  <c r="F24" i="84"/>
  <c r="F19" i="84"/>
  <c r="F18" i="84"/>
  <c r="F17" i="84"/>
  <c r="F16"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15" i="84"/>
  <c r="F8" i="84"/>
  <c r="F80" i="84"/>
  <c r="F86" i="84"/>
  <c r="F14" i="84"/>
  <c r="F7" i="84"/>
  <c r="F6" i="84"/>
  <c r="I34" i="82"/>
  <c r="H34" i="82"/>
  <c r="K27" i="82"/>
  <c r="G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E11" i="82"/>
  <c r="I11" i="82"/>
  <c r="F10" i="82"/>
  <c r="E10" i="82"/>
  <c r="H10" i="82"/>
  <c r="I10" i="82"/>
  <c r="I9" i="82"/>
  <c r="H9" i="82"/>
  <c r="I8" i="82"/>
  <c r="H8" i="82"/>
  <c r="Z9" i="86"/>
  <c r="AA9" i="86"/>
  <c r="Z12" i="86"/>
  <c r="AA12" i="86"/>
  <c r="Z15" i="86"/>
  <c r="AA15" i="86"/>
  <c r="Z10" i="86"/>
  <c r="AA10" i="86"/>
  <c r="Z8" i="86"/>
  <c r="AA8" i="86"/>
  <c r="Z24" i="86"/>
  <c r="AA24" i="86"/>
  <c r="Z25" i="86"/>
  <c r="AA25" i="86"/>
  <c r="H11" i="82"/>
  <c r="I27" i="82"/>
  <c r="AD76" i="84"/>
  <c r="AC76" i="84"/>
  <c r="AD70" i="84"/>
  <c r="AC70" i="84"/>
  <c r="AD59" i="84"/>
  <c r="AC59" i="84"/>
  <c r="AD75" i="84"/>
  <c r="AC75" i="84"/>
  <c r="K65" i="84"/>
  <c r="M65" i="84"/>
  <c r="O65" i="84"/>
  <c r="Q65" i="84"/>
  <c r="S65" i="84"/>
  <c r="U65" i="84"/>
  <c r="W65" i="84"/>
  <c r="Y65" i="84"/>
  <c r="AA65" i="84"/>
  <c r="I81" i="84"/>
  <c r="I87" i="84"/>
  <c r="AC69" i="84"/>
  <c r="AD69" i="84"/>
  <c r="AD72" i="84"/>
  <c r="AC72" i="84"/>
  <c r="AC61" i="84"/>
  <c r="AD61" i="84"/>
  <c r="AD67" i="84"/>
  <c r="AC67" i="84"/>
  <c r="AD78" i="84"/>
  <c r="AC78" i="84"/>
  <c r="AC68" i="84"/>
  <c r="AD68" i="84"/>
  <c r="AC77" i="84"/>
  <c r="AD77" i="84"/>
  <c r="AC71" i="84"/>
  <c r="AD71" i="84"/>
  <c r="AD73" i="84"/>
  <c r="AC73" i="84"/>
  <c r="AD79" i="84"/>
  <c r="AC79" i="84"/>
  <c r="K56" i="84"/>
  <c r="I80" i="84"/>
  <c r="I86" i="84"/>
  <c r="AD60" i="84"/>
  <c r="AC60" i="84"/>
  <c r="AD64" i="84"/>
  <c r="AC64" i="84"/>
  <c r="AD66" i="84"/>
  <c r="AC66" i="84"/>
  <c r="AC74" i="84"/>
  <c r="AD74" i="84"/>
  <c r="AC63" i="84"/>
  <c r="AD63" i="84"/>
  <c r="M57" i="84"/>
  <c r="K81" i="84"/>
  <c r="K87" i="84"/>
  <c r="AC58" i="84"/>
  <c r="AD58" i="84"/>
  <c r="AC62" i="84"/>
  <c r="AD62" i="84"/>
  <c r="F81" i="84"/>
  <c r="F87" i="84"/>
  <c r="K80" i="84"/>
  <c r="K86" i="84"/>
  <c r="M56" i="84"/>
  <c r="AC65" i="84"/>
  <c r="AD65" i="84"/>
  <c r="O57" i="84"/>
  <c r="M81" i="84"/>
  <c r="M87" i="84"/>
  <c r="Q57" i="84"/>
  <c r="O81" i="84"/>
  <c r="O87" i="84"/>
  <c r="O56" i="84"/>
  <c r="M80" i="84"/>
  <c r="M86" i="84"/>
  <c r="O80" i="84"/>
  <c r="O86" i="84"/>
  <c r="Q56" i="84"/>
  <c r="S57" i="84"/>
  <c r="Q81" i="84"/>
  <c r="Q87" i="84"/>
  <c r="S81" i="84"/>
  <c r="S87" i="84"/>
  <c r="U57" i="84"/>
  <c r="Q80" i="84"/>
  <c r="Q86" i="84"/>
  <c r="S56" i="84"/>
  <c r="S80" i="84"/>
  <c r="S86" i="84"/>
  <c r="U56" i="84"/>
  <c r="U81" i="84"/>
  <c r="U87" i="84"/>
  <c r="W57" i="84"/>
  <c r="Y57" i="84"/>
  <c r="W81" i="84"/>
  <c r="W87" i="84"/>
  <c r="U80" i="84"/>
  <c r="U86" i="84"/>
  <c r="W56" i="84"/>
  <c r="W80" i="84"/>
  <c r="W86" i="84"/>
  <c r="Y56" i="84"/>
  <c r="AA57" i="84"/>
  <c r="Y81" i="84"/>
  <c r="Y87" i="84"/>
  <c r="AA81" i="84"/>
  <c r="AA87" i="84"/>
  <c r="AC57" i="84"/>
  <c r="AC81" i="84"/>
  <c r="AC87" i="84"/>
  <c r="AD57" i="84"/>
  <c r="AD81" i="84"/>
  <c r="AD87" i="84"/>
  <c r="AA56" i="84"/>
  <c r="Y80" i="84"/>
  <c r="Y86" i="84"/>
  <c r="AD56" i="84"/>
  <c r="AD80" i="84"/>
  <c r="AD86" i="84"/>
  <c r="AC56" i="84"/>
  <c r="AC80" i="84"/>
  <c r="AC86" i="84"/>
  <c r="AA80" i="84"/>
  <c r="AA86" i="84"/>
</calcChain>
</file>

<file path=xl/comments1.xml><?xml version="1.0" encoding="utf-8"?>
<comments xmlns="http://schemas.openxmlformats.org/spreadsheetml/2006/main">
  <authors>
    <author>渡邊</author>
    <author>i9253129</author>
  </authors>
  <commentList>
    <comment ref="E5" authorId="0" shapeId="0">
      <text>
        <r>
          <rPr>
            <sz val="9"/>
            <color indexed="81"/>
            <rFont val="ＭＳ Ｐゴシック"/>
            <family val="3"/>
            <charset val="128"/>
          </rPr>
          <t>政令会計は下段を一般会計繰入金に変更</t>
        </r>
      </text>
    </comment>
    <comment ref="C8" authorId="0" shapeId="0">
      <text>
        <r>
          <rPr>
            <sz val="9"/>
            <color indexed="81"/>
            <rFont val="ＭＳ Ｐゴシック"/>
            <family val="3"/>
            <charset val="128"/>
          </rPr>
          <t>○○局職員の人件費に統一</t>
        </r>
      </text>
    </comment>
    <comment ref="A10" authorId="0" shapeId="0">
      <text>
        <r>
          <rPr>
            <sz val="9"/>
            <color indexed="81"/>
            <rFont val="ＭＳ Ｐゴシック"/>
            <family val="3"/>
            <charset val="128"/>
          </rPr>
          <t>目名称計で中央揃え</t>
        </r>
      </text>
    </comment>
    <comment ref="J16" authorId="1" shapeId="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text>
        <r>
          <rPr>
            <sz val="9"/>
            <color indexed="81"/>
            <rFont val="ＭＳ Ｐゴシック"/>
            <family val="3"/>
            <charset val="128"/>
          </rPr>
          <t>5年度算定
上段　歳出額
下段　所要一般財源</t>
        </r>
      </text>
    </comment>
    <comment ref="D18" authorId="0" shapeId="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authors>
    <author>i9253129</author>
  </authors>
  <commentList>
    <comment ref="Z3" authorId="0" shapeId="0">
      <text>
        <r>
          <rPr>
            <sz val="9"/>
            <color indexed="81"/>
            <rFont val="ＭＳ Ｐゴシック"/>
            <family val="3"/>
            <charset val="128"/>
          </rPr>
          <t>特別会計の下段は一般会計繰入金</t>
        </r>
      </text>
    </comment>
    <comment ref="C4" authorId="0" shapeId="0">
      <text>
        <r>
          <rPr>
            <sz val="9"/>
            <color indexed="81"/>
            <rFont val="ＭＳ Ｐゴシック"/>
            <family val="3"/>
            <charset val="128"/>
          </rPr>
          <t>様式4（予算事業一覧）の事業名と一致させること（順番も合わせること）</t>
        </r>
      </text>
    </comment>
    <comment ref="A5" authorId="0" shapeId="0">
      <text>
        <r>
          <rPr>
            <sz val="9"/>
            <color indexed="81"/>
            <rFont val="ＭＳ Ｐゴシック"/>
            <family val="3"/>
            <charset val="128"/>
          </rPr>
          <t>様式4（予算事業一覧）の番号とは一致しない</t>
        </r>
      </text>
    </comment>
    <comment ref="C10" authorId="0" shapeId="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<sst xmlns="http://schemas.openxmlformats.org/spreadsheetml/2006/main" count="869" uniqueCount="502">
  <si>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</si>
  <si>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</si>
  <si>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</si>
  <si>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</si>
  <si>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</si>
  <si>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</si>
  <si>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</si>
  <si>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</si>
  <si>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</si>
  <si>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</si>
  <si>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</si>
  <si>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</si>
  <si>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</si>
  <si>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</si>
  <si>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</si>
  <si>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</si>
  <si>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</si>
  <si>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</si>
  <si>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</si>
  <si>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</si>
  <si>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</si>
  <si>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</si>
  <si>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</si>
  <si>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</si>
  <si>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</si>
  <si>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</si>
  <si>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</si>
  <si>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</si>
  <si>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</si>
  <si>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</si>
  <si>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</si>
  <si>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</si>
  <si>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</si>
  <si>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</si>
  <si>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</si>
  <si>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</si>
  <si>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</si>
  <si>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</si>
  <si>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</si>
  <si>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</si>
  <si>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</si>
  <si>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</si>
  <si>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</si>
  <si>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</si>
  <si>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</si>
  <si>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</si>
  <si>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</si>
  <si>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</si>
  <si>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</si>
  <si>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</si>
  <si>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</si>
  <si>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</si>
  <si>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</si>
  <si>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</si>
  <si>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</si>
  <si>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</si>
  <si>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</si>
  <si>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</si>
  <si>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</si>
  <si>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</si>
  <si>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</si>
  <si>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</si>
  <si>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</si>
  <si>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</si>
  <si>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</si>
  <si>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</si>
  <si>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</si>
  <si>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</si>
  <si>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</si>
  <si>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</si>
  <si>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</si>
  <si>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</si>
  <si>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</si>
  <si>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</si>
  <si>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</si>
  <si>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</si>
  <si>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</si>
  <si>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</si>
  <si>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</si>
  <si>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</si>
  <si>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</si>
  <si>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</si>
  <si>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</si>
  <si>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</si>
  <si>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</si>
  <si>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</si>
  <si>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</si>
  <si>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</si>
  <si>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</si>
  <si>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</si>
  <si>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</si>
  <si>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</si>
  <si>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</si>
  <si>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</si>
  <si>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</si>
  <si>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</si>
  <si>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</si>
  <si>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</si>
  <si>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</si>
  <si>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</si>
  <si>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</si>
  <si>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</si>
  <si>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</si>
  <si>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</si>
  <si>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</si>
  <si>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</si>
  <si>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</si>
  <si>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</si>
  <si>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</si>
  <si>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</si>
  <si>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</si>
  <si>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</si>
  <si>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</si>
  <si>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</si>
  <si>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</si>
  <si>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</si>
  <si>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</si>
  <si>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</si>
  <si>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</si>
  <si>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</si>
  <si>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</si>
  <si>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</si>
  <si>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</si>
  <si>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</si>
  <si>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</si>
  <si>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</si>
  <si>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</si>
  <si>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</si>
  <si>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</si>
  <si>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</si>
  <si>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</si>
  <si>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</si>
  <si>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</si>
  <si>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</si>
  <si>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</si>
  <si>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</si>
  <si>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</si>
  <si>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</si>
  <si>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</si>
  <si>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</si>
  <si>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</si>
  <si>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</si>
  <si>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</si>
  <si>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</si>
  <si>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</si>
  <si>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</si>
  <si>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</si>
  <si>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</si>
  <si>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</si>
  <si>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</si>
  <si>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</si>
  <si>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</si>
  <si>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</si>
  <si>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</si>
  <si>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</si>
  <si>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</si>
  <si>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</si>
  <si>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</si>
  <si>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</si>
  <si>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</si>
  <si>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</si>
  <si>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</si>
  <si>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</si>
  <si>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</si>
  <si>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</si>
  <si>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</si>
  <si>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</si>
  <si>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</si>
  <si>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</si>
  <si>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</si>
  <si>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</si>
  <si>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</si>
  <si>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</si>
  <si>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</si>
  <si>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</si>
  <si>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</si>
  <si>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</si>
  <si>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</si>
  <si>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</si>
  <si>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</si>
  <si>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</si>
  <si>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</si>
  <si>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</si>
  <si>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</si>
  <si>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</si>
  <si>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</si>
  <si>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</si>
  <si>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</si>
  <si>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</si>
  <si>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</si>
  <si>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</si>
  <si>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</si>
  <si>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</si>
  <si>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</si>
  <si>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</si>
  <si>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</si>
  <si>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</si>
  <si>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</si>
  <si>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</si>
  <si>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</si>
  <si>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</si>
  <si>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</si>
  <si>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</si>
  <si>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</si>
  <si>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</si>
  <si>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</si>
  <si>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</si>
  <si>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</si>
  <si>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</si>
  <si>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</si>
  <si>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</si>
  <si>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</si>
  <si>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</si>
  <si>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</si>
  <si>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</si>
  <si>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</si>
  <si>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</si>
  <si>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</si>
  <si>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</si>
  <si>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</si>
  <si>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</si>
  <si>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</si>
  <si>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</si>
  <si>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</si>
  <si>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</si>
  <si>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</si>
  <si>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</si>
  <si>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</si>
  <si>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</si>
  <si>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</si>
  <si>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</si>
  <si>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</si>
  <si>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</si>
  <si>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</si>
  <si>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</si>
  <si>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</si>
  <si>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</si>
  <si>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</si>
  <si>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</si>
  <si>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</si>
  <si>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</si>
  <si>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</si>
  <si>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</si>
  <si>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</si>
  <si>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</si>
  <si>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</si>
  <si>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</si>
  <si>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</si>
  <si>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</si>
  <si>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</si>
  <si>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</si>
  <si>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</si>
  <si>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</si>
  <si>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</si>
  <si>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</si>
  <si>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</si>
  <si>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</si>
  <si>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</si>
  <si>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</si>
  <si>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</si>
  <si>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</si>
  <si>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</si>
  <si>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</si>
  <si>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</si>
  <si>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</si>
  <si>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</si>
  <si>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</si>
  <si>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</si>
  <si>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</si>
  <si>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</si>
  <si>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</si>
  <si>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</si>
  <si>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</si>
  <si>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</si>
  <si>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</si>
  <si>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</si>
  <si>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</si>
  <si>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</si>
  <si>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</si>
  <si>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</si>
  <si>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</si>
  <si>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</si>
  <si>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</si>
  <si>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</si>
  <si>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</si>
  <si>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</si>
  <si>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</si>
  <si>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</si>
  <si>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</si>
  <si>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</si>
  <si>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</si>
  <si>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</si>
  <si>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</si>
  <si>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</si>
  <si>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</si>
  <si>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</si>
  <si>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</si>
  <si>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</si>
  <si>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</si>
  <si>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</si>
  <si>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</si>
  <si>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</si>
  <si>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</si>
  <si>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</si>
  <si>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</si>
  <si>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</si>
  <si>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</si>
  <si>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</si>
  <si>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</si>
  <si>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</si>
  <si>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</si>
  <si>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</si>
  <si>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</si>
  <si>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</si>
  <si>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</si>
  <si>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</si>
  <si>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</si>
  <si>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</si>
  <si>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</si>
  <si>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</si>
  <si>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</si>
  <si>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</si>
  <si>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</si>
  <si>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</si>
  <si>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</si>
  <si>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</si>
  <si>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</si>
  <si>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</si>
  <si>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</si>
  <si>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</si>
  <si>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</si>
  <si>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</si>
  <si>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</si>
  <si>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</si>
  <si>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</si>
  <si>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</si>
  <si>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</si>
  <si>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</si>
  <si>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</si>
  <si>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</si>
  <si>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</si>
  <si>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</si>
  <si>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</si>
  <si>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</si>
  <si>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</si>
  <si>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</si>
  <si>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</si>
  <si>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</si>
  <si>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</si>
  <si>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</si>
  <si>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</si>
  <si>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</si>
  <si>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</si>
  <si>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</si>
  <si>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</si>
  <si>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</si>
  <si>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</si>
  <si>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</si>
  <si>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</si>
  <si>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</si>
  <si>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</si>
  <si>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</si>
  <si>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</si>
  <si>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</si>
  <si>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</si>
  <si>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</si>
  <si>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</si>
  <si>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</si>
  <si>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</si>
  <si>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</si>
  <si>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</si>
  <si>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</si>
  <si>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</si>
  <si>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</si>
  <si>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</si>
  <si>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</si>
  <si>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</si>
  <si>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</si>
  <si>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</si>
  <si>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</si>
  <si>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</si>
  <si>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</si>
  <si>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</si>
  <si>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</si>
  <si>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</si>
  <si>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</si>
  <si>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</si>
  <si>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</si>
  <si>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</si>
  <si>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</si>
  <si>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</si>
  <si>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</si>
  <si>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</si>
  <si>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</si>
  <si>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</si>
  <si>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</si>
  <si>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</si>
  <si>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</si>
  <si>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</si>
  <si>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</si>
  <si>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</si>
  <si>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</si>
  <si>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</si>
  <si>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</si>
  <si>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</si>
  <si>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</si>
  <si>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</si>
  <si>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</si>
  <si>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</si>
  <si>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</si>
  <si>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</si>
  <si>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</si>
  <si>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</si>
  <si>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</si>
  <si>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</si>
  <si>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</si>
  <si>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</si>
  <si>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</si>
  <si>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</si>
  <si>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</si>
  <si>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</si>
  <si>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</si>
  <si>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</si>
  <si>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</si>
  <si>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</si>
  <si>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</si>
  <si>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</si>
  <si>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</si>
  <si>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</si>
  <si>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</si>
  <si>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</si>
  <si>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</si>
  <si>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</si>
  <si>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</si>
  <si>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</si>
  <si>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</si>
  <si>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</si>
  <si>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</si>
  <si>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</si>
  <si>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</si>
  <si>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</si>
  <si>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</si>
  <si>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</si>
  <si>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</si>
  <si>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</si>
  <si>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</si>
  <si>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</si>
  <si>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</si>
  <si>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</si>
  <si>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</si>
  <si>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</si>
  <si>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</si>
  <si>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</si>
  <si>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</si>
  <si>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</si>
  <si>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</si>
  <si>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</si>
  <si>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</si>
  <si>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</si>
  <si>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</si>
  <si>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</si>
  <si>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</si>
  <si>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</si>
  <si>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</si>
  <si>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</si>
  <si>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</si>
  <si>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</si>
  <si>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</si>
  <si>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</si>
  <si>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</si>
  <si>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</si>
  <si>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</si>
  <si>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</si>
  <si>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</si>
  <si>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</si>
  <si>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</si>
  <si>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</si>
  <si>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</si>
  <si>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</si>
  <si>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</si>
  <si>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</si>
  <si>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</si>
  <si>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</si>
  <si>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</si>
  <si>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</si>
  <si>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</si>
  <si>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4年度当初</t>
    <rPh sb="1" eb="3">
      <t>ネンド</t>
    </rPh>
    <rPh sb="3" eb="5">
      <t>トウショ</t>
    </rPh>
    <phoneticPr fontId="5"/>
  </si>
  <si>
    <t>5年度算定</t>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</si>
  <si>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</si>
  <si>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</si>
  <si>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</si>
  <si>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</si>
  <si>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</si>
  <si>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</si>
  <si>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</si>
  <si>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9">
      <t>ナニワクヤクショ</t>
    </rPh>
    <phoneticPr fontId="2"/>
  </si>
  <si>
    <t>まちづくり活性化事業</t>
  </si>
  <si>
    <t>区内に点在する未利用地等を活用し、まちに必要となる機能を誘致することで、人が集い、人が育つ、新たな地域コミュニティを創出するなど、良好なまちの形成を図ることを目的とする。</t>
    <phoneticPr fontId="5"/>
  </si>
  <si>
    <t>・</t>
  </si>
  <si>
    <t>未利用地等の売却・活用にかかる経費</t>
    <rPh sb="0" eb="4">
      <t>ミリヨウチ</t>
    </rPh>
    <rPh sb="4" eb="5">
      <t>ナド</t>
    </rPh>
    <rPh sb="6" eb="8">
      <t>バイキャク</t>
    </rPh>
    <rPh sb="9" eb="11">
      <t>カツヨウ</t>
    </rPh>
    <rPh sb="15" eb="17">
      <t>ケイヒ</t>
    </rPh>
    <phoneticPr fontId="2"/>
  </si>
  <si>
    <t>まちづくり活性化事業にかかる施設管理経費</t>
    <rPh sb="5" eb="8">
      <t>カッセイカ</t>
    </rPh>
    <rPh sb="8" eb="10">
      <t>ジギョウ</t>
    </rPh>
    <rPh sb="14" eb="18">
      <t>シセツカンリ</t>
    </rPh>
    <rPh sb="18" eb="20">
      <t>ケイヒ</t>
    </rPh>
    <phoneticPr fontId="2"/>
  </si>
  <si>
    <t>商品化作業経費</t>
    <rPh sb="0" eb="3">
      <t>ショウヒンカ</t>
    </rPh>
    <rPh sb="3" eb="5">
      <t>サギョウ</t>
    </rPh>
    <rPh sb="5" eb="7">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</si>
</sst>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0\)"/>
    <numFmt numFmtId="180" formatCode="\(#,##0\)_);\(#,##0\)"/>
    <numFmt numFmtId="181"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10" fillId="0" borderId="0"/>
    <xf numFmtId="0" fontId="35" fillId="0" borderId="0"/>
    <xf numFmtId="0" fontId="1" fillId="0" borderId="0"/>
    <xf numFmtId="0" fontId="1" fillId="0" borderId="0"/>
    <xf numFmtId="0" fontId="1" fillId="0" borderId="0"/>
    <xf numFmtId="0" fontId="1" fillId="0" borderId="0"/>
  </cellStyleXfs>
  <cellXfs count="705">
    <xf numFmtId="0" fontId="0" fillId="0" borderId="0" xfId="0"/>
    <xf numFmtId="0" fontId="0" fillId="0" borderId="0" xfId="0" applyBorder="1" applyAlignment="1">
      <alignment vertical="center"/>
    </xf>
    <xf numFmtId="0" fontId="3" fillId="0" borderId="0" xfId="10" applyFont="1" applyFill="1"/>
    <xf numFmtId="0" fontId="3" fillId="0" borderId="0" xfId="10" applyFont="1" applyFill="1" applyAlignment="1">
      <alignment horizontal="right"/>
    </xf>
    <xf numFmtId="0" fontId="3" fillId="0" borderId="0" xfId="10" applyNumberFormat="1" applyFont="1" applyFill="1" applyAlignment="1">
      <alignment horizontal="left" vertical="center"/>
    </xf>
    <xf numFmtId="0" fontId="3" fillId="0" borderId="0" xfId="10" applyNumberFormat="1" applyFont="1" applyFill="1" applyAlignment="1">
      <alignment vertical="center"/>
    </xf>
    <xf numFmtId="0" fontId="3" fillId="0" borderId="0" xfId="7" applyNumberFormat="1" applyFont="1" applyFill="1"/>
    <xf numFmtId="0" fontId="3" fillId="0" borderId="0" xfId="7" applyNumberFormat="1" applyFont="1" applyFill="1" applyAlignment="1">
      <alignment horizontal="distributed"/>
    </xf>
    <xf numFmtId="0" fontId="3" fillId="0" borderId="0" xfId="7" applyFont="1" applyFill="1"/>
    <xf numFmtId="0" fontId="3" fillId="0" borderId="0" xfId="7" applyNumberFormat="1" applyFont="1" applyFill="1" applyBorder="1"/>
    <xf numFmtId="0" fontId="3" fillId="0" borderId="0" xfId="7" applyNumberFormat="1" applyFont="1" applyFill="1" applyAlignment="1">
      <alignment horizontal="right" vertical="center"/>
    </xf>
    <xf numFmtId="0" fontId="6" fillId="0" borderId="0" xfId="7" applyNumberFormat="1" applyFont="1" applyFill="1" applyAlignment="1">
      <alignment vertical="center"/>
    </xf>
    <xf numFmtId="0" fontId="4" fillId="0" borderId="0" xfId="7" applyNumberFormat="1" applyFont="1" applyFill="1" applyAlignment="1">
      <alignment vertical="center"/>
    </xf>
    <xf numFmtId="0" fontId="3" fillId="0" borderId="0" xfId="7" applyNumberFormat="1" applyFont="1" applyFill="1" applyAlignment="1">
      <alignment vertical="center"/>
    </xf>
    <xf numFmtId="0" fontId="3" fillId="0" borderId="0" xfId="7" applyNumberFormat="1" applyFont="1" applyFill="1" applyBorder="1" applyAlignment="1">
      <alignment vertical="center"/>
    </xf>
    <xf numFmtId="0" fontId="3" fillId="0" borderId="0" xfId="7" applyNumberFormat="1" applyFont="1" applyFill="1" applyBorder="1" applyAlignment="1">
      <alignment horizontal="center" vertical="center"/>
    </xf>
    <xf numFmtId="0" fontId="3" fillId="0" borderId="1" xfId="7" applyNumberFormat="1" applyFont="1" applyFill="1" applyBorder="1" applyAlignment="1">
      <alignment horizontal="center" vertical="center"/>
    </xf>
    <xf numFmtId="0" fontId="3" fillId="0" borderId="2" xfId="7" applyNumberFormat="1" applyFont="1" applyFill="1" applyBorder="1" applyAlignment="1">
      <alignment vertical="center"/>
    </xf>
    <xf numFmtId="0" fontId="3" fillId="0" borderId="3" xfId="7" applyNumberFormat="1" applyFont="1" applyFill="1" applyBorder="1" applyAlignment="1">
      <alignment vertical="center"/>
    </xf>
    <xf numFmtId="0" fontId="3" fillId="0" borderId="4" xfId="7" applyNumberFormat="1" applyFont="1" applyFill="1" applyBorder="1" applyAlignment="1">
      <alignment vertical="center"/>
    </xf>
    <xf numFmtId="0" fontId="3" fillId="0" borderId="5" xfId="7" applyNumberFormat="1" applyFont="1" applyFill="1" applyBorder="1" applyAlignment="1">
      <alignment horizontal="center" vertical="center"/>
    </xf>
    <xf numFmtId="0" fontId="3" fillId="0" borderId="6" xfId="7" applyNumberFormat="1" applyFont="1" applyFill="1" applyBorder="1" applyAlignment="1">
      <alignment vertical="center"/>
    </xf>
    <xf numFmtId="0" fontId="3" fillId="0" borderId="5" xfId="7" applyNumberFormat="1" applyFont="1" applyFill="1" applyBorder="1" applyAlignment="1">
      <alignment vertical="center"/>
    </xf>
    <xf numFmtId="0" fontId="3" fillId="0" borderId="7" xfId="7" applyNumberFormat="1" applyFont="1" applyFill="1" applyBorder="1" applyAlignment="1">
      <alignment horizontal="center" vertical="center"/>
    </xf>
    <xf numFmtId="0" fontId="3" fillId="0" borderId="8" xfId="7" applyNumberFormat="1" applyFont="1" applyFill="1" applyBorder="1" applyAlignment="1">
      <alignment vertical="center"/>
    </xf>
    <xf numFmtId="0" fontId="3" fillId="0" borderId="8" xfId="7" applyNumberFormat="1" applyFont="1" applyFill="1" applyBorder="1" applyAlignment="1">
      <alignment horizontal="center" vertical="center"/>
    </xf>
    <xf numFmtId="0" fontId="3" fillId="0" borderId="9" xfId="7" applyNumberFormat="1" applyFont="1" applyFill="1" applyBorder="1" applyAlignment="1">
      <alignment horizontal="center" vertical="center"/>
    </xf>
    <xf numFmtId="0" fontId="3" fillId="0" borderId="10" xfId="7" applyNumberFormat="1" applyFont="1" applyFill="1" applyBorder="1" applyAlignment="1">
      <alignment horizontal="center" vertical="center"/>
    </xf>
    <xf numFmtId="0" fontId="3" fillId="0" borderId="11" xfId="7" applyNumberFormat="1" applyFont="1" applyFill="1" applyBorder="1" applyAlignment="1">
      <alignment horizontal="distributed" vertical="center" justifyLastLine="1"/>
    </xf>
    <xf numFmtId="0" fontId="3" fillId="0" borderId="11" xfId="7" applyNumberFormat="1" applyFont="1" applyFill="1" applyBorder="1" applyAlignment="1">
      <alignment vertical="center"/>
    </xf>
    <xf numFmtId="0" fontId="3" fillId="0" borderId="11" xfId="7" applyNumberFormat="1" applyFont="1" applyFill="1" applyBorder="1" applyAlignment="1">
      <alignment horizontal="center" vertical="center"/>
    </xf>
    <xf numFmtId="0" fontId="3" fillId="0" borderId="6" xfId="7" applyNumberFormat="1" applyFont="1" applyFill="1" applyBorder="1" applyAlignment="1">
      <alignment horizontal="center" vertical="center"/>
    </xf>
    <xf numFmtId="0" fontId="3" fillId="0" borderId="12" xfId="7" applyNumberFormat="1" applyFont="1" applyFill="1" applyBorder="1" applyAlignment="1">
      <alignment horizontal="center" vertical="center"/>
    </xf>
    <xf numFmtId="0" fontId="3" fillId="0" borderId="7" xfId="7" applyNumberFormat="1" applyFont="1" applyFill="1" applyBorder="1" applyAlignment="1">
      <alignment horizontal="distributed" vertical="center" justifyLastLine="1"/>
    </xf>
    <xf numFmtId="0" fontId="3" fillId="0" borderId="7" xfId="7" applyNumberFormat="1" applyFont="1" applyFill="1" applyBorder="1" applyAlignment="1">
      <alignment vertical="center"/>
    </xf>
    <xf numFmtId="0" fontId="3" fillId="0" borderId="12" xfId="7" applyNumberFormat="1" applyFont="1" applyFill="1" applyBorder="1" applyAlignment="1">
      <alignment vertical="center"/>
    </xf>
    <xf numFmtId="0" fontId="3" fillId="0" borderId="13" xfId="7" applyNumberFormat="1" applyFont="1" applyFill="1" applyBorder="1" applyAlignment="1">
      <alignment vertical="center"/>
    </xf>
    <xf numFmtId="0" fontId="3" fillId="0" borderId="9" xfId="7" applyNumberFormat="1" applyFont="1" applyFill="1" applyBorder="1" applyAlignment="1">
      <alignment vertical="center"/>
    </xf>
    <xf numFmtId="0" fontId="3" fillId="0" borderId="14" xfId="7" applyNumberFormat="1" applyFont="1" applyFill="1" applyBorder="1" applyAlignment="1">
      <alignment vertical="center"/>
    </xf>
    <xf numFmtId="0" fontId="3" fillId="0" borderId="15" xfId="7" applyNumberFormat="1" applyFont="1" applyFill="1" applyBorder="1" applyAlignment="1">
      <alignment vertical="center"/>
    </xf>
    <xf numFmtId="0" fontId="3" fillId="0" borderId="16" xfId="7" applyNumberFormat="1" applyFont="1" applyFill="1" applyBorder="1" applyAlignment="1">
      <alignment vertical="center"/>
    </xf>
    <xf numFmtId="0" fontId="3" fillId="0" borderId="17" xfId="7" applyNumberFormat="1" applyFont="1" applyFill="1" applyBorder="1" applyAlignment="1">
      <alignment vertical="center"/>
    </xf>
    <xf numFmtId="0" fontId="3" fillId="0" borderId="18" xfId="7" applyNumberFormat="1" applyFont="1" applyFill="1" applyBorder="1" applyAlignment="1">
      <alignment vertical="center"/>
    </xf>
    <xf numFmtId="0" fontId="7" fillId="0" borderId="8" xfId="7" applyNumberFormat="1" applyFont="1" applyFill="1" applyBorder="1" applyAlignment="1">
      <alignment horizontal="center" vertical="center" wrapText="1"/>
    </xf>
    <xf numFmtId="0" fontId="8" fillId="0" borderId="9" xfId="7" applyNumberFormat="1" applyFont="1" applyFill="1" applyBorder="1" applyAlignment="1">
      <alignment horizontal="center" vertical="center" wrapText="1"/>
    </xf>
    <xf numFmtId="0" fontId="7" fillId="0" borderId="11" xfId="7" applyNumberFormat="1" applyFont="1" applyFill="1" applyBorder="1" applyAlignment="1">
      <alignment horizontal="center" vertical="center" wrapText="1"/>
    </xf>
    <xf numFmtId="0" fontId="8" fillId="0" borderId="6" xfId="7" applyNumberFormat="1" applyFont="1" applyFill="1" applyBorder="1" applyAlignment="1">
      <alignment horizontal="center" vertical="center" wrapText="1"/>
    </xf>
    <xf numFmtId="0" fontId="3" fillId="0" borderId="19" xfId="7" applyNumberFormat="1" applyFont="1" applyFill="1" applyBorder="1" applyAlignment="1">
      <alignment vertical="center"/>
    </xf>
    <xf numFmtId="0" fontId="3" fillId="0" borderId="20" xfId="7" applyNumberFormat="1" applyFont="1" applyFill="1" applyBorder="1" applyAlignment="1">
      <alignment vertical="center"/>
    </xf>
    <xf numFmtId="0" fontId="3" fillId="0" borderId="18" xfId="7" applyNumberFormat="1" applyFont="1" applyFill="1" applyBorder="1" applyAlignment="1">
      <alignment horizontal="distributed" vertical="center" justifyLastLine="1"/>
    </xf>
    <xf numFmtId="0" fontId="3" fillId="0" borderId="21" xfId="7" applyNumberFormat="1" applyFont="1" applyFill="1" applyBorder="1" applyAlignment="1">
      <alignment vertical="center"/>
    </xf>
    <xf numFmtId="0" fontId="3" fillId="0" borderId="22" xfId="7" applyNumberFormat="1" applyFont="1" applyFill="1" applyBorder="1" applyAlignment="1">
      <alignment vertical="center"/>
    </xf>
    <xf numFmtId="0" fontId="3" fillId="0" borderId="1" xfId="7" applyNumberFormat="1" applyFont="1" applyFill="1" applyBorder="1" applyAlignment="1">
      <alignment vertical="center"/>
    </xf>
    <xf numFmtId="0" fontId="3" fillId="0" borderId="1" xfId="7" applyFont="1" applyFill="1" applyBorder="1"/>
    <xf numFmtId="0" fontId="3" fillId="0" borderId="23" xfId="7" applyNumberFormat="1" applyFont="1" applyFill="1" applyBorder="1" applyAlignment="1">
      <alignment horizontal="center" vertical="center"/>
    </xf>
    <xf numFmtId="0" fontId="3" fillId="0" borderId="24" xfId="7" applyNumberFormat="1" applyFont="1" applyFill="1" applyBorder="1" applyAlignment="1">
      <alignment horizontal="center" vertical="center"/>
    </xf>
    <xf numFmtId="0" fontId="3" fillId="0" borderId="25" xfId="7" applyNumberFormat="1" applyFont="1" applyFill="1" applyBorder="1" applyAlignment="1">
      <alignment vertical="center"/>
    </xf>
    <xf numFmtId="0" fontId="3" fillId="0" borderId="10" xfId="7" applyNumberFormat="1" applyFont="1" applyFill="1" applyBorder="1" applyAlignment="1">
      <alignment vertical="center"/>
    </xf>
    <xf numFmtId="0" fontId="3" fillId="0" borderId="0" xfId="7" applyFont="1" applyFill="1" applyBorder="1"/>
    <xf numFmtId="0" fontId="3" fillId="0" borderId="0" xfId="7" applyNumberFormat="1" applyFont="1" applyFill="1" applyBorder="1" applyAlignment="1">
      <alignment vertical="top"/>
    </xf>
    <xf numFmtId="0" fontId="7" fillId="0" borderId="1" xfId="7" applyNumberFormat="1" applyFont="1" applyFill="1" applyBorder="1" applyAlignment="1">
      <alignment horizontal="center" vertical="center" wrapText="1"/>
    </xf>
    <xf numFmtId="0" fontId="8" fillId="0" borderId="23" xfId="7" applyNumberFormat="1" applyFont="1" applyFill="1" applyBorder="1" applyAlignment="1">
      <alignment horizontal="center" vertical="center" wrapText="1"/>
    </xf>
    <xf numFmtId="0" fontId="3" fillId="0" borderId="18" xfId="7" applyNumberFormat="1" applyFont="1" applyFill="1" applyBorder="1" applyAlignment="1">
      <alignment horizontal="center" vertical="center"/>
    </xf>
    <xf numFmtId="0" fontId="7" fillId="0" borderId="18" xfId="7" applyNumberFormat="1" applyFont="1" applyFill="1" applyBorder="1" applyAlignment="1">
      <alignment horizontal="center" vertical="center" wrapText="1"/>
    </xf>
    <xf numFmtId="0" fontId="8" fillId="0" borderId="21" xfId="7" applyNumberFormat="1" applyFont="1" applyFill="1" applyBorder="1" applyAlignment="1">
      <alignment horizontal="center" vertical="center" wrapText="1"/>
    </xf>
    <xf numFmtId="0" fontId="3" fillId="0" borderId="21" xfId="7" applyNumberFormat="1" applyFont="1" applyFill="1" applyBorder="1" applyAlignment="1">
      <alignment horizontal="center" vertical="center"/>
    </xf>
    <xf numFmtId="0" fontId="3" fillId="0" borderId="22" xfId="7" applyNumberFormat="1" applyFont="1" applyFill="1" applyBorder="1" applyAlignment="1">
      <alignment horizontal="center" vertical="center"/>
    </xf>
    <xf numFmtId="0" fontId="3" fillId="0" borderId="0" xfId="7" applyNumberFormat="1" applyFont="1" applyFill="1" applyBorder="1" applyAlignment="1">
      <alignment horizontal="center" vertical="center" shrinkToFit="1"/>
    </xf>
    <xf numFmtId="0" fontId="3" fillId="0" borderId="26" xfId="7" applyFont="1" applyFill="1" applyBorder="1"/>
    <xf numFmtId="0" fontId="3" fillId="0" borderId="0" xfId="7" applyFont="1" applyFill="1" applyBorder="1" applyAlignment="1">
      <alignment horizontal="center" vertical="top"/>
    </xf>
    <xf numFmtId="0" fontId="3" fillId="0" borderId="27" xfId="7" applyNumberFormat="1" applyFont="1" applyFill="1" applyBorder="1" applyAlignment="1">
      <alignment vertical="center"/>
    </xf>
    <xf numFmtId="0" fontId="3" fillId="0" borderId="28" xfId="7" applyNumberFormat="1" applyFont="1" applyFill="1" applyBorder="1" applyAlignment="1">
      <alignment vertical="center"/>
    </xf>
    <xf numFmtId="0" fontId="3" fillId="0" borderId="29" xfId="7" applyNumberFormat="1" applyFont="1" applyFill="1" applyBorder="1" applyAlignment="1">
      <alignment vertical="center"/>
    </xf>
    <xf numFmtId="0" fontId="12" fillId="0" borderId="0" xfId="7" applyFont="1" applyFill="1" applyBorder="1" applyAlignment="1">
      <alignment horizontal="center"/>
    </xf>
    <xf numFmtId="0" fontId="13" fillId="0" borderId="0" xfId="7" applyFont="1" applyFill="1" applyBorder="1" applyAlignment="1">
      <alignment horizontal="center" vertical="top"/>
    </xf>
    <xf numFmtId="0" fontId="0" fillId="0" borderId="0" xfId="0" applyAlignment="1">
      <alignment vertical="center"/>
    </xf>
    <xf numFmtId="0" fontId="10" fillId="0" borderId="0" xfId="0" applyFont="1" applyAlignment="1">
      <alignment horizontal="center"/>
    </xf>
    <xf numFmtId="0" fontId="10" fillId="0" borderId="0" xfId="0" applyFont="1" applyAlignment="1"/>
    <xf numFmtId="0" fontId="11" fillId="0" borderId="0" xfId="10" applyFont="1" applyFill="1" applyAlignment="1">
      <alignment horizontal="right"/>
    </xf>
    <xf numFmtId="0" fontId="3" fillId="0" borderId="3" xfId="7" applyNumberFormat="1" applyFont="1" applyFill="1" applyBorder="1" applyAlignment="1">
      <alignment horizontal="center" vertical="center"/>
    </xf>
    <xf numFmtId="0" fontId="3" fillId="0" borderId="16" xfId="7" applyNumberFormat="1" applyFont="1" applyFill="1" applyBorder="1" applyAlignment="1">
      <alignment horizontal="center" vertical="center" shrinkToFit="1"/>
    </xf>
    <xf numFmtId="0" fontId="3" fillId="0" borderId="30" xfId="7" applyNumberFormat="1" applyFont="1" applyFill="1" applyBorder="1" applyAlignment="1">
      <alignment horizontal="center" vertical="center"/>
    </xf>
    <xf numFmtId="0" fontId="3" fillId="0" borderId="28" xfId="7" applyNumberFormat="1" applyFont="1" applyFill="1" applyBorder="1" applyAlignment="1">
      <alignment horizontal="center" vertical="center"/>
    </xf>
    <xf numFmtId="0" fontId="3" fillId="0" borderId="0" xfId="7" applyFont="1" applyFill="1" applyAlignment="1">
      <alignment vertical="center"/>
    </xf>
    <xf numFmtId="0" fontId="3" fillId="0" borderId="0" xfId="7" applyFont="1" applyFill="1" applyBorder="1" applyAlignment="1">
      <alignment vertical="center"/>
    </xf>
    <xf numFmtId="0" fontId="3" fillId="0" borderId="31" xfId="7" applyNumberFormat="1" applyFont="1" applyFill="1" applyBorder="1" applyAlignment="1">
      <alignment vertical="center"/>
    </xf>
    <xf numFmtId="0" fontId="3" fillId="0" borderId="23" xfId="7" applyNumberFormat="1" applyFont="1" applyFill="1" applyBorder="1" applyAlignment="1">
      <alignment vertical="center"/>
    </xf>
    <xf numFmtId="0" fontId="3" fillId="0" borderId="32" xfId="7" applyNumberFormat="1" applyFont="1" applyFill="1" applyBorder="1" applyAlignment="1">
      <alignment vertical="center"/>
    </xf>
    <xf numFmtId="0" fontId="3" fillId="0" borderId="33" xfId="7" applyNumberFormat="1" applyFont="1" applyFill="1" applyBorder="1" applyAlignment="1">
      <alignment vertical="center"/>
    </xf>
    <xf numFmtId="0" fontId="3" fillId="0" borderId="34" xfId="7" applyNumberFormat="1" applyFont="1" applyFill="1" applyBorder="1" applyAlignment="1">
      <alignment vertical="center"/>
    </xf>
    <xf numFmtId="0" fontId="3" fillId="0" borderId="29" xfId="7" applyNumberFormat="1" applyFont="1" applyFill="1" applyBorder="1" applyAlignment="1">
      <alignment horizontal="center" vertical="center" wrapText="1"/>
    </xf>
    <xf numFmtId="0" fontId="3" fillId="0" borderId="35" xfId="7" applyNumberFormat="1" applyFont="1" applyFill="1" applyBorder="1" applyAlignment="1">
      <alignment vertical="center"/>
    </xf>
    <xf numFmtId="0" fontId="3" fillId="0" borderId="8" xfId="7" applyNumberFormat="1" applyFont="1" applyFill="1" applyBorder="1" applyAlignment="1">
      <alignment horizontal="center" vertical="center" wrapText="1"/>
    </xf>
    <xf numFmtId="0" fontId="3" fillId="0" borderId="0" xfId="7" applyNumberFormat="1" applyFont="1" applyFill="1" applyBorder="1" applyAlignment="1">
      <alignment horizontal="center" vertical="center" wrapText="1"/>
    </xf>
    <xf numFmtId="0" fontId="3" fillId="0" borderId="28" xfId="7" applyNumberFormat="1" applyFont="1" applyFill="1" applyBorder="1" applyAlignment="1">
      <alignment horizontal="center" vertical="center" wrapText="1"/>
    </xf>
    <xf numFmtId="0" fontId="3" fillId="0" borderId="36" xfId="7" applyNumberFormat="1" applyFont="1" applyFill="1" applyBorder="1" applyAlignment="1">
      <alignment vertical="center"/>
    </xf>
    <xf numFmtId="0" fontId="3" fillId="0" borderId="20" xfId="7" applyNumberFormat="1" applyFont="1" applyFill="1" applyBorder="1" applyAlignment="1">
      <alignment horizontal="center" vertical="center" wrapText="1"/>
    </xf>
    <xf numFmtId="0" fontId="3" fillId="0" borderId="37" xfId="7" applyNumberFormat="1" applyFont="1" applyFill="1" applyBorder="1"/>
    <xf numFmtId="0" fontId="3" fillId="0" borderId="37" xfId="7" applyNumberFormat="1" applyFont="1" applyFill="1" applyBorder="1" applyAlignment="1">
      <alignment horizontal="distributed"/>
    </xf>
    <xf numFmtId="0" fontId="3" fillId="0" borderId="37" xfId="7" applyFont="1" applyFill="1" applyBorder="1"/>
    <xf numFmtId="0" fontId="3" fillId="0" borderId="38" xfId="7" applyNumberFormat="1" applyFont="1" applyFill="1" applyBorder="1"/>
    <xf numFmtId="176" fontId="9" fillId="0" borderId="0" xfId="7" applyNumberFormat="1" applyFont="1" applyFill="1" applyBorder="1" applyAlignment="1">
      <alignment wrapText="1"/>
    </xf>
    <xf numFmtId="0" fontId="3" fillId="0" borderId="30" xfId="7" applyNumberFormat="1" applyFont="1" applyFill="1" applyBorder="1" applyAlignment="1">
      <alignment vertical="center"/>
    </xf>
    <xf numFmtId="0" fontId="7" fillId="0" borderId="39" xfId="7" applyNumberFormat="1" applyFont="1" applyFill="1" applyBorder="1" applyAlignment="1">
      <alignment vertical="center" wrapText="1"/>
    </xf>
    <xf numFmtId="0" fontId="3" fillId="0" borderId="8" xfId="7" applyNumberFormat="1" applyFont="1" applyFill="1" applyBorder="1" applyAlignment="1">
      <alignment horizontal="distributed" vertical="center" justifyLastLine="1"/>
    </xf>
    <xf numFmtId="0" fontId="3" fillId="0" borderId="25" xfId="7" applyNumberFormat="1" applyFont="1" applyFill="1" applyBorder="1" applyAlignment="1">
      <alignment horizontal="center" vertical="center"/>
    </xf>
    <xf numFmtId="0" fontId="7" fillId="0" borderId="40" xfId="7" applyNumberFormat="1" applyFont="1" applyFill="1" applyBorder="1" applyAlignment="1">
      <alignment vertical="center" wrapText="1"/>
    </xf>
    <xf numFmtId="0" fontId="3" fillId="0" borderId="41" xfId="7" applyNumberFormat="1" applyFont="1" applyFill="1" applyBorder="1" applyAlignment="1">
      <alignment horizontal="distributed" vertical="top"/>
    </xf>
    <xf numFmtId="0" fontId="3" fillId="0" borderId="1" xfId="7" applyNumberFormat="1" applyFont="1" applyFill="1" applyBorder="1" applyAlignment="1">
      <alignment horizontal="distributed" vertical="center" justifyLastLine="1"/>
    </xf>
    <xf numFmtId="0" fontId="3" fillId="0" borderId="42" xfId="7" applyNumberFormat="1" applyFont="1" applyFill="1" applyBorder="1" applyAlignment="1">
      <alignment vertical="center"/>
    </xf>
    <xf numFmtId="0" fontId="3" fillId="0" borderId="24" xfId="7" applyNumberFormat="1" applyFont="1" applyFill="1" applyBorder="1" applyAlignment="1">
      <alignment vertical="center"/>
    </xf>
    <xf numFmtId="0" fontId="3" fillId="0" borderId="0" xfId="7" applyFont="1" applyFill="1" applyBorder="1" applyAlignment="1">
      <alignment horizontal="center" shrinkToFit="1"/>
    </xf>
    <xf numFmtId="0" fontId="7" fillId="0" borderId="5" xfId="7" applyNumberFormat="1" applyFont="1" applyFill="1" applyBorder="1" applyAlignment="1">
      <alignment vertical="center" shrinkToFit="1"/>
    </xf>
    <xf numFmtId="0" fontId="15" fillId="0" borderId="0" xfId="8" applyNumberFormat="1" applyFont="1" applyFill="1" applyAlignment="1">
      <alignment vertical="center"/>
    </xf>
    <xf numFmtId="0" fontId="12" fillId="0" borderId="0" xfId="8" applyNumberFormat="1" applyFont="1" applyFill="1" applyAlignment="1">
      <alignment vertical="center"/>
    </xf>
    <xf numFmtId="0" fontId="12" fillId="0" borderId="0" xfId="8" applyNumberFormat="1" applyFont="1" applyFill="1" applyAlignment="1">
      <alignment horizontal="center" vertical="center"/>
    </xf>
    <xf numFmtId="0" fontId="12" fillId="0" borderId="0" xfId="8" applyFont="1" applyFill="1" applyAlignment="1">
      <alignment vertical="center"/>
    </xf>
    <xf numFmtId="0" fontId="16" fillId="0" borderId="0" xfId="8" applyNumberFormat="1" applyFont="1" applyFill="1" applyAlignment="1">
      <alignment horizontal="left" vertical="center"/>
    </xf>
    <xf numFmtId="0" fontId="17" fillId="0" borderId="0" xfId="8" applyNumberFormat="1" applyFont="1" applyFill="1" applyBorder="1" applyAlignment="1">
      <alignment horizontal="right" vertical="center" wrapText="1"/>
    </xf>
    <xf numFmtId="0" fontId="12" fillId="0" borderId="0" xfId="8" applyNumberFormat="1" applyFont="1" applyFill="1" applyAlignment="1">
      <alignment horizontal="right" vertical="center"/>
    </xf>
    <xf numFmtId="0" fontId="17" fillId="0" borderId="0" xfId="8" applyNumberFormat="1" applyFont="1" applyFill="1" applyAlignment="1">
      <alignment horizontal="right" vertical="center"/>
    </xf>
    <xf numFmtId="0" fontId="13" fillId="0" borderId="31" xfId="8" applyNumberFormat="1" applyFont="1" applyFill="1" applyBorder="1" applyAlignment="1">
      <alignment horizontal="center" vertical="center"/>
    </xf>
    <xf numFmtId="0" fontId="13" fillId="0" borderId="32" xfId="8" applyNumberFormat="1" applyFont="1" applyFill="1" applyBorder="1" applyAlignment="1">
      <alignment horizontal="center" vertical="center"/>
    </xf>
    <xf numFmtId="0" fontId="13" fillId="0" borderId="36" xfId="8" applyNumberFormat="1" applyFont="1" applyFill="1" applyBorder="1" applyAlignment="1">
      <alignment horizontal="center" vertical="center"/>
    </xf>
    <xf numFmtId="0" fontId="13" fillId="0" borderId="29" xfId="8" applyNumberFormat="1" applyFont="1" applyFill="1" applyBorder="1" applyAlignment="1">
      <alignment horizontal="center" vertical="center"/>
    </xf>
    <xf numFmtId="177" fontId="12" fillId="0" borderId="11" xfId="8" applyNumberFormat="1" applyFont="1" applyFill="1" applyBorder="1" applyAlignment="1">
      <alignment vertical="center" shrinkToFit="1"/>
    </xf>
    <xf numFmtId="177" fontId="12" fillId="0" borderId="8" xfId="8" applyNumberFormat="1" applyFont="1" applyFill="1" applyBorder="1" applyAlignment="1">
      <alignment horizontal="right" vertical="center" shrinkToFit="1"/>
    </xf>
    <xf numFmtId="179" fontId="12" fillId="0" borderId="11" xfId="8" applyNumberFormat="1" applyFont="1" applyFill="1" applyBorder="1" applyAlignment="1">
      <alignment vertical="center" shrinkToFit="1"/>
    </xf>
    <xf numFmtId="178" fontId="12" fillId="0" borderId="7" xfId="8" applyNumberFormat="1" applyFont="1" applyFill="1" applyBorder="1" applyAlignment="1">
      <alignment vertical="center" shrinkToFit="1"/>
    </xf>
    <xf numFmtId="177" fontId="12" fillId="0" borderId="8" xfId="8" applyNumberFormat="1" applyFont="1" applyFill="1" applyBorder="1" applyAlignment="1">
      <alignment vertical="center" shrinkToFit="1"/>
    </xf>
    <xf numFmtId="179" fontId="12" fillId="0" borderId="7" xfId="8" applyNumberFormat="1" applyFont="1" applyFill="1" applyBorder="1" applyAlignment="1">
      <alignment vertical="center" shrinkToFit="1"/>
    </xf>
    <xf numFmtId="179" fontId="12" fillId="0" borderId="45" xfId="8" applyNumberFormat="1" applyFont="1" applyFill="1" applyBorder="1" applyAlignment="1">
      <alignment vertical="center" shrinkToFit="1"/>
    </xf>
    <xf numFmtId="178" fontId="12" fillId="0" borderId="45" xfId="8" applyNumberFormat="1" applyFont="1" applyFill="1" applyBorder="1" applyAlignment="1">
      <alignment vertical="center" shrinkToFit="1"/>
    </xf>
    <xf numFmtId="179" fontId="12" fillId="0" borderId="18" xfId="8" applyNumberFormat="1" applyFont="1" applyFill="1" applyBorder="1" applyAlignment="1">
      <alignment vertical="center" shrinkToFit="1"/>
    </xf>
    <xf numFmtId="178" fontId="12" fillId="0" borderId="18" xfId="8" applyNumberFormat="1" applyFont="1" applyFill="1" applyBorder="1" applyAlignment="1">
      <alignment vertical="center" shrinkToFit="1"/>
    </xf>
    <xf numFmtId="178" fontId="12" fillId="0" borderId="46" xfId="8" applyNumberFormat="1" applyFont="1" applyFill="1" applyBorder="1" applyAlignment="1">
      <alignment vertical="center" shrinkToFit="1"/>
    </xf>
    <xf numFmtId="0" fontId="12" fillId="0" borderId="0" xfId="8" applyNumberFormat="1" applyFont="1" applyFill="1" applyBorder="1" applyAlignment="1">
      <alignment vertical="center"/>
    </xf>
    <xf numFmtId="0" fontId="12" fillId="0" borderId="0" xfId="8" applyNumberFormat="1" applyFont="1" applyFill="1" applyBorder="1" applyAlignment="1">
      <alignment horizontal="center" vertical="center"/>
    </xf>
    <xf numFmtId="0" fontId="12" fillId="0" borderId="0" xfId="8" applyNumberFormat="1" applyFont="1" applyFill="1" applyAlignment="1">
      <alignment horizontal="left" vertical="center"/>
    </xf>
    <xf numFmtId="0" fontId="13" fillId="0" borderId="29" xfId="8" applyNumberFormat="1" applyFont="1" applyFill="1" applyBorder="1" applyAlignment="1">
      <alignment horizontal="center" vertical="center" shrinkToFit="1"/>
    </xf>
    <xf numFmtId="178" fontId="12" fillId="0" borderId="18" xfId="8" applyNumberFormat="1" applyFont="1" applyFill="1" applyBorder="1" applyAlignment="1">
      <alignment horizontal="right" vertical="center" shrinkToFit="1"/>
    </xf>
    <xf numFmtId="0" fontId="13" fillId="0" borderId="0" xfId="8" applyNumberFormat="1" applyFont="1" applyFill="1" applyAlignment="1">
      <alignment vertical="center"/>
    </xf>
    <xf numFmtId="0" fontId="19" fillId="0" borderId="0" xfId="3" applyFont="1" applyFill="1"/>
    <xf numFmtId="0" fontId="12" fillId="0" borderId="0" xfId="3" applyFont="1" applyFill="1"/>
    <xf numFmtId="0" fontId="12" fillId="0" borderId="0" xfId="9" applyNumberFormat="1" applyFont="1" applyFill="1" applyAlignment="1">
      <alignment horizontal="right" vertical="center"/>
    </xf>
    <xf numFmtId="0" fontId="12" fillId="0" borderId="0" xfId="3" applyFont="1" applyFill="1" applyAlignment="1">
      <alignment horizontal="right"/>
    </xf>
    <xf numFmtId="0" fontId="16" fillId="0" borderId="0" xfId="9" applyNumberFormat="1" applyFont="1" applyFill="1" applyAlignment="1">
      <alignment horizontal="left" vertical="center"/>
    </xf>
    <xf numFmtId="0" fontId="16" fillId="0" borderId="0" xfId="9" applyNumberFormat="1" applyFont="1" applyFill="1" applyAlignment="1">
      <alignment horizontal="right" vertical="center"/>
    </xf>
    <xf numFmtId="0" fontId="12" fillId="0" borderId="4" xfId="3" applyFont="1" applyFill="1" applyBorder="1" applyAlignment="1">
      <alignment horizontal="left" vertical="center"/>
    </xf>
    <xf numFmtId="0" fontId="15" fillId="0" borderId="4" xfId="3" applyFont="1" applyFill="1" applyBorder="1" applyAlignment="1">
      <alignment vertical="center"/>
    </xf>
    <xf numFmtId="0" fontId="15" fillId="0" borderId="4" xfId="3" applyFont="1" applyFill="1" applyBorder="1" applyAlignment="1">
      <alignment horizontal="left" vertical="center"/>
    </xf>
    <xf numFmtId="0" fontId="10" fillId="0" borderId="0" xfId="3" applyFont="1" applyFill="1" applyBorder="1" applyAlignment="1">
      <alignment horizontal="left" vertical="center"/>
    </xf>
    <xf numFmtId="0" fontId="15" fillId="0" borderId="0" xfId="3" applyFont="1" applyFill="1" applyBorder="1" applyAlignment="1">
      <alignment horizontal="left" vertical="center"/>
    </xf>
    <xf numFmtId="0" fontId="12" fillId="0" borderId="0" xfId="3" applyFont="1" applyFill="1" applyBorder="1" applyAlignment="1">
      <alignment horizontal="left" vertical="center"/>
    </xf>
    <xf numFmtId="0" fontId="15" fillId="0" borderId="0" xfId="3" applyFont="1" applyFill="1" applyBorder="1" applyAlignment="1">
      <alignment vertical="center"/>
    </xf>
    <xf numFmtId="0" fontId="12" fillId="0" borderId="47" xfId="3" applyFont="1" applyFill="1" applyBorder="1" applyAlignment="1">
      <alignment horizontal="left" vertical="center"/>
    </xf>
    <xf numFmtId="0" fontId="15" fillId="0" borderId="48" xfId="3" applyFont="1" applyFill="1" applyBorder="1" applyAlignment="1">
      <alignment horizontal="left" vertical="center"/>
    </xf>
    <xf numFmtId="0" fontId="12" fillId="0" borderId="0" xfId="3" applyFont="1" applyFill="1" applyBorder="1" applyAlignment="1">
      <alignment vertical="center" wrapText="1"/>
    </xf>
    <xf numFmtId="0" fontId="15" fillId="0" borderId="42" xfId="3" applyFont="1" applyFill="1" applyBorder="1" applyAlignment="1">
      <alignment vertical="top" wrapText="1"/>
    </xf>
    <xf numFmtId="0" fontId="15" fillId="0" borderId="41" xfId="3" applyFont="1" applyFill="1" applyBorder="1" applyAlignment="1">
      <alignment vertical="top" wrapText="1"/>
    </xf>
    <xf numFmtId="0" fontId="15" fillId="0" borderId="46" xfId="3" applyFont="1" applyFill="1" applyBorder="1" applyAlignment="1">
      <alignment vertical="top" wrapText="1"/>
    </xf>
    <xf numFmtId="0" fontId="12" fillId="0" borderId="0" xfId="9" applyNumberFormat="1" applyFont="1" applyFill="1" applyBorder="1" applyAlignment="1">
      <alignment vertical="center"/>
    </xf>
    <xf numFmtId="0" fontId="12" fillId="0" borderId="0" xfId="3" applyFont="1" applyFill="1" applyBorder="1"/>
    <xf numFmtId="0" fontId="15" fillId="0" borderId="49" xfId="3" applyFont="1" applyFill="1" applyBorder="1" applyAlignment="1">
      <alignment vertical="center"/>
    </xf>
    <xf numFmtId="0" fontId="15" fillId="0" borderId="19" xfId="3" applyFont="1" applyFill="1" applyBorder="1" applyAlignment="1">
      <alignment vertical="center"/>
    </xf>
    <xf numFmtId="180" fontId="15" fillId="0" borderId="19" xfId="3" applyNumberFormat="1" applyFont="1" applyFill="1" applyBorder="1" applyAlignment="1">
      <alignment vertical="center"/>
    </xf>
    <xf numFmtId="0" fontId="15" fillId="0" borderId="50" xfId="3" applyFont="1" applyFill="1" applyBorder="1" applyAlignment="1">
      <alignment vertical="center"/>
    </xf>
    <xf numFmtId="0" fontId="15" fillId="0" borderId="44" xfId="3" applyFont="1" applyFill="1" applyBorder="1" applyAlignment="1">
      <alignment vertical="center"/>
    </xf>
    <xf numFmtId="180" fontId="15" fillId="0" borderId="44" xfId="3" applyNumberFormat="1" applyFont="1" applyFill="1" applyBorder="1" applyAlignment="1">
      <alignment vertical="center"/>
    </xf>
    <xf numFmtId="0" fontId="15" fillId="0" borderId="34" xfId="3" applyFont="1" applyFill="1" applyBorder="1" applyAlignment="1">
      <alignment vertical="center"/>
    </xf>
    <xf numFmtId="0" fontId="15" fillId="0" borderId="20" xfId="3" applyFont="1" applyFill="1" applyBorder="1" applyAlignment="1">
      <alignment vertical="center"/>
    </xf>
    <xf numFmtId="180" fontId="15" fillId="0" borderId="20" xfId="3" applyNumberFormat="1" applyFont="1" applyFill="1" applyBorder="1" applyAlignment="1">
      <alignment vertical="center"/>
    </xf>
    <xf numFmtId="0" fontId="12" fillId="0" borderId="20" xfId="3" applyFont="1" applyFill="1" applyBorder="1"/>
    <xf numFmtId="0" fontId="15" fillId="0" borderId="49" xfId="3" applyFont="1" applyFill="1" applyBorder="1" applyAlignment="1">
      <alignment horizontal="center" vertical="center"/>
    </xf>
    <xf numFmtId="0" fontId="15" fillId="0" borderId="19" xfId="3" applyFont="1" applyFill="1" applyBorder="1" applyAlignment="1">
      <alignment horizontal="center" vertical="center"/>
    </xf>
    <xf numFmtId="0" fontId="10" fillId="0" borderId="0" xfId="3" applyFont="1" applyFill="1" applyBorder="1" applyAlignment="1">
      <alignment vertical="top" wrapText="1"/>
    </xf>
    <xf numFmtId="0" fontId="12" fillId="0" borderId="0" xfId="3" applyFont="1" applyFill="1" applyBorder="1" applyAlignment="1">
      <alignment vertical="top" wrapText="1"/>
    </xf>
    <xf numFmtId="0" fontId="10" fillId="0" borderId="0" xfId="3" applyFont="1" applyFill="1" applyAlignment="1">
      <alignment vertical="top" wrapText="1"/>
    </xf>
    <xf numFmtId="0" fontId="17" fillId="0" borderId="0" xfId="8" applyNumberFormat="1" applyFont="1" applyFill="1" applyAlignment="1">
      <alignment vertical="center"/>
    </xf>
    <xf numFmtId="0" fontId="17" fillId="0" borderId="0" xfId="8" applyNumberFormat="1" applyFont="1" applyFill="1" applyAlignment="1">
      <alignment horizontal="center" vertical="center"/>
    </xf>
    <xf numFmtId="0" fontId="17" fillId="0" borderId="0" xfId="8" applyFont="1" applyFill="1" applyAlignment="1">
      <alignment vertical="center"/>
    </xf>
    <xf numFmtId="0" fontId="14" fillId="0" borderId="31" xfId="8" applyNumberFormat="1" applyFont="1" applyFill="1" applyBorder="1" applyAlignment="1">
      <alignment horizontal="center" vertical="center"/>
    </xf>
    <xf numFmtId="0" fontId="17" fillId="0" borderId="1" xfId="8" applyNumberFormat="1" applyFont="1" applyFill="1" applyBorder="1" applyAlignment="1">
      <alignment horizontal="center" vertical="center"/>
    </xf>
    <xf numFmtId="0" fontId="17" fillId="0" borderId="2" xfId="8" applyNumberFormat="1" applyFont="1" applyFill="1" applyBorder="1" applyAlignment="1">
      <alignment vertical="center"/>
    </xf>
    <xf numFmtId="0" fontId="17" fillId="0" borderId="3" xfId="8" applyNumberFormat="1" applyFont="1" applyFill="1" applyBorder="1" applyAlignment="1">
      <alignment vertical="center"/>
    </xf>
    <xf numFmtId="0" fontId="17" fillId="0" borderId="51" xfId="8" applyNumberFormat="1" applyFont="1" applyFill="1" applyBorder="1" applyAlignment="1">
      <alignment vertical="center"/>
    </xf>
    <xf numFmtId="0" fontId="14" fillId="0" borderId="36" xfId="8" applyNumberFormat="1" applyFont="1" applyFill="1" applyBorder="1" applyAlignment="1">
      <alignment horizontal="center" vertical="center"/>
    </xf>
    <xf numFmtId="0" fontId="17" fillId="0" borderId="7" xfId="8" applyNumberFormat="1" applyFont="1" applyFill="1" applyBorder="1" applyAlignment="1">
      <alignment horizontal="center" vertical="center" shrinkToFit="1"/>
    </xf>
    <xf numFmtId="0" fontId="17" fillId="0" borderId="11" xfId="8" applyNumberFormat="1" applyFont="1" applyFill="1" applyBorder="1" applyAlignment="1">
      <alignment horizontal="center" vertical="center"/>
    </xf>
    <xf numFmtId="0" fontId="17" fillId="0" borderId="12" xfId="8" applyNumberFormat="1" applyFont="1" applyFill="1" applyBorder="1" applyAlignment="1">
      <alignment horizontal="center" vertical="center"/>
    </xf>
    <xf numFmtId="177" fontId="17" fillId="0" borderId="8" xfId="8" applyNumberFormat="1" applyFont="1" applyFill="1" applyBorder="1" applyAlignment="1">
      <alignment horizontal="right" vertical="center" shrinkToFit="1"/>
    </xf>
    <xf numFmtId="177" fontId="17" fillId="0" borderId="10" xfId="8" applyNumberFormat="1" applyFont="1" applyFill="1" applyBorder="1" applyAlignment="1">
      <alignment horizontal="right" vertical="center" shrinkToFit="1"/>
    </xf>
    <xf numFmtId="179" fontId="17" fillId="0" borderId="7" xfId="8" applyNumberFormat="1" applyFont="1" applyFill="1" applyBorder="1" applyAlignment="1">
      <alignment vertical="center" shrinkToFit="1"/>
    </xf>
    <xf numFmtId="178" fontId="17" fillId="0" borderId="7" xfId="8" applyNumberFormat="1" applyFont="1" applyFill="1" applyBorder="1" applyAlignment="1">
      <alignment vertical="center" shrinkToFit="1"/>
    </xf>
    <xf numFmtId="178" fontId="17" fillId="0" borderId="16" xfId="8" applyNumberFormat="1" applyFont="1" applyFill="1" applyBorder="1" applyAlignment="1">
      <alignment vertical="center" shrinkToFit="1"/>
    </xf>
    <xf numFmtId="177" fontId="17" fillId="0" borderId="8" xfId="8" applyNumberFormat="1" applyFont="1" applyFill="1" applyBorder="1" applyAlignment="1">
      <alignment vertical="center" shrinkToFit="1"/>
    </xf>
    <xf numFmtId="177" fontId="17" fillId="0" borderId="11" xfId="8" applyNumberFormat="1" applyFont="1" applyFill="1" applyBorder="1" applyAlignment="1">
      <alignment vertical="center" shrinkToFit="1"/>
    </xf>
    <xf numFmtId="179" fontId="17" fillId="0" borderId="11" xfId="8" applyNumberFormat="1" applyFont="1" applyFill="1" applyBorder="1" applyAlignment="1">
      <alignment vertical="center" shrinkToFit="1"/>
    </xf>
    <xf numFmtId="177" fontId="17" fillId="0" borderId="10" xfId="8" applyNumberFormat="1" applyFont="1" applyFill="1" applyBorder="1" applyAlignment="1">
      <alignment vertical="center" shrinkToFit="1"/>
    </xf>
    <xf numFmtId="179" fontId="17" fillId="0" borderId="16" xfId="8" applyNumberFormat="1" applyFont="1" applyFill="1" applyBorder="1" applyAlignment="1">
      <alignment vertical="center" shrinkToFit="1"/>
    </xf>
    <xf numFmtId="179" fontId="17" fillId="0" borderId="18" xfId="8" applyNumberFormat="1" applyFont="1" applyFill="1" applyBorder="1" applyAlignment="1">
      <alignment vertical="center" shrinkToFit="1"/>
    </xf>
    <xf numFmtId="179" fontId="17" fillId="0" borderId="22" xfId="8" applyNumberFormat="1" applyFont="1" applyFill="1" applyBorder="1" applyAlignment="1">
      <alignment vertical="center" shrinkToFit="1"/>
    </xf>
    <xf numFmtId="0" fontId="17" fillId="0" borderId="0" xfId="8" applyNumberFormat="1" applyFont="1" applyFill="1" applyBorder="1" applyAlignment="1">
      <alignment vertical="center"/>
    </xf>
    <xf numFmtId="0" fontId="17" fillId="0" borderId="0" xfId="8" applyNumberFormat="1" applyFont="1" applyFill="1" applyBorder="1" applyAlignment="1">
      <alignment horizontal="center" vertical="center"/>
    </xf>
    <xf numFmtId="177" fontId="17" fillId="0" borderId="1" xfId="8" applyNumberFormat="1" applyFont="1" applyFill="1" applyBorder="1" applyAlignment="1">
      <alignment vertical="center" shrinkToFit="1"/>
    </xf>
    <xf numFmtId="177" fontId="17" fillId="0" borderId="24" xfId="8" applyNumberFormat="1" applyFont="1" applyFill="1" applyBorder="1" applyAlignment="1">
      <alignment vertical="center" shrinkToFit="1"/>
    </xf>
    <xf numFmtId="0" fontId="17" fillId="0" borderId="0" xfId="8" applyNumberFormat="1" applyFont="1" applyFill="1" applyAlignment="1">
      <alignment horizontal="left" vertical="center"/>
    </xf>
    <xf numFmtId="0" fontId="10" fillId="0" borderId="0" xfId="0" applyFont="1"/>
    <xf numFmtId="0" fontId="10" fillId="0" borderId="0" xfId="0" applyFont="1" applyFill="1"/>
    <xf numFmtId="0" fontId="0" fillId="0" borderId="0" xfId="0" applyFont="1" applyFill="1" applyAlignment="1">
      <alignment vertical="center"/>
    </xf>
    <xf numFmtId="0" fontId="0" fillId="0" borderId="52" xfId="0" applyBorder="1" applyAlignment="1">
      <alignment vertical="center"/>
    </xf>
    <xf numFmtId="0" fontId="13" fillId="0" borderId="1" xfId="8" applyNumberFormat="1" applyFont="1" applyFill="1" applyBorder="1" applyAlignment="1">
      <alignment horizontal="center" vertical="center"/>
    </xf>
    <xf numFmtId="0" fontId="13" fillId="0" borderId="7" xfId="8" applyNumberFormat="1" applyFont="1" applyFill="1" applyBorder="1" applyAlignment="1">
      <alignment horizontal="center" vertical="center"/>
    </xf>
    <xf numFmtId="0" fontId="3" fillId="0" borderId="53" xfId="7" applyNumberFormat="1" applyFont="1" applyFill="1" applyBorder="1"/>
    <xf numFmtId="0" fontId="16" fillId="0" borderId="0" xfId="8" applyNumberFormat="1" applyFont="1" applyFill="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Fill="1" applyBorder="1" applyAlignment="1">
      <alignment vertical="center" shrinkToFit="1"/>
    </xf>
    <xf numFmtId="38" fontId="12" fillId="0" borderId="35" xfId="1" applyFont="1" applyBorder="1" applyAlignment="1">
      <alignment vertical="center"/>
    </xf>
    <xf numFmtId="0" fontId="13" fillId="0" borderId="0" xfId="8" applyNumberFormat="1" applyFont="1" applyFill="1" applyBorder="1" applyAlignment="1">
      <alignment vertical="center"/>
    </xf>
    <xf numFmtId="0" fontId="13" fillId="0" borderId="0" xfId="8" applyFont="1" applyFill="1" applyAlignment="1">
      <alignment vertical="center"/>
    </xf>
    <xf numFmtId="0" fontId="13" fillId="0" borderId="7" xfId="8" applyNumberFormat="1" applyFont="1" applyFill="1" applyBorder="1" applyAlignment="1">
      <alignment horizontal="center" vertical="center" shrinkToFit="1"/>
    </xf>
    <xf numFmtId="0" fontId="20" fillId="0" borderId="0" xfId="0" applyFont="1" applyAlignment="1"/>
    <xf numFmtId="0" fontId="36" fillId="0" borderId="0" xfId="8" applyFont="1" applyFill="1" applyBorder="1" applyAlignment="1">
      <alignment horizontal="center" vertical="center"/>
    </xf>
    <xf numFmtId="0" fontId="12" fillId="0" borderId="0" xfId="3" applyFont="1" applyFill="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Font="1" applyBorder="1" applyAlignment="1"/>
    <xf numFmtId="0" fontId="10" fillId="0" borderId="55" xfId="0" applyFont="1" applyBorder="1" applyAlignment="1"/>
    <xf numFmtId="0" fontId="0" fillId="0" borderId="55" xfId="0" applyBorder="1" applyAlignment="1">
      <alignment vertical="center"/>
    </xf>
    <xf numFmtId="0" fontId="0" fillId="0" borderId="56" xfId="0" applyBorder="1" applyAlignment="1">
      <alignment vertical="center"/>
    </xf>
    <xf numFmtId="0" fontId="10" fillId="0" borderId="57" xfId="0" applyFont="1" applyBorder="1" applyAlignment="1"/>
    <xf numFmtId="0" fontId="10" fillId="0" borderId="0" xfId="0" applyFont="1" applyBorder="1" applyAlignment="1">
      <alignment horizontal="center"/>
    </xf>
    <xf numFmtId="0" fontId="10" fillId="0" borderId="0" xfId="0" applyFont="1" applyBorder="1" applyAlignment="1"/>
    <xf numFmtId="0" fontId="0" fillId="0" borderId="58" xfId="0" applyBorder="1" applyAlignment="1">
      <alignment vertical="center"/>
    </xf>
    <xf numFmtId="0" fontId="10" fillId="0" borderId="57" xfId="0" applyFont="1" applyBorder="1" applyAlignment="1">
      <alignment horizontal="right"/>
    </xf>
    <xf numFmtId="0" fontId="0" fillId="0" borderId="0" xfId="0" applyFont="1" applyBorder="1" applyAlignment="1"/>
    <xf numFmtId="0" fontId="10" fillId="0" borderId="0" xfId="0" applyFont="1" applyBorder="1" applyAlignment="1">
      <alignment vertical="center" textRotation="255"/>
    </xf>
    <xf numFmtId="0" fontId="10" fillId="0" borderId="0" xfId="0" applyFont="1" applyBorder="1" applyAlignment="1">
      <alignment horizontal="right"/>
    </xf>
    <xf numFmtId="0" fontId="10" fillId="0" borderId="59" xfId="0" applyFont="1" applyBorder="1" applyAlignment="1"/>
    <xf numFmtId="0" fontId="10" fillId="0" borderId="52" xfId="0" applyFont="1" applyBorder="1" applyAlignment="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NumberFormat="1" applyFont="1" applyFill="1" applyAlignment="1">
      <alignment vertical="center"/>
    </xf>
    <xf numFmtId="49" fontId="22" fillId="0" borderId="0" xfId="8" applyNumberFormat="1" applyFont="1" applyFill="1" applyAlignment="1">
      <alignment vertical="center" wrapText="1"/>
    </xf>
    <xf numFmtId="0" fontId="21" fillId="0" borderId="0" xfId="8" applyNumberFormat="1" applyFont="1" applyFill="1" applyAlignment="1">
      <alignment vertical="center" wrapText="1"/>
    </xf>
    <xf numFmtId="0" fontId="21" fillId="0" borderId="0" xfId="8" applyNumberFormat="1" applyFont="1" applyFill="1" applyBorder="1" applyAlignment="1">
      <alignment horizontal="center" vertical="center" wrapText="1"/>
    </xf>
    <xf numFmtId="0" fontId="23" fillId="0" borderId="0" xfId="8" applyNumberFormat="1" applyFont="1" applyFill="1" applyAlignment="1">
      <alignment vertical="center"/>
    </xf>
    <xf numFmtId="177" fontId="22" fillId="0" borderId="0" xfId="8" applyNumberFormat="1" applyFont="1" applyFill="1" applyAlignment="1">
      <alignment horizontal="center" vertical="center"/>
    </xf>
    <xf numFmtId="177" fontId="22" fillId="0" borderId="0" xfId="8" applyNumberFormat="1" applyFont="1" applyFill="1" applyAlignment="1">
      <alignment horizontal="right" vertical="center"/>
    </xf>
    <xf numFmtId="0" fontId="22" fillId="0" borderId="0" xfId="8" applyFont="1" applyFill="1" applyAlignment="1">
      <alignment horizontal="center" vertical="center"/>
    </xf>
    <xf numFmtId="0" fontId="22" fillId="0" borderId="0" xfId="8" applyFont="1" applyFill="1" applyAlignment="1">
      <alignment vertical="center"/>
    </xf>
    <xf numFmtId="0" fontId="22" fillId="0" borderId="0" xfId="8" applyFont="1" applyFill="1" applyAlignment="1">
      <alignment horizontal="left" vertical="center"/>
    </xf>
    <xf numFmtId="0" fontId="24" fillId="0" borderId="0" xfId="8" applyFont="1" applyFill="1" applyAlignment="1">
      <alignment horizontal="center" vertical="center" wrapText="1"/>
    </xf>
    <xf numFmtId="0" fontId="22" fillId="0" borderId="0" xfId="8" applyNumberFormat="1" applyFont="1" applyFill="1" applyAlignment="1">
      <alignment vertical="center"/>
    </xf>
    <xf numFmtId="0" fontId="22" fillId="0" borderId="0" xfId="8" applyNumberFormat="1" applyFont="1" applyFill="1" applyAlignment="1">
      <alignment vertical="center" wrapText="1"/>
    </xf>
    <xf numFmtId="0" fontId="22" fillId="0" borderId="0" xfId="8" applyNumberFormat="1" applyFont="1" applyFill="1" applyAlignment="1">
      <alignment horizontal="center" vertical="center" wrapText="1"/>
    </xf>
    <xf numFmtId="0" fontId="26" fillId="0" borderId="0" xfId="8" applyNumberFormat="1" applyFont="1" applyFill="1" applyBorder="1" applyAlignment="1">
      <alignment horizontal="center" vertical="center"/>
    </xf>
    <xf numFmtId="177" fontId="22" fillId="0" borderId="0" xfId="8" applyNumberFormat="1" applyFont="1" applyFill="1" applyAlignment="1">
      <alignment vertical="center"/>
    </xf>
    <xf numFmtId="0" fontId="23" fillId="0" borderId="0" xfId="8" applyFont="1" applyFill="1" applyAlignment="1">
      <alignment horizontal="left" vertical="center"/>
    </xf>
    <xf numFmtId="0" fontId="23" fillId="0" borderId="0" xfId="8" applyFont="1" applyFill="1" applyAlignment="1">
      <alignment vertical="center"/>
    </xf>
    <xf numFmtId="49" fontId="22" fillId="0" borderId="0" xfId="8" applyNumberFormat="1" applyFont="1" applyFill="1" applyAlignment="1">
      <alignment vertical="center"/>
    </xf>
    <xf numFmtId="0" fontId="22" fillId="0" borderId="0" xfId="8" applyFont="1" applyFill="1" applyAlignment="1">
      <alignment horizontal="center" vertical="center" wrapText="1"/>
    </xf>
    <xf numFmtId="177" fontId="27" fillId="0" borderId="0" xfId="8" applyNumberFormat="1" applyFont="1" applyFill="1" applyAlignment="1">
      <alignment horizontal="left" vertical="center"/>
    </xf>
    <xf numFmtId="0" fontId="28" fillId="0" borderId="0" xfId="8" applyNumberFormat="1" applyFont="1" applyFill="1" applyAlignment="1">
      <alignment horizontal="right" vertical="center"/>
    </xf>
    <xf numFmtId="0" fontId="23" fillId="0" borderId="0" xfId="8" applyNumberFormat="1" applyFont="1" applyFill="1" applyAlignment="1">
      <alignment horizontal="right" vertical="center"/>
    </xf>
    <xf numFmtId="0" fontId="28" fillId="0" borderId="0" xfId="8" applyNumberFormat="1" applyFont="1" applyFill="1" applyBorder="1" applyAlignment="1">
      <alignment horizontal="center" vertical="center"/>
    </xf>
    <xf numFmtId="0" fontId="22" fillId="0" borderId="0" xfId="8" applyFont="1" applyFill="1" applyBorder="1" applyAlignment="1">
      <alignment horizontal="center" vertical="center"/>
    </xf>
    <xf numFmtId="0" fontId="29" fillId="0" borderId="0" xfId="8" applyFont="1" applyFill="1" applyAlignment="1">
      <alignment horizontal="center" vertical="center" wrapText="1"/>
    </xf>
    <xf numFmtId="0" fontId="30" fillId="0" borderId="0" xfId="8" applyNumberFormat="1" applyFont="1" applyFill="1" applyBorder="1" applyAlignment="1">
      <alignment vertical="center" wrapText="1"/>
    </xf>
    <xf numFmtId="177" fontId="29" fillId="0" borderId="0" xfId="8" applyNumberFormat="1" applyFont="1" applyFill="1" applyBorder="1" applyAlignment="1">
      <alignment horizontal="right" vertical="center" wrapText="1"/>
    </xf>
    <xf numFmtId="177" fontId="24" fillId="0" borderId="0" xfId="8" applyNumberFormat="1" applyFont="1" applyFill="1" applyAlignment="1">
      <alignment horizontal="right" vertical="center"/>
    </xf>
    <xf numFmtId="0" fontId="30" fillId="0" borderId="0" xfId="8" applyFont="1" applyFill="1" applyAlignment="1">
      <alignment horizontal="left" vertical="center"/>
    </xf>
    <xf numFmtId="0" fontId="30" fillId="0" borderId="0" xfId="8" applyNumberFormat="1" applyFont="1" applyFill="1" applyAlignment="1">
      <alignment horizontal="right" vertical="center"/>
    </xf>
    <xf numFmtId="49" fontId="23" fillId="0" borderId="8" xfId="8" applyNumberFormat="1" applyFont="1" applyFill="1" applyBorder="1" applyAlignment="1">
      <alignment horizontal="center" vertical="center" wrapText="1"/>
    </xf>
    <xf numFmtId="177" fontId="22" fillId="0" borderId="8" xfId="8" applyNumberFormat="1" applyFont="1" applyFill="1" applyBorder="1" applyAlignment="1">
      <alignment horizontal="center" vertical="center"/>
    </xf>
    <xf numFmtId="0" fontId="22" fillId="0" borderId="0" xfId="8" applyNumberFormat="1" applyFont="1" applyFill="1" applyBorder="1" applyAlignment="1">
      <alignment horizontal="center" vertical="center"/>
    </xf>
    <xf numFmtId="0" fontId="22" fillId="0" borderId="7" xfId="8" applyNumberFormat="1" applyFont="1" applyFill="1" applyBorder="1" applyAlignment="1">
      <alignment horizontal="center" vertical="center"/>
    </xf>
    <xf numFmtId="177" fontId="22" fillId="0" borderId="7" xfId="8" applyNumberFormat="1" applyFont="1" applyFill="1" applyBorder="1" applyAlignment="1">
      <alignment horizontal="center" vertical="center"/>
    </xf>
    <xf numFmtId="49" fontId="23" fillId="0" borderId="39" xfId="8" applyNumberFormat="1" applyFont="1" applyFill="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Fill="1" applyBorder="1" applyAlignment="1">
      <alignment horizontal="center" vertical="center" wrapText="1"/>
    </xf>
    <xf numFmtId="177" fontId="12" fillId="0" borderId="5" xfId="8" applyNumberFormat="1" applyFont="1" applyFill="1" applyBorder="1" applyAlignment="1">
      <alignment horizontal="right" vertical="center" shrinkToFit="1"/>
    </xf>
    <xf numFmtId="177" fontId="12" fillId="0" borderId="43" xfId="8" applyNumberFormat="1" applyFont="1" applyFill="1" applyBorder="1" applyAlignment="1">
      <alignment horizontal="right" vertical="center" shrinkToFit="1"/>
    </xf>
    <xf numFmtId="0" fontId="21" fillId="0" borderId="43" xfId="8" applyFont="1" applyFill="1" applyBorder="1" applyAlignment="1">
      <alignment horizontal="left" vertical="center"/>
    </xf>
    <xf numFmtId="0" fontId="22" fillId="0" borderId="0" xfId="8" applyFont="1" applyFill="1" applyBorder="1" applyAlignment="1">
      <alignment horizontal="left" vertical="center"/>
    </xf>
    <xf numFmtId="181" fontId="22" fillId="0" borderId="0" xfId="8" applyNumberFormat="1" applyFont="1" applyFill="1" applyAlignment="1">
      <alignment vertical="center"/>
    </xf>
    <xf numFmtId="49" fontId="23" fillId="0" borderId="27" xfId="8" applyNumberFormat="1" applyFont="1" applyFill="1" applyBorder="1" applyAlignment="1">
      <alignment horizontal="center" vertical="center" wrapText="1"/>
    </xf>
    <xf numFmtId="49" fontId="23" fillId="0" borderId="11" xfId="8" applyNumberFormat="1" applyFont="1" applyFill="1" applyBorder="1" applyAlignment="1">
      <alignment horizontal="center" vertical="center" wrapText="1"/>
    </xf>
    <xf numFmtId="0" fontId="23" fillId="0" borderId="5" xfId="8" applyNumberFormat="1" applyFont="1" applyFill="1" applyBorder="1" applyAlignment="1">
      <alignment horizontal="left" vertical="center" wrapText="1"/>
    </xf>
    <xf numFmtId="0" fontId="23" fillId="0" borderId="5" xfId="8" applyFont="1" applyFill="1" applyBorder="1" applyAlignment="1">
      <alignment horizontal="center" vertical="center" wrapText="1"/>
    </xf>
    <xf numFmtId="49" fontId="23" fillId="0" borderId="5" xfId="8" applyNumberFormat="1" applyFont="1" applyFill="1" applyBorder="1" applyAlignment="1">
      <alignment vertical="center" wrapText="1"/>
    </xf>
    <xf numFmtId="0" fontId="31" fillId="0" borderId="43" xfId="8" applyFont="1" applyFill="1" applyBorder="1" applyAlignment="1">
      <alignment horizontal="left" vertical="center"/>
    </xf>
    <xf numFmtId="49" fontId="22" fillId="0" borderId="0" xfId="8" applyNumberFormat="1" applyFont="1" applyFill="1" applyBorder="1" applyAlignment="1">
      <alignment vertical="center"/>
    </xf>
    <xf numFmtId="49" fontId="22" fillId="0" borderId="0" xfId="8" applyNumberFormat="1" applyFont="1" applyFill="1" applyBorder="1" applyAlignment="1">
      <alignment vertical="center" wrapText="1"/>
    </xf>
    <xf numFmtId="0" fontId="23" fillId="0" borderId="0" xfId="8" applyNumberFormat="1" applyFont="1" applyFill="1" applyBorder="1" applyAlignment="1">
      <alignment horizontal="center" vertical="center" wrapText="1" shrinkToFit="1"/>
    </xf>
    <xf numFmtId="0" fontId="23" fillId="0" borderId="0" xfId="8" applyNumberFormat="1" applyFont="1" applyFill="1" applyBorder="1" applyAlignment="1">
      <alignment vertical="center"/>
    </xf>
    <xf numFmtId="177" fontId="22" fillId="0" borderId="0" xfId="8" applyNumberFormat="1" applyFont="1" applyFill="1" applyBorder="1" applyAlignment="1">
      <alignment horizontal="center" vertical="center"/>
    </xf>
    <xf numFmtId="177" fontId="22" fillId="0" borderId="0" xfId="8" applyNumberFormat="1" applyFont="1" applyFill="1" applyBorder="1" applyAlignment="1">
      <alignment vertical="center"/>
    </xf>
    <xf numFmtId="0" fontId="23" fillId="0" borderId="0" xfId="8" applyFont="1" applyFill="1" applyBorder="1" applyAlignment="1">
      <alignment horizontal="left" vertical="center"/>
    </xf>
    <xf numFmtId="0" fontId="23" fillId="0" borderId="0" xfId="8" applyFont="1" applyFill="1" applyBorder="1" applyAlignment="1">
      <alignment vertical="center"/>
    </xf>
    <xf numFmtId="0" fontId="22" fillId="0" borderId="0" xfId="8" applyFont="1" applyFill="1" applyBorder="1" applyAlignment="1">
      <alignment vertical="center"/>
    </xf>
    <xf numFmtId="0" fontId="24" fillId="0" borderId="0" xfId="8" applyFont="1" applyFill="1" applyBorder="1" applyAlignment="1">
      <alignment horizontal="center" vertical="center" wrapText="1"/>
    </xf>
    <xf numFmtId="177" fontId="22" fillId="0" borderId="0" xfId="8" applyNumberFormat="1" applyFont="1" applyFill="1" applyAlignment="1">
      <alignment horizontal="left" vertical="center"/>
    </xf>
    <xf numFmtId="177" fontId="24" fillId="0" borderId="0" xfId="8" applyNumberFormat="1" applyFont="1" applyFill="1" applyAlignment="1">
      <alignment horizontal="center" vertical="center" wrapText="1"/>
    </xf>
    <xf numFmtId="0" fontId="22" fillId="0" borderId="0" xfId="8" applyNumberFormat="1" applyFont="1" applyFill="1" applyBorder="1" applyAlignment="1">
      <alignment horizontal="center" vertical="center" wrapText="1"/>
    </xf>
    <xf numFmtId="0" fontId="23" fillId="0" borderId="0" xfId="8" applyNumberFormat="1" applyFont="1" applyFill="1" applyBorder="1" applyAlignment="1">
      <alignment horizontal="right" vertical="center"/>
    </xf>
    <xf numFmtId="177" fontId="22" fillId="0" borderId="5" xfId="8" applyNumberFormat="1" applyFont="1" applyFill="1" applyBorder="1" applyAlignment="1">
      <alignment horizontal="center" vertical="center"/>
    </xf>
    <xf numFmtId="177" fontId="28" fillId="0" borderId="8" xfId="8" applyNumberFormat="1" applyFont="1" applyFill="1" applyBorder="1" applyAlignment="1">
      <alignment horizontal="left" vertical="center" wrapText="1"/>
    </xf>
    <xf numFmtId="177" fontId="28" fillId="0" borderId="7" xfId="8" applyNumberFormat="1" applyFont="1" applyFill="1" applyBorder="1" applyAlignment="1">
      <alignment horizontal="left" vertical="center" wrapText="1"/>
    </xf>
    <xf numFmtId="177" fontId="22" fillId="0" borderId="61" xfId="8" applyNumberFormat="1" applyFont="1" applyFill="1" applyBorder="1" applyAlignment="1">
      <alignment horizontal="center" vertical="center"/>
    </xf>
    <xf numFmtId="177" fontId="28" fillId="0" borderId="61" xfId="8" applyNumberFormat="1" applyFont="1" applyFill="1" applyBorder="1" applyAlignment="1">
      <alignment horizontal="left" vertical="center" wrapText="1"/>
    </xf>
    <xf numFmtId="0" fontId="22" fillId="0" borderId="1" xfId="8" applyNumberFormat="1" applyFont="1" applyFill="1" applyBorder="1" applyAlignment="1">
      <alignment horizontal="center" vertical="center"/>
    </xf>
    <xf numFmtId="177" fontId="22" fillId="0" borderId="1" xfId="8" applyNumberFormat="1" applyFont="1" applyFill="1" applyBorder="1" applyAlignment="1">
      <alignment horizontal="center" vertical="center"/>
    </xf>
    <xf numFmtId="0" fontId="23" fillId="0" borderId="62" xfId="8" applyNumberFormat="1" applyFont="1" applyFill="1" applyBorder="1" applyAlignment="1">
      <alignment horizontal="center" vertical="center"/>
    </xf>
    <xf numFmtId="177" fontId="23" fillId="0" borderId="63" xfId="8" applyNumberFormat="1" applyFont="1" applyFill="1" applyBorder="1" applyAlignment="1">
      <alignment horizontal="right" vertical="center" shrinkToFit="1"/>
    </xf>
    <xf numFmtId="0" fontId="23" fillId="0" borderId="63" xfId="3" applyFont="1" applyFill="1" applyBorder="1" applyAlignment="1">
      <alignment vertical="center"/>
    </xf>
    <xf numFmtId="177" fontId="12" fillId="0" borderId="64" xfId="8" applyNumberFormat="1" applyFont="1" applyFill="1" applyBorder="1" applyAlignment="1">
      <alignment horizontal="right" vertical="center" shrinkToFit="1"/>
    </xf>
    <xf numFmtId="177" fontId="12" fillId="0" borderId="65" xfId="8" applyNumberFormat="1" applyFont="1" applyFill="1" applyBorder="1" applyAlignment="1">
      <alignment horizontal="right" vertical="center" shrinkToFit="1"/>
    </xf>
    <xf numFmtId="0" fontId="21" fillId="0" borderId="65" xfId="8" applyFont="1" applyFill="1" applyBorder="1" applyAlignment="1">
      <alignment horizontal="left" vertical="center"/>
    </xf>
    <xf numFmtId="0" fontId="23" fillId="0" borderId="66" xfId="3" applyFont="1" applyFill="1" applyBorder="1" applyAlignment="1">
      <alignment vertical="center"/>
    </xf>
    <xf numFmtId="177" fontId="22" fillId="0" borderId="61" xfId="8" applyNumberFormat="1" applyFont="1" applyFill="1" applyBorder="1" applyAlignment="1">
      <alignment horizontal="center" vertical="center" shrinkToFit="1"/>
    </xf>
    <xf numFmtId="177" fontId="22" fillId="0" borderId="11" xfId="8" applyNumberFormat="1" applyFont="1" applyFill="1" applyBorder="1" applyAlignment="1">
      <alignment horizontal="center" vertical="center"/>
    </xf>
    <xf numFmtId="177" fontId="28" fillId="0" borderId="67" xfId="8" applyNumberFormat="1" applyFont="1" applyFill="1" applyBorder="1" applyAlignment="1">
      <alignment horizontal="left" vertical="center" wrapText="1"/>
    </xf>
    <xf numFmtId="177" fontId="22" fillId="0" borderId="68" xfId="8" applyNumberFormat="1" applyFont="1" applyFill="1" applyBorder="1" applyAlignment="1">
      <alignment horizontal="center" vertical="center"/>
    </xf>
    <xf numFmtId="177" fontId="28" fillId="0" borderId="68" xfId="8" applyNumberFormat="1" applyFont="1" applyFill="1" applyBorder="1" applyAlignment="1">
      <alignment horizontal="left" vertical="center" wrapText="1"/>
    </xf>
    <xf numFmtId="0" fontId="3" fillId="0" borderId="0" xfId="7" applyFont="1" applyFill="1" applyBorder="1" applyAlignment="1">
      <alignment horizontal="left" vertical="top"/>
    </xf>
    <xf numFmtId="0" fontId="3" fillId="0" borderId="0" xfId="7" applyFont="1" applyFill="1" applyAlignment="1">
      <alignment horizontal="center" shrinkToFit="1"/>
    </xf>
    <xf numFmtId="0" fontId="7" fillId="0" borderId="0" xfId="0" applyFont="1" applyFill="1" applyAlignment="1">
      <alignment vertical="center"/>
    </xf>
    <xf numFmtId="0" fontId="7" fillId="0" borderId="0" xfId="0" applyFont="1" applyFill="1" applyBorder="1" applyAlignment="1">
      <alignment vertical="center"/>
    </xf>
    <xf numFmtId="0" fontId="3" fillId="0" borderId="19" xfId="7" applyFont="1" applyFill="1" applyBorder="1"/>
    <xf numFmtId="0" fontId="15" fillId="0" borderId="0" xfId="3" applyFont="1" applyFill="1" applyBorder="1" applyAlignment="1">
      <alignment horizontal="right" vertical="center"/>
    </xf>
    <xf numFmtId="0" fontId="3" fillId="0" borderId="4" xfId="7" applyNumberFormat="1" applyFont="1" applyFill="1" applyBorder="1" applyAlignment="1">
      <alignment horizontal="center" vertical="center"/>
    </xf>
    <xf numFmtId="0" fontId="3" fillId="0" borderId="1" xfId="7" applyNumberFormat="1" applyFont="1" applyFill="1" applyBorder="1" applyAlignment="1">
      <alignment horizontal="right" vertical="center"/>
    </xf>
    <xf numFmtId="0" fontId="3" fillId="0" borderId="18" xfId="7" applyNumberFormat="1"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33" fillId="0" borderId="0" xfId="0" applyFont="1" applyFill="1" applyAlignment="1">
      <alignment horizontal="right" vertical="center"/>
    </xf>
    <xf numFmtId="0" fontId="7" fillId="0" borderId="0" xfId="0" applyFont="1" applyFill="1" applyAlignment="1">
      <alignment horizontal="center" vertical="center"/>
    </xf>
    <xf numFmtId="0" fontId="33" fillId="0" borderId="0" xfId="0" applyFont="1" applyFill="1" applyAlignment="1">
      <alignment horizontal="center" vertical="center"/>
    </xf>
    <xf numFmtId="0" fontId="7" fillId="0" borderId="0" xfId="0" applyFont="1" applyFill="1" applyBorder="1" applyAlignment="1">
      <alignment horizontal="right" vertical="center"/>
    </xf>
    <xf numFmtId="0" fontId="7" fillId="0" borderId="1" xfId="0" applyFont="1" applyFill="1" applyBorder="1" applyAlignment="1">
      <alignment vertical="center"/>
    </xf>
    <xf numFmtId="0" fontId="7" fillId="0" borderId="24" xfId="0" applyFont="1" applyFill="1" applyBorder="1" applyAlignment="1">
      <alignment vertical="center"/>
    </xf>
    <xf numFmtId="0" fontId="7" fillId="0" borderId="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4" xfId="0" applyFont="1" applyFill="1" applyBorder="1" applyAlignment="1">
      <alignment vertical="center" wrapText="1"/>
    </xf>
    <xf numFmtId="0" fontId="7" fillId="0" borderId="5" xfId="0" applyFont="1" applyFill="1" applyBorder="1" applyAlignment="1">
      <alignment vertical="center" shrinkToFit="1"/>
    </xf>
    <xf numFmtId="0" fontId="7" fillId="0" borderId="5" xfId="0" applyFont="1" applyFill="1" applyBorder="1" applyAlignment="1">
      <alignment horizontal="center" vertical="center"/>
    </xf>
    <xf numFmtId="0" fontId="7" fillId="0" borderId="42" xfId="0" applyFont="1" applyFill="1" applyBorder="1" applyAlignment="1">
      <alignment vertical="center"/>
    </xf>
    <xf numFmtId="0" fontId="7" fillId="0" borderId="64" xfId="0" applyFont="1" applyFill="1" applyBorder="1" applyAlignment="1">
      <alignment vertical="center" shrinkToFit="1"/>
    </xf>
    <xf numFmtId="0" fontId="7" fillId="0" borderId="64" xfId="0" applyFont="1" applyFill="1" applyBorder="1" applyAlignment="1">
      <alignment horizontal="center" vertical="center"/>
    </xf>
    <xf numFmtId="0" fontId="7" fillId="0" borderId="65" xfId="0" applyFont="1" applyFill="1" applyBorder="1" applyAlignment="1">
      <alignment vertical="center"/>
    </xf>
    <xf numFmtId="0" fontId="7" fillId="0" borderId="69" xfId="0" applyFont="1" applyFill="1" applyBorder="1" applyAlignment="1">
      <alignment vertical="center"/>
    </xf>
    <xf numFmtId="0" fontId="7" fillId="0" borderId="70" xfId="0" applyFont="1" applyFill="1" applyBorder="1" applyAlignment="1">
      <alignment vertical="center"/>
    </xf>
    <xf numFmtId="0" fontId="7" fillId="0" borderId="64" xfId="0" applyFont="1" applyFill="1" applyBorder="1" applyAlignment="1">
      <alignment vertical="center"/>
    </xf>
    <xf numFmtId="0" fontId="7" fillId="0" borderId="71" xfId="0" applyFont="1" applyFill="1" applyBorder="1" applyAlignment="1">
      <alignment vertical="center"/>
    </xf>
    <xf numFmtId="0" fontId="7" fillId="0" borderId="49" xfId="0" applyFont="1" applyFill="1" applyBorder="1" applyAlignment="1">
      <alignment vertical="center"/>
    </xf>
    <xf numFmtId="0" fontId="7" fillId="0" borderId="27" xfId="0" applyFont="1" applyFill="1" applyBorder="1" applyAlignment="1">
      <alignment vertical="center"/>
    </xf>
    <xf numFmtId="0" fontId="7" fillId="0" borderId="34" xfId="0" applyFont="1" applyFill="1" applyBorder="1" applyAlignment="1">
      <alignment vertical="center"/>
    </xf>
    <xf numFmtId="0" fontId="7" fillId="0" borderId="5" xfId="0" applyFont="1" applyFill="1" applyBorder="1" applyAlignment="1">
      <alignment horizontal="center" vertical="center" shrinkToFit="1"/>
    </xf>
    <xf numFmtId="0" fontId="7" fillId="0" borderId="44" xfId="0" applyFont="1" applyFill="1" applyBorder="1" applyAlignment="1">
      <alignment vertical="center"/>
    </xf>
    <xf numFmtId="0" fontId="7" fillId="0" borderId="39" xfId="0" applyFont="1" applyFill="1" applyBorder="1" applyAlignment="1">
      <alignment vertical="center"/>
    </xf>
    <xf numFmtId="0" fontId="7" fillId="0" borderId="5" xfId="0" applyFont="1" applyFill="1" applyBorder="1" applyAlignment="1">
      <alignment vertical="center"/>
    </xf>
    <xf numFmtId="0" fontId="7" fillId="0" borderId="43" xfId="0" applyFont="1" applyFill="1" applyBorder="1" applyAlignment="1">
      <alignment vertical="center"/>
    </xf>
    <xf numFmtId="0" fontId="7" fillId="0" borderId="63" xfId="0" applyFont="1" applyFill="1" applyBorder="1" applyAlignment="1">
      <alignment vertical="center"/>
    </xf>
    <xf numFmtId="0" fontId="7" fillId="0" borderId="30" xfId="0" applyFont="1" applyFill="1" applyBorder="1" applyAlignment="1">
      <alignment vertical="center"/>
    </xf>
    <xf numFmtId="0" fontId="7" fillId="0" borderId="8" xfId="0" applyFont="1" applyFill="1" applyBorder="1" applyAlignment="1">
      <alignment vertical="center"/>
    </xf>
    <xf numFmtId="0" fontId="7" fillId="0" borderId="11"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vertical="center"/>
    </xf>
    <xf numFmtId="0" fontId="7" fillId="0" borderId="19" xfId="0" applyFont="1" applyFill="1" applyBorder="1" applyAlignment="1">
      <alignment vertical="center"/>
    </xf>
    <xf numFmtId="0" fontId="7" fillId="0" borderId="35" xfId="0" applyFont="1" applyFill="1" applyBorder="1" applyAlignment="1">
      <alignment vertical="center"/>
    </xf>
    <xf numFmtId="0" fontId="7" fillId="0" borderId="13" xfId="0" applyFont="1" applyFill="1" applyBorder="1" applyAlignment="1">
      <alignment vertical="center"/>
    </xf>
    <xf numFmtId="0" fontId="7" fillId="0" borderId="33" xfId="0" applyFont="1" applyFill="1" applyBorder="1" applyAlignment="1">
      <alignment vertical="center"/>
    </xf>
    <xf numFmtId="0" fontId="7" fillId="0" borderId="36" xfId="0" applyFont="1" applyFill="1" applyBorder="1" applyAlignment="1">
      <alignment vertical="center"/>
    </xf>
    <xf numFmtId="0" fontId="7" fillId="0" borderId="28" xfId="0" applyFont="1" applyFill="1" applyBorder="1" applyAlignment="1">
      <alignment vertical="center"/>
    </xf>
    <xf numFmtId="0" fontId="7" fillId="0" borderId="15" xfId="0" applyFont="1" applyFill="1" applyBorder="1" applyAlignment="1">
      <alignment vertical="center"/>
    </xf>
    <xf numFmtId="0" fontId="7" fillId="0" borderId="69" xfId="0" applyFont="1" applyFill="1" applyBorder="1" applyAlignment="1">
      <alignment horizontal="center" vertical="center"/>
    </xf>
    <xf numFmtId="0" fontId="7" fillId="0" borderId="66" xfId="0" applyFont="1" applyFill="1" applyBorder="1" applyAlignment="1">
      <alignment vertical="center"/>
    </xf>
    <xf numFmtId="0" fontId="7" fillId="0" borderId="0" xfId="0" applyFont="1" applyFill="1" applyBorder="1" applyAlignment="1">
      <alignment horizontal="left" vertical="center"/>
    </xf>
    <xf numFmtId="0" fontId="10" fillId="0" borderId="0" xfId="0" applyFont="1" applyAlignment="1">
      <alignment vertical="center"/>
    </xf>
    <xf numFmtId="0" fontId="10" fillId="0" borderId="0" xfId="0" applyFont="1" applyFill="1" applyAlignment="1">
      <alignment horizontal="center"/>
    </xf>
    <xf numFmtId="0" fontId="10" fillId="0" borderId="0" xfId="0" applyFont="1" applyFill="1" applyAlignment="1"/>
    <xf numFmtId="176" fontId="9" fillId="0" borderId="0" xfId="7" applyNumberFormat="1" applyFont="1" applyFill="1" applyBorder="1" applyAlignment="1">
      <alignment horizontal="left" wrapText="1"/>
    </xf>
    <xf numFmtId="176" fontId="9" fillId="0" borderId="20" xfId="7" applyNumberFormat="1" applyFont="1" applyFill="1" applyBorder="1" applyAlignment="1">
      <alignment horizontal="left" wrapText="1"/>
    </xf>
    <xf numFmtId="176" fontId="9" fillId="0" borderId="19" xfId="7" applyNumberFormat="1" applyFont="1" applyFill="1" applyBorder="1" applyAlignment="1">
      <alignment horizontal="left" wrapText="1"/>
    </xf>
    <xf numFmtId="0" fontId="3" fillId="0" borderId="8" xfId="7" applyNumberFormat="1" applyFont="1" applyFill="1" applyBorder="1" applyAlignment="1">
      <alignment vertical="center" wrapText="1"/>
    </xf>
    <xf numFmtId="0" fontId="3" fillId="0" borderId="11" xfId="7" applyNumberFormat="1" applyFont="1" applyFill="1" applyBorder="1" applyAlignment="1">
      <alignment vertical="center" wrapText="1"/>
    </xf>
    <xf numFmtId="0" fontId="3" fillId="0" borderId="75" xfId="7" applyNumberFormat="1" applyFont="1" applyFill="1" applyBorder="1" applyAlignment="1">
      <alignment horizontal="distributed" vertical="center" wrapText="1"/>
    </xf>
    <xf numFmtId="0" fontId="3" fillId="0" borderId="5" xfId="7" applyNumberFormat="1" applyFont="1" applyFill="1" applyBorder="1" applyAlignment="1">
      <alignment horizontal="distributed" vertical="center" wrapText="1"/>
    </xf>
    <xf numFmtId="0" fontId="3" fillId="0" borderId="47" xfId="7" applyNumberFormat="1" applyFont="1" applyFill="1" applyBorder="1" applyAlignment="1">
      <alignment horizontal="distributed" vertical="center" justifyLastLine="1"/>
    </xf>
    <xf numFmtId="0" fontId="3" fillId="0" borderId="4" xfId="7" applyNumberFormat="1" applyFont="1" applyFill="1" applyBorder="1" applyAlignment="1">
      <alignment horizontal="distributed" vertical="center" justifyLastLine="1"/>
    </xf>
    <xf numFmtId="0" fontId="3" fillId="0" borderId="30" xfId="7" applyNumberFormat="1" applyFont="1" applyFill="1" applyBorder="1" applyAlignment="1">
      <alignment horizontal="distributed" vertical="center" justifyLastLine="1"/>
    </xf>
    <xf numFmtId="0" fontId="3" fillId="0" borderId="0" xfId="7" applyNumberFormat="1" applyFont="1" applyFill="1" applyBorder="1" applyAlignment="1">
      <alignment horizontal="distributed" vertical="center" justifyLastLine="1"/>
    </xf>
    <xf numFmtId="0" fontId="3" fillId="0" borderId="34" xfId="7" applyNumberFormat="1" applyFont="1" applyFill="1" applyBorder="1" applyAlignment="1">
      <alignment horizontal="distributed" vertical="center" justifyLastLine="1"/>
    </xf>
    <xf numFmtId="0" fontId="3" fillId="0" borderId="20" xfId="7" applyNumberFormat="1" applyFont="1" applyFill="1" applyBorder="1" applyAlignment="1">
      <alignment horizontal="distributed" vertical="center" justifyLastLine="1"/>
    </xf>
    <xf numFmtId="0" fontId="3" fillId="0" borderId="18" xfId="7" applyNumberFormat="1" applyFont="1" applyFill="1" applyBorder="1" applyAlignment="1">
      <alignment vertical="center" wrapText="1"/>
    </xf>
    <xf numFmtId="0" fontId="3" fillId="0" borderId="75" xfId="7" applyNumberFormat="1" applyFont="1" applyFill="1" applyBorder="1" applyAlignment="1">
      <alignment horizontal="distributed" vertical="center"/>
    </xf>
    <xf numFmtId="0" fontId="3" fillId="0" borderId="5" xfId="7" applyNumberFormat="1" applyFont="1" applyFill="1" applyBorder="1" applyAlignment="1">
      <alignment horizontal="distributed" vertical="center"/>
    </xf>
    <xf numFmtId="0" fontId="3" fillId="0" borderId="75" xfId="7" applyNumberFormat="1" applyFont="1" applyFill="1" applyBorder="1" applyAlignment="1">
      <alignment horizontal="center" vertical="center"/>
    </xf>
    <xf numFmtId="0" fontId="3" fillId="0" borderId="5" xfId="7" applyNumberFormat="1" applyFont="1" applyFill="1" applyBorder="1" applyAlignment="1">
      <alignment horizontal="center" vertical="center"/>
    </xf>
    <xf numFmtId="0" fontId="3" fillId="0" borderId="8" xfId="7" applyNumberFormat="1" applyFont="1" applyFill="1" applyBorder="1" applyAlignment="1">
      <alignment horizontal="left" vertical="center" wrapText="1"/>
    </xf>
    <xf numFmtId="0" fontId="3" fillId="0" borderId="11" xfId="7" applyNumberFormat="1" applyFont="1" applyFill="1" applyBorder="1" applyAlignment="1">
      <alignment horizontal="left" vertical="center" wrapText="1"/>
    </xf>
    <xf numFmtId="0" fontId="3" fillId="0" borderId="7" xfId="7" applyNumberFormat="1" applyFont="1" applyFill="1" applyBorder="1" applyAlignment="1">
      <alignment horizontal="left" vertical="center" wrapText="1"/>
    </xf>
    <xf numFmtId="0" fontId="3" fillId="0" borderId="47" xfId="7" applyNumberFormat="1" applyFont="1" applyFill="1" applyBorder="1" applyAlignment="1">
      <alignment horizontal="center" vertical="center"/>
    </xf>
    <xf numFmtId="0" fontId="3" fillId="0" borderId="32" xfId="7" applyNumberFormat="1" applyFont="1" applyFill="1" applyBorder="1" applyAlignment="1">
      <alignment horizontal="center" vertical="center"/>
    </xf>
    <xf numFmtId="0" fontId="3" fillId="0" borderId="42" xfId="7" applyNumberFormat="1" applyFont="1" applyFill="1" applyBorder="1" applyAlignment="1">
      <alignment horizontal="center" vertical="center"/>
    </xf>
    <xf numFmtId="0" fontId="3" fillId="0" borderId="77" xfId="7" applyNumberFormat="1" applyFont="1" applyFill="1" applyBorder="1" applyAlignment="1">
      <alignment horizontal="center" vertical="center"/>
    </xf>
    <xf numFmtId="0" fontId="3" fillId="0" borderId="1" xfId="7" applyNumberFormat="1" applyFont="1" applyFill="1" applyBorder="1" applyAlignment="1">
      <alignment horizontal="distributed" vertical="center"/>
    </xf>
    <xf numFmtId="0" fontId="3" fillId="0" borderId="7" xfId="7" applyNumberFormat="1" applyFont="1" applyFill="1" applyBorder="1" applyAlignment="1">
      <alignment horizontal="distributed" vertical="center"/>
    </xf>
    <xf numFmtId="0" fontId="3" fillId="0" borderId="2" xfId="7" applyNumberFormat="1" applyFont="1" applyFill="1" applyBorder="1" applyAlignment="1">
      <alignment horizontal="center" vertical="center"/>
    </xf>
    <xf numFmtId="0" fontId="3" fillId="0" borderId="3" xfId="7" applyNumberFormat="1" applyFont="1" applyFill="1" applyBorder="1" applyAlignment="1">
      <alignment horizontal="center" vertical="center"/>
    </xf>
    <xf numFmtId="0" fontId="3" fillId="0" borderId="40" xfId="7" applyNumberFormat="1" applyFont="1" applyFill="1" applyBorder="1" applyAlignment="1">
      <alignment horizontal="center" vertical="center"/>
    </xf>
    <xf numFmtId="0" fontId="3" fillId="0" borderId="80" xfId="7" applyNumberFormat="1" applyFont="1" applyFill="1" applyBorder="1" applyAlignment="1">
      <alignment horizontal="center" vertical="center"/>
    </xf>
    <xf numFmtId="0" fontId="3" fillId="0" borderId="81" xfId="7" applyNumberFormat="1" applyFont="1" applyFill="1" applyBorder="1" applyAlignment="1">
      <alignment horizontal="center" vertical="center"/>
    </xf>
    <xf numFmtId="0" fontId="3" fillId="0" borderId="78" xfId="7" applyNumberFormat="1" applyFont="1" applyFill="1" applyBorder="1" applyAlignment="1">
      <alignment horizontal="center" vertical="center"/>
    </xf>
    <xf numFmtId="0" fontId="3" fillId="0" borderId="79" xfId="7" applyNumberFormat="1" applyFont="1" applyFill="1" applyBorder="1" applyAlignment="1">
      <alignment horizontal="center" vertical="center"/>
    </xf>
    <xf numFmtId="0" fontId="3" fillId="0" borderId="72" xfId="7" applyNumberFormat="1" applyFont="1" applyFill="1" applyBorder="1" applyAlignment="1">
      <alignment horizontal="center" vertical="center"/>
    </xf>
    <xf numFmtId="0" fontId="3" fillId="0" borderId="73" xfId="7" applyNumberFormat="1" applyFont="1" applyFill="1" applyBorder="1" applyAlignment="1">
      <alignment horizontal="center" vertical="center"/>
    </xf>
    <xf numFmtId="0" fontId="3" fillId="0" borderId="74" xfId="7" applyNumberFormat="1" applyFont="1" applyFill="1" applyBorder="1" applyAlignment="1">
      <alignment horizontal="center" vertical="center"/>
    </xf>
    <xf numFmtId="0" fontId="3" fillId="0" borderId="4" xfId="7" applyNumberFormat="1" applyFont="1" applyFill="1" applyBorder="1" applyAlignment="1">
      <alignment horizontal="center" vertical="center"/>
    </xf>
    <xf numFmtId="0" fontId="3" fillId="0" borderId="30" xfId="7" applyNumberFormat="1" applyFont="1" applyFill="1" applyBorder="1" applyAlignment="1">
      <alignment horizontal="center" vertical="center"/>
    </xf>
    <xf numFmtId="0" fontId="3" fillId="0" borderId="0" xfId="7" applyNumberFormat="1" applyFont="1" applyFill="1" applyBorder="1" applyAlignment="1">
      <alignment horizontal="center" vertical="center"/>
    </xf>
    <xf numFmtId="0" fontId="3" fillId="0" borderId="28" xfId="7" applyNumberFormat="1" applyFont="1" applyFill="1" applyBorder="1" applyAlignment="1">
      <alignment horizontal="center" vertical="center"/>
    </xf>
    <xf numFmtId="0" fontId="3" fillId="0" borderId="34" xfId="7" applyNumberFormat="1" applyFont="1" applyFill="1" applyBorder="1" applyAlignment="1">
      <alignment horizontal="center" vertical="center"/>
    </xf>
    <xf numFmtId="0" fontId="3" fillId="0" borderId="20" xfId="7" applyNumberFormat="1" applyFont="1" applyFill="1" applyBorder="1" applyAlignment="1">
      <alignment horizontal="center" vertical="center"/>
    </xf>
    <xf numFmtId="0" fontId="3" fillId="0" borderId="29" xfId="7" applyNumberFormat="1" applyFont="1" applyFill="1" applyBorder="1" applyAlignment="1">
      <alignment horizontal="center" vertical="center"/>
    </xf>
    <xf numFmtId="0" fontId="3" fillId="0" borderId="49" xfId="7" applyNumberFormat="1" applyFont="1" applyFill="1" applyBorder="1" applyAlignment="1">
      <alignment horizontal="distributed" vertical="center" justifyLastLine="1"/>
    </xf>
    <xf numFmtId="0" fontId="3" fillId="0" borderId="27" xfId="7" applyNumberFormat="1" applyFont="1" applyFill="1" applyBorder="1" applyAlignment="1">
      <alignment horizontal="distributed" vertical="center" justifyLastLine="1"/>
    </xf>
    <xf numFmtId="0" fontId="3" fillId="0" borderId="28" xfId="7" applyNumberFormat="1" applyFont="1" applyFill="1" applyBorder="1" applyAlignment="1">
      <alignment horizontal="distributed" vertical="center" justifyLastLine="1"/>
    </xf>
    <xf numFmtId="0" fontId="3" fillId="0" borderId="29" xfId="7" applyNumberFormat="1" applyFont="1" applyFill="1" applyBorder="1" applyAlignment="1">
      <alignment horizontal="distributed" vertical="center" justifyLastLine="1"/>
    </xf>
    <xf numFmtId="0" fontId="3" fillId="0" borderId="76" xfId="7" applyNumberFormat="1" applyFont="1" applyFill="1" applyBorder="1" applyAlignment="1">
      <alignment horizontal="center"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NumberFormat="1" applyFont="1" applyFill="1" applyBorder="1" applyAlignment="1">
      <alignment horizontal="distributed" vertical="center" wrapText="1"/>
    </xf>
    <xf numFmtId="0" fontId="3" fillId="0" borderId="8" xfId="7" applyNumberFormat="1" applyFont="1" applyFill="1" applyBorder="1" applyAlignment="1">
      <alignment horizontal="center" vertical="center"/>
    </xf>
    <xf numFmtId="0" fontId="3" fillId="0" borderId="7" xfId="7" applyNumberFormat="1" applyFont="1" applyFill="1" applyBorder="1" applyAlignment="1">
      <alignment horizontal="center" vertical="center"/>
    </xf>
    <xf numFmtId="0" fontId="3" fillId="0" borderId="2" xfId="7" applyNumberFormat="1" applyFont="1" applyFill="1" applyBorder="1" applyAlignment="1">
      <alignment horizontal="distributed" vertical="center" wrapText="1"/>
    </xf>
    <xf numFmtId="0" fontId="3" fillId="0" borderId="24" xfId="7" applyNumberFormat="1" applyFont="1" applyFill="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NumberFormat="1" applyFont="1" applyFill="1" applyBorder="1" applyAlignment="1">
      <alignment horizontal="distributed" vertical="center" shrinkToFit="1"/>
    </xf>
    <xf numFmtId="0" fontId="3" fillId="0" borderId="87" xfId="7" applyNumberFormat="1" applyFont="1" applyFill="1" applyBorder="1" applyAlignment="1">
      <alignment horizontal="center" vertical="center"/>
    </xf>
    <xf numFmtId="0" fontId="3" fillId="0" borderId="86" xfId="7" applyNumberFormat="1" applyFont="1" applyFill="1" applyBorder="1" applyAlignment="1">
      <alignment horizontal="center" vertical="center"/>
    </xf>
    <xf numFmtId="0" fontId="3" fillId="0" borderId="47" xfId="7" applyNumberFormat="1" applyFont="1" applyFill="1" applyBorder="1" applyAlignment="1">
      <alignment horizontal="center" vertical="center" wrapText="1"/>
    </xf>
    <xf numFmtId="0" fontId="3" fillId="0" borderId="33" xfId="7" applyFont="1" applyFill="1" applyBorder="1" applyAlignment="1">
      <alignment horizontal="center" vertical="center"/>
    </xf>
    <xf numFmtId="0" fontId="7" fillId="0" borderId="82" xfId="7" applyNumberFormat="1" applyFont="1" applyFill="1" applyBorder="1" applyAlignment="1">
      <alignment horizontal="center" vertical="center" wrapText="1"/>
    </xf>
    <xf numFmtId="0" fontId="10" fillId="0" borderId="83" xfId="0" applyFont="1" applyFill="1" applyBorder="1"/>
    <xf numFmtId="0" fontId="3" fillId="0" borderId="1" xfId="7" applyNumberFormat="1" applyFont="1" applyFill="1" applyBorder="1" applyAlignment="1">
      <alignment horizontal="center" vertical="center"/>
    </xf>
    <xf numFmtId="0" fontId="10" fillId="0" borderId="18" xfId="0" applyFont="1" applyFill="1" applyBorder="1"/>
    <xf numFmtId="0" fontId="3" fillId="0" borderId="30" xfId="7" applyNumberFormat="1" applyFont="1" applyFill="1" applyBorder="1" applyAlignment="1">
      <alignment horizontal="center" vertical="center" wrapText="1"/>
    </xf>
    <xf numFmtId="0" fontId="10" fillId="0" borderId="12" xfId="0" applyFont="1" applyFill="1" applyBorder="1" applyAlignment="1">
      <alignment horizontal="distributed" vertical="center"/>
    </xf>
    <xf numFmtId="0" fontId="10" fillId="0" borderId="16" xfId="0" applyFont="1" applyFill="1" applyBorder="1" applyAlignment="1">
      <alignment horizontal="distributed" vertical="center"/>
    </xf>
    <xf numFmtId="0" fontId="3" fillId="0" borderId="7" xfId="7" applyNumberFormat="1" applyFont="1" applyFill="1" applyBorder="1" applyAlignment="1">
      <alignment vertical="center" wrapText="1"/>
    </xf>
    <xf numFmtId="0" fontId="10" fillId="0" borderId="11" xfId="0" applyFont="1" applyFill="1" applyBorder="1" applyAlignment="1">
      <alignment horizontal="distributed" vertical="center"/>
    </xf>
    <xf numFmtId="0" fontId="10" fillId="0" borderId="7" xfId="0" applyFont="1" applyFill="1" applyBorder="1" applyAlignment="1">
      <alignment horizontal="distributed" vertical="center"/>
    </xf>
    <xf numFmtId="0" fontId="3" fillId="0" borderId="64" xfId="7" applyNumberFormat="1" applyFont="1" applyFill="1" applyBorder="1" applyAlignment="1">
      <alignment horizontal="center" vertical="center"/>
    </xf>
    <xf numFmtId="0" fontId="3" fillId="0" borderId="82" xfId="7" applyNumberFormat="1" applyFont="1" applyFill="1" applyBorder="1" applyAlignment="1">
      <alignment horizontal="center" vertical="center"/>
    </xf>
    <xf numFmtId="0" fontId="3" fillId="0" borderId="1" xfId="7" applyFont="1" applyFill="1" applyBorder="1" applyAlignment="1">
      <alignment horizontal="center"/>
    </xf>
    <xf numFmtId="0" fontId="3" fillId="0" borderId="83" xfId="7" applyNumberFormat="1" applyFont="1" applyFill="1" applyBorder="1" applyAlignment="1">
      <alignment horizontal="center" vertical="center"/>
    </xf>
    <xf numFmtId="0" fontId="3" fillId="0" borderId="23" xfId="7" applyNumberFormat="1" applyFont="1" applyFill="1" applyBorder="1" applyAlignment="1">
      <alignment horizontal="center" vertical="center"/>
    </xf>
    <xf numFmtId="0" fontId="10" fillId="0" borderId="21" xfId="0" applyFont="1" applyFill="1" applyBorder="1"/>
    <xf numFmtId="0" fontId="8" fillId="0" borderId="32" xfId="7" applyNumberFormat="1" applyFont="1" applyFill="1" applyBorder="1" applyAlignment="1">
      <alignment horizontal="center" vertical="center" wrapText="1"/>
    </xf>
    <xf numFmtId="0" fontId="10" fillId="0" borderId="77" xfId="0" applyFont="1" applyFill="1" applyBorder="1"/>
    <xf numFmtId="0" fontId="3" fillId="0" borderId="1" xfId="7" applyNumberFormat="1" applyFont="1" applyFill="1" applyBorder="1" applyAlignment="1">
      <alignment horizontal="distributed" vertical="center" justifyLastLine="1"/>
    </xf>
    <xf numFmtId="0" fontId="3" fillId="0" borderId="18" xfId="7" applyNumberFormat="1" applyFont="1" applyFill="1" applyBorder="1" applyAlignment="1">
      <alignment horizontal="distributed" vertical="center" justifyLastLine="1"/>
    </xf>
    <xf numFmtId="0" fontId="3" fillId="0" borderId="84" xfId="7" applyNumberFormat="1" applyFont="1" applyFill="1" applyBorder="1" applyAlignment="1">
      <alignment horizontal="center" vertical="center"/>
    </xf>
    <xf numFmtId="0" fontId="10" fillId="0" borderId="85" xfId="0" applyFont="1" applyFill="1" applyBorder="1"/>
    <xf numFmtId="0" fontId="3" fillId="0" borderId="9" xfId="7" applyNumberFormat="1" applyFont="1" applyFill="1" applyBorder="1" applyAlignment="1">
      <alignment horizontal="center" vertical="center"/>
    </xf>
    <xf numFmtId="0" fontId="3" fillId="0" borderId="19" xfId="7" applyNumberFormat="1" applyFont="1" applyFill="1" applyBorder="1" applyAlignment="1">
      <alignment horizontal="center" vertical="center"/>
    </xf>
    <xf numFmtId="0" fontId="3" fillId="0" borderId="15" xfId="7" applyNumberFormat="1" applyFont="1" applyFill="1" applyBorder="1" applyAlignment="1">
      <alignment horizontal="center" vertical="center"/>
    </xf>
    <xf numFmtId="0" fontId="3" fillId="0" borderId="48" xfId="7" applyNumberFormat="1" applyFont="1" applyFill="1" applyBorder="1" applyAlignment="1">
      <alignment horizontal="center" vertical="center"/>
    </xf>
    <xf numFmtId="0" fontId="3" fillId="0" borderId="45" xfId="7" applyNumberFormat="1" applyFont="1" applyFill="1" applyBorder="1" applyAlignment="1">
      <alignment horizontal="center" vertical="center"/>
    </xf>
    <xf numFmtId="0" fontId="3" fillId="0" borderId="2" xfId="7" applyNumberFormat="1" applyFont="1" applyFill="1" applyBorder="1" applyAlignment="1">
      <alignment vertical="center"/>
    </xf>
    <xf numFmtId="0" fontId="3" fillId="0" borderId="3" xfId="7" applyNumberFormat="1" applyFont="1" applyFill="1" applyBorder="1" applyAlignment="1">
      <alignment vertical="center"/>
    </xf>
    <xf numFmtId="0" fontId="3" fillId="0" borderId="40" xfId="7" applyNumberFormat="1" applyFont="1" applyFill="1" applyBorder="1" applyAlignment="1">
      <alignment vertical="center"/>
    </xf>
    <xf numFmtId="0" fontId="3" fillId="0" borderId="6" xfId="7" applyNumberFormat="1" applyFont="1" applyFill="1" applyBorder="1" applyAlignment="1">
      <alignment horizontal="center" vertical="center"/>
    </xf>
    <xf numFmtId="0" fontId="3" fillId="0" borderId="27" xfId="7" applyNumberFormat="1" applyFont="1" applyFill="1" applyBorder="1" applyAlignment="1">
      <alignment horizontal="center" vertical="center"/>
    </xf>
    <xf numFmtId="0" fontId="3" fillId="0" borderId="15" xfId="7" applyNumberFormat="1" applyFont="1" applyFill="1" applyBorder="1" applyAlignment="1">
      <alignment horizontal="center" vertical="center" wrapText="1"/>
    </xf>
    <xf numFmtId="0" fontId="3" fillId="0" borderId="29" xfId="7" applyNumberFormat="1" applyFont="1" applyFill="1" applyBorder="1" applyAlignment="1">
      <alignment horizontal="center" vertical="center" wrapText="1"/>
    </xf>
    <xf numFmtId="0" fontId="3" fillId="0" borderId="9" xfId="7" applyNumberFormat="1" applyFont="1" applyFill="1" applyBorder="1" applyAlignment="1">
      <alignment horizontal="center" vertical="center" wrapText="1"/>
    </xf>
    <xf numFmtId="0" fontId="3" fillId="0" borderId="27" xfId="7" applyNumberFormat="1" applyFont="1" applyFill="1" applyBorder="1" applyAlignment="1">
      <alignment horizontal="center" vertical="center" wrapText="1"/>
    </xf>
    <xf numFmtId="0" fontId="3" fillId="0" borderId="15" xfId="7" applyNumberFormat="1" applyFont="1" applyFill="1" applyBorder="1" applyAlignment="1">
      <alignment horizontal="center" vertical="center" shrinkToFit="1"/>
    </xf>
    <xf numFmtId="0" fontId="3" fillId="0" borderId="29" xfId="7" applyNumberFormat="1" applyFont="1" applyFill="1" applyBorder="1" applyAlignment="1">
      <alignment horizontal="center" vertical="center" shrinkToFit="1"/>
    </xf>
    <xf numFmtId="0" fontId="3" fillId="0" borderId="23" xfId="7" applyNumberFormat="1" applyFont="1" applyFill="1" applyBorder="1" applyAlignment="1">
      <alignment horizontal="center" vertical="center" wrapText="1"/>
    </xf>
    <xf numFmtId="0" fontId="3" fillId="0" borderId="32" xfId="7"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65" xfId="0" applyFont="1" applyFill="1" applyBorder="1" applyAlignment="1">
      <alignment vertical="center"/>
    </xf>
    <xf numFmtId="0" fontId="7" fillId="0" borderId="69" xfId="0" applyFont="1" applyFill="1" applyBorder="1" applyAlignment="1">
      <alignment vertical="center"/>
    </xf>
    <xf numFmtId="0" fontId="7" fillId="0" borderId="27"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2"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40" xfId="0" applyFont="1" applyFill="1" applyBorder="1" applyAlignment="1">
      <alignment horizontal="distributed" vertical="center" justifyLastLine="1"/>
    </xf>
    <xf numFmtId="0" fontId="7" fillId="0" borderId="8" xfId="0" applyFont="1" applyFill="1" applyBorder="1" applyAlignment="1">
      <alignment horizontal="center" vertical="center" wrapText="1"/>
    </xf>
    <xf numFmtId="0" fontId="7" fillId="0" borderId="3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0" xfId="0" applyFont="1" applyFill="1" applyAlignment="1">
      <alignment horizontal="left" vertical="center"/>
    </xf>
    <xf numFmtId="0" fontId="7" fillId="0" borderId="89"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65" xfId="0" applyFont="1" applyFill="1" applyBorder="1" applyAlignment="1">
      <alignment horizontal="right" vertical="center"/>
    </xf>
    <xf numFmtId="0" fontId="7" fillId="0" borderId="70" xfId="0" applyFont="1" applyFill="1" applyBorder="1" applyAlignment="1">
      <alignment horizontal="right"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7" fillId="0" borderId="39" xfId="0" applyFont="1" applyFill="1" applyBorder="1" applyAlignment="1">
      <alignment vertical="center"/>
    </xf>
    <xf numFmtId="0" fontId="7" fillId="0" borderId="43" xfId="0" applyFont="1" applyFill="1" applyBorder="1" applyAlignment="1">
      <alignment horizontal="right" vertical="center"/>
    </xf>
    <xf numFmtId="0" fontId="7" fillId="0" borderId="39" xfId="0" applyFont="1" applyFill="1" applyBorder="1" applyAlignment="1">
      <alignment horizontal="right" vertical="center"/>
    </xf>
    <xf numFmtId="0" fontId="7" fillId="0" borderId="9"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39" xfId="0" applyFont="1" applyFill="1" applyBorder="1" applyAlignment="1">
      <alignment horizontal="left" vertical="center"/>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4" xfId="0" applyFont="1" applyFill="1" applyBorder="1" applyAlignment="1">
      <alignment horizontal="center" vertical="center"/>
    </xf>
    <xf numFmtId="56" fontId="7" fillId="0" borderId="49" xfId="0" quotePrefix="1" applyNumberFormat="1" applyFont="1" applyFill="1" applyBorder="1" applyAlignment="1">
      <alignment horizontal="left" vertical="center"/>
    </xf>
    <xf numFmtId="56" fontId="7" fillId="0" borderId="27" xfId="0" applyNumberFormat="1" applyFont="1" applyFill="1" applyBorder="1" applyAlignment="1">
      <alignment horizontal="left" vertical="center"/>
    </xf>
    <xf numFmtId="0" fontId="7" fillId="0" borderId="50" xfId="0" applyFont="1" applyFill="1" applyBorder="1" applyAlignment="1">
      <alignment vertical="center"/>
    </xf>
    <xf numFmtId="0" fontId="7" fillId="0" borderId="5" xfId="0" applyFont="1" applyFill="1" applyBorder="1" applyAlignment="1">
      <alignment vertical="center"/>
    </xf>
    <xf numFmtId="0" fontId="7" fillId="0" borderId="50" xfId="0" applyFont="1" applyFill="1" applyBorder="1" applyAlignment="1">
      <alignment vertical="center" shrinkToFit="1"/>
    </xf>
    <xf numFmtId="0" fontId="7" fillId="0" borderId="44" xfId="0" applyFont="1" applyFill="1" applyBorder="1" applyAlignment="1">
      <alignment vertical="center" shrinkToFit="1"/>
    </xf>
    <xf numFmtId="0" fontId="7" fillId="0" borderId="39" xfId="0" applyFont="1" applyFill="1" applyBorder="1" applyAlignment="1">
      <alignment vertical="center" shrinkToFit="1"/>
    </xf>
    <xf numFmtId="176" fontId="13" fillId="0" borderId="49" xfId="8" applyNumberFormat="1" applyFont="1" applyFill="1" applyBorder="1" applyAlignment="1">
      <alignment horizontal="center" vertical="center"/>
    </xf>
    <xf numFmtId="176" fontId="13" fillId="0" borderId="19" xfId="8" applyNumberFormat="1" applyFont="1" applyFill="1" applyBorder="1" applyAlignment="1">
      <alignment horizontal="center" vertical="center"/>
    </xf>
    <xf numFmtId="176" fontId="13" fillId="0" borderId="27" xfId="8" applyNumberFormat="1" applyFont="1" applyFill="1" applyBorder="1" applyAlignment="1">
      <alignment horizontal="center" vertical="center"/>
    </xf>
    <xf numFmtId="176" fontId="13" fillId="0" borderId="34" xfId="8" applyNumberFormat="1" applyFont="1" applyFill="1" applyBorder="1" applyAlignment="1">
      <alignment horizontal="center" vertical="center"/>
    </xf>
    <xf numFmtId="176" fontId="13" fillId="0" borderId="20" xfId="8" applyNumberFormat="1" applyFont="1" applyFill="1" applyBorder="1" applyAlignment="1">
      <alignment horizontal="center" vertical="center"/>
    </xf>
    <xf numFmtId="176" fontId="13" fillId="0" borderId="29" xfId="8" applyNumberFormat="1" applyFont="1" applyFill="1" applyBorder="1" applyAlignment="1">
      <alignment horizontal="center" vertical="center"/>
    </xf>
    <xf numFmtId="0" fontId="12" fillId="0" borderId="9" xfId="8" applyFont="1" applyFill="1" applyBorder="1" applyAlignment="1">
      <alignment horizontal="center" vertical="center"/>
    </xf>
    <xf numFmtId="0" fontId="12" fillId="0" borderId="15" xfId="8" applyFont="1" applyFill="1" applyBorder="1" applyAlignment="1">
      <alignment horizontal="center" vertical="center"/>
    </xf>
    <xf numFmtId="0" fontId="15" fillId="0" borderId="0" xfId="8" applyNumberFormat="1" applyFont="1" applyFill="1" applyAlignment="1">
      <alignment vertical="center"/>
    </xf>
    <xf numFmtId="0" fontId="12" fillId="0" borderId="0" xfId="8" applyFont="1" applyFill="1" applyAlignment="1">
      <alignment horizontal="right" vertical="center"/>
    </xf>
    <xf numFmtId="0" fontId="16" fillId="0" borderId="0" xfId="8" applyNumberFormat="1" applyFont="1" applyFill="1" applyAlignment="1">
      <alignment vertical="center"/>
    </xf>
    <xf numFmtId="0" fontId="17" fillId="0" borderId="41" xfId="8" applyNumberFormat="1" applyFont="1" applyFill="1" applyBorder="1" applyAlignment="1">
      <alignment horizontal="right" vertical="center" wrapText="1"/>
    </xf>
    <xf numFmtId="0" fontId="13" fillId="0" borderId="1" xfId="8" applyNumberFormat="1" applyFont="1" applyFill="1" applyBorder="1" applyAlignment="1">
      <alignment horizontal="center" vertical="center"/>
    </xf>
    <xf numFmtId="0" fontId="13" fillId="0" borderId="7" xfId="8" applyNumberFormat="1" applyFont="1" applyFill="1" applyBorder="1" applyAlignment="1">
      <alignment horizontal="center" vertical="center"/>
    </xf>
    <xf numFmtId="0" fontId="13" fillId="0" borderId="1" xfId="8" applyNumberFormat="1" applyFont="1" applyFill="1" applyBorder="1" applyAlignment="1">
      <alignment horizontal="center" vertical="center" wrapText="1"/>
    </xf>
    <xf numFmtId="0" fontId="13" fillId="0" borderId="23" xfId="8" applyNumberFormat="1" applyFont="1" applyFill="1" applyBorder="1" applyAlignment="1">
      <alignment horizontal="center" vertical="center"/>
    </xf>
    <xf numFmtId="0" fontId="13" fillId="0" borderId="48" xfId="8" applyNumberFormat="1" applyFont="1" applyFill="1" applyBorder="1" applyAlignment="1">
      <alignment horizontal="center" vertical="center"/>
    </xf>
    <xf numFmtId="0" fontId="13" fillId="0" borderId="15" xfId="8" applyNumberFormat="1" applyFont="1" applyFill="1" applyBorder="1" applyAlignment="1">
      <alignment horizontal="center" vertical="center"/>
    </xf>
    <xf numFmtId="0" fontId="13" fillId="0" borderId="45" xfId="8" applyNumberFormat="1" applyFont="1" applyFill="1" applyBorder="1" applyAlignment="1">
      <alignment horizontal="center" vertical="center"/>
    </xf>
    <xf numFmtId="177" fontId="13" fillId="0" borderId="13" xfId="8" applyNumberFormat="1" applyFont="1" applyFill="1" applyBorder="1" applyAlignment="1">
      <alignment horizontal="center" vertical="center" wrapText="1"/>
    </xf>
    <xf numFmtId="177" fontId="13" fillId="0" borderId="36" xfId="8" applyNumberFormat="1" applyFont="1" applyFill="1" applyBorder="1" applyAlignment="1">
      <alignment horizontal="center" vertical="center" wrapText="1"/>
    </xf>
    <xf numFmtId="49" fontId="13" fillId="0" borderId="8" xfId="8" applyNumberFormat="1" applyFont="1" applyFill="1" applyBorder="1" applyAlignment="1">
      <alignment horizontal="center" vertical="center"/>
    </xf>
    <xf numFmtId="49" fontId="13" fillId="0" borderId="7" xfId="8" applyNumberFormat="1" applyFont="1" applyFill="1" applyBorder="1" applyAlignment="1">
      <alignment horizontal="center" vertical="center"/>
    </xf>
    <xf numFmtId="0" fontId="13" fillId="0" borderId="8" xfId="8" applyNumberFormat="1" applyFont="1" applyFill="1" applyBorder="1" applyAlignment="1">
      <alignment horizontal="left" vertical="center" wrapText="1"/>
    </xf>
    <xf numFmtId="0" fontId="13" fillId="0" borderId="7" xfId="8" applyNumberFormat="1" applyFont="1" applyFill="1" applyBorder="1" applyAlignment="1">
      <alignment horizontal="left" vertical="center" wrapText="1"/>
    </xf>
    <xf numFmtId="177" fontId="13" fillId="0" borderId="8" xfId="8" applyNumberFormat="1" applyFont="1" applyFill="1" applyBorder="1" applyAlignment="1">
      <alignment horizontal="center" vertical="center" wrapText="1"/>
    </xf>
    <xf numFmtId="177" fontId="13" fillId="0" borderId="7" xfId="8" applyNumberFormat="1" applyFont="1" applyFill="1" applyBorder="1" applyAlignment="1">
      <alignment horizontal="center" vertical="center" wrapText="1"/>
    </xf>
    <xf numFmtId="176" fontId="13" fillId="0" borderId="8" xfId="8" applyNumberFormat="1" applyFont="1" applyFill="1" applyBorder="1" applyAlignment="1">
      <alignment horizontal="center" vertical="center"/>
    </xf>
    <xf numFmtId="176" fontId="13" fillId="0" borderId="7" xfId="8" applyNumberFormat="1" applyFont="1" applyFill="1" applyBorder="1" applyAlignment="1">
      <alignment horizontal="center" vertical="center"/>
    </xf>
    <xf numFmtId="0" fontId="13" fillId="0" borderId="11" xfId="8" applyNumberFormat="1" applyFont="1" applyFill="1" applyBorder="1" applyAlignment="1">
      <alignment horizontal="left" vertical="center" wrapText="1"/>
    </xf>
    <xf numFmtId="0" fontId="13" fillId="0" borderId="41" xfId="8" applyNumberFormat="1" applyFont="1" applyFill="1" applyBorder="1" applyAlignment="1">
      <alignment vertical="center"/>
    </xf>
    <xf numFmtId="177" fontId="13" fillId="0" borderId="49" xfId="8" applyNumberFormat="1" applyFont="1" applyFill="1" applyBorder="1" applyAlignment="1">
      <alignment horizontal="center" vertical="center" textRotation="255" wrapText="1"/>
    </xf>
    <xf numFmtId="177" fontId="13" fillId="0" borderId="19" xfId="8" applyNumberFormat="1" applyFont="1" applyFill="1" applyBorder="1" applyAlignment="1">
      <alignment horizontal="center" vertical="center" textRotation="255" wrapText="1"/>
    </xf>
    <xf numFmtId="177" fontId="13" fillId="0" borderId="35" xfId="8" applyNumberFormat="1" applyFont="1" applyFill="1" applyBorder="1" applyAlignment="1">
      <alignment horizontal="center" vertical="center" textRotation="255" wrapText="1"/>
    </xf>
    <xf numFmtId="177" fontId="13" fillId="0" borderId="30" xfId="8" applyNumberFormat="1" applyFont="1" applyFill="1" applyBorder="1" applyAlignment="1">
      <alignment horizontal="center" vertical="center" textRotation="255" wrapText="1"/>
    </xf>
    <xf numFmtId="177" fontId="13" fillId="0" borderId="0" xfId="8" applyNumberFormat="1" applyFont="1" applyFill="1" applyBorder="1" applyAlignment="1">
      <alignment horizontal="center" vertical="center" textRotation="255" wrapText="1"/>
    </xf>
    <xf numFmtId="177" fontId="13" fillId="0" borderId="33" xfId="8" applyNumberFormat="1" applyFont="1" applyFill="1" applyBorder="1" applyAlignment="1">
      <alignment horizontal="center" vertical="center" textRotation="255" wrapText="1"/>
    </xf>
    <xf numFmtId="177" fontId="13" fillId="0" borderId="34" xfId="8" applyNumberFormat="1" applyFont="1" applyFill="1" applyBorder="1" applyAlignment="1">
      <alignment horizontal="center" vertical="center" textRotation="255" wrapText="1"/>
    </xf>
    <xf numFmtId="177" fontId="13" fillId="0" borderId="20" xfId="8" applyNumberFormat="1" applyFont="1" applyFill="1" applyBorder="1" applyAlignment="1">
      <alignment horizontal="center" vertical="center" textRotation="255" wrapText="1"/>
    </xf>
    <xf numFmtId="177" fontId="13" fillId="0" borderId="45" xfId="8" applyNumberFormat="1" applyFont="1" applyFill="1" applyBorder="1" applyAlignment="1">
      <alignment horizontal="center" vertical="center" textRotation="255" wrapText="1"/>
    </xf>
    <xf numFmtId="0" fontId="13" fillId="0" borderId="49" xfId="8" applyNumberFormat="1" applyFont="1" applyFill="1" applyBorder="1" applyAlignment="1">
      <alignment horizontal="center" vertical="center"/>
    </xf>
    <xf numFmtId="0" fontId="13" fillId="0" borderId="19" xfId="8" applyNumberFormat="1" applyFont="1" applyFill="1" applyBorder="1" applyAlignment="1">
      <alignment horizontal="center" vertical="center"/>
    </xf>
    <xf numFmtId="0" fontId="13" fillId="0" borderId="27" xfId="8" applyNumberFormat="1" applyFont="1" applyFill="1" applyBorder="1" applyAlignment="1">
      <alignment horizontal="center" vertical="center"/>
    </xf>
    <xf numFmtId="0" fontId="13" fillId="0" borderId="42" xfId="8" applyNumberFormat="1" applyFont="1" applyFill="1" applyBorder="1" applyAlignment="1">
      <alignment horizontal="center" vertical="center"/>
    </xf>
    <xf numFmtId="0" fontId="13" fillId="0" borderId="41" xfId="8" applyNumberFormat="1" applyFont="1" applyFill="1" applyBorder="1" applyAlignment="1">
      <alignment horizontal="center" vertical="center"/>
    </xf>
    <xf numFmtId="0" fontId="13" fillId="0" borderId="77" xfId="8" applyNumberFormat="1" applyFont="1" applyFill="1" applyBorder="1" applyAlignment="1">
      <alignment horizontal="center" vertical="center"/>
    </xf>
    <xf numFmtId="0" fontId="12" fillId="0" borderId="21" xfId="8" applyFont="1" applyFill="1" applyBorder="1" applyAlignment="1">
      <alignment horizontal="center" vertical="center"/>
    </xf>
    <xf numFmtId="0" fontId="13" fillId="0" borderId="7" xfId="8" applyNumberFormat="1" applyFont="1" applyFill="1" applyBorder="1" applyAlignment="1">
      <alignment horizontal="center" vertical="center" wrapText="1"/>
    </xf>
    <xf numFmtId="176" fontId="13" fillId="0" borderId="90" xfId="8" applyNumberFormat="1" applyFont="1" applyFill="1" applyBorder="1" applyAlignment="1">
      <alignment horizontal="center" vertical="center"/>
    </xf>
    <xf numFmtId="176" fontId="13" fillId="0" borderId="91" xfId="8" applyNumberFormat="1" applyFont="1" applyFill="1" applyBorder="1" applyAlignment="1">
      <alignment horizontal="center" vertical="center"/>
    </xf>
    <xf numFmtId="176" fontId="13" fillId="0" borderId="72" xfId="8" applyNumberFormat="1" applyFont="1" applyFill="1" applyBorder="1" applyAlignment="1">
      <alignment horizontal="center" vertical="center"/>
    </xf>
    <xf numFmtId="176" fontId="13" fillId="0" borderId="86" xfId="8" applyNumberFormat="1" applyFont="1" applyFill="1" applyBorder="1" applyAlignment="1">
      <alignment horizontal="center" vertical="center"/>
    </xf>
    <xf numFmtId="0" fontId="13" fillId="0" borderId="18" xfId="8" applyNumberFormat="1" applyFont="1" applyFill="1" applyBorder="1" applyAlignment="1">
      <alignment horizontal="left" vertical="center" wrapText="1"/>
    </xf>
    <xf numFmtId="177" fontId="13" fillId="0" borderId="18" xfId="8" applyNumberFormat="1" applyFont="1" applyFill="1" applyBorder="1" applyAlignment="1">
      <alignment horizontal="center" vertical="center" wrapText="1"/>
    </xf>
    <xf numFmtId="0" fontId="12" fillId="0" borderId="35" xfId="8" applyFont="1" applyFill="1" applyBorder="1" applyAlignment="1">
      <alignment horizontal="center" vertical="center"/>
    </xf>
    <xf numFmtId="0" fontId="12" fillId="0" borderId="46" xfId="8" applyFont="1" applyFill="1" applyBorder="1" applyAlignment="1">
      <alignment horizontal="center" vertical="center"/>
    </xf>
    <xf numFmtId="0" fontId="15" fillId="0" borderId="47" xfId="3" applyFont="1" applyFill="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Fill="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2" fillId="0" borderId="100" xfId="3" applyFont="1" applyFill="1" applyBorder="1" applyAlignment="1">
      <alignment horizontal="left" vertical="center"/>
    </xf>
    <xf numFmtId="0" fontId="12" fillId="0" borderId="101" xfId="3" applyFont="1" applyFill="1" applyBorder="1" applyAlignment="1">
      <alignment horizontal="left" vertical="center"/>
    </xf>
    <xf numFmtId="0" fontId="12" fillId="0" borderId="102" xfId="3" applyFont="1" applyFill="1" applyBorder="1" applyAlignment="1">
      <alignment horizontal="left" vertical="center"/>
    </xf>
    <xf numFmtId="0" fontId="15" fillId="0" borderId="103" xfId="3" applyFont="1" applyFill="1" applyBorder="1" applyAlignment="1">
      <alignment vertical="center"/>
    </xf>
    <xf numFmtId="0" fontId="15" fillId="0" borderId="104" xfId="3" applyFont="1" applyFill="1" applyBorder="1" applyAlignment="1">
      <alignment vertical="center"/>
    </xf>
    <xf numFmtId="0" fontId="15" fillId="0" borderId="103" xfId="3" applyFont="1" applyFill="1" applyBorder="1" applyAlignment="1">
      <alignment horizontal="left" vertical="center"/>
    </xf>
    <xf numFmtId="0" fontId="15" fillId="0" borderId="104" xfId="3" applyFont="1" applyFill="1" applyBorder="1" applyAlignment="1">
      <alignment horizontal="left" vertical="center"/>
    </xf>
    <xf numFmtId="0" fontId="15" fillId="0" borderId="30" xfId="3" applyFont="1" applyFill="1" applyBorder="1" applyAlignment="1">
      <alignment horizontal="left" vertical="top" wrapText="1"/>
    </xf>
    <xf numFmtId="0" fontId="15" fillId="0" borderId="0" xfId="3" applyFont="1" applyFill="1" applyBorder="1" applyAlignment="1">
      <alignment horizontal="left" vertical="top" wrapText="1"/>
    </xf>
    <xf numFmtId="0" fontId="15" fillId="0" borderId="33" xfId="3" applyFont="1" applyFill="1" applyBorder="1" applyAlignment="1">
      <alignment horizontal="left" vertical="top" wrapText="1"/>
    </xf>
    <xf numFmtId="177" fontId="15" fillId="0" borderId="43" xfId="3" applyNumberFormat="1" applyFont="1" applyFill="1" applyBorder="1" applyAlignment="1">
      <alignment vertical="center"/>
    </xf>
    <xf numFmtId="0" fontId="10" fillId="0" borderId="44" xfId="0" applyFont="1" applyBorder="1" applyAlignment="1">
      <alignment vertical="center"/>
    </xf>
    <xf numFmtId="0" fontId="10" fillId="0" borderId="39" xfId="0" applyFont="1" applyBorder="1" applyAlignment="1">
      <alignment vertical="center"/>
    </xf>
    <xf numFmtId="0" fontId="10" fillId="0" borderId="63" xfId="0" applyFont="1" applyBorder="1" applyAlignment="1">
      <alignment vertical="center"/>
    </xf>
    <xf numFmtId="0" fontId="10" fillId="0" borderId="44" xfId="0" applyFont="1" applyBorder="1" applyAlignment="1"/>
    <xf numFmtId="0" fontId="10" fillId="0" borderId="39" xfId="0" applyFont="1" applyBorder="1" applyAlignment="1"/>
    <xf numFmtId="177" fontId="15" fillId="0" borderId="43" xfId="3" applyNumberFormat="1" applyFont="1" applyFill="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5" fillId="0" borderId="92" xfId="3" applyFont="1" applyFill="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177" fontId="15" fillId="0" borderId="95" xfId="3" applyNumberFormat="1" applyFont="1" applyFill="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10" fillId="0" borderId="96" xfId="0" applyFont="1" applyBorder="1" applyAlignment="1">
      <alignment vertical="center"/>
    </xf>
    <xf numFmtId="177" fontId="15" fillId="0" borderId="44" xfId="3" applyNumberFormat="1" applyFont="1" applyFill="1" applyBorder="1" applyAlignment="1">
      <alignment vertical="center"/>
    </xf>
    <xf numFmtId="177" fontId="15" fillId="0" borderId="39" xfId="3" applyNumberFormat="1" applyFont="1" applyFill="1" applyBorder="1" applyAlignment="1">
      <alignment vertical="center"/>
    </xf>
    <xf numFmtId="177" fontId="15" fillId="0" borderId="97" xfId="3" applyNumberFormat="1" applyFont="1" applyFill="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177" fontId="15" fillId="0" borderId="98" xfId="3" applyNumberFormat="1" applyFont="1" applyFill="1" applyBorder="1" applyAlignment="1">
      <alignment vertical="center"/>
    </xf>
    <xf numFmtId="177" fontId="15" fillId="0" borderId="99" xfId="3" applyNumberFormat="1" applyFont="1" applyFill="1" applyBorder="1" applyAlignment="1">
      <alignment vertical="center"/>
    </xf>
    <xf numFmtId="177" fontId="15" fillId="0" borderId="9" xfId="3" applyNumberFormat="1" applyFont="1" applyFill="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7" fillId="0" borderId="0" xfId="8" applyFont="1" applyFill="1" applyAlignment="1">
      <alignment horizontal="right" vertical="center"/>
    </xf>
    <xf numFmtId="0" fontId="17" fillId="0" borderId="0" xfId="8" applyNumberFormat="1" applyFont="1" applyFill="1" applyBorder="1" applyAlignment="1">
      <alignment horizontal="right" vertical="center" wrapText="1"/>
    </xf>
    <xf numFmtId="0" fontId="17" fillId="0" borderId="0" xfId="8" applyNumberFormat="1" applyFont="1" applyFill="1" applyBorder="1" applyAlignment="1">
      <alignment horizontal="distributed" vertical="center" wrapText="1"/>
    </xf>
    <xf numFmtId="0" fontId="17" fillId="0" borderId="0" xfId="8" applyNumberFormat="1" applyFont="1" applyFill="1" applyBorder="1" applyAlignment="1">
      <alignment horizontal="distributed" vertical="center"/>
    </xf>
    <xf numFmtId="0" fontId="17" fillId="0" borderId="1" xfId="8" applyNumberFormat="1" applyFont="1" applyFill="1" applyBorder="1" applyAlignment="1">
      <alignment horizontal="center" vertical="center"/>
    </xf>
    <xf numFmtId="0" fontId="10" fillId="0" borderId="7" xfId="0" applyFont="1" applyBorder="1"/>
    <xf numFmtId="0" fontId="17" fillId="0" borderId="1" xfId="8" applyNumberFormat="1" applyFont="1" applyFill="1" applyBorder="1" applyAlignment="1">
      <alignment horizontal="center" vertical="center" wrapText="1"/>
    </xf>
    <xf numFmtId="0" fontId="17" fillId="0" borderId="7" xfId="8" applyNumberFormat="1" applyFont="1" applyFill="1" applyBorder="1" applyAlignment="1">
      <alignment horizontal="center" vertical="center"/>
    </xf>
    <xf numFmtId="176" fontId="17" fillId="0" borderId="13" xfId="8" applyNumberFormat="1" applyFont="1" applyFill="1" applyBorder="1" applyAlignment="1">
      <alignment horizontal="center" vertical="center"/>
    </xf>
    <xf numFmtId="176" fontId="17" fillId="0" borderId="36" xfId="8" applyNumberFormat="1" applyFont="1" applyFill="1" applyBorder="1" applyAlignment="1">
      <alignment horizontal="center" vertical="center"/>
    </xf>
    <xf numFmtId="176" fontId="17" fillId="0" borderId="8" xfId="8" applyNumberFormat="1" applyFont="1" applyFill="1" applyBorder="1" applyAlignment="1">
      <alignment horizontal="center" vertical="center" wrapText="1"/>
    </xf>
    <xf numFmtId="176" fontId="17" fillId="0" borderId="7" xfId="8" applyNumberFormat="1" applyFont="1" applyFill="1" applyBorder="1" applyAlignment="1">
      <alignment horizontal="center" vertical="center" wrapText="1"/>
    </xf>
    <xf numFmtId="0" fontId="17" fillId="0" borderId="8" xfId="8" applyNumberFormat="1" applyFont="1" applyFill="1" applyBorder="1" applyAlignment="1">
      <alignment horizontal="left" vertical="center" wrapText="1"/>
    </xf>
    <xf numFmtId="0" fontId="17" fillId="0" borderId="7" xfId="8" applyNumberFormat="1" applyFont="1" applyFill="1" applyBorder="1" applyAlignment="1">
      <alignment horizontal="left" vertical="center" wrapText="1"/>
    </xf>
    <xf numFmtId="177" fontId="17" fillId="0" borderId="8" xfId="8" applyNumberFormat="1" applyFont="1" applyFill="1" applyBorder="1" applyAlignment="1">
      <alignment horizontal="center" vertical="center" wrapText="1"/>
    </xf>
    <xf numFmtId="177" fontId="17" fillId="0" borderId="7" xfId="8" applyNumberFormat="1" applyFont="1" applyFill="1" applyBorder="1" applyAlignment="1">
      <alignment horizontal="center" vertical="center" wrapText="1"/>
    </xf>
    <xf numFmtId="0" fontId="17" fillId="0" borderId="11" xfId="8" applyNumberFormat="1" applyFont="1" applyFill="1" applyBorder="1" applyAlignment="1">
      <alignment horizontal="left" vertical="center" wrapText="1"/>
    </xf>
    <xf numFmtId="176" fontId="17" fillId="0" borderId="49" xfId="8" applyNumberFormat="1" applyFont="1" applyFill="1" applyBorder="1" applyAlignment="1">
      <alignment horizontal="center" vertical="center"/>
    </xf>
    <xf numFmtId="176" fontId="17" fillId="0" borderId="19" xfId="8" applyNumberFormat="1" applyFont="1" applyFill="1" applyBorder="1" applyAlignment="1">
      <alignment horizontal="center" vertical="center"/>
    </xf>
    <xf numFmtId="176" fontId="17" fillId="0" borderId="27" xfId="8" applyNumberFormat="1" applyFont="1" applyFill="1" applyBorder="1" applyAlignment="1">
      <alignment horizontal="center" vertical="center"/>
    </xf>
    <xf numFmtId="176" fontId="17" fillId="0" borderId="34" xfId="8" applyNumberFormat="1" applyFont="1" applyFill="1" applyBorder="1" applyAlignment="1">
      <alignment horizontal="center" vertical="center"/>
    </xf>
    <xf numFmtId="176" fontId="17" fillId="0" borderId="20" xfId="8" applyNumberFormat="1" applyFont="1" applyFill="1" applyBorder="1" applyAlignment="1">
      <alignment horizontal="center" vertical="center"/>
    </xf>
    <xf numFmtId="176" fontId="17" fillId="0" borderId="29" xfId="8" applyNumberFormat="1" applyFont="1" applyFill="1" applyBorder="1" applyAlignment="1">
      <alignment horizontal="center" vertical="center"/>
    </xf>
    <xf numFmtId="176" fontId="17" fillId="0" borderId="8" xfId="8" applyNumberFormat="1" applyFont="1" applyFill="1" applyBorder="1" applyAlignment="1">
      <alignment horizontal="center" vertical="center"/>
    </xf>
    <xf numFmtId="176" fontId="17" fillId="0" borderId="7" xfId="8" applyNumberFormat="1" applyFont="1" applyFill="1" applyBorder="1" applyAlignment="1">
      <alignment horizontal="center" vertical="center"/>
    </xf>
    <xf numFmtId="0" fontId="17" fillId="0" borderId="47" xfId="8" applyNumberFormat="1" applyFont="1" applyFill="1" applyBorder="1" applyAlignment="1">
      <alignment horizontal="center" vertical="center"/>
    </xf>
    <xf numFmtId="0" fontId="17" fillId="0" borderId="4" xfId="8" applyNumberFormat="1" applyFont="1" applyFill="1" applyBorder="1" applyAlignment="1">
      <alignment horizontal="center" vertical="center"/>
    </xf>
    <xf numFmtId="0" fontId="17" fillId="0" borderId="32" xfId="8" applyNumberFormat="1" applyFont="1" applyFill="1" applyBorder="1" applyAlignment="1">
      <alignment horizontal="center" vertical="center"/>
    </xf>
    <xf numFmtId="0" fontId="17" fillId="0" borderId="42" xfId="8" applyNumberFormat="1" applyFont="1" applyFill="1" applyBorder="1" applyAlignment="1">
      <alignment horizontal="center" vertical="center"/>
    </xf>
    <xf numFmtId="0" fontId="17" fillId="0" borderId="41" xfId="8" applyNumberFormat="1" applyFont="1" applyFill="1" applyBorder="1" applyAlignment="1">
      <alignment horizontal="center" vertical="center"/>
    </xf>
    <xf numFmtId="0" fontId="17" fillId="0" borderId="77" xfId="8" applyNumberFormat="1" applyFont="1" applyFill="1" applyBorder="1" applyAlignment="1">
      <alignment horizontal="center" vertical="center"/>
    </xf>
    <xf numFmtId="0" fontId="17" fillId="0" borderId="49" xfId="8" applyNumberFormat="1" applyFont="1" applyFill="1" applyBorder="1" applyAlignment="1">
      <alignment horizontal="center" vertical="center"/>
    </xf>
    <xf numFmtId="0" fontId="17" fillId="0" borderId="19" xfId="8" applyNumberFormat="1" applyFont="1" applyFill="1" applyBorder="1" applyAlignment="1">
      <alignment horizontal="center" vertical="center"/>
    </xf>
    <xf numFmtId="0" fontId="17" fillId="0" borderId="27" xfId="8" applyNumberFormat="1" applyFont="1" applyFill="1" applyBorder="1" applyAlignment="1">
      <alignment horizontal="center" vertical="center"/>
    </xf>
    <xf numFmtId="0" fontId="23" fillId="0" borderId="34" xfId="8" applyNumberFormat="1" applyFont="1" applyFill="1" applyBorder="1" applyAlignment="1">
      <alignment horizontal="center" vertical="center" textRotation="255"/>
    </xf>
    <xf numFmtId="0" fontId="23" fillId="0" borderId="20" xfId="8" applyNumberFormat="1" applyFont="1" applyFill="1" applyBorder="1" applyAlignment="1">
      <alignment horizontal="center" vertical="center" textRotation="255"/>
    </xf>
    <xf numFmtId="0" fontId="23" fillId="0" borderId="45" xfId="8" applyNumberFormat="1" applyFont="1" applyFill="1" applyBorder="1" applyAlignment="1">
      <alignment horizontal="center" vertical="center" textRotation="255"/>
    </xf>
    <xf numFmtId="49" fontId="23" fillId="0" borderId="44" xfId="8" applyNumberFormat="1" applyFont="1" applyFill="1" applyBorder="1" applyAlignment="1">
      <alignment vertical="center" wrapText="1"/>
    </xf>
    <xf numFmtId="49" fontId="23" fillId="0" borderId="39" xfId="8" applyNumberFormat="1" applyFont="1" applyFill="1" applyBorder="1" applyAlignment="1">
      <alignment vertical="center" wrapText="1"/>
    </xf>
    <xf numFmtId="49" fontId="23" fillId="0" borderId="43" xfId="8" applyNumberFormat="1" applyFont="1" applyFill="1" applyBorder="1" applyAlignment="1">
      <alignment vertical="center" wrapText="1"/>
    </xf>
    <xf numFmtId="0" fontId="23" fillId="0" borderId="88" xfId="8" applyNumberFormat="1" applyFont="1" applyFill="1" applyBorder="1" applyAlignment="1">
      <alignment horizontal="center" vertical="center"/>
    </xf>
    <xf numFmtId="0" fontId="23" fillId="0" borderId="69" xfId="8" applyNumberFormat="1" applyFont="1" applyFill="1" applyBorder="1" applyAlignment="1">
      <alignment horizontal="center" vertical="center"/>
    </xf>
    <xf numFmtId="0" fontId="23" fillId="0" borderId="70" xfId="8" applyNumberFormat="1" applyFont="1" applyFill="1" applyBorder="1" applyAlignment="1">
      <alignment horizontal="center" vertical="center"/>
    </xf>
    <xf numFmtId="0" fontId="24" fillId="0" borderId="0" xfId="8" applyFont="1" applyFill="1" applyAlignment="1">
      <alignment horizontal="right" vertical="center"/>
    </xf>
    <xf numFmtId="0" fontId="28" fillId="0" borderId="0" xfId="8" applyNumberFormat="1" applyFont="1" applyFill="1" applyBorder="1" applyAlignment="1">
      <alignment horizontal="right" vertical="center" wrapText="1"/>
    </xf>
    <xf numFmtId="49" fontId="23" fillId="0" borderId="31" xfId="8" applyNumberFormat="1" applyFont="1" applyFill="1" applyBorder="1" applyAlignment="1">
      <alignment horizontal="center" vertical="center" wrapText="1"/>
    </xf>
    <xf numFmtId="49" fontId="23" fillId="0" borderId="36" xfId="8" applyNumberFormat="1" applyFont="1" applyFill="1" applyBorder="1" applyAlignment="1">
      <alignment horizontal="center" vertical="center" wrapText="1"/>
    </xf>
    <xf numFmtId="49" fontId="23" fillId="0" borderId="75" xfId="8" applyNumberFormat="1" applyFont="1" applyFill="1" applyBorder="1" applyAlignment="1">
      <alignment horizontal="center" vertical="center" wrapText="1"/>
    </xf>
    <xf numFmtId="49" fontId="23" fillId="0" borderId="5" xfId="8" applyNumberFormat="1" applyFont="1" applyFill="1" applyBorder="1" applyAlignment="1">
      <alignment horizontal="center" vertical="center" wrapText="1"/>
    </xf>
    <xf numFmtId="0" fontId="23" fillId="0" borderId="75" xfId="8" applyNumberFormat="1" applyFont="1" applyFill="1" applyBorder="1" applyAlignment="1">
      <alignment horizontal="center" vertical="center" wrapText="1"/>
    </xf>
    <xf numFmtId="0" fontId="23" fillId="0" borderId="5" xfId="8" applyNumberFormat="1" applyFont="1" applyFill="1" applyBorder="1" applyAlignment="1">
      <alignment horizontal="center" vertical="center" wrapText="1"/>
    </xf>
    <xf numFmtId="0" fontId="23" fillId="0" borderId="5" xfId="8" applyNumberFormat="1" applyFont="1" applyFill="1" applyBorder="1" applyAlignment="1">
      <alignment horizontal="center" vertical="center"/>
    </xf>
    <xf numFmtId="0" fontId="23" fillId="0" borderId="75" xfId="8" applyNumberFormat="1" applyFont="1" applyFill="1" applyBorder="1" applyAlignment="1">
      <alignment horizontal="center" vertical="center"/>
    </xf>
    <xf numFmtId="0" fontId="23" fillId="0" borderId="105" xfId="8" applyNumberFormat="1" applyFont="1" applyFill="1" applyBorder="1" applyAlignment="1">
      <alignment horizontal="center" vertical="center"/>
    </xf>
    <xf numFmtId="0" fontId="23" fillId="0" borderId="106" xfId="8" applyNumberFormat="1"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cellXfs>
  <cellStyles count="11">
    <cellStyle name="桁区切り 2" xfId="1"/>
    <cellStyle name="桁区切り 4" xfId="2"/>
    <cellStyle name="標準" xfId="0" builtinId="0"/>
    <cellStyle name="標準 2" xfId="3"/>
    <cellStyle name="標準 2 3" xfId="4"/>
    <cellStyle name="標準 4" xfId="5"/>
    <cellStyle name="標準 6" xfId="6"/>
    <cellStyle name="標準_①会計別総括表" xfId="7"/>
    <cellStyle name="標準_③予算事業別調書(目次様式)" xfId="8"/>
    <cellStyle name="標準_④予算事業別調書(本体様式)" xfId="9"/>
    <cellStyle name="標準_予算要求調書について(様式照会)" xfId="1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767" name="左中かっこ 1"/>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768" name="正方形/長方形 1"/>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166" name="図 2"/>
            <xdr:cNvPicPr>
              <a:picLocks noChangeAspect="1" noChangeArrowheads="1"/>
              <a:extLst>
                <a:ext uri="{84589F7E-364E-4C9E-8A38-B11213B215E9}">
                  <a14:cameraTool cellRange="カメラ!$B$3:$Q$19" spid="_x0000_s59169"/>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016" name="図 5"/>
            <xdr:cNvPicPr>
              <a:picLocks noChangeAspect="1" noChangeArrowheads="1"/>
              <a:extLst>
                <a:ext uri="{84589F7E-364E-4C9E-8A38-B11213B215E9}">
                  <a14:cameraTool cellRange="$W$55:$X$58" spid="_x0000_s66022"/>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017" name="図 6"/>
            <xdr:cNvPicPr>
              <a:picLocks noChangeAspect="1" noChangeArrowheads="1"/>
              <a:extLst>
                <a:ext uri="{84589F7E-364E-4C9E-8A38-B11213B215E9}">
                  <a14:cameraTool cellRange="$W$60:$X$64" spid="_x0000_s66023"/>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494</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415</v>
      </c>
    </row>
    <row r="19" spans="1:8" ht="12.6" customHeight="1"/>
    <row r="20" spans="1:8">
      <c r="B20" s="5" t="s">
        <v>127</v>
      </c>
      <c r="G20" s="2" t="s">
        <v>416</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8"/>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1"/>
  <sheetViews>
    <sheetView showGridLines="0" workbookViewId="0">
      <selection activeCell="O29" sqref="O29"/>
    </sheetView>
  </sheetViews>
  <sheetFormatPr defaultRowHeight="13.5"/>
  <cols>
    <col min="1" max="1" width="6.875" style="75" customWidth="1"/>
    <col min="2" max="2" width="5.125" style="75" customWidth="1"/>
    <col min="3" max="3" width="7" style="75" customWidth="1"/>
    <col min="4" max="13" width="9" style="75"/>
    <col min="14" max="14" width="1.5" style="75" customWidth="1"/>
    <col min="15" max="16384" width="9" style="75"/>
  </cols>
  <sheetData>
    <row r="3" spans="2:17">
      <c r="B3" s="225" t="s">
        <v>109</v>
      </c>
      <c r="C3" s="226" t="s">
        <v>110</v>
      </c>
      <c r="D3" s="227" t="s">
        <v>332</v>
      </c>
      <c r="E3" s="228"/>
      <c r="F3" s="228"/>
      <c r="G3" s="228"/>
      <c r="H3" s="228"/>
      <c r="I3" s="228"/>
      <c r="J3" s="228"/>
      <c r="K3" s="229"/>
      <c r="L3" s="229"/>
      <c r="M3" s="229"/>
      <c r="N3" s="229"/>
      <c r="O3" s="229"/>
      <c r="P3" s="229"/>
      <c r="Q3" s="230"/>
    </row>
    <row r="4" spans="2:17" ht="3.75" customHeight="1">
      <c r="B4" s="231"/>
      <c r="C4" s="232"/>
      <c r="D4" s="233"/>
      <c r="E4" s="233"/>
      <c r="F4" s="233"/>
      <c r="G4" s="233"/>
      <c r="H4" s="233"/>
      <c r="I4" s="233"/>
      <c r="J4" s="233"/>
      <c r="K4" s="1"/>
      <c r="L4" s="1"/>
      <c r="M4" s="1"/>
      <c r="N4" s="1"/>
      <c r="O4" s="1"/>
      <c r="P4" s="1"/>
      <c r="Q4" s="234"/>
    </row>
    <row r="5" spans="2:17">
      <c r="B5" s="231"/>
      <c r="C5" s="232"/>
      <c r="D5" s="233" t="s">
        <v>111</v>
      </c>
      <c r="E5" s="233"/>
      <c r="F5" s="233"/>
      <c r="G5" s="233"/>
      <c r="H5" s="232" t="s">
        <v>333</v>
      </c>
      <c r="I5" s="233" t="s">
        <v>112</v>
      </c>
      <c r="J5" s="233"/>
      <c r="K5" s="1"/>
      <c r="L5" s="1"/>
      <c r="M5" s="1"/>
      <c r="N5" s="1"/>
      <c r="O5" s="1"/>
      <c r="P5" s="1"/>
      <c r="Q5" s="234"/>
    </row>
    <row r="6" spans="2:17" ht="4.5" customHeight="1">
      <c r="B6" s="231"/>
      <c r="C6" s="232"/>
      <c r="D6" s="233"/>
      <c r="E6" s="233"/>
      <c r="F6" s="233"/>
      <c r="G6" s="233"/>
      <c r="H6" s="233"/>
      <c r="I6" s="233"/>
      <c r="J6" s="233"/>
      <c r="K6" s="1"/>
      <c r="L6" s="1"/>
      <c r="M6" s="1"/>
      <c r="N6" s="1"/>
      <c r="O6" s="1"/>
      <c r="P6" s="1"/>
      <c r="Q6" s="234"/>
    </row>
    <row r="7" spans="2:17">
      <c r="B7" s="235" t="s">
        <v>113</v>
      </c>
      <c r="C7" s="232" t="s">
        <v>114</v>
      </c>
      <c r="D7" s="236" t="s">
        <v>329</v>
      </c>
      <c r="E7" s="236"/>
      <c r="F7" s="233"/>
      <c r="G7" s="233"/>
      <c r="H7" s="233"/>
      <c r="I7" s="233"/>
      <c r="J7" s="233"/>
      <c r="K7" s="1"/>
      <c r="L7" s="1"/>
      <c r="M7" s="1"/>
      <c r="N7" s="1"/>
      <c r="O7" s="1"/>
      <c r="P7" s="1"/>
      <c r="Q7" s="234"/>
    </row>
    <row r="8" spans="2:17" ht="3.75" customHeight="1">
      <c r="B8" s="231"/>
      <c r="C8" s="233"/>
      <c r="D8" s="233"/>
      <c r="E8" s="233"/>
      <c r="F8" s="233"/>
      <c r="G8" s="233"/>
      <c r="H8" s="233"/>
      <c r="I8" s="233"/>
      <c r="J8" s="233"/>
      <c r="K8" s="1"/>
      <c r="L8" s="1"/>
      <c r="M8" s="1"/>
      <c r="N8" s="1"/>
      <c r="O8" s="1"/>
      <c r="P8" s="1"/>
      <c r="Q8" s="234"/>
    </row>
    <row r="9" spans="2:17">
      <c r="B9" s="231"/>
      <c r="C9" s="233"/>
      <c r="D9" s="233" t="s">
        <v>115</v>
      </c>
      <c r="E9" s="233"/>
      <c r="F9" s="233"/>
      <c r="G9" s="233"/>
      <c r="H9" s="233"/>
      <c r="I9" s="233"/>
      <c r="J9" s="233"/>
      <c r="K9" s="1"/>
      <c r="L9" s="1"/>
      <c r="M9" s="1"/>
      <c r="N9" s="1"/>
      <c r="O9" s="1"/>
      <c r="P9" s="1"/>
      <c r="Q9" s="234"/>
    </row>
    <row r="10" spans="2:17" ht="12.75" customHeight="1">
      <c r="B10" s="231"/>
      <c r="C10" s="233"/>
      <c r="D10" s="233" t="s">
        <v>116</v>
      </c>
      <c r="E10" s="233"/>
      <c r="F10" s="233"/>
      <c r="G10" s="233"/>
      <c r="H10" s="233"/>
      <c r="I10" s="233"/>
      <c r="J10" s="233"/>
      <c r="K10" s="1"/>
      <c r="L10" s="1"/>
      <c r="M10" s="1"/>
      <c r="N10" s="1"/>
      <c r="O10" s="1"/>
      <c r="P10" s="1"/>
      <c r="Q10" s="234"/>
    </row>
    <row r="11" spans="2:17" ht="12.75" customHeight="1">
      <c r="B11" s="231"/>
      <c r="C11" s="233"/>
      <c r="D11" s="233" t="s">
        <v>117</v>
      </c>
      <c r="E11" s="233"/>
      <c r="F11" s="233"/>
      <c r="G11" s="233"/>
      <c r="H11" s="232" t="s">
        <v>330</v>
      </c>
      <c r="I11" s="233" t="s">
        <v>118</v>
      </c>
      <c r="J11" s="233"/>
      <c r="K11" s="1"/>
      <c r="L11" s="1"/>
      <c r="M11" s="1"/>
      <c r="N11" s="1"/>
      <c r="O11" s="1"/>
      <c r="P11" s="1"/>
      <c r="Q11" s="234"/>
    </row>
    <row r="12" spans="2:17" ht="12.75" customHeight="1">
      <c r="B12" s="231"/>
      <c r="C12" s="233"/>
      <c r="D12" s="233" t="s">
        <v>119</v>
      </c>
      <c r="E12" s="233"/>
      <c r="F12" s="233"/>
      <c r="G12" s="233"/>
      <c r="H12" s="232"/>
      <c r="I12" s="233"/>
      <c r="J12" s="233"/>
      <c r="K12" s="1"/>
      <c r="L12" s="1"/>
      <c r="M12" s="1"/>
      <c r="N12" s="1"/>
      <c r="O12" s="1"/>
      <c r="P12" s="1"/>
      <c r="Q12" s="234"/>
    </row>
    <row r="13" spans="2:17" ht="12.75" customHeight="1">
      <c r="B13" s="231"/>
      <c r="C13" s="233"/>
      <c r="D13" s="233" t="s">
        <v>120</v>
      </c>
      <c r="E13" s="233"/>
      <c r="F13" s="233"/>
      <c r="G13" s="233"/>
      <c r="H13" s="232"/>
      <c r="I13" s="233"/>
      <c r="J13" s="233"/>
      <c r="K13" s="1"/>
      <c r="L13" s="1"/>
      <c r="M13" s="1"/>
      <c r="N13" s="1"/>
      <c r="O13" s="1"/>
      <c r="P13" s="1"/>
      <c r="Q13" s="234"/>
    </row>
    <row r="14" spans="2:17" ht="12.75" customHeight="1">
      <c r="B14" s="231"/>
      <c r="C14" s="233"/>
      <c r="D14" s="237" t="s">
        <v>331</v>
      </c>
      <c r="E14" s="233"/>
      <c r="F14" s="233"/>
      <c r="G14" s="233"/>
      <c r="H14" s="232"/>
      <c r="I14" s="233"/>
      <c r="J14" s="233"/>
      <c r="K14" s="1"/>
      <c r="L14" s="1"/>
      <c r="M14" s="1"/>
      <c r="N14" s="1"/>
      <c r="O14" s="1"/>
      <c r="P14" s="1"/>
      <c r="Q14" s="234"/>
    </row>
    <row r="15" spans="2:17" ht="4.5" customHeight="1">
      <c r="B15" s="231"/>
      <c r="C15" s="233"/>
      <c r="D15" s="233"/>
      <c r="E15" s="233"/>
      <c r="F15" s="233"/>
      <c r="G15" s="233"/>
      <c r="H15" s="232"/>
      <c r="I15" s="233"/>
      <c r="J15" s="238"/>
      <c r="K15" s="1"/>
      <c r="L15" s="1"/>
      <c r="M15" s="1"/>
      <c r="N15" s="1"/>
      <c r="O15" s="1"/>
      <c r="P15" s="1"/>
      <c r="Q15" s="234"/>
    </row>
    <row r="16" spans="2:17">
      <c r="B16" s="231"/>
      <c r="C16" s="233"/>
      <c r="D16" s="233" t="s">
        <v>121</v>
      </c>
      <c r="E16" s="233"/>
      <c r="F16" s="233"/>
      <c r="G16" s="233"/>
      <c r="H16" s="232"/>
      <c r="I16" s="233"/>
      <c r="J16" s="233"/>
      <c r="K16" s="1"/>
      <c r="L16" s="1"/>
      <c r="M16" s="1"/>
      <c r="N16" s="1"/>
      <c r="O16" s="1"/>
      <c r="P16" s="1"/>
      <c r="Q16" s="234"/>
    </row>
    <row r="17" spans="2:17">
      <c r="B17" s="231"/>
      <c r="C17" s="233"/>
      <c r="D17" s="233" t="s">
        <v>122</v>
      </c>
      <c r="E17" s="233"/>
      <c r="F17" s="233"/>
      <c r="G17" s="233"/>
      <c r="H17" s="703" t="s">
        <v>330</v>
      </c>
      <c r="I17" s="704" t="s">
        <v>123</v>
      </c>
      <c r="J17" s="704"/>
      <c r="K17" s="704"/>
      <c r="L17" s="1"/>
      <c r="M17" s="1"/>
      <c r="N17" s="1"/>
      <c r="O17" s="1"/>
      <c r="P17" s="1"/>
      <c r="Q17" s="234"/>
    </row>
    <row r="18" spans="2:17">
      <c r="B18" s="231"/>
      <c r="C18" s="233"/>
      <c r="D18" s="233" t="s">
        <v>124</v>
      </c>
      <c r="E18" s="233"/>
      <c r="F18" s="233"/>
      <c r="G18" s="233"/>
      <c r="H18" s="703"/>
      <c r="I18" s="704"/>
      <c r="J18" s="704"/>
      <c r="K18" s="704"/>
      <c r="L18" s="1"/>
      <c r="M18" s="1"/>
      <c r="N18" s="1"/>
      <c r="O18" s="1"/>
      <c r="P18" s="1"/>
      <c r="Q18" s="234"/>
    </row>
    <row r="19" spans="2:17" ht="15">
      <c r="B19" s="239"/>
      <c r="C19" s="240"/>
      <c r="D19" s="241" t="s">
        <v>331</v>
      </c>
      <c r="E19" s="240"/>
      <c r="F19" s="240"/>
      <c r="G19" s="240"/>
      <c r="H19" s="242"/>
      <c r="I19" s="240"/>
      <c r="J19" s="240"/>
      <c r="K19" s="210"/>
      <c r="L19" s="210"/>
      <c r="M19" s="210"/>
      <c r="N19" s="210"/>
      <c r="O19" s="210"/>
      <c r="P19" s="210"/>
      <c r="Q19" s="243"/>
    </row>
    <row r="20" spans="2:17" ht="13.5" customHeight="1">
      <c r="B20" s="77"/>
      <c r="C20" s="77"/>
      <c r="D20" s="77"/>
      <c r="E20" s="77"/>
      <c r="F20" s="77"/>
      <c r="G20" s="77"/>
      <c r="H20" s="76"/>
      <c r="I20" s="77"/>
      <c r="J20" s="77"/>
    </row>
    <row r="21" spans="2:17">
      <c r="B21" s="77"/>
      <c r="C21" s="77"/>
      <c r="D21" s="77"/>
      <c r="E21" s="77"/>
      <c r="F21" s="77"/>
      <c r="G21" s="77"/>
      <c r="H21" s="77"/>
      <c r="I21" s="77"/>
      <c r="J21" s="77"/>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8" customWidth="1"/>
    <col min="9" max="9" width="0.625" style="9" customWidth="1"/>
    <col min="10" max="10" width="8.75" style="6" customWidth="1"/>
    <col min="11" max="15" width="8.75" style="8" customWidth="1"/>
    <col min="16" max="17" width="9.875" style="8" customWidth="1"/>
    <col min="18" max="18" width="8.75" style="6" customWidth="1"/>
    <col min="19" max="19" width="1.125" style="6" customWidth="1"/>
    <col min="20" max="20" width="1.125" style="8" customWidth="1"/>
    <col min="21" max="21" width="16.625" style="8" customWidth="1"/>
    <col min="22" max="16384" width="8.625" style="8"/>
  </cols>
  <sheetData>
    <row r="1" spans="1:21" ht="13.5" customHeight="1">
      <c r="R1" s="10" t="s">
        <v>7</v>
      </c>
      <c r="S1" s="10"/>
    </row>
    <row r="2" spans="1:21" ht="14.25" customHeight="1">
      <c r="A2" s="11" t="s">
        <v>142</v>
      </c>
    </row>
    <row r="3" spans="1:21" ht="14.25" customHeight="1">
      <c r="O3" s="12" t="s">
        <v>134</v>
      </c>
    </row>
    <row r="4" spans="1:21" ht="14.25" customHeight="1">
      <c r="O4" s="12"/>
    </row>
    <row r="5" spans="1:21" ht="14.25" customHeight="1" thickBot="1">
      <c r="A5" s="13"/>
      <c r="B5" s="13" t="s">
        <v>33</v>
      </c>
      <c r="I5" s="14"/>
      <c r="J5" s="13"/>
      <c r="R5" s="10" t="s">
        <v>16</v>
      </c>
      <c r="S5" s="10"/>
    </row>
    <row r="6" spans="1:21" ht="17.25" customHeight="1">
      <c r="A6" s="409" t="s">
        <v>50</v>
      </c>
      <c r="B6" s="425"/>
      <c r="C6" s="410"/>
      <c r="D6" s="415" t="s">
        <v>51</v>
      </c>
      <c r="E6" s="416"/>
      <c r="F6" s="416"/>
      <c r="G6" s="416"/>
      <c r="H6" s="417"/>
      <c r="I6" s="15"/>
      <c r="J6" s="415" t="s">
        <v>17</v>
      </c>
      <c r="K6" s="416"/>
      <c r="L6" s="417"/>
      <c r="M6" s="413" t="s">
        <v>52</v>
      </c>
      <c r="N6" s="17"/>
      <c r="O6" s="18"/>
      <c r="P6" s="19"/>
      <c r="Q6" s="19"/>
      <c r="R6" s="443" t="s">
        <v>158</v>
      </c>
      <c r="S6" s="67"/>
      <c r="T6" s="68"/>
    </row>
    <row r="7" spans="1:21" ht="17.25" customHeight="1">
      <c r="A7" s="426"/>
      <c r="B7" s="427"/>
      <c r="C7" s="428"/>
      <c r="D7" s="403" t="s">
        <v>155</v>
      </c>
      <c r="E7" s="403" t="s">
        <v>53</v>
      </c>
      <c r="F7" s="403" t="s">
        <v>54</v>
      </c>
      <c r="G7" s="394" t="s">
        <v>55</v>
      </c>
      <c r="H7" s="405" t="s">
        <v>56</v>
      </c>
      <c r="I7" s="15"/>
      <c r="J7" s="440"/>
      <c r="K7" s="440"/>
      <c r="L7" s="440" t="s">
        <v>56</v>
      </c>
      <c r="M7" s="437"/>
      <c r="N7" s="439" t="s">
        <v>156</v>
      </c>
      <c r="O7" s="103"/>
      <c r="P7" s="394" t="s">
        <v>18</v>
      </c>
      <c r="Q7" s="394" t="s">
        <v>19</v>
      </c>
      <c r="R7" s="444"/>
      <c r="S7" s="67"/>
      <c r="T7" s="68"/>
    </row>
    <row r="8" spans="1:21" ht="17.25" customHeight="1">
      <c r="A8" s="429"/>
      <c r="B8" s="430"/>
      <c r="C8" s="431"/>
      <c r="D8" s="403"/>
      <c r="E8" s="403"/>
      <c r="F8" s="403"/>
      <c r="G8" s="394"/>
      <c r="H8" s="405"/>
      <c r="I8" s="21"/>
      <c r="J8" s="441"/>
      <c r="K8" s="441"/>
      <c r="L8" s="441"/>
      <c r="M8" s="438"/>
      <c r="N8" s="394"/>
      <c r="O8" s="112" t="s">
        <v>157</v>
      </c>
      <c r="P8" s="394"/>
      <c r="Q8" s="394"/>
      <c r="R8" s="445"/>
      <c r="S8" s="67"/>
      <c r="T8" s="68"/>
    </row>
    <row r="9" spans="1:21" ht="17.25" customHeight="1">
      <c r="A9" s="432" t="s">
        <v>166</v>
      </c>
      <c r="B9" s="433"/>
      <c r="C9" s="104" t="s">
        <v>456</v>
      </c>
      <c r="D9" s="70"/>
      <c r="E9" s="70"/>
      <c r="F9" s="24"/>
      <c r="G9" s="24"/>
      <c r="H9" s="24"/>
      <c r="I9" s="21"/>
      <c r="J9" s="24"/>
      <c r="K9" s="24"/>
      <c r="L9" s="25"/>
      <c r="M9" s="25"/>
      <c r="N9" s="43"/>
      <c r="O9" s="44"/>
      <c r="P9" s="25"/>
      <c r="Q9" s="26"/>
      <c r="R9" s="27"/>
      <c r="S9" s="15"/>
      <c r="T9" s="68"/>
    </row>
    <row r="10" spans="1:21" ht="17.25" customHeight="1">
      <c r="A10" s="397"/>
      <c r="B10" s="434"/>
      <c r="C10" s="28" t="s">
        <v>457</v>
      </c>
      <c r="D10" s="71"/>
      <c r="E10" s="71"/>
      <c r="F10" s="29"/>
      <c r="G10" s="29"/>
      <c r="H10" s="29"/>
      <c r="I10" s="21"/>
      <c r="J10" s="29"/>
      <c r="K10" s="29"/>
      <c r="L10" s="30"/>
      <c r="M10" s="30"/>
      <c r="N10" s="45"/>
      <c r="O10" s="46"/>
      <c r="P10" s="30"/>
      <c r="Q10" s="31"/>
      <c r="R10" s="32"/>
      <c r="S10" s="15"/>
      <c r="T10" s="68"/>
    </row>
    <row r="11" spans="1:21" ht="17.25" customHeight="1">
      <c r="A11" s="399"/>
      <c r="B11" s="435"/>
      <c r="C11" s="33" t="s">
        <v>458</v>
      </c>
      <c r="D11" s="72"/>
      <c r="E11" s="72"/>
      <c r="F11" s="34"/>
      <c r="G11" s="34"/>
      <c r="H11" s="34"/>
      <c r="I11" s="21"/>
      <c r="J11" s="34"/>
      <c r="K11" s="34"/>
      <c r="L11" s="34"/>
      <c r="M11" s="34"/>
      <c r="N11" s="29"/>
      <c r="O11" s="39"/>
      <c r="P11" s="34"/>
      <c r="Q11" s="21"/>
      <c r="R11" s="35"/>
      <c r="S11" s="14"/>
      <c r="T11" s="68"/>
      <c r="U11" s="73" t="s">
        <v>21</v>
      </c>
    </row>
    <row r="12" spans="1:21" ht="17.25" customHeight="1" thickBot="1">
      <c r="A12" s="36"/>
      <c r="B12" s="406" t="s">
        <v>20</v>
      </c>
      <c r="C12" s="104" t="s">
        <v>456</v>
      </c>
      <c r="D12" s="24"/>
      <c r="E12" s="24"/>
      <c r="F12" s="24"/>
      <c r="G12" s="24"/>
      <c r="H12" s="24"/>
      <c r="I12" s="21"/>
      <c r="J12" s="24"/>
      <c r="K12" s="24"/>
      <c r="L12" s="24"/>
      <c r="M12" s="24"/>
      <c r="N12" s="24"/>
      <c r="O12" s="47"/>
      <c r="P12" s="24"/>
      <c r="Q12" s="37"/>
      <c r="R12" s="27"/>
      <c r="S12" s="15"/>
      <c r="T12" s="68"/>
      <c r="U12" s="74" t="s">
        <v>439</v>
      </c>
    </row>
    <row r="13" spans="1:21" ht="17.25" customHeight="1" thickTop="1" thickBot="1">
      <c r="A13" s="38"/>
      <c r="B13" s="407"/>
      <c r="C13" s="28" t="s">
        <v>457</v>
      </c>
      <c r="D13" s="29"/>
      <c r="E13" s="29"/>
      <c r="F13" s="29"/>
      <c r="G13" s="29"/>
      <c r="H13" s="29"/>
      <c r="I13" s="21"/>
      <c r="J13" s="29"/>
      <c r="K13" s="29"/>
      <c r="L13" s="29"/>
      <c r="M13" s="21"/>
      <c r="N13" s="56"/>
      <c r="O13" s="14"/>
      <c r="P13" s="29"/>
      <c r="Q13" s="21"/>
      <c r="R13" s="105"/>
      <c r="S13" s="15"/>
      <c r="T13" s="68"/>
      <c r="U13" s="56"/>
    </row>
    <row r="14" spans="1:21" ht="17.25" customHeight="1" thickTop="1">
      <c r="A14" s="38"/>
      <c r="B14" s="408"/>
      <c r="C14" s="33" t="s">
        <v>458</v>
      </c>
      <c r="D14" s="29"/>
      <c r="E14" s="34"/>
      <c r="F14" s="34"/>
      <c r="G14" s="34"/>
      <c r="H14" s="34"/>
      <c r="I14" s="21"/>
      <c r="J14" s="34"/>
      <c r="K14" s="34"/>
      <c r="L14" s="34"/>
      <c r="M14" s="34"/>
      <c r="N14" s="34"/>
      <c r="O14" s="48"/>
      <c r="P14" s="34"/>
      <c r="Q14" s="39"/>
      <c r="R14" s="40"/>
      <c r="S14" s="14"/>
      <c r="T14" s="68"/>
      <c r="U14" s="69"/>
    </row>
    <row r="15" spans="1:21" ht="17.25" customHeight="1">
      <c r="A15" s="38"/>
      <c r="B15" s="406" t="s">
        <v>165</v>
      </c>
      <c r="C15" s="104" t="s">
        <v>456</v>
      </c>
      <c r="D15" s="436"/>
      <c r="E15" s="422"/>
      <c r="F15" s="422"/>
      <c r="G15" s="422"/>
      <c r="H15" s="422"/>
      <c r="I15" s="21"/>
      <c r="J15" s="24"/>
      <c r="K15" s="24"/>
      <c r="L15" s="24"/>
      <c r="M15" s="24"/>
      <c r="N15" s="422"/>
      <c r="O15" s="422"/>
      <c r="P15" s="422"/>
      <c r="Q15" s="422"/>
      <c r="R15" s="27"/>
      <c r="S15" s="15"/>
      <c r="T15" s="68"/>
      <c r="U15" s="327" t="s">
        <v>107</v>
      </c>
    </row>
    <row r="16" spans="1:21" ht="17.25" customHeight="1">
      <c r="A16" s="38"/>
      <c r="B16" s="407"/>
      <c r="C16" s="28" t="s">
        <v>457</v>
      </c>
      <c r="D16" s="436"/>
      <c r="E16" s="423"/>
      <c r="F16" s="423"/>
      <c r="G16" s="423"/>
      <c r="H16" s="423"/>
      <c r="I16" s="21"/>
      <c r="J16" s="29"/>
      <c r="K16" s="29"/>
      <c r="L16" s="29"/>
      <c r="M16" s="29"/>
      <c r="N16" s="423"/>
      <c r="O16" s="423"/>
      <c r="P16" s="423"/>
      <c r="Q16" s="423"/>
      <c r="R16" s="32"/>
      <c r="S16" s="15"/>
      <c r="T16" s="68"/>
      <c r="U16" s="22"/>
    </row>
    <row r="17" spans="1:21" ht="17.25" customHeight="1">
      <c r="A17" s="38"/>
      <c r="B17" s="408"/>
      <c r="C17" s="33" t="s">
        <v>458</v>
      </c>
      <c r="D17" s="422"/>
      <c r="E17" s="424"/>
      <c r="F17" s="424"/>
      <c r="G17" s="424"/>
      <c r="H17" s="424"/>
      <c r="I17" s="21"/>
      <c r="J17" s="34"/>
      <c r="K17" s="34"/>
      <c r="L17" s="34"/>
      <c r="M17" s="34"/>
      <c r="N17" s="424"/>
      <c r="O17" s="424"/>
      <c r="P17" s="424"/>
      <c r="Q17" s="424"/>
      <c r="R17" s="40"/>
      <c r="S17" s="14"/>
      <c r="T17" s="68"/>
      <c r="U17" s="390" t="s">
        <v>449</v>
      </c>
    </row>
    <row r="18" spans="1:21" ht="17.25" customHeight="1">
      <c r="A18" s="38"/>
      <c r="B18" s="406" t="s">
        <v>34</v>
      </c>
      <c r="C18" s="104" t="s">
        <v>456</v>
      </c>
      <c r="D18" s="24"/>
      <c r="E18" s="24"/>
      <c r="F18" s="24"/>
      <c r="G18" s="24"/>
      <c r="H18" s="24"/>
      <c r="I18" s="21"/>
      <c r="J18" s="24"/>
      <c r="K18" s="24"/>
      <c r="L18" s="24"/>
      <c r="M18" s="24"/>
      <c r="N18" s="25"/>
      <c r="O18" s="25"/>
      <c r="P18" s="24"/>
      <c r="Q18" s="37"/>
      <c r="R18" s="27"/>
      <c r="S18" s="15"/>
      <c r="T18" s="68"/>
      <c r="U18" s="388"/>
    </row>
    <row r="19" spans="1:21" ht="17.25" customHeight="1">
      <c r="A19" s="38"/>
      <c r="B19" s="407"/>
      <c r="C19" s="28" t="s">
        <v>457</v>
      </c>
      <c r="D19" s="29"/>
      <c r="E19" s="29"/>
      <c r="F19" s="29"/>
      <c r="G19" s="29"/>
      <c r="H19" s="29"/>
      <c r="I19" s="21"/>
      <c r="J19" s="29"/>
      <c r="K19" s="29"/>
      <c r="L19" s="29"/>
      <c r="M19" s="29"/>
      <c r="N19" s="30"/>
      <c r="O19" s="30"/>
      <c r="P19" s="29"/>
      <c r="Q19" s="21"/>
      <c r="R19" s="32"/>
      <c r="S19" s="15"/>
      <c r="T19" s="68"/>
      <c r="U19" s="22"/>
    </row>
    <row r="20" spans="1:21" ht="17.25" customHeight="1">
      <c r="A20" s="38"/>
      <c r="B20" s="408"/>
      <c r="C20" s="33" t="s">
        <v>458</v>
      </c>
      <c r="D20" s="29"/>
      <c r="E20" s="34"/>
      <c r="F20" s="34"/>
      <c r="G20" s="34"/>
      <c r="H20" s="34"/>
      <c r="I20" s="21"/>
      <c r="J20" s="34"/>
      <c r="K20" s="34"/>
      <c r="L20" s="34"/>
      <c r="M20" s="34"/>
      <c r="N20" s="23"/>
      <c r="O20" s="23"/>
      <c r="P20" s="34"/>
      <c r="Q20" s="39"/>
      <c r="R20" s="40"/>
      <c r="S20" s="14"/>
      <c r="T20" s="68"/>
      <c r="U20" s="390" t="s">
        <v>450</v>
      </c>
    </row>
    <row r="21" spans="1:21" ht="17.25" customHeight="1">
      <c r="A21" s="38"/>
      <c r="B21" s="391" t="s">
        <v>436</v>
      </c>
      <c r="C21" s="104" t="s">
        <v>456</v>
      </c>
      <c r="D21" s="24"/>
      <c r="E21" s="24"/>
      <c r="F21" s="24"/>
      <c r="G21" s="24"/>
      <c r="H21" s="24"/>
      <c r="I21" s="21"/>
      <c r="J21" s="24"/>
      <c r="K21" s="24"/>
      <c r="L21" s="24"/>
      <c r="M21" s="24"/>
      <c r="N21" s="25"/>
      <c r="O21" s="25"/>
      <c r="P21" s="24"/>
      <c r="Q21" s="21"/>
      <c r="R21" s="35"/>
      <c r="S21" s="14"/>
      <c r="T21" s="68"/>
      <c r="U21" s="388"/>
    </row>
    <row r="22" spans="1:21" ht="17.25" customHeight="1">
      <c r="A22" s="38"/>
      <c r="B22" s="392"/>
      <c r="C22" s="28" t="s">
        <v>457</v>
      </c>
      <c r="D22" s="29"/>
      <c r="E22" s="29"/>
      <c r="F22" s="29"/>
      <c r="G22" s="29"/>
      <c r="H22" s="29"/>
      <c r="I22" s="21"/>
      <c r="J22" s="29"/>
      <c r="K22" s="29"/>
      <c r="L22" s="29"/>
      <c r="M22" s="29"/>
      <c r="N22" s="30"/>
      <c r="O22" s="30"/>
      <c r="P22" s="29"/>
      <c r="Q22" s="21"/>
      <c r="R22" s="35"/>
      <c r="S22" s="14"/>
      <c r="T22" s="68"/>
      <c r="U22" s="388"/>
    </row>
    <row r="23" spans="1:21" ht="17.25" customHeight="1">
      <c r="A23" s="38"/>
      <c r="B23" s="392"/>
      <c r="C23" s="33" t="s">
        <v>458</v>
      </c>
      <c r="D23" s="29"/>
      <c r="E23" s="29"/>
      <c r="F23" s="29"/>
      <c r="G23" s="29"/>
      <c r="H23" s="29"/>
      <c r="I23" s="21"/>
      <c r="J23" s="34"/>
      <c r="K23" s="34"/>
      <c r="L23" s="34"/>
      <c r="M23" s="34"/>
      <c r="N23" s="23"/>
      <c r="O23" s="23"/>
      <c r="P23" s="29"/>
      <c r="Q23" s="39"/>
      <c r="R23" s="40"/>
      <c r="S23" s="14"/>
      <c r="T23" s="68"/>
      <c r="U23" s="22"/>
    </row>
    <row r="24" spans="1:21" ht="17.25" customHeight="1">
      <c r="A24" s="38"/>
      <c r="B24" s="391" t="s">
        <v>459</v>
      </c>
      <c r="C24" s="104" t="s">
        <v>456</v>
      </c>
      <c r="D24" s="24"/>
      <c r="E24" s="24"/>
      <c r="F24" s="24"/>
      <c r="G24" s="24"/>
      <c r="H24" s="24"/>
      <c r="I24" s="21"/>
      <c r="J24" s="24"/>
      <c r="K24" s="24"/>
      <c r="L24" s="24"/>
      <c r="M24" s="24"/>
      <c r="N24" s="25"/>
      <c r="O24" s="25"/>
      <c r="P24" s="24"/>
      <c r="Q24" s="21"/>
      <c r="R24" s="35"/>
      <c r="S24" s="14"/>
      <c r="T24" s="68"/>
      <c r="U24" s="14"/>
    </row>
    <row r="25" spans="1:21" ht="17.25" customHeight="1">
      <c r="A25" s="38"/>
      <c r="B25" s="392"/>
      <c r="C25" s="28" t="s">
        <v>457</v>
      </c>
      <c r="D25" s="29"/>
      <c r="E25" s="29"/>
      <c r="F25" s="29"/>
      <c r="G25" s="29"/>
      <c r="H25" s="29"/>
      <c r="I25" s="21"/>
      <c r="J25" s="29"/>
      <c r="K25" s="29"/>
      <c r="L25" s="29"/>
      <c r="M25" s="29"/>
      <c r="N25" s="30"/>
      <c r="O25" s="30"/>
      <c r="P25" s="29"/>
      <c r="Q25" s="21"/>
      <c r="R25" s="35"/>
      <c r="S25" s="14"/>
      <c r="T25" s="68"/>
      <c r="U25" s="388" t="s">
        <v>451</v>
      </c>
    </row>
    <row r="26" spans="1:21" ht="17.25" customHeight="1">
      <c r="A26" s="38"/>
      <c r="B26" s="392"/>
      <c r="C26" s="33" t="s">
        <v>458</v>
      </c>
      <c r="D26" s="29"/>
      <c r="E26" s="29"/>
      <c r="F26" s="29"/>
      <c r="G26" s="29"/>
      <c r="H26" s="29"/>
      <c r="I26" s="21"/>
      <c r="J26" s="34"/>
      <c r="K26" s="34"/>
      <c r="L26" s="34"/>
      <c r="M26" s="34"/>
      <c r="N26" s="23"/>
      <c r="O26" s="23"/>
      <c r="P26" s="29"/>
      <c r="Q26" s="39"/>
      <c r="R26" s="40"/>
      <c r="S26" s="14"/>
      <c r="T26" s="68"/>
      <c r="U26" s="388"/>
    </row>
    <row r="27" spans="1:21" ht="17.25" customHeight="1">
      <c r="A27" s="38"/>
      <c r="B27" s="391" t="s">
        <v>203</v>
      </c>
      <c r="C27" s="104" t="s">
        <v>456</v>
      </c>
      <c r="D27" s="24"/>
      <c r="E27" s="422"/>
      <c r="F27" s="422"/>
      <c r="G27" s="422"/>
      <c r="H27" s="24"/>
      <c r="I27" s="21"/>
      <c r="J27" s="24"/>
      <c r="K27" s="29"/>
      <c r="L27" s="24"/>
      <c r="M27" s="24"/>
      <c r="N27" s="25"/>
      <c r="O27" s="25"/>
      <c r="P27" s="24"/>
      <c r="Q27" s="21"/>
      <c r="R27" s="35"/>
      <c r="S27" s="14"/>
      <c r="T27" s="68"/>
      <c r="U27" s="22"/>
    </row>
    <row r="28" spans="1:21" ht="17.25" customHeight="1">
      <c r="A28" s="38"/>
      <c r="B28" s="392"/>
      <c r="C28" s="28" t="s">
        <v>457</v>
      </c>
      <c r="D28" s="29"/>
      <c r="E28" s="423"/>
      <c r="F28" s="423"/>
      <c r="G28" s="423"/>
      <c r="H28" s="29"/>
      <c r="I28" s="21"/>
      <c r="J28" s="29"/>
      <c r="K28" s="29"/>
      <c r="L28" s="29"/>
      <c r="M28" s="29"/>
      <c r="N28" s="30"/>
      <c r="O28" s="30"/>
      <c r="P28" s="29"/>
      <c r="Q28" s="21"/>
      <c r="R28" s="35"/>
      <c r="S28" s="14"/>
      <c r="T28" s="68"/>
      <c r="U28" s="388" t="s">
        <v>452</v>
      </c>
    </row>
    <row r="29" spans="1:21" ht="17.25" customHeight="1">
      <c r="A29" s="38"/>
      <c r="B29" s="392"/>
      <c r="C29" s="33" t="s">
        <v>458</v>
      </c>
      <c r="D29" s="29"/>
      <c r="E29" s="424"/>
      <c r="F29" s="424"/>
      <c r="G29" s="424"/>
      <c r="H29" s="34"/>
      <c r="I29" s="21"/>
      <c r="J29" s="34"/>
      <c r="K29" s="34"/>
      <c r="L29" s="34"/>
      <c r="M29" s="34"/>
      <c r="N29" s="23"/>
      <c r="O29" s="23"/>
      <c r="P29" s="29"/>
      <c r="Q29" s="21"/>
      <c r="R29" s="35"/>
      <c r="S29" s="14"/>
      <c r="T29" s="68"/>
      <c r="U29" s="389"/>
    </row>
    <row r="30" spans="1:21" ht="17.25" customHeight="1">
      <c r="A30" s="38"/>
      <c r="B30" s="391" t="s">
        <v>125</v>
      </c>
      <c r="C30" s="104" t="s">
        <v>456</v>
      </c>
      <c r="D30" s="24"/>
      <c r="E30" s="24"/>
      <c r="F30" s="24"/>
      <c r="G30" s="24"/>
      <c r="H30" s="24"/>
      <c r="I30" s="21"/>
      <c r="J30" s="29"/>
      <c r="K30" s="29"/>
      <c r="L30" s="29"/>
      <c r="M30" s="29"/>
      <c r="N30" s="43"/>
      <c r="O30" s="44"/>
      <c r="P30" s="25"/>
      <c r="Q30" s="26"/>
      <c r="R30" s="27"/>
      <c r="S30" s="14"/>
      <c r="T30" s="68"/>
      <c r="U30" s="22"/>
    </row>
    <row r="31" spans="1:21" ht="17.25" customHeight="1">
      <c r="A31" s="38"/>
      <c r="B31" s="392"/>
      <c r="C31" s="28" t="s">
        <v>457</v>
      </c>
      <c r="D31" s="29"/>
      <c r="E31" s="29"/>
      <c r="F31" s="29"/>
      <c r="G31" s="29"/>
      <c r="H31" s="29"/>
      <c r="I31" s="21"/>
      <c r="J31" s="29"/>
      <c r="K31" s="29"/>
      <c r="L31" s="29"/>
      <c r="M31" s="29"/>
      <c r="N31" s="45"/>
      <c r="O31" s="46"/>
      <c r="P31" s="30"/>
      <c r="Q31" s="31"/>
      <c r="R31" s="32"/>
      <c r="S31" s="14"/>
      <c r="T31" s="68"/>
      <c r="U31" s="331"/>
    </row>
    <row r="32" spans="1:21" ht="17.25" customHeight="1" thickBot="1">
      <c r="A32" s="41"/>
      <c r="B32" s="401"/>
      <c r="C32" s="33" t="s">
        <v>458</v>
      </c>
      <c r="D32" s="29"/>
      <c r="E32" s="29"/>
      <c r="F32" s="29"/>
      <c r="G32" s="29"/>
      <c r="H32" s="29"/>
      <c r="I32" s="21"/>
      <c r="J32" s="29"/>
      <c r="K32" s="29"/>
      <c r="L32" s="29"/>
      <c r="M32" s="29"/>
      <c r="N32" s="29"/>
      <c r="O32" s="21"/>
      <c r="P32" s="29"/>
      <c r="Q32" s="21"/>
      <c r="R32" s="51"/>
      <c r="S32" s="14"/>
      <c r="T32" s="68"/>
      <c r="U32" s="388" t="s">
        <v>453</v>
      </c>
    </row>
    <row r="33" spans="1:21" ht="17.25" customHeight="1">
      <c r="A33" s="395" t="s">
        <v>159</v>
      </c>
      <c r="B33" s="396"/>
      <c r="C33" s="16"/>
      <c r="D33" s="402" t="s">
        <v>155</v>
      </c>
      <c r="E33" s="402" t="s">
        <v>39</v>
      </c>
      <c r="F33" s="402" t="s">
        <v>54</v>
      </c>
      <c r="G33" s="393" t="s">
        <v>35</v>
      </c>
      <c r="H33" s="404" t="s">
        <v>25</v>
      </c>
      <c r="I33" s="15"/>
      <c r="J33" s="415" t="s">
        <v>17</v>
      </c>
      <c r="K33" s="416"/>
      <c r="L33" s="417"/>
      <c r="M33" s="413" t="s">
        <v>52</v>
      </c>
      <c r="N33" s="442" t="s">
        <v>156</v>
      </c>
      <c r="O33" s="106"/>
      <c r="P33" s="393" t="s">
        <v>18</v>
      </c>
      <c r="Q33" s="393" t="s">
        <v>19</v>
      </c>
      <c r="R33" s="443" t="s">
        <v>158</v>
      </c>
      <c r="S33" s="67"/>
      <c r="T33" s="68"/>
      <c r="U33" s="389"/>
    </row>
    <row r="34" spans="1:21" ht="17.25" customHeight="1">
      <c r="A34" s="397"/>
      <c r="B34" s="398"/>
      <c r="C34" s="23"/>
      <c r="D34" s="403"/>
      <c r="E34" s="403"/>
      <c r="F34" s="403"/>
      <c r="G34" s="394"/>
      <c r="H34" s="405"/>
      <c r="I34" s="21"/>
      <c r="J34" s="22"/>
      <c r="K34" s="22"/>
      <c r="L34" s="20" t="s">
        <v>25</v>
      </c>
      <c r="M34" s="414"/>
      <c r="N34" s="394"/>
      <c r="O34" s="112" t="s">
        <v>157</v>
      </c>
      <c r="P34" s="394"/>
      <c r="Q34" s="394"/>
      <c r="R34" s="446"/>
      <c r="S34" s="67"/>
      <c r="T34" s="68"/>
      <c r="U34" s="22"/>
    </row>
    <row r="35" spans="1:21" ht="17.25" customHeight="1">
      <c r="A35" s="397"/>
      <c r="B35" s="398"/>
      <c r="C35" s="104" t="s">
        <v>456</v>
      </c>
      <c r="D35" s="70"/>
      <c r="E35" s="70"/>
      <c r="F35" s="24"/>
      <c r="G35" s="24"/>
      <c r="H35" s="24"/>
      <c r="I35" s="21"/>
      <c r="J35" s="24"/>
      <c r="K35" s="24"/>
      <c r="L35" s="25"/>
      <c r="M35" s="25"/>
      <c r="N35" s="43"/>
      <c r="O35" s="44"/>
      <c r="P35" s="25"/>
      <c r="Q35" s="26"/>
      <c r="R35" s="27"/>
      <c r="S35" s="15"/>
      <c r="T35" s="68"/>
      <c r="U35" s="388" t="s">
        <v>454</v>
      </c>
    </row>
    <row r="36" spans="1:21" ht="17.25" customHeight="1">
      <c r="A36" s="397"/>
      <c r="B36" s="398"/>
      <c r="C36" s="28" t="s">
        <v>457</v>
      </c>
      <c r="D36" s="71"/>
      <c r="E36" s="71"/>
      <c r="F36" s="29"/>
      <c r="G36" s="29"/>
      <c r="H36" s="29"/>
      <c r="I36" s="21"/>
      <c r="J36" s="29"/>
      <c r="K36" s="29"/>
      <c r="L36" s="30"/>
      <c r="M36" s="30"/>
      <c r="N36" s="45"/>
      <c r="O36" s="46"/>
      <c r="P36" s="30"/>
      <c r="Q36" s="31"/>
      <c r="R36" s="32"/>
      <c r="S36" s="15"/>
      <c r="T36" s="68"/>
      <c r="U36" s="389"/>
    </row>
    <row r="37" spans="1:21" ht="17.25" customHeight="1">
      <c r="A37" s="399"/>
      <c r="B37" s="400"/>
      <c r="C37" s="33" t="s">
        <v>458</v>
      </c>
      <c r="D37" s="72"/>
      <c r="E37" s="72"/>
      <c r="F37" s="34"/>
      <c r="G37" s="34"/>
      <c r="H37" s="34"/>
      <c r="I37" s="21"/>
      <c r="J37" s="34"/>
      <c r="K37" s="34"/>
      <c r="L37" s="34"/>
      <c r="M37" s="34"/>
      <c r="N37" s="29"/>
      <c r="O37" s="39"/>
      <c r="P37" s="34"/>
      <c r="Q37" s="21"/>
      <c r="R37" s="35"/>
      <c r="S37" s="14"/>
      <c r="T37" s="68"/>
      <c r="U37" s="22"/>
    </row>
    <row r="38" spans="1:21" ht="17.25" customHeight="1">
      <c r="A38" s="36"/>
      <c r="B38" s="406" t="s">
        <v>160</v>
      </c>
      <c r="C38" s="104" t="s">
        <v>456</v>
      </c>
      <c r="D38" s="24"/>
      <c r="E38" s="24"/>
      <c r="F38" s="24"/>
      <c r="G38" s="24"/>
      <c r="H38" s="24"/>
      <c r="I38" s="21"/>
      <c r="J38" s="24"/>
      <c r="K38" s="24"/>
      <c r="L38" s="24"/>
      <c r="M38" s="24"/>
      <c r="N38" s="25"/>
      <c r="O38" s="25"/>
      <c r="P38" s="24"/>
      <c r="Q38" s="37"/>
      <c r="R38" s="57"/>
      <c r="S38" s="15"/>
      <c r="T38" s="68"/>
      <c r="U38" s="390" t="s">
        <v>455</v>
      </c>
    </row>
    <row r="39" spans="1:21" ht="17.25" customHeight="1">
      <c r="A39" s="38"/>
      <c r="B39" s="407"/>
      <c r="C39" s="28" t="s">
        <v>457</v>
      </c>
      <c r="D39" s="29"/>
      <c r="E39" s="29"/>
      <c r="F39" s="29"/>
      <c r="G39" s="29"/>
      <c r="H39" s="29"/>
      <c r="I39" s="21"/>
      <c r="J39" s="29"/>
      <c r="K39" s="29"/>
      <c r="L39" s="29"/>
      <c r="M39" s="21"/>
      <c r="N39" s="30"/>
      <c r="O39" s="30"/>
      <c r="P39" s="29"/>
      <c r="Q39" s="21"/>
      <c r="R39" s="35"/>
      <c r="S39" s="15"/>
      <c r="T39" s="68"/>
      <c r="U39" s="389"/>
    </row>
    <row r="40" spans="1:21" ht="17.25" customHeight="1">
      <c r="A40" s="38"/>
      <c r="B40" s="408"/>
      <c r="C40" s="33" t="s">
        <v>458</v>
      </c>
      <c r="D40" s="29"/>
      <c r="E40" s="34"/>
      <c r="F40" s="34"/>
      <c r="G40" s="34"/>
      <c r="H40" s="34"/>
      <c r="I40" s="21"/>
      <c r="J40" s="34"/>
      <c r="K40" s="34"/>
      <c r="L40" s="34"/>
      <c r="M40" s="34"/>
      <c r="N40" s="23"/>
      <c r="O40" s="23"/>
      <c r="P40" s="29"/>
      <c r="Q40" s="21"/>
      <c r="R40" s="35"/>
      <c r="S40" s="14"/>
      <c r="T40" s="68"/>
      <c r="U40" s="22"/>
    </row>
    <row r="41" spans="1:21" ht="17.25" customHeight="1">
      <c r="A41" s="38"/>
      <c r="B41" s="406" t="s">
        <v>161</v>
      </c>
      <c r="C41" s="104" t="s">
        <v>456</v>
      </c>
      <c r="D41" s="24"/>
      <c r="E41" s="24"/>
      <c r="F41" s="24"/>
      <c r="G41" s="24"/>
      <c r="H41" s="24"/>
      <c r="I41" s="21"/>
      <c r="J41" s="24"/>
      <c r="K41" s="24"/>
      <c r="L41" s="24"/>
      <c r="M41" s="24"/>
      <c r="N41" s="25"/>
      <c r="O41" s="25"/>
      <c r="P41" s="24"/>
      <c r="Q41" s="37"/>
      <c r="R41" s="57"/>
      <c r="S41" s="15"/>
      <c r="T41" s="68"/>
      <c r="U41" s="390"/>
    </row>
    <row r="42" spans="1:21" ht="17.25" customHeight="1">
      <c r="A42" s="38"/>
      <c r="B42" s="407"/>
      <c r="C42" s="28" t="s">
        <v>457</v>
      </c>
      <c r="D42" s="29"/>
      <c r="E42" s="29"/>
      <c r="F42" s="29"/>
      <c r="G42" s="29"/>
      <c r="H42" s="29"/>
      <c r="I42" s="21"/>
      <c r="J42" s="29"/>
      <c r="K42" s="29"/>
      <c r="L42" s="29"/>
      <c r="M42" s="21"/>
      <c r="N42" s="30"/>
      <c r="O42" s="30"/>
      <c r="P42" s="29"/>
      <c r="Q42" s="21"/>
      <c r="R42" s="35"/>
      <c r="S42" s="15"/>
      <c r="T42" s="68"/>
      <c r="U42" s="388"/>
    </row>
    <row r="43" spans="1:21" ht="17.25" customHeight="1">
      <c r="A43" s="38"/>
      <c r="B43" s="408"/>
      <c r="C43" s="33" t="s">
        <v>458</v>
      </c>
      <c r="D43" s="29"/>
      <c r="E43" s="34"/>
      <c r="F43" s="34"/>
      <c r="G43" s="34"/>
      <c r="H43" s="34"/>
      <c r="I43" s="21"/>
      <c r="J43" s="34"/>
      <c r="K43" s="34"/>
      <c r="L43" s="34"/>
      <c r="M43" s="34"/>
      <c r="N43" s="23"/>
      <c r="O43" s="23"/>
      <c r="P43" s="29"/>
      <c r="Q43" s="21"/>
      <c r="R43" s="35"/>
      <c r="S43" s="14"/>
      <c r="T43" s="68"/>
      <c r="U43" s="14"/>
    </row>
    <row r="44" spans="1:21" ht="17.25" customHeight="1">
      <c r="A44" s="38"/>
      <c r="B44" s="406" t="s">
        <v>177</v>
      </c>
      <c r="C44" s="104" t="s">
        <v>456</v>
      </c>
      <c r="D44" s="24"/>
      <c r="E44" s="24"/>
      <c r="F44" s="24"/>
      <c r="G44" s="24"/>
      <c r="H44" s="24"/>
      <c r="I44" s="21"/>
      <c r="J44" s="24"/>
      <c r="K44" s="24"/>
      <c r="L44" s="24"/>
      <c r="M44" s="24"/>
      <c r="N44" s="25"/>
      <c r="O44" s="25"/>
      <c r="P44" s="24"/>
      <c r="Q44" s="37"/>
      <c r="R44" s="27"/>
      <c r="S44" s="15"/>
      <c r="T44" s="68"/>
      <c r="U44" s="388"/>
    </row>
    <row r="45" spans="1:21" ht="17.25" customHeight="1">
      <c r="A45" s="38"/>
      <c r="B45" s="407"/>
      <c r="C45" s="28" t="s">
        <v>457</v>
      </c>
      <c r="D45" s="29"/>
      <c r="E45" s="29"/>
      <c r="F45" s="29"/>
      <c r="G45" s="29"/>
      <c r="H45" s="29"/>
      <c r="I45" s="21"/>
      <c r="J45" s="29"/>
      <c r="K45" s="29"/>
      <c r="L45" s="29"/>
      <c r="M45" s="29"/>
      <c r="N45" s="30"/>
      <c r="O45" s="30"/>
      <c r="P45" s="29"/>
      <c r="Q45" s="21"/>
      <c r="R45" s="32"/>
      <c r="S45" s="15"/>
      <c r="T45" s="68"/>
      <c r="U45" s="388"/>
    </row>
    <row r="46" spans="1:21" ht="17.25" customHeight="1">
      <c r="A46" s="38"/>
      <c r="B46" s="408"/>
      <c r="C46" s="33" t="s">
        <v>458</v>
      </c>
      <c r="D46" s="29"/>
      <c r="E46" s="34"/>
      <c r="F46" s="34"/>
      <c r="G46" s="34"/>
      <c r="H46" s="34"/>
      <c r="I46" s="21"/>
      <c r="J46" s="34"/>
      <c r="K46" s="34"/>
      <c r="L46" s="34"/>
      <c r="M46" s="34"/>
      <c r="N46" s="23"/>
      <c r="O46" s="23"/>
      <c r="P46" s="34"/>
      <c r="Q46" s="39"/>
      <c r="R46" s="40"/>
      <c r="S46" s="14"/>
      <c r="T46" s="68"/>
      <c r="U46" s="14"/>
    </row>
    <row r="47" spans="1:21" ht="17.25" customHeight="1">
      <c r="A47" s="38"/>
      <c r="B47" s="391" t="s">
        <v>162</v>
      </c>
      <c r="C47" s="104" t="s">
        <v>456</v>
      </c>
      <c r="D47" s="24"/>
      <c r="E47" s="24"/>
      <c r="F47" s="24"/>
      <c r="G47" s="24"/>
      <c r="H47" s="24"/>
      <c r="I47" s="21"/>
      <c r="J47" s="24"/>
      <c r="K47" s="24"/>
      <c r="L47" s="24"/>
      <c r="M47" s="24"/>
      <c r="N47" s="25"/>
      <c r="O47" s="25"/>
      <c r="P47" s="24"/>
      <c r="Q47" s="21"/>
      <c r="R47" s="35"/>
      <c r="S47" s="14"/>
      <c r="T47" s="68"/>
    </row>
    <row r="48" spans="1:21" ht="17.25" customHeight="1">
      <c r="A48" s="38"/>
      <c r="B48" s="392"/>
      <c r="C48" s="28" t="s">
        <v>457</v>
      </c>
      <c r="D48" s="29"/>
      <c r="E48" s="29"/>
      <c r="F48" s="29"/>
      <c r="G48" s="29"/>
      <c r="H48" s="29"/>
      <c r="I48" s="21"/>
      <c r="J48" s="29"/>
      <c r="K48" s="29"/>
      <c r="L48" s="29"/>
      <c r="M48" s="29"/>
      <c r="N48" s="30"/>
      <c r="O48" s="30"/>
      <c r="P48" s="29"/>
      <c r="Q48" s="21"/>
      <c r="R48" s="35"/>
      <c r="S48" s="14"/>
      <c r="T48" s="68"/>
    </row>
    <row r="49" spans="1:21" ht="17.25" customHeight="1">
      <c r="A49" s="38"/>
      <c r="B49" s="392"/>
      <c r="C49" s="33" t="s">
        <v>458</v>
      </c>
      <c r="D49" s="29"/>
      <c r="E49" s="29"/>
      <c r="F49" s="29"/>
      <c r="G49" s="29"/>
      <c r="H49" s="29"/>
      <c r="I49" s="21"/>
      <c r="J49" s="34"/>
      <c r="K49" s="34"/>
      <c r="L49" s="34"/>
      <c r="M49" s="34"/>
      <c r="N49" s="23"/>
      <c r="O49" s="23"/>
      <c r="P49" s="29"/>
      <c r="Q49" s="21"/>
      <c r="R49" s="35"/>
      <c r="S49" s="14"/>
      <c r="T49" s="68"/>
    </row>
    <row r="50" spans="1:21" ht="17.25" customHeight="1">
      <c r="A50" s="38"/>
      <c r="B50" s="391" t="s">
        <v>163</v>
      </c>
      <c r="C50" s="104" t="s">
        <v>456</v>
      </c>
      <c r="D50" s="24"/>
      <c r="E50" s="24"/>
      <c r="F50" s="24"/>
      <c r="G50" s="24"/>
      <c r="H50" s="24"/>
      <c r="I50" s="21"/>
      <c r="J50" s="29"/>
      <c r="K50" s="29"/>
      <c r="L50" s="29"/>
      <c r="M50" s="29"/>
      <c r="N50" s="43"/>
      <c r="O50" s="44"/>
      <c r="P50" s="25"/>
      <c r="Q50" s="26"/>
      <c r="R50" s="27"/>
      <c r="S50" s="15"/>
      <c r="T50" s="68"/>
    </row>
    <row r="51" spans="1:21" ht="17.25" customHeight="1">
      <c r="A51" s="38"/>
      <c r="B51" s="392"/>
      <c r="C51" s="28" t="s">
        <v>457</v>
      </c>
      <c r="D51" s="29"/>
      <c r="E51" s="29"/>
      <c r="F51" s="29"/>
      <c r="G51" s="29"/>
      <c r="H51" s="29"/>
      <c r="I51" s="21"/>
      <c r="J51" s="29"/>
      <c r="K51" s="29"/>
      <c r="L51" s="29"/>
      <c r="M51" s="29"/>
      <c r="N51" s="45"/>
      <c r="O51" s="46"/>
      <c r="P51" s="30"/>
      <c r="Q51" s="31"/>
      <c r="R51" s="32"/>
      <c r="S51" s="15"/>
      <c r="T51" s="68"/>
      <c r="U51" s="101"/>
    </row>
    <row r="52" spans="1:21" ht="17.25" customHeight="1" thickBot="1">
      <c r="A52" s="41"/>
      <c r="B52" s="401"/>
      <c r="C52" s="49" t="s">
        <v>458</v>
      </c>
      <c r="D52" s="42"/>
      <c r="E52" s="42"/>
      <c r="F52" s="42"/>
      <c r="G52" s="42"/>
      <c r="H52" s="42"/>
      <c r="I52" s="21"/>
      <c r="J52" s="42"/>
      <c r="K52" s="42"/>
      <c r="L52" s="42"/>
      <c r="M52" s="42"/>
      <c r="N52" s="42"/>
      <c r="O52" s="50"/>
      <c r="P52" s="42"/>
      <c r="Q52" s="42"/>
      <c r="R52" s="51"/>
      <c r="S52" s="14"/>
      <c r="T52" s="68"/>
      <c r="U52" s="101"/>
    </row>
    <row r="53" spans="1:21" ht="17.25" customHeight="1" thickBot="1">
      <c r="A53" s="59"/>
      <c r="B53" s="59"/>
      <c r="C53" s="107"/>
      <c r="D53" s="59"/>
      <c r="E53" s="59"/>
      <c r="F53" s="59"/>
      <c r="G53" s="59"/>
      <c r="H53" s="59"/>
      <c r="I53" s="59"/>
      <c r="J53" s="59"/>
      <c r="K53" s="59"/>
      <c r="L53" s="59"/>
      <c r="M53" s="59"/>
      <c r="N53" s="59"/>
      <c r="O53" s="59"/>
      <c r="P53" s="59"/>
      <c r="Q53" s="59"/>
      <c r="R53" s="59"/>
      <c r="S53" s="59"/>
      <c r="T53" s="68"/>
      <c r="U53" s="14"/>
    </row>
    <row r="54" spans="1:21" ht="17.25" customHeight="1">
      <c r="A54" s="409" t="s">
        <v>22</v>
      </c>
      <c r="B54" s="410"/>
      <c r="C54" s="104" t="s">
        <v>456</v>
      </c>
      <c r="D54" s="420"/>
      <c r="E54" s="334"/>
      <c r="F54" s="420"/>
      <c r="G54" s="418"/>
      <c r="H54" s="53"/>
      <c r="I54" s="21"/>
      <c r="J54" s="52"/>
      <c r="K54" s="52"/>
      <c r="L54" s="16"/>
      <c r="M54" s="16"/>
      <c r="N54" s="60"/>
      <c r="O54" s="61"/>
      <c r="P54" s="16"/>
      <c r="Q54" s="54"/>
      <c r="R54" s="55"/>
      <c r="S54" s="59"/>
      <c r="T54" s="68"/>
    </row>
    <row r="55" spans="1:21" ht="17.25" customHeight="1" thickBot="1">
      <c r="A55" s="411"/>
      <c r="B55" s="412"/>
      <c r="C55" s="49" t="s">
        <v>457</v>
      </c>
      <c r="D55" s="421"/>
      <c r="E55" s="335"/>
      <c r="F55" s="421"/>
      <c r="G55" s="419"/>
      <c r="H55" s="42"/>
      <c r="I55" s="21"/>
      <c r="J55" s="42"/>
      <c r="K55" s="42"/>
      <c r="L55" s="62"/>
      <c r="M55" s="62"/>
      <c r="N55" s="63"/>
      <c r="O55" s="64"/>
      <c r="P55" s="62"/>
      <c r="Q55" s="65"/>
      <c r="R55" s="66"/>
      <c r="S55" s="59"/>
      <c r="T55" s="68"/>
      <c r="U55" s="101"/>
    </row>
    <row r="56" spans="1:21" ht="17.25" customHeight="1" thickBot="1">
      <c r="S56" s="59"/>
      <c r="T56" s="68"/>
      <c r="U56" s="58"/>
    </row>
    <row r="57" spans="1:21" ht="17.25" customHeight="1">
      <c r="A57" s="409" t="s">
        <v>164</v>
      </c>
      <c r="B57" s="410"/>
      <c r="C57" s="108" t="s">
        <v>456</v>
      </c>
      <c r="D57" s="420"/>
      <c r="E57" s="420"/>
      <c r="F57" s="420"/>
      <c r="G57" s="418"/>
      <c r="H57" s="53"/>
      <c r="I57" s="21"/>
      <c r="J57" s="52"/>
      <c r="K57" s="52"/>
      <c r="L57" s="16"/>
      <c r="M57" s="16"/>
      <c r="N57" s="60"/>
      <c r="O57" s="61"/>
      <c r="P57" s="16"/>
      <c r="Q57" s="54"/>
      <c r="R57" s="55"/>
      <c r="S57" s="15"/>
      <c r="T57" s="68"/>
      <c r="U57" s="58"/>
    </row>
    <row r="58" spans="1:21" ht="17.25" customHeight="1" thickBot="1">
      <c r="A58" s="411"/>
      <c r="B58" s="412"/>
      <c r="C58" s="49" t="s">
        <v>457</v>
      </c>
      <c r="D58" s="421"/>
      <c r="E58" s="421"/>
      <c r="F58" s="421"/>
      <c r="G58" s="419"/>
      <c r="H58" s="42"/>
      <c r="I58" s="21"/>
      <c r="J58" s="42"/>
      <c r="K58" s="42"/>
      <c r="L58" s="42"/>
      <c r="M58" s="42"/>
      <c r="N58" s="42"/>
      <c r="O58" s="50"/>
      <c r="P58" s="42"/>
      <c r="Q58" s="50"/>
      <c r="R58" s="51"/>
      <c r="S58" s="14"/>
      <c r="T58" s="68"/>
      <c r="U58" s="58"/>
    </row>
    <row r="59" spans="1:21" ht="14.25" customHeight="1">
      <c r="U59" s="58"/>
    </row>
    <row r="60" spans="1:21" ht="14.25" customHeight="1">
      <c r="U60" s="58"/>
    </row>
    <row r="61" spans="1:21" ht="14.25" customHeight="1">
      <c r="U61" s="58"/>
    </row>
    <row r="62" spans="1:21" ht="13.5" customHeight="1"/>
    <row r="63" spans="1:21" ht="13.5" customHeight="1"/>
    <row r="64" spans="1:21" ht="13.5" customHeight="1"/>
    <row r="65" ht="13.5" customHeight="1"/>
    <row r="66" ht="13.5" customHeight="1"/>
  </sheetData>
  <mergeCells count="71">
    <mergeCell ref="Q7:Q8"/>
    <mergeCell ref="R6:R8"/>
    <mergeCell ref="O15:O17"/>
    <mergeCell ref="N15:N17"/>
    <mergeCell ref="R33:R34"/>
    <mergeCell ref="P15:P17"/>
    <mergeCell ref="U17:U18"/>
    <mergeCell ref="U20:U22"/>
    <mergeCell ref="U25:U26"/>
    <mergeCell ref="Q15:Q17"/>
    <mergeCell ref="N33:N34"/>
    <mergeCell ref="P33:P34"/>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A54:B55"/>
    <mergeCell ref="B44:B46"/>
    <mergeCell ref="B50:B52"/>
    <mergeCell ref="M33:M34"/>
    <mergeCell ref="J33:L33"/>
    <mergeCell ref="G54:G55"/>
    <mergeCell ref="F54:F55"/>
    <mergeCell ref="F33:F34"/>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U44:U45"/>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V79"/>
  <sheetViews>
    <sheetView view="pageBreakPreview" zoomScale="115" zoomScaleNormal="100" zoomScaleSheetLayoutView="115" workbookViewId="0">
      <selection activeCell="E8" sqref="E8"/>
    </sheetView>
  </sheetViews>
  <sheetFormatPr defaultColWidth="8.625" defaultRowHeight="14.1" customHeight="1"/>
  <cols>
    <col min="1" max="1" width="2.625" style="8" bestFit="1" customWidth="1"/>
    <col min="2" max="2" width="3.125" style="6" customWidth="1"/>
    <col min="3" max="3" width="33" style="6" customWidth="1"/>
    <col min="4" max="4" width="9.375" style="7" customWidth="1"/>
    <col min="5" max="7" width="9.375" style="8" customWidth="1"/>
    <col min="8" max="8" width="8.875" style="8" customWidth="1"/>
    <col min="9" max="9" width="9.375" style="8" customWidth="1"/>
    <col min="10" max="10" width="0.5" style="9" customWidth="1"/>
    <col min="11" max="11" width="8.75" style="6" customWidth="1"/>
    <col min="12" max="16" width="8.75" style="8" customWidth="1"/>
    <col min="17" max="18" width="9.875" style="8" customWidth="1"/>
    <col min="19" max="19" width="8.75" style="6" customWidth="1"/>
    <col min="20" max="20" width="1.125" style="6" customWidth="1"/>
    <col min="21" max="21" width="1.125" style="8" customWidth="1"/>
    <col min="22" max="22" width="16.625" style="8" customWidth="1"/>
    <col min="23" max="16384" width="8.625" style="8"/>
  </cols>
  <sheetData>
    <row r="1" spans="2:22" ht="13.5" customHeight="1">
      <c r="S1" s="10" t="s">
        <v>153</v>
      </c>
      <c r="T1" s="10"/>
    </row>
    <row r="2" spans="2:22" ht="13.5" customHeight="1">
      <c r="B2" s="11" t="s">
        <v>143</v>
      </c>
    </row>
    <row r="3" spans="2:22" ht="13.5" customHeight="1">
      <c r="P3" s="12" t="s">
        <v>135</v>
      </c>
    </row>
    <row r="4" spans="2:22" ht="8.25" customHeight="1">
      <c r="P4" s="12"/>
    </row>
    <row r="5" spans="2:22" ht="13.5" customHeight="1" thickBot="1">
      <c r="B5" s="13"/>
      <c r="C5" s="13" t="s">
        <v>168</v>
      </c>
      <c r="J5" s="14"/>
      <c r="K5" s="13"/>
      <c r="S5" s="10" t="s">
        <v>16</v>
      </c>
      <c r="T5" s="10"/>
    </row>
    <row r="6" spans="2:22" ht="14.25" customHeight="1">
      <c r="B6" s="409" t="s">
        <v>50</v>
      </c>
      <c r="C6" s="425"/>
      <c r="D6" s="410"/>
      <c r="E6" s="415" t="s">
        <v>51</v>
      </c>
      <c r="F6" s="416"/>
      <c r="G6" s="416"/>
      <c r="H6" s="416"/>
      <c r="I6" s="417"/>
      <c r="J6" s="15"/>
      <c r="K6" s="415" t="s">
        <v>17</v>
      </c>
      <c r="L6" s="416"/>
      <c r="M6" s="417"/>
      <c r="N6" s="413" t="s">
        <v>52</v>
      </c>
      <c r="O6" s="17"/>
      <c r="P6" s="18"/>
      <c r="Q6" s="19"/>
      <c r="R6" s="19"/>
      <c r="S6" s="443" t="s">
        <v>158</v>
      </c>
      <c r="T6" s="67"/>
      <c r="U6" s="68"/>
      <c r="V6" s="69"/>
    </row>
    <row r="7" spans="2:22" ht="14.25" customHeight="1">
      <c r="B7" s="426"/>
      <c r="C7" s="427"/>
      <c r="D7" s="428"/>
      <c r="E7" s="440" t="s">
        <v>155</v>
      </c>
      <c r="F7" s="440" t="s">
        <v>39</v>
      </c>
      <c r="G7" s="440" t="s">
        <v>54</v>
      </c>
      <c r="H7" s="422"/>
      <c r="I7" s="440" t="s">
        <v>25</v>
      </c>
      <c r="J7" s="15"/>
      <c r="K7" s="440"/>
      <c r="L7" s="440"/>
      <c r="M7" s="440" t="s">
        <v>25</v>
      </c>
      <c r="N7" s="459"/>
      <c r="O7" s="439" t="s">
        <v>156</v>
      </c>
      <c r="P7" s="103"/>
      <c r="Q7" s="394" t="s">
        <v>18</v>
      </c>
      <c r="R7" s="394" t="s">
        <v>19</v>
      </c>
      <c r="S7" s="456"/>
      <c r="T7" s="67"/>
      <c r="U7" s="68"/>
      <c r="V7" s="111"/>
    </row>
    <row r="8" spans="2:22" ht="14.25" customHeight="1">
      <c r="B8" s="429"/>
      <c r="C8" s="430"/>
      <c r="D8" s="431"/>
      <c r="E8" s="441"/>
      <c r="F8" s="441"/>
      <c r="G8" s="441"/>
      <c r="H8" s="423"/>
      <c r="I8" s="441"/>
      <c r="J8" s="21"/>
      <c r="K8" s="441"/>
      <c r="L8" s="441"/>
      <c r="M8" s="441"/>
      <c r="N8" s="460"/>
      <c r="O8" s="394"/>
      <c r="P8" s="112" t="s">
        <v>157</v>
      </c>
      <c r="Q8" s="394"/>
      <c r="R8" s="394"/>
      <c r="S8" s="457"/>
      <c r="T8" s="67"/>
      <c r="U8" s="68"/>
      <c r="V8" s="14"/>
    </row>
    <row r="9" spans="2:22" ht="14.25" customHeight="1">
      <c r="B9" s="432" t="s">
        <v>167</v>
      </c>
      <c r="C9" s="433"/>
      <c r="D9" s="104" t="s">
        <v>456</v>
      </c>
      <c r="E9" s="70"/>
      <c r="F9" s="70"/>
      <c r="G9" s="24"/>
      <c r="H9" s="423"/>
      <c r="I9" s="24"/>
      <c r="J9" s="21"/>
      <c r="K9" s="24"/>
      <c r="L9" s="24"/>
      <c r="M9" s="25"/>
      <c r="N9" s="25"/>
      <c r="O9" s="43"/>
      <c r="P9" s="44"/>
      <c r="Q9" s="25"/>
      <c r="R9" s="26"/>
      <c r="S9" s="27"/>
      <c r="T9" s="15"/>
      <c r="U9" s="68"/>
      <c r="V9" s="58"/>
    </row>
    <row r="10" spans="2:22" ht="14.25" customHeight="1">
      <c r="B10" s="397"/>
      <c r="C10" s="434"/>
      <c r="D10" s="28" t="s">
        <v>457</v>
      </c>
      <c r="E10" s="71"/>
      <c r="F10" s="71"/>
      <c r="G10" s="29"/>
      <c r="H10" s="423"/>
      <c r="I10" s="29"/>
      <c r="J10" s="21"/>
      <c r="K10" s="29"/>
      <c r="L10" s="29"/>
      <c r="M10" s="30"/>
      <c r="N10" s="30"/>
      <c r="O10" s="45"/>
      <c r="P10" s="46"/>
      <c r="Q10" s="30"/>
      <c r="R10" s="31"/>
      <c r="S10" s="32"/>
      <c r="T10" s="15"/>
      <c r="U10" s="68"/>
      <c r="V10" s="101"/>
    </row>
    <row r="11" spans="2:22" ht="14.25" customHeight="1">
      <c r="B11" s="399"/>
      <c r="C11" s="435"/>
      <c r="D11" s="33" t="s">
        <v>458</v>
      </c>
      <c r="E11" s="72"/>
      <c r="F11" s="72"/>
      <c r="G11" s="34"/>
      <c r="H11" s="424"/>
      <c r="I11" s="34"/>
      <c r="J11" s="21"/>
      <c r="K11" s="34"/>
      <c r="L11" s="34"/>
      <c r="M11" s="34"/>
      <c r="N11" s="34"/>
      <c r="O11" s="29"/>
      <c r="P11" s="39"/>
      <c r="Q11" s="34"/>
      <c r="R11" s="21"/>
      <c r="S11" s="35"/>
      <c r="T11" s="14"/>
      <c r="U11" s="68"/>
      <c r="V11" s="101"/>
    </row>
    <row r="12" spans="2:22" ht="14.25" customHeight="1">
      <c r="B12" s="36"/>
      <c r="C12" s="406" t="s">
        <v>171</v>
      </c>
      <c r="D12" s="104" t="s">
        <v>456</v>
      </c>
      <c r="E12" s="24"/>
      <c r="F12" s="24"/>
      <c r="G12" s="24"/>
      <c r="H12" s="436"/>
      <c r="I12" s="24"/>
      <c r="J12" s="21"/>
      <c r="K12" s="24"/>
      <c r="L12" s="24"/>
      <c r="M12" s="24"/>
      <c r="N12" s="24"/>
      <c r="O12" s="24"/>
      <c r="P12" s="47"/>
      <c r="Q12" s="24"/>
      <c r="R12" s="37"/>
      <c r="S12" s="27"/>
      <c r="T12" s="15"/>
      <c r="U12" s="68"/>
      <c r="V12" s="14"/>
    </row>
    <row r="13" spans="2:22" ht="14.25" customHeight="1">
      <c r="B13" s="38"/>
      <c r="C13" s="407"/>
      <c r="D13" s="28" t="s">
        <v>457</v>
      </c>
      <c r="E13" s="29"/>
      <c r="F13" s="29"/>
      <c r="G13" s="29"/>
      <c r="H13" s="436"/>
      <c r="I13" s="29"/>
      <c r="J13" s="21"/>
      <c r="K13" s="29"/>
      <c r="L13" s="29"/>
      <c r="M13" s="29"/>
      <c r="N13" s="29"/>
      <c r="O13" s="29"/>
      <c r="P13" s="14"/>
      <c r="Q13" s="29"/>
      <c r="R13" s="21"/>
      <c r="S13" s="32"/>
      <c r="T13" s="15"/>
      <c r="U13" s="68"/>
      <c r="V13" s="58"/>
    </row>
    <row r="14" spans="2:22" ht="14.25" customHeight="1">
      <c r="B14" s="38"/>
      <c r="C14" s="408"/>
      <c r="D14" s="33" t="s">
        <v>458</v>
      </c>
      <c r="E14" s="34"/>
      <c r="F14" s="34"/>
      <c r="G14" s="34"/>
      <c r="H14" s="422"/>
      <c r="I14" s="34"/>
      <c r="J14" s="21"/>
      <c r="K14" s="34"/>
      <c r="L14" s="34"/>
      <c r="M14" s="34"/>
      <c r="N14" s="34"/>
      <c r="O14" s="34"/>
      <c r="P14" s="48"/>
      <c r="Q14" s="34"/>
      <c r="R14" s="39"/>
      <c r="S14" s="40"/>
      <c r="T14" s="14"/>
      <c r="U14" s="68"/>
      <c r="V14" s="101"/>
    </row>
    <row r="15" spans="2:22" ht="14.25" customHeight="1">
      <c r="B15" s="38"/>
      <c r="C15" s="406" t="s">
        <v>34</v>
      </c>
      <c r="D15" s="104" t="s">
        <v>456</v>
      </c>
      <c r="E15" s="24"/>
      <c r="F15" s="24"/>
      <c r="G15" s="24"/>
      <c r="H15" s="436"/>
      <c r="I15" s="24"/>
      <c r="J15" s="21"/>
      <c r="K15" s="24"/>
      <c r="L15" s="24"/>
      <c r="M15" s="24"/>
      <c r="N15" s="24"/>
      <c r="O15" s="25"/>
      <c r="P15" s="25"/>
      <c r="Q15" s="24"/>
      <c r="R15" s="37"/>
      <c r="S15" s="27"/>
      <c r="T15" s="15"/>
      <c r="U15" s="68"/>
      <c r="V15" s="101"/>
    </row>
    <row r="16" spans="2:22" ht="14.25" customHeight="1">
      <c r="B16" s="38"/>
      <c r="C16" s="407"/>
      <c r="D16" s="28" t="s">
        <v>457</v>
      </c>
      <c r="E16" s="29"/>
      <c r="F16" s="29"/>
      <c r="G16" s="29"/>
      <c r="H16" s="436"/>
      <c r="I16" s="29"/>
      <c r="J16" s="21"/>
      <c r="K16" s="29"/>
      <c r="L16" s="29"/>
      <c r="M16" s="29"/>
      <c r="N16" s="29"/>
      <c r="O16" s="30"/>
      <c r="P16" s="30"/>
      <c r="Q16" s="29"/>
      <c r="R16" s="21"/>
      <c r="S16" s="32"/>
      <c r="T16" s="15"/>
      <c r="U16" s="68"/>
      <c r="V16" s="101"/>
    </row>
    <row r="17" spans="2:22" ht="14.25" customHeight="1">
      <c r="B17" s="38"/>
      <c r="C17" s="408"/>
      <c r="D17" s="33" t="s">
        <v>458</v>
      </c>
      <c r="E17" s="34"/>
      <c r="F17" s="34"/>
      <c r="G17" s="34"/>
      <c r="H17" s="422"/>
      <c r="I17" s="34"/>
      <c r="J17" s="21"/>
      <c r="K17" s="34"/>
      <c r="L17" s="34"/>
      <c r="M17" s="34"/>
      <c r="N17" s="34"/>
      <c r="O17" s="23"/>
      <c r="P17" s="23"/>
      <c r="Q17" s="34"/>
      <c r="R17" s="39"/>
      <c r="S17" s="40"/>
      <c r="T17" s="14"/>
      <c r="U17" s="68"/>
      <c r="V17" s="14"/>
    </row>
    <row r="18" spans="2:22" ht="14.25" customHeight="1">
      <c r="B18" s="38"/>
      <c r="C18" s="391" t="s">
        <v>437</v>
      </c>
      <c r="D18" s="104" t="s">
        <v>456</v>
      </c>
      <c r="E18" s="24"/>
      <c r="F18" s="24"/>
      <c r="G18" s="24"/>
      <c r="H18" s="436"/>
      <c r="I18" s="24"/>
      <c r="J18" s="21"/>
      <c r="K18" s="24"/>
      <c r="L18" s="29"/>
      <c r="M18" s="24"/>
      <c r="N18" s="24"/>
      <c r="O18" s="45"/>
      <c r="P18" s="46"/>
      <c r="Q18" s="24"/>
      <c r="R18" s="21"/>
      <c r="S18" s="35"/>
      <c r="T18" s="14"/>
      <c r="U18" s="68"/>
      <c r="V18" s="58"/>
    </row>
    <row r="19" spans="2:22" ht="14.25" customHeight="1">
      <c r="B19" s="38"/>
      <c r="C19" s="392"/>
      <c r="D19" s="28" t="s">
        <v>457</v>
      </c>
      <c r="E19" s="29"/>
      <c r="F19" s="29"/>
      <c r="G19" s="29"/>
      <c r="H19" s="436"/>
      <c r="I19" s="29"/>
      <c r="J19" s="21"/>
      <c r="K19" s="29"/>
      <c r="L19" s="29"/>
      <c r="M19" s="29"/>
      <c r="N19" s="29"/>
      <c r="O19" s="45"/>
      <c r="P19" s="46"/>
      <c r="Q19" s="29"/>
      <c r="R19" s="21"/>
      <c r="S19" s="35"/>
      <c r="T19" s="14"/>
      <c r="U19" s="68"/>
      <c r="V19" s="101"/>
    </row>
    <row r="20" spans="2:22" ht="14.25" customHeight="1">
      <c r="B20" s="38"/>
      <c r="C20" s="458"/>
      <c r="D20" s="33" t="s">
        <v>458</v>
      </c>
      <c r="E20" s="29"/>
      <c r="F20" s="29"/>
      <c r="G20" s="29"/>
      <c r="H20" s="422"/>
      <c r="I20" s="29"/>
      <c r="J20" s="21"/>
      <c r="K20" s="29"/>
      <c r="L20" s="34"/>
      <c r="M20" s="29"/>
      <c r="N20" s="29"/>
      <c r="O20" s="34"/>
      <c r="P20" s="39"/>
      <c r="Q20" s="29"/>
      <c r="R20" s="39"/>
      <c r="S20" s="40"/>
      <c r="T20" s="14"/>
      <c r="U20" s="68"/>
      <c r="V20" s="101"/>
    </row>
    <row r="21" spans="2:22" ht="14.25" customHeight="1">
      <c r="B21" s="38"/>
      <c r="C21" s="391" t="s">
        <v>459</v>
      </c>
      <c r="D21" s="104" t="s">
        <v>456</v>
      </c>
      <c r="E21" s="24"/>
      <c r="F21" s="24"/>
      <c r="G21" s="24"/>
      <c r="H21" s="436"/>
      <c r="I21" s="24"/>
      <c r="J21" s="21"/>
      <c r="K21" s="24"/>
      <c r="L21" s="29"/>
      <c r="M21" s="24"/>
      <c r="N21" s="24"/>
      <c r="O21" s="45"/>
      <c r="P21" s="46"/>
      <c r="Q21" s="24"/>
      <c r="R21" s="21"/>
      <c r="S21" s="35"/>
      <c r="T21" s="14"/>
      <c r="U21" s="68"/>
      <c r="V21" s="58"/>
    </row>
    <row r="22" spans="2:22" ht="14.25" customHeight="1">
      <c r="B22" s="38"/>
      <c r="C22" s="392"/>
      <c r="D22" s="28" t="s">
        <v>457</v>
      </c>
      <c r="E22" s="29"/>
      <c r="F22" s="29"/>
      <c r="G22" s="29"/>
      <c r="H22" s="436"/>
      <c r="I22" s="29"/>
      <c r="J22" s="21"/>
      <c r="K22" s="29"/>
      <c r="L22" s="29"/>
      <c r="M22" s="29"/>
      <c r="N22" s="29"/>
      <c r="O22" s="45"/>
      <c r="P22" s="46"/>
      <c r="Q22" s="29"/>
      <c r="R22" s="21"/>
      <c r="S22" s="35"/>
      <c r="T22" s="14"/>
      <c r="U22" s="68"/>
      <c r="V22" s="101"/>
    </row>
    <row r="23" spans="2:22" ht="14.25" customHeight="1">
      <c r="B23" s="38"/>
      <c r="C23" s="458"/>
      <c r="D23" s="33" t="s">
        <v>458</v>
      </c>
      <c r="E23" s="29"/>
      <c r="F23" s="29"/>
      <c r="G23" s="29"/>
      <c r="H23" s="422"/>
      <c r="I23" s="29"/>
      <c r="J23" s="21"/>
      <c r="K23" s="29"/>
      <c r="L23" s="34"/>
      <c r="M23" s="29"/>
      <c r="N23" s="29"/>
      <c r="O23" s="34"/>
      <c r="P23" s="39"/>
      <c r="Q23" s="29"/>
      <c r="R23" s="39"/>
      <c r="S23" s="40"/>
      <c r="T23" s="14"/>
      <c r="U23" s="68"/>
      <c r="V23" s="101"/>
    </row>
    <row r="24" spans="2:22" ht="14.25" customHeight="1">
      <c r="B24" s="102"/>
      <c r="C24" s="391" t="s">
        <v>203</v>
      </c>
      <c r="D24" s="104" t="s">
        <v>456</v>
      </c>
      <c r="E24" s="24"/>
      <c r="F24" s="422"/>
      <c r="G24" s="422"/>
      <c r="H24" s="422"/>
      <c r="I24" s="24"/>
      <c r="J24" s="21"/>
      <c r="K24" s="24"/>
      <c r="L24" s="29"/>
      <c r="M24" s="24"/>
      <c r="N24" s="24"/>
      <c r="O24" s="25"/>
      <c r="P24" s="25"/>
      <c r="Q24" s="24"/>
      <c r="R24" s="21"/>
      <c r="S24" s="35"/>
      <c r="T24" s="14"/>
      <c r="U24" s="68"/>
      <c r="V24" s="101"/>
    </row>
    <row r="25" spans="2:22" ht="14.25" customHeight="1">
      <c r="B25" s="102"/>
      <c r="C25" s="392"/>
      <c r="D25" s="28" t="s">
        <v>457</v>
      </c>
      <c r="E25" s="29"/>
      <c r="F25" s="423"/>
      <c r="G25" s="423"/>
      <c r="H25" s="423"/>
      <c r="I25" s="29"/>
      <c r="J25" s="21"/>
      <c r="K25" s="29"/>
      <c r="L25" s="29"/>
      <c r="M25" s="29"/>
      <c r="N25" s="29"/>
      <c r="O25" s="30"/>
      <c r="P25" s="30"/>
      <c r="Q25" s="29"/>
      <c r="R25" s="21"/>
      <c r="S25" s="35"/>
      <c r="T25" s="14"/>
      <c r="U25" s="68"/>
      <c r="V25" s="101"/>
    </row>
    <row r="26" spans="2:22" ht="14.25" customHeight="1" thickBot="1">
      <c r="B26" s="102"/>
      <c r="C26" s="401"/>
      <c r="D26" s="33" t="s">
        <v>458</v>
      </c>
      <c r="E26" s="29"/>
      <c r="F26" s="448"/>
      <c r="G26" s="448"/>
      <c r="H26" s="448"/>
      <c r="I26" s="34"/>
      <c r="J26" s="21"/>
      <c r="K26" s="34"/>
      <c r="L26" s="34"/>
      <c r="M26" s="34"/>
      <c r="N26" s="34"/>
      <c r="O26" s="23"/>
      <c r="P26" s="23"/>
      <c r="Q26" s="29"/>
      <c r="R26" s="21"/>
      <c r="S26" s="35"/>
      <c r="T26" s="14"/>
      <c r="U26" s="68"/>
      <c r="V26" s="101"/>
    </row>
    <row r="27" spans="2:22" ht="14.25" customHeight="1">
      <c r="B27" s="395" t="s">
        <v>159</v>
      </c>
      <c r="C27" s="396"/>
      <c r="D27" s="16"/>
      <c r="E27" s="453" t="s">
        <v>401</v>
      </c>
      <c r="F27" s="453" t="s">
        <v>39</v>
      </c>
      <c r="G27" s="453" t="s">
        <v>54</v>
      </c>
      <c r="H27" s="447"/>
      <c r="I27" s="453" t="s">
        <v>25</v>
      </c>
      <c r="J27" s="15"/>
      <c r="K27" s="415" t="s">
        <v>17</v>
      </c>
      <c r="L27" s="416"/>
      <c r="M27" s="417"/>
      <c r="N27" s="413" t="s">
        <v>52</v>
      </c>
      <c r="O27" s="442" t="s">
        <v>156</v>
      </c>
      <c r="P27" s="106"/>
      <c r="Q27" s="393" t="s">
        <v>18</v>
      </c>
      <c r="R27" s="393" t="s">
        <v>19</v>
      </c>
      <c r="S27" s="443" t="s">
        <v>158</v>
      </c>
      <c r="T27" s="67"/>
      <c r="U27" s="68"/>
      <c r="V27" s="101"/>
    </row>
    <row r="28" spans="2:22" ht="14.25" customHeight="1">
      <c r="B28" s="397"/>
      <c r="C28" s="398"/>
      <c r="D28" s="23"/>
      <c r="E28" s="441"/>
      <c r="F28" s="441"/>
      <c r="G28" s="441"/>
      <c r="H28" s="423"/>
      <c r="I28" s="441"/>
      <c r="J28" s="21"/>
      <c r="K28" s="22"/>
      <c r="L28" s="22"/>
      <c r="M28" s="20" t="s">
        <v>25</v>
      </c>
      <c r="N28" s="414"/>
      <c r="O28" s="394"/>
      <c r="P28" s="112" t="s">
        <v>157</v>
      </c>
      <c r="Q28" s="394"/>
      <c r="R28" s="394"/>
      <c r="S28" s="446"/>
      <c r="T28" s="67"/>
      <c r="U28" s="68"/>
      <c r="V28" s="14"/>
    </row>
    <row r="29" spans="2:22" ht="14.25" customHeight="1">
      <c r="B29" s="397"/>
      <c r="C29" s="398"/>
      <c r="D29" s="104" t="s">
        <v>456</v>
      </c>
      <c r="E29" s="70"/>
      <c r="F29" s="70"/>
      <c r="G29" s="24"/>
      <c r="H29" s="423"/>
      <c r="I29" s="24"/>
      <c r="J29" s="21"/>
      <c r="K29" s="24"/>
      <c r="L29" s="24"/>
      <c r="M29" s="25"/>
      <c r="N29" s="25"/>
      <c r="O29" s="43"/>
      <c r="P29" s="44"/>
      <c r="Q29" s="25"/>
      <c r="R29" s="26"/>
      <c r="S29" s="27"/>
      <c r="T29" s="15"/>
      <c r="U29" s="68"/>
      <c r="V29" s="58"/>
    </row>
    <row r="30" spans="2:22" ht="14.25" customHeight="1">
      <c r="B30" s="397"/>
      <c r="C30" s="398"/>
      <c r="D30" s="28" t="s">
        <v>457</v>
      </c>
      <c r="E30" s="71"/>
      <c r="F30" s="71"/>
      <c r="G30" s="29"/>
      <c r="H30" s="423"/>
      <c r="I30" s="29"/>
      <c r="J30" s="21"/>
      <c r="K30" s="29"/>
      <c r="L30" s="29"/>
      <c r="M30" s="30"/>
      <c r="N30" s="30"/>
      <c r="O30" s="45"/>
      <c r="P30" s="46"/>
      <c r="Q30" s="30"/>
      <c r="R30" s="31"/>
      <c r="S30" s="32"/>
      <c r="T30" s="15"/>
      <c r="U30" s="68"/>
      <c r="V30" s="101"/>
    </row>
    <row r="31" spans="2:22" ht="14.25" customHeight="1">
      <c r="B31" s="399"/>
      <c r="C31" s="400"/>
      <c r="D31" s="33" t="s">
        <v>458</v>
      </c>
      <c r="E31" s="72"/>
      <c r="F31" s="72"/>
      <c r="G31" s="34"/>
      <c r="H31" s="424"/>
      <c r="I31" s="34"/>
      <c r="J31" s="21"/>
      <c r="K31" s="34"/>
      <c r="L31" s="34"/>
      <c r="M31" s="34"/>
      <c r="N31" s="34"/>
      <c r="O31" s="29"/>
      <c r="P31" s="39"/>
      <c r="Q31" s="34"/>
      <c r="R31" s="21"/>
      <c r="S31" s="35"/>
      <c r="T31" s="14"/>
      <c r="U31" s="68"/>
      <c r="V31" s="101"/>
    </row>
    <row r="32" spans="2:22" ht="14.25" customHeight="1">
      <c r="B32" s="36"/>
      <c r="C32" s="406" t="s">
        <v>160</v>
      </c>
      <c r="D32" s="104" t="s">
        <v>456</v>
      </c>
      <c r="E32" s="24"/>
      <c r="F32" s="24"/>
      <c r="G32" s="24"/>
      <c r="H32" s="436"/>
      <c r="I32" s="24"/>
      <c r="J32" s="21"/>
      <c r="K32" s="24"/>
      <c r="L32" s="24"/>
      <c r="M32" s="24"/>
      <c r="N32" s="37"/>
      <c r="O32" s="24"/>
      <c r="P32" s="47"/>
      <c r="Q32" s="24"/>
      <c r="R32" s="37"/>
      <c r="S32" s="27"/>
      <c r="T32" s="15"/>
      <c r="U32" s="68"/>
      <c r="V32" s="69" t="s">
        <v>107</v>
      </c>
    </row>
    <row r="33" spans="2:22" ht="14.25" customHeight="1">
      <c r="B33" s="38"/>
      <c r="C33" s="407"/>
      <c r="D33" s="28" t="s">
        <v>457</v>
      </c>
      <c r="E33" s="29"/>
      <c r="F33" s="29"/>
      <c r="G33" s="29"/>
      <c r="H33" s="436"/>
      <c r="I33" s="29"/>
      <c r="J33" s="21"/>
      <c r="K33" s="29"/>
      <c r="L33" s="29"/>
      <c r="M33" s="29"/>
      <c r="N33" s="21"/>
      <c r="O33" s="29"/>
      <c r="P33" s="14"/>
      <c r="Q33" s="29"/>
      <c r="R33" s="21"/>
      <c r="S33" s="32"/>
      <c r="T33" s="15"/>
      <c r="U33" s="68"/>
      <c r="V33" s="328" t="s">
        <v>136</v>
      </c>
    </row>
    <row r="34" spans="2:22" ht="14.25" customHeight="1">
      <c r="B34" s="38"/>
      <c r="C34" s="408"/>
      <c r="D34" s="33" t="s">
        <v>458</v>
      </c>
      <c r="E34" s="34"/>
      <c r="F34" s="34"/>
      <c r="G34" s="34"/>
      <c r="H34" s="422"/>
      <c r="I34" s="34"/>
      <c r="J34" s="21"/>
      <c r="K34" s="34"/>
      <c r="L34" s="34"/>
      <c r="M34" s="34"/>
      <c r="N34" s="39"/>
      <c r="O34" s="34"/>
      <c r="P34" s="48"/>
      <c r="Q34" s="34"/>
      <c r="R34" s="39"/>
      <c r="S34" s="40"/>
      <c r="T34" s="14"/>
      <c r="U34" s="68"/>
      <c r="V34" s="22"/>
    </row>
    <row r="35" spans="2:22" ht="14.25" customHeight="1">
      <c r="B35" s="38"/>
      <c r="C35" s="406" t="s">
        <v>161</v>
      </c>
      <c r="D35" s="104" t="s">
        <v>456</v>
      </c>
      <c r="E35" s="24"/>
      <c r="F35" s="24"/>
      <c r="G35" s="24"/>
      <c r="H35" s="436"/>
      <c r="I35" s="24"/>
      <c r="J35" s="21"/>
      <c r="K35" s="24"/>
      <c r="L35" s="24"/>
      <c r="M35" s="24"/>
      <c r="N35" s="24"/>
      <c r="O35" s="25"/>
      <c r="P35" s="25"/>
      <c r="Q35" s="24"/>
      <c r="R35" s="37"/>
      <c r="S35" s="27"/>
      <c r="T35" s="15"/>
      <c r="U35" s="68"/>
      <c r="V35" s="390" t="s">
        <v>449</v>
      </c>
    </row>
    <row r="36" spans="2:22" ht="14.25" customHeight="1">
      <c r="B36" s="38"/>
      <c r="C36" s="407"/>
      <c r="D36" s="28" t="s">
        <v>457</v>
      </c>
      <c r="E36" s="29"/>
      <c r="F36" s="29"/>
      <c r="G36" s="29"/>
      <c r="H36" s="436"/>
      <c r="I36" s="29"/>
      <c r="J36" s="21"/>
      <c r="K36" s="29"/>
      <c r="L36" s="29"/>
      <c r="M36" s="29"/>
      <c r="N36" s="29"/>
      <c r="O36" s="30"/>
      <c r="P36" s="30"/>
      <c r="Q36" s="29"/>
      <c r="R36" s="21"/>
      <c r="S36" s="32"/>
      <c r="T36" s="15"/>
      <c r="U36" s="68"/>
      <c r="V36" s="389"/>
    </row>
    <row r="37" spans="2:22" ht="14.25" customHeight="1">
      <c r="B37" s="38"/>
      <c r="C37" s="408"/>
      <c r="D37" s="33" t="s">
        <v>458</v>
      </c>
      <c r="E37" s="34"/>
      <c r="F37" s="34"/>
      <c r="G37" s="34"/>
      <c r="H37" s="422"/>
      <c r="I37" s="34"/>
      <c r="J37" s="21"/>
      <c r="K37" s="34"/>
      <c r="L37" s="34"/>
      <c r="M37" s="34"/>
      <c r="N37" s="34"/>
      <c r="O37" s="23"/>
      <c r="P37" s="23"/>
      <c r="Q37" s="34"/>
      <c r="R37" s="39"/>
      <c r="S37" s="40"/>
      <c r="T37" s="14"/>
      <c r="U37" s="68"/>
      <c r="V37" s="22"/>
    </row>
    <row r="38" spans="2:22" ht="14.25" customHeight="1">
      <c r="B38" s="102"/>
      <c r="C38" s="391" t="s">
        <v>162</v>
      </c>
      <c r="D38" s="104" t="s">
        <v>456</v>
      </c>
      <c r="E38" s="29"/>
      <c r="F38" s="29"/>
      <c r="G38" s="29"/>
      <c r="H38" s="436"/>
      <c r="I38" s="29"/>
      <c r="J38" s="21"/>
      <c r="K38" s="29"/>
      <c r="L38" s="29"/>
      <c r="M38" s="30"/>
      <c r="N38" s="30"/>
      <c r="O38" s="45"/>
      <c r="P38" s="46"/>
      <c r="Q38" s="30"/>
      <c r="R38" s="31"/>
      <c r="S38" s="32"/>
      <c r="T38" s="14"/>
      <c r="U38" s="68"/>
      <c r="V38" s="390" t="s">
        <v>450</v>
      </c>
    </row>
    <row r="39" spans="2:22" ht="14.25" customHeight="1">
      <c r="B39" s="102"/>
      <c r="C39" s="392"/>
      <c r="D39" s="28" t="s">
        <v>457</v>
      </c>
      <c r="E39" s="29"/>
      <c r="F39" s="29"/>
      <c r="G39" s="29"/>
      <c r="H39" s="436"/>
      <c r="I39" s="29"/>
      <c r="J39" s="21"/>
      <c r="K39" s="29"/>
      <c r="L39" s="29"/>
      <c r="M39" s="30"/>
      <c r="N39" s="30"/>
      <c r="O39" s="45"/>
      <c r="P39" s="46"/>
      <c r="Q39" s="30"/>
      <c r="R39" s="31"/>
      <c r="S39" s="32"/>
      <c r="T39" s="14"/>
      <c r="U39" s="68"/>
      <c r="V39" s="388"/>
    </row>
    <row r="40" spans="2:22" ht="14.25" customHeight="1" thickBot="1">
      <c r="B40" s="109"/>
      <c r="C40" s="401"/>
      <c r="D40" s="49" t="s">
        <v>458</v>
      </c>
      <c r="E40" s="42"/>
      <c r="F40" s="42"/>
      <c r="G40" s="42"/>
      <c r="H40" s="421"/>
      <c r="I40" s="42"/>
      <c r="J40" s="21"/>
      <c r="K40" s="42"/>
      <c r="L40" s="42"/>
      <c r="M40" s="42"/>
      <c r="N40" s="42"/>
      <c r="O40" s="42"/>
      <c r="P40" s="50"/>
      <c r="Q40" s="42"/>
      <c r="R40" s="50"/>
      <c r="S40" s="51"/>
      <c r="T40" s="14"/>
      <c r="U40" s="68"/>
      <c r="V40" s="389"/>
    </row>
    <row r="41" spans="2:22" ht="15" customHeight="1">
      <c r="U41" s="68"/>
      <c r="V41" s="22"/>
    </row>
    <row r="42" spans="2:22" ht="15" customHeight="1" thickBot="1">
      <c r="B42" s="13"/>
      <c r="C42" s="13" t="s">
        <v>169</v>
      </c>
      <c r="J42" s="14"/>
      <c r="K42" s="13"/>
      <c r="S42" s="10" t="s">
        <v>16</v>
      </c>
      <c r="T42" s="10"/>
      <c r="V42" s="388" t="s">
        <v>451</v>
      </c>
    </row>
    <row r="43" spans="2:22" ht="14.25" customHeight="1">
      <c r="B43" s="409" t="s">
        <v>50</v>
      </c>
      <c r="C43" s="425"/>
      <c r="D43" s="410"/>
      <c r="E43" s="415" t="s">
        <v>51</v>
      </c>
      <c r="F43" s="416"/>
      <c r="G43" s="416"/>
      <c r="H43" s="425"/>
      <c r="I43" s="417"/>
      <c r="J43" s="333"/>
      <c r="K43" s="415" t="s">
        <v>17</v>
      </c>
      <c r="L43" s="416"/>
      <c r="M43" s="417"/>
      <c r="N43" s="413" t="s">
        <v>52</v>
      </c>
      <c r="O43" s="17"/>
      <c r="P43" s="18"/>
      <c r="Q43" s="19"/>
      <c r="R43" s="19"/>
      <c r="S43" s="443" t="s">
        <v>158</v>
      </c>
      <c r="T43" s="67"/>
      <c r="U43" s="68"/>
      <c r="V43" s="389"/>
    </row>
    <row r="44" spans="2:22" ht="14.25" customHeight="1">
      <c r="B44" s="426"/>
      <c r="C44" s="427"/>
      <c r="D44" s="428"/>
      <c r="E44" s="422"/>
      <c r="F44" s="440" t="s">
        <v>39</v>
      </c>
      <c r="G44" s="440" t="s">
        <v>54</v>
      </c>
      <c r="H44" s="394" t="s">
        <v>35</v>
      </c>
      <c r="I44" s="440" t="s">
        <v>25</v>
      </c>
      <c r="J44" s="15"/>
      <c r="K44" s="440"/>
      <c r="L44" s="440"/>
      <c r="M44" s="440" t="s">
        <v>25</v>
      </c>
      <c r="N44" s="459"/>
      <c r="O44" s="439" t="s">
        <v>156</v>
      </c>
      <c r="P44" s="103"/>
      <c r="Q44" s="394" t="s">
        <v>18</v>
      </c>
      <c r="R44" s="394" t="s">
        <v>19</v>
      </c>
      <c r="S44" s="456"/>
      <c r="T44" s="67"/>
      <c r="U44" s="68"/>
      <c r="V44" s="22"/>
    </row>
    <row r="45" spans="2:22" ht="14.25" customHeight="1">
      <c r="B45" s="429"/>
      <c r="C45" s="430"/>
      <c r="D45" s="431"/>
      <c r="E45" s="423"/>
      <c r="F45" s="441"/>
      <c r="G45" s="441"/>
      <c r="H45" s="394"/>
      <c r="I45" s="441"/>
      <c r="J45" s="21"/>
      <c r="K45" s="441"/>
      <c r="L45" s="441"/>
      <c r="M45" s="441"/>
      <c r="N45" s="460"/>
      <c r="O45" s="394"/>
      <c r="P45" s="112" t="s">
        <v>157</v>
      </c>
      <c r="Q45" s="394"/>
      <c r="R45" s="394"/>
      <c r="S45" s="457"/>
      <c r="T45" s="67"/>
      <c r="U45" s="68"/>
      <c r="V45" s="390" t="s">
        <v>452</v>
      </c>
    </row>
    <row r="46" spans="2:22" ht="14.25" customHeight="1">
      <c r="B46" s="432" t="s">
        <v>170</v>
      </c>
      <c r="C46" s="433"/>
      <c r="D46" s="104" t="s">
        <v>456</v>
      </c>
      <c r="E46" s="423"/>
      <c r="F46" s="70"/>
      <c r="G46" s="24"/>
      <c r="H46" s="24"/>
      <c r="I46" s="24"/>
      <c r="J46" s="21"/>
      <c r="K46" s="24"/>
      <c r="L46" s="24"/>
      <c r="M46" s="25"/>
      <c r="N46" s="25"/>
      <c r="O46" s="43"/>
      <c r="P46" s="44"/>
      <c r="Q46" s="25"/>
      <c r="R46" s="26"/>
      <c r="S46" s="27"/>
      <c r="T46" s="15"/>
      <c r="U46" s="68"/>
      <c r="V46" s="389"/>
    </row>
    <row r="47" spans="2:22" ht="14.25" customHeight="1">
      <c r="B47" s="397"/>
      <c r="C47" s="434"/>
      <c r="D47" s="28" t="s">
        <v>457</v>
      </c>
      <c r="E47" s="423"/>
      <c r="F47" s="71"/>
      <c r="G47" s="29"/>
      <c r="H47" s="29"/>
      <c r="I47" s="29"/>
      <c r="J47" s="21"/>
      <c r="K47" s="29"/>
      <c r="L47" s="29"/>
      <c r="M47" s="30"/>
      <c r="N47" s="30"/>
      <c r="O47" s="45"/>
      <c r="P47" s="46"/>
      <c r="Q47" s="30"/>
      <c r="R47" s="31"/>
      <c r="S47" s="32"/>
      <c r="T47" s="15"/>
      <c r="U47" s="68"/>
      <c r="V47" s="22"/>
    </row>
    <row r="48" spans="2:22" ht="14.25" customHeight="1">
      <c r="B48" s="399"/>
      <c r="C48" s="435"/>
      <c r="D48" s="33" t="s">
        <v>458</v>
      </c>
      <c r="E48" s="424"/>
      <c r="F48" s="72"/>
      <c r="G48" s="34"/>
      <c r="H48" s="34"/>
      <c r="I48" s="34"/>
      <c r="J48" s="21"/>
      <c r="K48" s="34"/>
      <c r="L48" s="34"/>
      <c r="M48" s="34"/>
      <c r="N48" s="34"/>
      <c r="O48" s="29"/>
      <c r="P48" s="39"/>
      <c r="Q48" s="34"/>
      <c r="R48" s="21"/>
      <c r="S48" s="35"/>
      <c r="T48" s="14"/>
      <c r="U48" s="68"/>
      <c r="V48" s="388" t="s">
        <v>453</v>
      </c>
    </row>
    <row r="49" spans="2:22" ht="14.25" customHeight="1">
      <c r="B49" s="36"/>
      <c r="C49" s="406" t="s">
        <v>172</v>
      </c>
      <c r="D49" s="104" t="s">
        <v>456</v>
      </c>
      <c r="E49" s="436"/>
      <c r="F49" s="24"/>
      <c r="G49" s="24"/>
      <c r="H49" s="24"/>
      <c r="I49" s="24"/>
      <c r="J49" s="21"/>
      <c r="K49" s="24"/>
      <c r="L49" s="24"/>
      <c r="M49" s="24"/>
      <c r="N49" s="24"/>
      <c r="O49" s="24"/>
      <c r="P49" s="47"/>
      <c r="Q49" s="24"/>
      <c r="R49" s="37"/>
      <c r="S49" s="27"/>
      <c r="T49" s="15"/>
      <c r="U49" s="68"/>
      <c r="V49" s="389"/>
    </row>
    <row r="50" spans="2:22" ht="14.25" customHeight="1">
      <c r="B50" s="38"/>
      <c r="C50" s="407"/>
      <c r="D50" s="28" t="s">
        <v>457</v>
      </c>
      <c r="E50" s="436"/>
      <c r="F50" s="29"/>
      <c r="G50" s="29"/>
      <c r="H50" s="29"/>
      <c r="I50" s="29"/>
      <c r="J50" s="21"/>
      <c r="K50" s="29"/>
      <c r="L50" s="29"/>
      <c r="M50" s="29"/>
      <c r="N50" s="29"/>
      <c r="O50" s="29"/>
      <c r="P50" s="14"/>
      <c r="Q50" s="29"/>
      <c r="R50" s="21"/>
      <c r="S50" s="32"/>
      <c r="T50" s="15"/>
      <c r="U50" s="68"/>
      <c r="V50" s="22"/>
    </row>
    <row r="51" spans="2:22" ht="14.25" customHeight="1">
      <c r="B51" s="38"/>
      <c r="C51" s="408"/>
      <c r="D51" s="33" t="s">
        <v>458</v>
      </c>
      <c r="E51" s="422"/>
      <c r="F51" s="34"/>
      <c r="G51" s="34"/>
      <c r="H51" s="34"/>
      <c r="I51" s="34"/>
      <c r="J51" s="21"/>
      <c r="K51" s="34"/>
      <c r="L51" s="34"/>
      <c r="M51" s="34"/>
      <c r="N51" s="34"/>
      <c r="O51" s="34"/>
      <c r="P51" s="48"/>
      <c r="Q51" s="34"/>
      <c r="R51" s="39"/>
      <c r="S51" s="40"/>
      <c r="T51" s="14"/>
      <c r="U51" s="68"/>
      <c r="V51" s="388" t="s">
        <v>454</v>
      </c>
    </row>
    <row r="52" spans="2:22" ht="14.25" customHeight="1">
      <c r="B52" s="38"/>
      <c r="C52" s="406" t="s">
        <v>34</v>
      </c>
      <c r="D52" s="104" t="s">
        <v>456</v>
      </c>
      <c r="E52" s="436"/>
      <c r="F52" s="24"/>
      <c r="G52" s="24"/>
      <c r="H52" s="24"/>
      <c r="I52" s="24"/>
      <c r="J52" s="21"/>
      <c r="K52" s="24"/>
      <c r="L52" s="24"/>
      <c r="M52" s="24"/>
      <c r="N52" s="24"/>
      <c r="O52" s="25"/>
      <c r="P52" s="25"/>
      <c r="Q52" s="24"/>
      <c r="R52" s="37"/>
      <c r="S52" s="27"/>
      <c r="T52" s="15"/>
      <c r="U52" s="68"/>
      <c r="V52" s="389"/>
    </row>
    <row r="53" spans="2:22" ht="14.25" customHeight="1">
      <c r="B53" s="38"/>
      <c r="C53" s="407"/>
      <c r="D53" s="28" t="s">
        <v>457</v>
      </c>
      <c r="E53" s="436"/>
      <c r="F53" s="29"/>
      <c r="G53" s="29"/>
      <c r="H53" s="29"/>
      <c r="I53" s="29"/>
      <c r="J53" s="21"/>
      <c r="K53" s="29"/>
      <c r="L53" s="29"/>
      <c r="M53" s="29"/>
      <c r="N53" s="29"/>
      <c r="O53" s="30"/>
      <c r="P53" s="30"/>
      <c r="Q53" s="29"/>
      <c r="R53" s="21"/>
      <c r="S53" s="32"/>
      <c r="T53" s="15"/>
      <c r="U53" s="68"/>
      <c r="V53" s="22"/>
    </row>
    <row r="54" spans="2:22" ht="14.25" customHeight="1">
      <c r="B54" s="38"/>
      <c r="C54" s="408"/>
      <c r="D54" s="33" t="s">
        <v>458</v>
      </c>
      <c r="E54" s="422"/>
      <c r="F54" s="34"/>
      <c r="G54" s="34"/>
      <c r="H54" s="34"/>
      <c r="I54" s="34"/>
      <c r="J54" s="21"/>
      <c r="K54" s="34"/>
      <c r="L54" s="34"/>
      <c r="M54" s="34"/>
      <c r="N54" s="34"/>
      <c r="O54" s="23"/>
      <c r="P54" s="23"/>
      <c r="Q54" s="34"/>
      <c r="R54" s="39"/>
      <c r="S54" s="40"/>
      <c r="T54" s="14"/>
      <c r="U54" s="68"/>
      <c r="V54" s="390" t="s">
        <v>455</v>
      </c>
    </row>
    <row r="55" spans="2:22" ht="14.25" customHeight="1">
      <c r="B55" s="38"/>
      <c r="C55" s="391" t="s">
        <v>437</v>
      </c>
      <c r="D55" s="104" t="s">
        <v>456</v>
      </c>
      <c r="E55" s="436"/>
      <c r="F55" s="24"/>
      <c r="G55" s="24"/>
      <c r="H55" s="24"/>
      <c r="I55" s="24"/>
      <c r="J55" s="21"/>
      <c r="K55" s="24"/>
      <c r="L55" s="29"/>
      <c r="M55" s="24"/>
      <c r="N55" s="24"/>
      <c r="O55" s="45"/>
      <c r="P55" s="46"/>
      <c r="Q55" s="24"/>
      <c r="R55" s="21"/>
      <c r="S55" s="35"/>
      <c r="T55" s="14"/>
      <c r="U55" s="68"/>
      <c r="V55" s="389"/>
    </row>
    <row r="56" spans="2:22" ht="14.25" customHeight="1">
      <c r="B56" s="38"/>
      <c r="C56" s="392"/>
      <c r="D56" s="28" t="s">
        <v>457</v>
      </c>
      <c r="E56" s="436"/>
      <c r="F56" s="29"/>
      <c r="G56" s="29"/>
      <c r="H56" s="29"/>
      <c r="I56" s="29"/>
      <c r="J56" s="21"/>
      <c r="K56" s="29"/>
      <c r="L56" s="29"/>
      <c r="M56" s="29"/>
      <c r="N56" s="29"/>
      <c r="O56" s="45"/>
      <c r="P56" s="46"/>
      <c r="Q56" s="29"/>
      <c r="R56" s="21"/>
      <c r="S56" s="35"/>
      <c r="T56" s="14"/>
      <c r="U56" s="68"/>
      <c r="V56" s="22"/>
    </row>
    <row r="57" spans="2:22" ht="14.25" customHeight="1">
      <c r="B57" s="38"/>
      <c r="C57" s="458"/>
      <c r="D57" s="33" t="s">
        <v>458</v>
      </c>
      <c r="E57" s="436"/>
      <c r="F57" s="34"/>
      <c r="G57" s="34"/>
      <c r="H57" s="34"/>
      <c r="I57" s="34"/>
      <c r="J57" s="39"/>
      <c r="K57" s="34"/>
      <c r="L57" s="34"/>
      <c r="M57" s="34"/>
      <c r="N57" s="34"/>
      <c r="O57" s="34"/>
      <c r="P57" s="39"/>
      <c r="Q57" s="34"/>
      <c r="R57" s="39"/>
      <c r="S57" s="40"/>
      <c r="T57" s="14"/>
      <c r="U57" s="68"/>
      <c r="V57" s="388"/>
    </row>
    <row r="58" spans="2:22" ht="14.25" customHeight="1">
      <c r="B58" s="38"/>
      <c r="C58" s="392" t="s">
        <v>459</v>
      </c>
      <c r="D58" s="28" t="s">
        <v>456</v>
      </c>
      <c r="E58" s="29"/>
      <c r="F58" s="29"/>
      <c r="G58" s="29"/>
      <c r="H58" s="424"/>
      <c r="I58" s="29"/>
      <c r="J58" s="21"/>
      <c r="K58" s="29"/>
      <c r="L58" s="29"/>
      <c r="M58" s="29"/>
      <c r="N58" s="29"/>
      <c r="O58" s="45"/>
      <c r="P58" s="46"/>
      <c r="Q58" s="29"/>
      <c r="R58" s="21"/>
      <c r="S58" s="35"/>
      <c r="T58" s="14"/>
      <c r="U58" s="68"/>
      <c r="V58" s="388"/>
    </row>
    <row r="59" spans="2:22" ht="14.25" customHeight="1">
      <c r="B59" s="38"/>
      <c r="C59" s="392"/>
      <c r="D59" s="28" t="s">
        <v>457</v>
      </c>
      <c r="E59" s="29"/>
      <c r="F59" s="29"/>
      <c r="G59" s="29"/>
      <c r="H59" s="436"/>
      <c r="I59" s="29"/>
      <c r="J59" s="21"/>
      <c r="K59" s="29"/>
      <c r="L59" s="29"/>
      <c r="M59" s="29"/>
      <c r="N59" s="29"/>
      <c r="O59" s="45"/>
      <c r="P59" s="46"/>
      <c r="Q59" s="29"/>
      <c r="R59" s="21"/>
      <c r="S59" s="35"/>
      <c r="T59" s="14"/>
      <c r="U59" s="68"/>
      <c r="V59" s="14"/>
    </row>
    <row r="60" spans="2:22" ht="14.25" customHeight="1" thickBot="1">
      <c r="B60" s="41"/>
      <c r="C60" s="401"/>
      <c r="D60" s="49" t="s">
        <v>458</v>
      </c>
      <c r="E60" s="42"/>
      <c r="F60" s="42"/>
      <c r="G60" s="42"/>
      <c r="H60" s="421"/>
      <c r="I60" s="42"/>
      <c r="J60" s="50"/>
      <c r="K60" s="42"/>
      <c r="L60" s="42"/>
      <c r="M60" s="42"/>
      <c r="N60" s="42"/>
      <c r="O60" s="42"/>
      <c r="P60" s="50"/>
      <c r="Q60" s="42"/>
      <c r="R60" s="50"/>
      <c r="S60" s="51"/>
      <c r="T60" s="14"/>
      <c r="U60" s="68"/>
      <c r="V60" s="101"/>
    </row>
    <row r="61" spans="2:22" ht="15" customHeight="1" thickBot="1">
      <c r="U61" s="68"/>
      <c r="V61" s="101"/>
    </row>
    <row r="62" spans="2:22" ht="15" customHeight="1">
      <c r="B62" s="449" t="s">
        <v>180</v>
      </c>
      <c r="C62" s="410"/>
      <c r="D62" s="108" t="s">
        <v>456</v>
      </c>
      <c r="E62" s="52"/>
      <c r="F62" s="52"/>
      <c r="G62" s="52"/>
      <c r="H62" s="52"/>
      <c r="I62" s="52"/>
      <c r="J62" s="21"/>
      <c r="K62" s="52"/>
      <c r="L62" s="52"/>
      <c r="M62" s="52"/>
      <c r="N62" s="52"/>
      <c r="O62" s="60"/>
      <c r="P62" s="61"/>
      <c r="Q62" s="52"/>
      <c r="R62" s="86"/>
      <c r="S62" s="110"/>
      <c r="U62" s="68"/>
      <c r="V62" s="101"/>
    </row>
    <row r="63" spans="2:22" ht="15" customHeight="1">
      <c r="B63" s="455"/>
      <c r="C63" s="428"/>
      <c r="D63" s="28" t="s">
        <v>457</v>
      </c>
      <c r="E63" s="29"/>
      <c r="F63" s="29"/>
      <c r="G63" s="29"/>
      <c r="H63" s="29"/>
      <c r="I63" s="29"/>
      <c r="J63" s="21"/>
      <c r="K63" s="29"/>
      <c r="L63" s="29"/>
      <c r="M63" s="29"/>
      <c r="N63" s="29"/>
      <c r="O63" s="45"/>
      <c r="P63" s="46"/>
      <c r="Q63" s="29"/>
      <c r="R63" s="21"/>
      <c r="S63" s="35"/>
      <c r="U63" s="68"/>
      <c r="V63" s="101"/>
    </row>
    <row r="64" spans="2:22" ht="15" customHeight="1" thickBot="1">
      <c r="B64" s="411"/>
      <c r="C64" s="412"/>
      <c r="D64" s="49" t="s">
        <v>458</v>
      </c>
      <c r="E64" s="42"/>
      <c r="F64" s="42"/>
      <c r="G64" s="42"/>
      <c r="H64" s="42"/>
      <c r="I64" s="42"/>
      <c r="J64" s="21"/>
      <c r="K64" s="42"/>
      <c r="L64" s="42"/>
      <c r="M64" s="42"/>
      <c r="N64" s="42"/>
      <c r="O64" s="42"/>
      <c r="P64" s="50"/>
      <c r="Q64" s="42"/>
      <c r="R64" s="50"/>
      <c r="S64" s="51"/>
      <c r="U64" s="68"/>
    </row>
    <row r="65" spans="1:22" ht="15" customHeight="1">
      <c r="U65" s="68"/>
    </row>
    <row r="66" spans="1:22" ht="15" customHeight="1" thickBot="1">
      <c r="B66" s="97"/>
      <c r="C66" s="97"/>
      <c r="D66" s="98"/>
      <c r="E66" s="99"/>
      <c r="F66" s="99"/>
      <c r="G66" s="99"/>
      <c r="H66" s="99"/>
      <c r="I66" s="99"/>
      <c r="J66" s="97"/>
      <c r="K66" s="97"/>
      <c r="L66" s="99"/>
      <c r="M66" s="99"/>
      <c r="N66" s="99"/>
      <c r="O66" s="99"/>
      <c r="P66" s="99"/>
      <c r="Q66" s="99"/>
      <c r="R66" s="99"/>
      <c r="S66" s="97"/>
      <c r="T66" s="100"/>
      <c r="U66" s="68"/>
      <c r="V66" s="73" t="s">
        <v>21</v>
      </c>
    </row>
    <row r="67" spans="1:22" ht="15" customHeight="1" thickTop="1">
      <c r="A67" s="450"/>
      <c r="B67" s="449" t="s">
        <v>181</v>
      </c>
      <c r="C67" s="410"/>
      <c r="D67" s="469" t="s">
        <v>457</v>
      </c>
      <c r="E67" s="404"/>
      <c r="F67" s="404"/>
      <c r="G67" s="404"/>
      <c r="H67" s="404"/>
      <c r="I67" s="463"/>
      <c r="J67" s="21"/>
      <c r="K67" s="453"/>
      <c r="L67" s="453"/>
      <c r="M67" s="453"/>
      <c r="N67" s="465"/>
      <c r="O67" s="451"/>
      <c r="P67" s="467"/>
      <c r="Q67" s="453"/>
      <c r="R67" s="471"/>
      <c r="S67" s="462"/>
      <c r="T67" s="213"/>
      <c r="U67" s="68"/>
      <c r="V67" s="462"/>
    </row>
    <row r="68" spans="1:22" ht="15" customHeight="1" thickBot="1">
      <c r="A68" s="450"/>
      <c r="B68" s="411"/>
      <c r="C68" s="412"/>
      <c r="D68" s="470"/>
      <c r="E68" s="461"/>
      <c r="F68" s="461"/>
      <c r="G68" s="461"/>
      <c r="H68" s="461"/>
      <c r="I68" s="454"/>
      <c r="J68" s="21"/>
      <c r="K68" s="454"/>
      <c r="L68" s="454"/>
      <c r="M68" s="454"/>
      <c r="N68" s="466"/>
      <c r="O68" s="452"/>
      <c r="P68" s="468"/>
      <c r="Q68" s="454"/>
      <c r="R68" s="472"/>
      <c r="S68" s="452"/>
      <c r="U68" s="68"/>
      <c r="V68" s="464"/>
    </row>
    <row r="69" spans="1:22" ht="13.5" customHeight="1" thickBot="1"/>
    <row r="70" spans="1:22" ht="17.25" customHeight="1">
      <c r="B70" s="409" t="s">
        <v>443</v>
      </c>
      <c r="C70" s="410"/>
      <c r="D70" s="108" t="s">
        <v>456</v>
      </c>
      <c r="E70" s="447"/>
      <c r="F70" s="334"/>
      <c r="G70" s="447"/>
      <c r="H70" s="447"/>
      <c r="I70" s="53"/>
      <c r="J70" s="21"/>
      <c r="K70" s="52"/>
      <c r="L70" s="52"/>
      <c r="M70" s="16"/>
      <c r="N70" s="16"/>
      <c r="O70" s="60"/>
      <c r="P70" s="61"/>
      <c r="Q70" s="16"/>
      <c r="R70" s="54"/>
      <c r="S70" s="55"/>
      <c r="T70" s="59"/>
      <c r="U70" s="68"/>
    </row>
    <row r="71" spans="1:22" ht="17.25" customHeight="1" thickBot="1">
      <c r="B71" s="411"/>
      <c r="C71" s="412"/>
      <c r="D71" s="49" t="s">
        <v>457</v>
      </c>
      <c r="E71" s="448"/>
      <c r="F71" s="335"/>
      <c r="G71" s="448"/>
      <c r="H71" s="448"/>
      <c r="I71" s="42"/>
      <c r="J71" s="21"/>
      <c r="K71" s="42"/>
      <c r="L71" s="42"/>
      <c r="M71" s="62"/>
      <c r="N71" s="62"/>
      <c r="O71" s="63"/>
      <c r="P71" s="64"/>
      <c r="Q71" s="62"/>
      <c r="R71" s="65"/>
      <c r="S71" s="66"/>
      <c r="T71" s="59"/>
      <c r="U71" s="68"/>
      <c r="V71" s="101"/>
    </row>
    <row r="72" spans="1:22" ht="14.25" customHeight="1" thickBot="1">
      <c r="A72" s="6"/>
      <c r="C72" s="7"/>
      <c r="D72" s="8"/>
      <c r="I72" s="9"/>
      <c r="J72" s="6"/>
      <c r="K72" s="8"/>
      <c r="R72" s="6"/>
      <c r="S72" s="59"/>
      <c r="T72" s="68"/>
      <c r="U72" s="58"/>
    </row>
    <row r="73" spans="1:22" ht="17.25" customHeight="1">
      <c r="B73" s="449" t="s">
        <v>444</v>
      </c>
      <c r="C73" s="410"/>
      <c r="D73" s="108" t="s">
        <v>456</v>
      </c>
      <c r="E73" s="447"/>
      <c r="F73" s="334"/>
      <c r="G73" s="447"/>
      <c r="H73" s="447"/>
      <c r="I73" s="53"/>
      <c r="J73" s="21"/>
      <c r="K73" s="52"/>
      <c r="L73" s="52"/>
      <c r="M73" s="16"/>
      <c r="N73" s="16"/>
      <c r="O73" s="60"/>
      <c r="P73" s="61"/>
      <c r="Q73" s="16"/>
      <c r="R73" s="54"/>
      <c r="S73" s="55"/>
      <c r="T73" s="59"/>
      <c r="U73" s="68"/>
    </row>
    <row r="74" spans="1:22" ht="17.25" customHeight="1" thickBot="1">
      <c r="B74" s="411"/>
      <c r="C74" s="412"/>
      <c r="D74" s="49" t="s">
        <v>457</v>
      </c>
      <c r="E74" s="448"/>
      <c r="F74" s="335"/>
      <c r="G74" s="448"/>
      <c r="H74" s="448"/>
      <c r="I74" s="42"/>
      <c r="J74" s="21"/>
      <c r="K74" s="42"/>
      <c r="L74" s="42"/>
      <c r="M74" s="62"/>
      <c r="N74" s="62"/>
      <c r="O74" s="63"/>
      <c r="P74" s="64"/>
      <c r="Q74" s="62"/>
      <c r="R74" s="65"/>
      <c r="S74" s="66"/>
      <c r="T74" s="59"/>
      <c r="U74" s="68"/>
      <c r="V74" s="101"/>
    </row>
    <row r="75" spans="1:22" ht="13.5" customHeight="1">
      <c r="V75" s="73"/>
    </row>
    <row r="76" spans="1:22" ht="13.5" customHeight="1">
      <c r="V76" s="74"/>
    </row>
    <row r="77" spans="1:22" ht="13.5" customHeight="1">
      <c r="B77" s="8"/>
      <c r="C77" s="8"/>
      <c r="D77" s="8"/>
      <c r="J77" s="8"/>
      <c r="K77" s="8"/>
      <c r="S77" s="8"/>
      <c r="V77" s="14"/>
    </row>
    <row r="78" spans="1:22" ht="14.1" customHeight="1">
      <c r="B78" s="8"/>
      <c r="C78" s="8"/>
      <c r="D78" s="8"/>
      <c r="J78" s="8"/>
      <c r="K78" s="8"/>
      <c r="S78" s="8"/>
      <c r="V78" s="14"/>
    </row>
    <row r="79" spans="1:22" ht="14.1" customHeight="1">
      <c r="V79" s="58"/>
    </row>
  </sheetData>
  <mergeCells count="107">
    <mergeCell ref="Q44:Q45"/>
    <mergeCell ref="H44:H45"/>
    <mergeCell ref="I44:I45"/>
    <mergeCell ref="E43:I43"/>
    <mergeCell ref="V67:V68"/>
    <mergeCell ref="C55:C57"/>
    <mergeCell ref="E55:E57"/>
    <mergeCell ref="G67:G68"/>
    <mergeCell ref="N67:N68"/>
    <mergeCell ref="P67:P68"/>
    <mergeCell ref="D67:D68"/>
    <mergeCell ref="R67:R68"/>
    <mergeCell ref="C58:C60"/>
    <mergeCell ref="R7:R8"/>
    <mergeCell ref="O7:O8"/>
    <mergeCell ref="H32:H34"/>
    <mergeCell ref="H12:H14"/>
    <mergeCell ref="H15:H17"/>
    <mergeCell ref="N6:N8"/>
    <mergeCell ref="I7:I8"/>
    <mergeCell ref="K7:K8"/>
    <mergeCell ref="L7:L8"/>
    <mergeCell ref="N27:N28"/>
    <mergeCell ref="K27:M27"/>
    <mergeCell ref="H21:H23"/>
    <mergeCell ref="H18:H20"/>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G24:G26"/>
    <mergeCell ref="O27:O28"/>
    <mergeCell ref="C35:C37"/>
    <mergeCell ref="B27:C31"/>
    <mergeCell ref="B62:C64"/>
    <mergeCell ref="B46:C48"/>
    <mergeCell ref="H27:H31"/>
    <mergeCell ref="C32:C34"/>
    <mergeCell ref="H38:H40"/>
    <mergeCell ref="E49:E51"/>
    <mergeCell ref="C49:C51"/>
    <mergeCell ref="I27:I28"/>
    <mergeCell ref="B43:D45"/>
    <mergeCell ref="K43:M43"/>
    <mergeCell ref="L44:L45"/>
    <mergeCell ref="N43:N45"/>
    <mergeCell ref="H58:H60"/>
    <mergeCell ref="E52:E54"/>
    <mergeCell ref="O44:O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Q67:Q68"/>
    <mergeCell ref="F67:F68"/>
    <mergeCell ref="S67:S68"/>
    <mergeCell ref="L67:L68"/>
    <mergeCell ref="R44:R45"/>
    <mergeCell ref="I67:I68"/>
    <mergeCell ref="H67:H68"/>
    <mergeCell ref="S43:S45"/>
    <mergeCell ref="B70:C71"/>
    <mergeCell ref="E70:E71"/>
    <mergeCell ref="G70:G71"/>
    <mergeCell ref="H70:H71"/>
    <mergeCell ref="B73:C74"/>
    <mergeCell ref="E73:E74"/>
    <mergeCell ref="G73:G74"/>
    <mergeCell ref="H73:H74"/>
    <mergeCell ref="V48:V49"/>
    <mergeCell ref="V51:V52"/>
    <mergeCell ref="V54:V55"/>
    <mergeCell ref="V57:V58"/>
    <mergeCell ref="K67:K68"/>
    <mergeCell ref="E67:E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X77"/>
  <sheetViews>
    <sheetView view="pageBreakPreview" zoomScale="145" zoomScaleNormal="75" zoomScaleSheetLayoutView="145" workbookViewId="0">
      <selection activeCell="E8" sqref="E8"/>
    </sheetView>
  </sheetViews>
  <sheetFormatPr defaultColWidth="8.625" defaultRowHeight="18" customHeight="1"/>
  <cols>
    <col min="1" max="1" width="7.5" style="13" customWidth="1"/>
    <col min="2" max="2" width="19.375" style="13" customWidth="1"/>
    <col min="3" max="3" width="10.75" style="13" customWidth="1"/>
    <col min="4" max="5" width="11.75" style="13" customWidth="1"/>
    <col min="6" max="7" width="11.625" style="13" customWidth="1"/>
    <col min="8" max="8" width="8.75" style="13" customWidth="1"/>
    <col min="9" max="9" width="2.5" style="13" customWidth="1"/>
    <col min="10" max="10" width="7" style="13" customWidth="1"/>
    <col min="11" max="11" width="6" style="13" customWidth="1"/>
    <col min="12" max="12" width="4.875" style="13" customWidth="1"/>
    <col min="13" max="13" width="7.375" style="13" customWidth="1"/>
    <col min="14" max="14" width="1.25" style="13" customWidth="1"/>
    <col min="15" max="15" width="9.5" style="13" customWidth="1"/>
    <col min="16" max="16" width="1.25" style="13" customWidth="1"/>
    <col min="17" max="17" width="8.25" style="13" customWidth="1"/>
    <col min="18" max="18" width="4.875" style="13" customWidth="1"/>
    <col min="19" max="19" width="5" style="13" customWidth="1"/>
    <col min="20" max="20" width="6.25" style="83" customWidth="1"/>
    <col min="21" max="21" width="2.5" style="83" customWidth="1"/>
    <col min="22" max="22" width="12.375" style="13" customWidth="1"/>
    <col min="23" max="23" width="10" style="14" customWidth="1"/>
    <col min="24" max="24" width="8.625" style="84" customWidth="1"/>
    <col min="25" max="16384" width="8.625" style="83"/>
  </cols>
  <sheetData>
    <row r="1" spans="1:22" ht="18" customHeight="1" thickBot="1">
      <c r="A1" s="13" t="s">
        <v>87</v>
      </c>
      <c r="V1" s="10" t="s">
        <v>16</v>
      </c>
    </row>
    <row r="2" spans="1:22" ht="18" customHeight="1">
      <c r="B2" s="85"/>
      <c r="C2" s="415" t="s">
        <v>88</v>
      </c>
      <c r="D2" s="416"/>
      <c r="E2" s="416"/>
      <c r="F2" s="416"/>
      <c r="G2" s="417"/>
      <c r="H2" s="415" t="s">
        <v>89</v>
      </c>
      <c r="I2" s="416"/>
      <c r="J2" s="416"/>
      <c r="K2" s="416"/>
      <c r="L2" s="416"/>
      <c r="M2" s="417"/>
      <c r="N2" s="86"/>
      <c r="O2" s="19"/>
      <c r="P2" s="87"/>
      <c r="Q2" s="478"/>
      <c r="R2" s="479"/>
      <c r="S2" s="479"/>
      <c r="T2" s="480"/>
      <c r="U2" s="465" t="s">
        <v>36</v>
      </c>
      <c r="V2" s="476"/>
    </row>
    <row r="3" spans="1:22" ht="18" customHeight="1">
      <c r="B3" s="81" t="s">
        <v>37</v>
      </c>
      <c r="C3" s="440" t="s">
        <v>38</v>
      </c>
      <c r="D3" s="440" t="s">
        <v>39</v>
      </c>
      <c r="E3" s="440" t="s">
        <v>90</v>
      </c>
      <c r="F3" s="440" t="s">
        <v>40</v>
      </c>
      <c r="G3" s="440" t="s">
        <v>25</v>
      </c>
      <c r="H3" s="485" t="s">
        <v>91</v>
      </c>
      <c r="I3" s="486"/>
      <c r="J3" s="473" t="s">
        <v>92</v>
      </c>
      <c r="K3" s="482"/>
      <c r="L3" s="473" t="s">
        <v>44</v>
      </c>
      <c r="M3" s="482"/>
      <c r="N3" s="481" t="s">
        <v>52</v>
      </c>
      <c r="O3" s="427"/>
      <c r="P3" s="428"/>
      <c r="Q3" s="473" t="s">
        <v>93</v>
      </c>
      <c r="R3" s="482"/>
      <c r="S3" s="473" t="s">
        <v>94</v>
      </c>
      <c r="T3" s="482"/>
      <c r="U3" s="21"/>
      <c r="V3" s="88"/>
    </row>
    <row r="4" spans="1:22" ht="18" customHeight="1">
      <c r="B4" s="89"/>
      <c r="C4" s="441"/>
      <c r="D4" s="441"/>
      <c r="E4" s="441"/>
      <c r="F4" s="441"/>
      <c r="G4" s="441"/>
      <c r="H4" s="483" t="s">
        <v>95</v>
      </c>
      <c r="I4" s="484"/>
      <c r="J4" s="475"/>
      <c r="K4" s="431"/>
      <c r="L4" s="475"/>
      <c r="M4" s="431"/>
      <c r="N4" s="475"/>
      <c r="O4" s="430"/>
      <c r="P4" s="431"/>
      <c r="Q4" s="475"/>
      <c r="R4" s="431"/>
      <c r="S4" s="475"/>
      <c r="T4" s="431"/>
      <c r="U4" s="475" t="s">
        <v>96</v>
      </c>
      <c r="V4" s="477"/>
    </row>
    <row r="5" spans="1:22" ht="18" customHeight="1">
      <c r="B5" s="36"/>
      <c r="C5" s="24"/>
      <c r="D5" s="24"/>
      <c r="E5" s="24"/>
      <c r="F5" s="24"/>
      <c r="G5" s="24"/>
      <c r="H5" s="37"/>
      <c r="I5" s="70"/>
      <c r="J5" s="37"/>
      <c r="K5" s="70"/>
      <c r="L5" s="37"/>
      <c r="M5" s="70"/>
      <c r="N5" s="37"/>
      <c r="O5" s="47"/>
      <c r="P5" s="70"/>
      <c r="Q5" s="37"/>
      <c r="R5" s="70"/>
      <c r="S5" s="37"/>
      <c r="T5" s="70"/>
      <c r="U5" s="37"/>
      <c r="V5" s="91"/>
    </row>
    <row r="6" spans="1:22" ht="6.75" customHeight="1">
      <c r="A6" s="13" t="s">
        <v>23</v>
      </c>
    </row>
    <row r="7" spans="1:22" ht="18" hidden="1" customHeight="1"/>
    <row r="8" spans="1:22" ht="18" customHeight="1" thickBot="1">
      <c r="A8" s="13" t="s">
        <v>97</v>
      </c>
      <c r="V8" s="10" t="s">
        <v>16</v>
      </c>
    </row>
    <row r="9" spans="1:22" ht="18" customHeight="1">
      <c r="B9" s="85"/>
      <c r="C9" s="415" t="s">
        <v>88</v>
      </c>
      <c r="D9" s="416"/>
      <c r="E9" s="416"/>
      <c r="F9" s="416"/>
      <c r="G9" s="417"/>
      <c r="H9" s="415" t="s">
        <v>98</v>
      </c>
      <c r="I9" s="416"/>
      <c r="J9" s="416"/>
      <c r="K9" s="416"/>
      <c r="L9" s="417"/>
      <c r="M9" s="489" t="s">
        <v>99</v>
      </c>
      <c r="N9" s="490"/>
      <c r="O9" s="17"/>
      <c r="P9" s="18"/>
      <c r="Q9" s="79"/>
      <c r="R9" s="18"/>
      <c r="S9" s="18"/>
      <c r="T9" s="465" t="s">
        <v>24</v>
      </c>
      <c r="U9" s="410"/>
      <c r="V9" s="55" t="s">
        <v>36</v>
      </c>
    </row>
    <row r="10" spans="1:22" ht="18" customHeight="1">
      <c r="B10" s="81" t="s">
        <v>37</v>
      </c>
      <c r="C10" s="440" t="s">
        <v>38</v>
      </c>
      <c r="D10" s="440" t="s">
        <v>39</v>
      </c>
      <c r="E10" s="440" t="s">
        <v>40</v>
      </c>
      <c r="F10" s="440" t="s">
        <v>41</v>
      </c>
      <c r="G10" s="440" t="s">
        <v>25</v>
      </c>
      <c r="H10" s="440" t="s">
        <v>42</v>
      </c>
      <c r="I10" s="473" t="s">
        <v>43</v>
      </c>
      <c r="J10" s="482"/>
      <c r="K10" s="473" t="s">
        <v>44</v>
      </c>
      <c r="L10" s="482"/>
      <c r="M10" s="31"/>
      <c r="N10" s="82"/>
      <c r="O10" s="92" t="s">
        <v>45</v>
      </c>
      <c r="P10" s="93"/>
      <c r="Q10" s="94"/>
      <c r="R10" s="473" t="s">
        <v>26</v>
      </c>
      <c r="S10" s="474"/>
      <c r="T10" s="481" t="s">
        <v>46</v>
      </c>
      <c r="U10" s="428"/>
      <c r="V10" s="35"/>
    </row>
    <row r="11" spans="1:22" ht="18" customHeight="1">
      <c r="B11" s="95"/>
      <c r="C11" s="441"/>
      <c r="D11" s="441"/>
      <c r="E11" s="441"/>
      <c r="F11" s="441"/>
      <c r="G11" s="441"/>
      <c r="H11" s="441"/>
      <c r="I11" s="475"/>
      <c r="J11" s="431"/>
      <c r="K11" s="475"/>
      <c r="L11" s="431"/>
      <c r="M11" s="487" t="s">
        <v>47</v>
      </c>
      <c r="N11" s="488"/>
      <c r="O11" s="23" t="s">
        <v>27</v>
      </c>
      <c r="P11" s="96"/>
      <c r="Q11" s="90"/>
      <c r="R11" s="475"/>
      <c r="S11" s="430"/>
      <c r="T11" s="475" t="s">
        <v>48</v>
      </c>
      <c r="U11" s="431"/>
      <c r="V11" s="80" t="s">
        <v>47</v>
      </c>
    </row>
    <row r="12" spans="1:22" ht="18" customHeight="1">
      <c r="B12" s="36"/>
      <c r="C12" s="24"/>
      <c r="D12" s="24"/>
      <c r="E12" s="24"/>
      <c r="F12" s="24"/>
      <c r="G12" s="24"/>
      <c r="H12" s="24"/>
      <c r="I12" s="14"/>
      <c r="J12" s="14"/>
      <c r="K12" s="21"/>
      <c r="L12" s="71"/>
      <c r="M12" s="14"/>
      <c r="N12" s="14"/>
      <c r="O12" s="24"/>
      <c r="P12" s="47"/>
      <c r="Q12" s="70"/>
      <c r="R12" s="14"/>
      <c r="S12" s="14"/>
      <c r="T12" s="37"/>
      <c r="U12" s="70"/>
      <c r="V12" s="57"/>
    </row>
    <row r="13" spans="1:22" ht="18" hidden="1" customHeight="1">
      <c r="H13" s="14"/>
      <c r="I13" s="14"/>
      <c r="J13" s="14"/>
      <c r="K13" s="14"/>
      <c r="L13" s="14"/>
      <c r="M13" s="14"/>
      <c r="N13" s="14"/>
      <c r="O13" s="14"/>
      <c r="P13" s="14"/>
      <c r="Q13" s="14"/>
      <c r="R13" s="14"/>
      <c r="S13" s="14"/>
      <c r="T13" s="14"/>
      <c r="U13" s="14"/>
      <c r="V13" s="14"/>
    </row>
    <row r="14" spans="1:22" ht="3.75" customHeight="1">
      <c r="H14" s="14"/>
      <c r="I14" s="14"/>
      <c r="J14" s="14"/>
      <c r="K14" s="14"/>
      <c r="L14" s="14"/>
      <c r="M14" s="14"/>
      <c r="N14" s="14"/>
      <c r="O14" s="14"/>
      <c r="P14" s="14"/>
      <c r="Q14" s="14"/>
      <c r="R14" s="14"/>
      <c r="S14" s="14"/>
      <c r="T14" s="84"/>
      <c r="U14" s="84"/>
      <c r="V14" s="14"/>
    </row>
    <row r="15" spans="1:22" ht="18" customHeight="1">
      <c r="A15" s="13" t="s">
        <v>49</v>
      </c>
      <c r="B15" s="83" t="s">
        <v>173</v>
      </c>
    </row>
    <row r="16" spans="1:22" ht="3.75" customHeight="1"/>
    <row r="17" spans="1:8" ht="18" customHeight="1">
      <c r="B17" s="13" t="s">
        <v>191</v>
      </c>
    </row>
    <row r="18" spans="1:8" ht="3.75" customHeight="1"/>
    <row r="19" spans="1:8" ht="18" customHeight="1">
      <c r="B19" s="13" t="s">
        <v>410</v>
      </c>
      <c r="H19" s="13" t="s">
        <v>409</v>
      </c>
    </row>
    <row r="20" spans="1:8" ht="18" customHeight="1">
      <c r="B20" s="13" t="s">
        <v>448</v>
      </c>
    </row>
    <row r="21" spans="1:8" ht="3.75" customHeight="1"/>
    <row r="22" spans="1:8" ht="18" customHeight="1">
      <c r="A22" s="83"/>
      <c r="B22" s="13" t="s">
        <v>280</v>
      </c>
    </row>
    <row r="23" spans="1:8" ht="3.75" customHeight="1"/>
    <row r="24" spans="1:8" ht="18" customHeight="1">
      <c r="A24" s="83"/>
      <c r="B24" s="13" t="s">
        <v>460</v>
      </c>
    </row>
    <row r="25" spans="1:8" ht="18" customHeight="1">
      <c r="A25" s="83"/>
      <c r="B25" s="13" t="s">
        <v>392</v>
      </c>
    </row>
    <row r="26" spans="1:8" ht="18" customHeight="1">
      <c r="A26" s="83"/>
      <c r="B26" s="13" t="s">
        <v>393</v>
      </c>
    </row>
    <row r="27" spans="1:8" ht="18" customHeight="1">
      <c r="A27" s="83"/>
      <c r="B27" s="13" t="s">
        <v>404</v>
      </c>
    </row>
    <row r="28" spans="1:8" ht="18" customHeight="1">
      <c r="A28" s="83"/>
      <c r="B28" s="13" t="s">
        <v>411</v>
      </c>
    </row>
    <row r="29" spans="1:8" ht="3.75" customHeight="1">
      <c r="A29" s="83"/>
    </row>
    <row r="30" spans="1:8" ht="18" customHeight="1">
      <c r="A30" s="83"/>
      <c r="B30" s="13" t="s">
        <v>174</v>
      </c>
    </row>
    <row r="31" spans="1:8" ht="18" customHeight="1">
      <c r="A31" s="83"/>
      <c r="B31" s="13" t="s">
        <v>140</v>
      </c>
      <c r="C31" s="13" t="s">
        <v>192</v>
      </c>
    </row>
    <row r="32" spans="1:8" ht="18" customHeight="1">
      <c r="A32" s="83"/>
      <c r="B32" s="13" t="s">
        <v>175</v>
      </c>
      <c r="C32" s="13" t="s">
        <v>193</v>
      </c>
    </row>
    <row r="33" spans="1:14" ht="18" customHeight="1">
      <c r="A33" s="83"/>
      <c r="C33" s="13" t="s">
        <v>194</v>
      </c>
    </row>
    <row r="34" spans="1:14" ht="18" customHeight="1">
      <c r="A34" s="83"/>
      <c r="B34" s="13" t="s">
        <v>176</v>
      </c>
    </row>
    <row r="35" spans="1:14" ht="18" customHeight="1">
      <c r="B35" s="83" t="s">
        <v>202</v>
      </c>
    </row>
    <row r="36" spans="1:14" ht="18" customHeight="1">
      <c r="B36" s="13" t="s">
        <v>201</v>
      </c>
    </row>
    <row r="37" spans="1:14" ht="9.75" customHeight="1"/>
    <row r="38" spans="1:14" s="329" customFormat="1" ht="18" customHeight="1">
      <c r="B38" s="13" t="s">
        <v>461</v>
      </c>
      <c r="D38" s="13"/>
      <c r="K38" s="330"/>
      <c r="L38" s="13"/>
      <c r="M38" s="13"/>
      <c r="N38" s="13"/>
    </row>
    <row r="39" spans="1:14" s="329" customFormat="1" ht="18" customHeight="1">
      <c r="B39" s="13" t="s">
        <v>413</v>
      </c>
      <c r="D39" s="13"/>
      <c r="K39" s="330"/>
      <c r="L39" s="13"/>
      <c r="M39" s="13"/>
      <c r="N39" s="13"/>
    </row>
    <row r="40" spans="1:14" s="329" customFormat="1" ht="3.75" customHeight="1">
      <c r="B40" s="13"/>
      <c r="C40" s="13"/>
      <c r="D40" s="13"/>
      <c r="K40" s="330"/>
      <c r="L40" s="13"/>
      <c r="M40" s="13"/>
      <c r="N40" s="13"/>
    </row>
    <row r="41" spans="1:14" s="329" customFormat="1" ht="18" customHeight="1">
      <c r="B41" s="13" t="s">
        <v>462</v>
      </c>
      <c r="D41" s="13"/>
      <c r="K41" s="330"/>
      <c r="L41" s="13"/>
      <c r="M41" s="13"/>
      <c r="N41" s="13"/>
    </row>
    <row r="42" spans="1:14" s="329" customFormat="1" ht="18" customHeight="1">
      <c r="B42" s="13" t="s">
        <v>463</v>
      </c>
      <c r="D42" s="13"/>
      <c r="K42" s="330"/>
      <c r="L42" s="13"/>
      <c r="M42" s="13"/>
      <c r="N42" s="13"/>
    </row>
    <row r="43" spans="1:14" s="329" customFormat="1" ht="18" customHeight="1">
      <c r="B43" s="13" t="s">
        <v>464</v>
      </c>
      <c r="D43" s="13"/>
      <c r="K43" s="330"/>
      <c r="L43" s="13"/>
      <c r="M43" s="13"/>
      <c r="N43" s="13"/>
    </row>
    <row r="44" spans="1:14" ht="18" customHeight="1">
      <c r="B44" s="13" t="s">
        <v>440</v>
      </c>
    </row>
    <row r="45" spans="1:14" ht="18" customHeight="1">
      <c r="B45" s="13" t="s">
        <v>137</v>
      </c>
    </row>
    <row r="46" spans="1:14" ht="18" customHeight="1">
      <c r="B46" s="13" t="s">
        <v>148</v>
      </c>
    </row>
    <row r="47" spans="1:14" ht="18" customHeight="1">
      <c r="B47" s="13" t="s">
        <v>412</v>
      </c>
    </row>
    <row r="48" spans="1:14" ht="18" customHeight="1">
      <c r="B48" s="13" t="s">
        <v>405</v>
      </c>
    </row>
    <row r="49" spans="2:24" ht="18" customHeight="1">
      <c r="B49" s="13" t="s">
        <v>407</v>
      </c>
    </row>
    <row r="50" spans="2:24" ht="18" customHeight="1">
      <c r="B50" s="13" t="s">
        <v>408</v>
      </c>
    </row>
    <row r="51" spans="2:24" ht="18" customHeight="1">
      <c r="B51" s="13" t="s">
        <v>465</v>
      </c>
    </row>
    <row r="52" spans="2:24" ht="18" customHeight="1">
      <c r="B52" s="13" t="s">
        <v>466</v>
      </c>
    </row>
    <row r="53" spans="2:24" ht="18" customHeight="1">
      <c r="B53" s="13" t="s">
        <v>445</v>
      </c>
    </row>
    <row r="54" spans="2:24" ht="18" customHeight="1">
      <c r="B54" s="13" t="s">
        <v>152</v>
      </c>
    </row>
    <row r="55" spans="2:24" ht="18" customHeight="1">
      <c r="B55" s="13" t="s">
        <v>446</v>
      </c>
      <c r="H55" s="83"/>
    </row>
    <row r="56" spans="2:24" ht="3.75" customHeight="1"/>
    <row r="57" spans="2:24" ht="18" customHeight="1">
      <c r="B57" s="13" t="s">
        <v>424</v>
      </c>
      <c r="H57" s="83"/>
    </row>
    <row r="58" spans="2:24" ht="3.75" customHeight="1"/>
    <row r="59" spans="2:24" ht="18" customHeight="1">
      <c r="B59" s="13" t="s">
        <v>447</v>
      </c>
      <c r="H59" s="83"/>
    </row>
    <row r="60" spans="2:24" ht="3.75" customHeight="1"/>
    <row r="61" spans="2:24" ht="18" customHeight="1">
      <c r="B61" s="13" t="s">
        <v>432</v>
      </c>
      <c r="H61" s="13" t="s">
        <v>138</v>
      </c>
    </row>
    <row r="62" spans="2:24" ht="18" customHeight="1">
      <c r="C62" s="83"/>
      <c r="D62" s="13" t="s">
        <v>28</v>
      </c>
      <c r="E62" s="13" t="s">
        <v>29</v>
      </c>
      <c r="G62" s="83"/>
      <c r="H62" s="13" t="s">
        <v>30</v>
      </c>
      <c r="I62" s="13" t="s">
        <v>31</v>
      </c>
      <c r="X62" s="13"/>
    </row>
    <row r="63" spans="2:24" ht="18" customHeight="1">
      <c r="C63" s="83"/>
      <c r="E63" s="13" t="s">
        <v>150</v>
      </c>
      <c r="G63" s="83"/>
      <c r="J63" s="13" t="s">
        <v>146</v>
      </c>
      <c r="O63" s="13" t="s">
        <v>178</v>
      </c>
    </row>
    <row r="64" spans="2:24" ht="18" customHeight="1">
      <c r="C64" s="83"/>
      <c r="E64" s="13" t="s">
        <v>442</v>
      </c>
      <c r="G64" s="83"/>
      <c r="J64" s="13" t="s">
        <v>144</v>
      </c>
      <c r="O64" s="13" t="s">
        <v>179</v>
      </c>
    </row>
    <row r="65" spans="1:22" ht="18" customHeight="1">
      <c r="C65" s="83"/>
      <c r="G65" s="83"/>
      <c r="J65" s="13" t="s">
        <v>145</v>
      </c>
    </row>
    <row r="66" spans="1:22" ht="18" customHeight="1">
      <c r="C66" s="83"/>
      <c r="G66" s="83"/>
      <c r="J66" s="83"/>
      <c r="K66" s="13" t="s">
        <v>467</v>
      </c>
    </row>
    <row r="67" spans="1:22" ht="18" customHeight="1">
      <c r="C67" s="83"/>
      <c r="G67" s="83"/>
      <c r="J67" s="83"/>
      <c r="K67" s="13" t="s">
        <v>441</v>
      </c>
      <c r="V67" s="83" t="s">
        <v>139</v>
      </c>
    </row>
    <row r="68" spans="1:22" ht="18" customHeight="1">
      <c r="G68" s="83"/>
      <c r="I68" s="13" t="s">
        <v>151</v>
      </c>
    </row>
    <row r="69" spans="1:22" ht="3.75" customHeight="1">
      <c r="G69" s="83"/>
      <c r="I69" s="83"/>
    </row>
    <row r="70" spans="1:22" ht="18" customHeight="1">
      <c r="A70" s="83"/>
      <c r="B70" s="13" t="s">
        <v>433</v>
      </c>
    </row>
    <row r="71" spans="1:22" ht="3.75" customHeight="1">
      <c r="H71" s="13" t="s">
        <v>32</v>
      </c>
    </row>
    <row r="72" spans="1:22" ht="18" customHeight="1">
      <c r="B72" s="13" t="s">
        <v>434</v>
      </c>
    </row>
    <row r="73" spans="1:22" ht="18" customHeight="1">
      <c r="B73" s="13" t="s">
        <v>468</v>
      </c>
      <c r="H73" s="83"/>
    </row>
    <row r="74" spans="1:22" ht="3.75" customHeight="1"/>
    <row r="75" spans="1:22" ht="18" customHeight="1">
      <c r="B75" s="13" t="s">
        <v>435</v>
      </c>
    </row>
    <row r="76" spans="1:22" ht="3.75" customHeight="1"/>
    <row r="77" spans="1:22" ht="18" customHeight="1">
      <c r="B77" s="13" t="s">
        <v>469</v>
      </c>
    </row>
  </sheetData>
  <mergeCells count="34">
    <mergeCell ref="H2:M2"/>
    <mergeCell ref="H3:I3"/>
    <mergeCell ref="J3:K4"/>
    <mergeCell ref="L3:M4"/>
    <mergeCell ref="M11:N11"/>
    <mergeCell ref="M9:N9"/>
    <mergeCell ref="E3:E4"/>
    <mergeCell ref="F3:F4"/>
    <mergeCell ref="H9:L9"/>
    <mergeCell ref="H10:H11"/>
    <mergeCell ref="I10:J11"/>
    <mergeCell ref="K10:L11"/>
    <mergeCell ref="H4:I4"/>
    <mergeCell ref="C10:C11"/>
    <mergeCell ref="D10:D11"/>
    <mergeCell ref="E10:E11"/>
    <mergeCell ref="F10:F11"/>
    <mergeCell ref="G10:G11"/>
    <mergeCell ref="R10:S11"/>
    <mergeCell ref="U2:V2"/>
    <mergeCell ref="U4:V4"/>
    <mergeCell ref="Q2:T2"/>
    <mergeCell ref="G3:G4"/>
    <mergeCell ref="C2:G2"/>
    <mergeCell ref="T9:U9"/>
    <mergeCell ref="T10:U10"/>
    <mergeCell ref="T11:U11"/>
    <mergeCell ref="N3:P3"/>
    <mergeCell ref="Q3:R4"/>
    <mergeCell ref="S3:T4"/>
    <mergeCell ref="C9:G9"/>
    <mergeCell ref="N4:P4"/>
    <mergeCell ref="C3:C4"/>
    <mergeCell ref="D3:D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BreakPreview" zoomScaleNormal="100" zoomScaleSheetLayoutView="100" workbookViewId="0">
      <selection activeCell="E8" sqref="E8"/>
    </sheetView>
  </sheetViews>
  <sheetFormatPr defaultColWidth="8.375" defaultRowHeight="22.5" customHeight="1"/>
  <cols>
    <col min="1" max="1" width="2.75" style="329" customWidth="1"/>
    <col min="2" max="2" width="16.625" style="329" customWidth="1"/>
    <col min="3" max="4" width="4.875" style="329" customWidth="1"/>
    <col min="5" max="11" width="9.125" style="329" customWidth="1"/>
    <col min="12" max="13" width="2.5" style="329" customWidth="1"/>
    <col min="14" max="14" width="5.5" style="329" customWidth="1"/>
    <col min="15" max="22" width="9.125" style="329" customWidth="1"/>
    <col min="23" max="16384" width="8.375" style="329"/>
  </cols>
  <sheetData>
    <row r="1" spans="1:22" ht="22.5" customHeight="1">
      <c r="A1" s="329" t="s">
        <v>57</v>
      </c>
      <c r="V1" s="336" t="s">
        <v>106</v>
      </c>
    </row>
    <row r="2" spans="1:22" ht="22.5" customHeight="1">
      <c r="C2" s="337" t="s">
        <v>182</v>
      </c>
      <c r="D2" s="337"/>
      <c r="E2" s="337"/>
      <c r="F2" s="337"/>
      <c r="U2" s="338" t="s">
        <v>58</v>
      </c>
    </row>
    <row r="3" spans="1:22" ht="22.5" customHeight="1" thickBot="1">
      <c r="A3" s="339"/>
      <c r="B3" s="339"/>
      <c r="C3" s="339"/>
      <c r="D3" s="339"/>
      <c r="E3" s="339"/>
      <c r="R3" s="340"/>
      <c r="S3" s="340"/>
      <c r="T3" s="340"/>
      <c r="U3" s="340"/>
      <c r="V3" s="341" t="s">
        <v>59</v>
      </c>
    </row>
    <row r="4" spans="1:22" ht="22.5" customHeight="1">
      <c r="A4" s="534" t="s">
        <v>60</v>
      </c>
      <c r="B4" s="535"/>
      <c r="C4" s="506" t="s">
        <v>188</v>
      </c>
      <c r="D4" s="507"/>
      <c r="E4" s="507"/>
      <c r="F4" s="507"/>
      <c r="G4" s="507"/>
      <c r="H4" s="508"/>
      <c r="I4" s="506" t="s">
        <v>61</v>
      </c>
      <c r="J4" s="507"/>
      <c r="K4" s="507"/>
      <c r="L4" s="507" t="s">
        <v>83</v>
      </c>
      <c r="M4" s="507"/>
      <c r="N4" s="507"/>
      <c r="O4" s="507"/>
      <c r="P4" s="507"/>
      <c r="Q4" s="342"/>
      <c r="R4" s="503" t="s">
        <v>62</v>
      </c>
      <c r="S4" s="504"/>
      <c r="T4" s="504"/>
      <c r="U4" s="505"/>
      <c r="V4" s="343"/>
    </row>
    <row r="5" spans="1:22" s="339" customFormat="1" ht="22.5" customHeight="1">
      <c r="A5" s="536"/>
      <c r="B5" s="537"/>
      <c r="C5" s="525" t="s">
        <v>470</v>
      </c>
      <c r="D5" s="526"/>
      <c r="E5" s="491" t="s">
        <v>183</v>
      </c>
      <c r="F5" s="491" t="s">
        <v>184</v>
      </c>
      <c r="G5" s="509" t="s">
        <v>185</v>
      </c>
      <c r="H5" s="491" t="s">
        <v>63</v>
      </c>
      <c r="I5" s="344"/>
      <c r="J5" s="344"/>
      <c r="K5" s="344"/>
      <c r="L5" s="495"/>
      <c r="M5" s="496"/>
      <c r="N5" s="499"/>
      <c r="O5" s="344"/>
      <c r="P5" s="491" t="s">
        <v>63</v>
      </c>
      <c r="Q5" s="346" t="s">
        <v>64</v>
      </c>
      <c r="R5" s="495" t="s">
        <v>5</v>
      </c>
      <c r="S5" s="347"/>
      <c r="T5" s="491" t="s">
        <v>65</v>
      </c>
      <c r="U5" s="491" t="s">
        <v>66</v>
      </c>
      <c r="V5" s="348" t="s">
        <v>67</v>
      </c>
    </row>
    <row r="6" spans="1:22" s="339" customFormat="1" ht="22.5" customHeight="1">
      <c r="A6" s="538"/>
      <c r="B6" s="502"/>
      <c r="C6" s="527"/>
      <c r="D6" s="528"/>
      <c r="E6" s="492"/>
      <c r="F6" s="492"/>
      <c r="G6" s="492"/>
      <c r="H6" s="492"/>
      <c r="I6" s="346"/>
      <c r="J6" s="346"/>
      <c r="K6" s="346"/>
      <c r="L6" s="500"/>
      <c r="M6" s="501"/>
      <c r="N6" s="502"/>
      <c r="O6" s="346"/>
      <c r="P6" s="492"/>
      <c r="Q6" s="346" t="s">
        <v>68</v>
      </c>
      <c r="R6" s="492"/>
      <c r="S6" s="346" t="s">
        <v>69</v>
      </c>
      <c r="T6" s="492"/>
      <c r="U6" s="492"/>
      <c r="V6" s="348" t="s">
        <v>68</v>
      </c>
    </row>
    <row r="7" spans="1:22" s="339" customFormat="1" ht="18" customHeight="1">
      <c r="A7" s="532" t="s">
        <v>471</v>
      </c>
      <c r="B7" s="533"/>
      <c r="C7" s="523"/>
      <c r="D7" s="524"/>
      <c r="E7" s="344"/>
      <c r="F7" s="344"/>
      <c r="G7" s="344"/>
      <c r="H7" s="344"/>
      <c r="I7" s="344"/>
      <c r="J7" s="344"/>
      <c r="K7" s="344"/>
      <c r="L7" s="495"/>
      <c r="M7" s="496"/>
      <c r="N7" s="345"/>
      <c r="O7" s="344"/>
      <c r="P7" s="344"/>
      <c r="Q7" s="344"/>
      <c r="R7" s="344"/>
      <c r="S7" s="344"/>
      <c r="T7" s="344"/>
      <c r="U7" s="344"/>
      <c r="V7" s="349"/>
    </row>
    <row r="8" spans="1:22" s="339" customFormat="1" ht="18" customHeight="1">
      <c r="A8" s="350"/>
      <c r="B8" s="351" t="s">
        <v>186</v>
      </c>
      <c r="C8" s="523"/>
      <c r="D8" s="524"/>
      <c r="E8" s="352"/>
      <c r="F8" s="352"/>
      <c r="G8" s="352"/>
      <c r="H8" s="352"/>
      <c r="I8" s="352"/>
      <c r="J8" s="352"/>
      <c r="K8" s="352"/>
      <c r="L8" s="493"/>
      <c r="M8" s="494"/>
      <c r="N8" s="345"/>
      <c r="O8" s="344"/>
      <c r="P8" s="344"/>
      <c r="Q8" s="344"/>
      <c r="R8" s="344"/>
      <c r="S8" s="344"/>
      <c r="T8" s="344"/>
      <c r="U8" s="344"/>
      <c r="V8" s="349"/>
    </row>
    <row r="9" spans="1:22" s="339" customFormat="1" ht="18" customHeight="1">
      <c r="A9" s="532" t="s">
        <v>472</v>
      </c>
      <c r="B9" s="533"/>
      <c r="C9" s="523"/>
      <c r="D9" s="524"/>
      <c r="E9" s="344"/>
      <c r="F9" s="344"/>
      <c r="G9" s="344"/>
      <c r="H9" s="344"/>
      <c r="I9" s="344"/>
      <c r="J9" s="344"/>
      <c r="K9" s="344"/>
      <c r="L9" s="495"/>
      <c r="M9" s="496"/>
      <c r="N9" s="345"/>
      <c r="O9" s="344"/>
      <c r="P9" s="344"/>
      <c r="Q9" s="344"/>
      <c r="R9" s="344"/>
      <c r="S9" s="344"/>
      <c r="T9" s="344"/>
      <c r="U9" s="344"/>
      <c r="V9" s="349"/>
    </row>
    <row r="10" spans="1:22" s="339" customFormat="1" ht="18" customHeight="1">
      <c r="A10" s="350"/>
      <c r="B10" s="351" t="s">
        <v>186</v>
      </c>
      <c r="C10" s="523"/>
      <c r="D10" s="524"/>
      <c r="E10" s="352"/>
      <c r="F10" s="352"/>
      <c r="G10" s="352"/>
      <c r="H10" s="352"/>
      <c r="I10" s="352"/>
      <c r="J10" s="352"/>
      <c r="K10" s="352"/>
      <c r="L10" s="493"/>
      <c r="M10" s="494"/>
      <c r="N10" s="345"/>
      <c r="O10" s="344"/>
      <c r="P10" s="344"/>
      <c r="Q10" s="344"/>
      <c r="R10" s="344"/>
      <c r="S10" s="344"/>
      <c r="T10" s="344"/>
      <c r="U10" s="344"/>
      <c r="V10" s="349"/>
    </row>
    <row r="11" spans="1:22" s="339" customFormat="1" ht="18" customHeight="1">
      <c r="A11" s="539" t="s">
        <v>473</v>
      </c>
      <c r="B11" s="540"/>
      <c r="C11" s="523"/>
      <c r="D11" s="524"/>
      <c r="E11" s="344"/>
      <c r="F11" s="344"/>
      <c r="G11" s="344"/>
      <c r="H11" s="344"/>
      <c r="I11" s="344"/>
      <c r="J11" s="344"/>
      <c r="K11" s="344"/>
      <c r="L11" s="495"/>
      <c r="M11" s="496"/>
      <c r="N11" s="345"/>
      <c r="O11" s="344"/>
      <c r="P11" s="344"/>
      <c r="Q11" s="344"/>
      <c r="R11" s="344"/>
      <c r="S11" s="344"/>
      <c r="T11" s="344"/>
      <c r="U11" s="344"/>
      <c r="V11" s="349"/>
    </row>
    <row r="12" spans="1:22" ht="18" customHeight="1" thickBot="1">
      <c r="A12" s="353"/>
      <c r="B12" s="354" t="s">
        <v>186</v>
      </c>
      <c r="C12" s="518"/>
      <c r="D12" s="519"/>
      <c r="E12" s="355"/>
      <c r="F12" s="355"/>
      <c r="G12" s="355"/>
      <c r="H12" s="355"/>
      <c r="I12" s="355"/>
      <c r="J12" s="355"/>
      <c r="K12" s="355"/>
      <c r="L12" s="497"/>
      <c r="M12" s="498"/>
      <c r="N12" s="358"/>
      <c r="O12" s="359"/>
      <c r="P12" s="359"/>
      <c r="Q12" s="359"/>
      <c r="R12" s="359"/>
      <c r="S12" s="359"/>
      <c r="T12" s="359"/>
      <c r="U12" s="359"/>
      <c r="V12" s="360"/>
    </row>
    <row r="13" spans="1:22" ht="18.75" customHeight="1"/>
    <row r="14" spans="1:22" ht="22.5" customHeight="1">
      <c r="C14" s="515" t="s">
        <v>70</v>
      </c>
      <c r="D14" s="515"/>
      <c r="E14" s="515"/>
      <c r="F14" s="515"/>
      <c r="G14" s="515"/>
      <c r="H14" s="515"/>
    </row>
    <row r="15" spans="1:22" ht="18.75" customHeight="1" thickBot="1"/>
    <row r="16" spans="1:22" ht="22.5" customHeight="1">
      <c r="A16" s="516" t="s">
        <v>71</v>
      </c>
      <c r="B16" s="504"/>
      <c r="C16" s="504"/>
      <c r="D16" s="504"/>
      <c r="E16" s="504"/>
      <c r="F16" s="504"/>
      <c r="G16" s="504"/>
      <c r="H16" s="504"/>
      <c r="I16" s="504"/>
      <c r="J16" s="504"/>
      <c r="K16" s="505"/>
      <c r="L16" s="503" t="s">
        <v>72</v>
      </c>
      <c r="M16" s="504"/>
      <c r="N16" s="504"/>
      <c r="O16" s="504"/>
      <c r="P16" s="504"/>
      <c r="Q16" s="504"/>
      <c r="R16" s="504"/>
      <c r="S16" s="504"/>
      <c r="T16" s="504"/>
      <c r="U16" s="504"/>
      <c r="V16" s="517"/>
    </row>
    <row r="17" spans="1:22" ht="11.25">
      <c r="A17" s="361"/>
      <c r="B17" s="496" t="s">
        <v>198</v>
      </c>
      <c r="C17" s="496"/>
      <c r="D17" s="362"/>
      <c r="E17" s="491" t="s">
        <v>474</v>
      </c>
      <c r="F17" s="491" t="s">
        <v>475</v>
      </c>
      <c r="G17" s="491" t="s">
        <v>74</v>
      </c>
      <c r="H17" s="495" t="s">
        <v>75</v>
      </c>
      <c r="I17" s="496"/>
      <c r="J17" s="496"/>
      <c r="K17" s="499"/>
      <c r="L17" s="495" t="s">
        <v>73</v>
      </c>
      <c r="M17" s="496"/>
      <c r="N17" s="496"/>
      <c r="O17" s="499"/>
      <c r="P17" s="491" t="s">
        <v>474</v>
      </c>
      <c r="Q17" s="491" t="s">
        <v>475</v>
      </c>
      <c r="R17" s="491" t="s">
        <v>74</v>
      </c>
      <c r="S17" s="495" t="s">
        <v>75</v>
      </c>
      <c r="T17" s="496"/>
      <c r="U17" s="496"/>
      <c r="V17" s="510"/>
    </row>
    <row r="18" spans="1:22" ht="13.5" customHeight="1">
      <c r="A18" s="363"/>
      <c r="B18" s="501"/>
      <c r="C18" s="501"/>
      <c r="D18" s="364" t="s">
        <v>197</v>
      </c>
      <c r="E18" s="492"/>
      <c r="F18" s="492"/>
      <c r="G18" s="492"/>
      <c r="H18" s="500"/>
      <c r="I18" s="501"/>
      <c r="J18" s="501"/>
      <c r="K18" s="502"/>
      <c r="L18" s="500"/>
      <c r="M18" s="501"/>
      <c r="N18" s="501"/>
      <c r="O18" s="502"/>
      <c r="P18" s="492"/>
      <c r="Q18" s="492"/>
      <c r="R18" s="492"/>
      <c r="S18" s="500"/>
      <c r="T18" s="501"/>
      <c r="U18" s="501"/>
      <c r="V18" s="511"/>
    </row>
    <row r="19" spans="1:22" ht="17.25" customHeight="1">
      <c r="A19" s="541" t="s">
        <v>108</v>
      </c>
      <c r="B19" s="521"/>
      <c r="C19" s="522"/>
      <c r="D19" s="347"/>
      <c r="E19" s="366"/>
      <c r="F19" s="367"/>
      <c r="G19" s="367"/>
      <c r="H19" s="529"/>
      <c r="I19" s="530"/>
      <c r="J19" s="530"/>
      <c r="K19" s="531"/>
      <c r="L19" s="520" t="s">
        <v>76</v>
      </c>
      <c r="M19" s="521"/>
      <c r="N19" s="521"/>
      <c r="O19" s="522"/>
      <c r="P19" s="367"/>
      <c r="Q19" s="365"/>
      <c r="R19" s="367"/>
      <c r="S19" s="368"/>
      <c r="T19" s="365"/>
      <c r="U19" s="365"/>
      <c r="V19" s="369"/>
    </row>
    <row r="20" spans="1:22" ht="17.25" customHeight="1">
      <c r="A20" s="370"/>
      <c r="B20" s="520" t="s">
        <v>84</v>
      </c>
      <c r="C20" s="522"/>
      <c r="D20" s="347"/>
      <c r="E20" s="366"/>
      <c r="F20" s="367"/>
      <c r="G20" s="367"/>
      <c r="H20" s="529"/>
      <c r="I20" s="530"/>
      <c r="J20" s="530"/>
      <c r="K20" s="531"/>
      <c r="L20" s="371"/>
      <c r="M20" s="520" t="s">
        <v>77</v>
      </c>
      <c r="N20" s="521"/>
      <c r="O20" s="522"/>
      <c r="P20" s="367"/>
      <c r="Q20" s="365"/>
      <c r="R20" s="367"/>
      <c r="S20" s="368"/>
      <c r="T20" s="365"/>
      <c r="U20" s="365"/>
      <c r="V20" s="369"/>
    </row>
    <row r="21" spans="1:22" ht="17.25" customHeight="1">
      <c r="A21" s="370"/>
      <c r="B21" s="520" t="s">
        <v>84</v>
      </c>
      <c r="C21" s="522"/>
      <c r="D21" s="347"/>
      <c r="E21" s="366"/>
      <c r="F21" s="367"/>
      <c r="G21" s="367"/>
      <c r="H21" s="529"/>
      <c r="I21" s="530"/>
      <c r="J21" s="530"/>
      <c r="K21" s="531"/>
      <c r="L21" s="372"/>
      <c r="M21" s="367"/>
      <c r="N21" s="520" t="s">
        <v>78</v>
      </c>
      <c r="O21" s="522"/>
      <c r="P21" s="367"/>
      <c r="Q21" s="365"/>
      <c r="R21" s="367"/>
      <c r="S21" s="368"/>
      <c r="T21" s="365"/>
      <c r="U21" s="365"/>
      <c r="V21" s="369"/>
    </row>
    <row r="22" spans="1:22" ht="17.25" customHeight="1">
      <c r="A22" s="541" t="s">
        <v>422</v>
      </c>
      <c r="B22" s="521"/>
      <c r="C22" s="522"/>
      <c r="D22" s="347"/>
      <c r="E22" s="366"/>
      <c r="F22" s="367"/>
      <c r="G22" s="367"/>
      <c r="H22" s="529"/>
      <c r="I22" s="530"/>
      <c r="J22" s="530"/>
      <c r="K22" s="531"/>
      <c r="L22" s="372"/>
      <c r="M22" s="520" t="s">
        <v>85</v>
      </c>
      <c r="N22" s="521"/>
      <c r="O22" s="522"/>
      <c r="P22" s="367"/>
      <c r="Q22" s="365"/>
      <c r="R22" s="367"/>
      <c r="S22" s="368"/>
      <c r="T22" s="365"/>
      <c r="U22" s="365"/>
      <c r="V22" s="369"/>
    </row>
    <row r="23" spans="1:22" ht="17.25" customHeight="1">
      <c r="A23" s="370"/>
      <c r="B23" s="520" t="s">
        <v>84</v>
      </c>
      <c r="C23" s="522"/>
      <c r="D23" s="347"/>
      <c r="E23" s="366"/>
      <c r="F23" s="367"/>
      <c r="G23" s="367"/>
      <c r="H23" s="529"/>
      <c r="I23" s="530"/>
      <c r="J23" s="530"/>
      <c r="K23" s="531"/>
      <c r="L23" s="372"/>
      <c r="M23" s="371"/>
      <c r="N23" s="542"/>
      <c r="O23" s="542"/>
      <c r="P23" s="367"/>
      <c r="Q23" s="365"/>
      <c r="R23" s="367"/>
      <c r="S23" s="368"/>
      <c r="T23" s="365"/>
      <c r="U23" s="365"/>
      <c r="V23" s="369"/>
    </row>
    <row r="24" spans="1:22" ht="17.25" customHeight="1">
      <c r="A24" s="370"/>
      <c r="B24" s="520" t="s">
        <v>84</v>
      </c>
      <c r="C24" s="522"/>
      <c r="D24" s="347"/>
      <c r="E24" s="366"/>
      <c r="F24" s="367"/>
      <c r="G24" s="367"/>
      <c r="H24" s="529"/>
      <c r="I24" s="530"/>
      <c r="J24" s="530"/>
      <c r="K24" s="531"/>
      <c r="L24" s="372"/>
      <c r="M24" s="373"/>
      <c r="N24" s="542"/>
      <c r="O24" s="542"/>
      <c r="P24" s="367"/>
      <c r="Q24" s="365"/>
      <c r="R24" s="367"/>
      <c r="S24" s="368"/>
      <c r="T24" s="365"/>
      <c r="U24" s="365"/>
      <c r="V24" s="369"/>
    </row>
    <row r="25" spans="1:22" ht="17.25" customHeight="1">
      <c r="A25" s="541" t="s">
        <v>438</v>
      </c>
      <c r="B25" s="521"/>
      <c r="C25" s="522"/>
      <c r="D25" s="347"/>
      <c r="E25" s="366"/>
      <c r="F25" s="367"/>
      <c r="G25" s="367"/>
      <c r="H25" s="529"/>
      <c r="I25" s="530"/>
      <c r="J25" s="530"/>
      <c r="K25" s="531"/>
      <c r="L25" s="542" t="s">
        <v>6</v>
      </c>
      <c r="M25" s="542"/>
      <c r="N25" s="542"/>
      <c r="O25" s="542"/>
      <c r="P25" s="367"/>
      <c r="Q25" s="365"/>
      <c r="R25" s="367"/>
      <c r="S25" s="368"/>
      <c r="T25" s="365"/>
      <c r="U25" s="365"/>
      <c r="V25" s="369"/>
    </row>
    <row r="26" spans="1:22" ht="17.25" customHeight="1">
      <c r="A26" s="370"/>
      <c r="B26" s="520" t="s">
        <v>84</v>
      </c>
      <c r="C26" s="522"/>
      <c r="D26" s="347"/>
      <c r="E26" s="366"/>
      <c r="F26" s="367"/>
      <c r="G26" s="367"/>
      <c r="H26" s="529"/>
      <c r="I26" s="530"/>
      <c r="J26" s="530"/>
      <c r="K26" s="531"/>
      <c r="L26" s="371"/>
      <c r="M26" s="542" t="s">
        <v>77</v>
      </c>
      <c r="N26" s="542"/>
      <c r="O26" s="542"/>
      <c r="P26" s="367"/>
      <c r="Q26" s="365"/>
      <c r="R26" s="367"/>
      <c r="S26" s="368"/>
      <c r="T26" s="365"/>
      <c r="U26" s="365"/>
      <c r="V26" s="369"/>
    </row>
    <row r="27" spans="1:22" ht="17.25" customHeight="1">
      <c r="A27" s="370"/>
      <c r="B27" s="520" t="s">
        <v>84</v>
      </c>
      <c r="C27" s="522"/>
      <c r="D27" s="347" t="s">
        <v>149</v>
      </c>
      <c r="E27" s="366"/>
      <c r="F27" s="367"/>
      <c r="G27" s="367"/>
      <c r="H27" s="529"/>
      <c r="I27" s="530"/>
      <c r="J27" s="530"/>
      <c r="K27" s="531"/>
      <c r="L27" s="372"/>
      <c r="M27" s="367"/>
      <c r="N27" s="542" t="s">
        <v>79</v>
      </c>
      <c r="O27" s="542"/>
      <c r="P27" s="367"/>
      <c r="Q27" s="365"/>
      <c r="R27" s="367"/>
      <c r="S27" s="368"/>
      <c r="T27" s="365"/>
      <c r="U27" s="365"/>
      <c r="V27" s="369"/>
    </row>
    <row r="28" spans="1:22" ht="17.25" customHeight="1">
      <c r="A28" s="543" t="s">
        <v>476</v>
      </c>
      <c r="B28" s="544"/>
      <c r="C28" s="545"/>
      <c r="D28" s="347"/>
      <c r="E28" s="366"/>
      <c r="F28" s="367"/>
      <c r="G28" s="367"/>
      <c r="H28" s="529"/>
      <c r="I28" s="530"/>
      <c r="J28" s="530"/>
      <c r="K28" s="531"/>
      <c r="L28" s="542"/>
      <c r="M28" s="542"/>
      <c r="N28" s="542"/>
      <c r="O28" s="542"/>
      <c r="P28" s="367"/>
      <c r="Q28" s="365"/>
      <c r="R28" s="367"/>
      <c r="S28" s="368"/>
      <c r="T28" s="365"/>
      <c r="U28" s="365"/>
      <c r="V28" s="369"/>
    </row>
    <row r="29" spans="1:22" ht="17.25" customHeight="1">
      <c r="A29" s="370"/>
      <c r="B29" s="520" t="s">
        <v>84</v>
      </c>
      <c r="C29" s="522"/>
      <c r="D29" s="347"/>
      <c r="E29" s="366"/>
      <c r="F29" s="367"/>
      <c r="G29" s="367"/>
      <c r="H29" s="529"/>
      <c r="I29" s="530"/>
      <c r="J29" s="530"/>
      <c r="K29" s="531"/>
      <c r="L29" s="371"/>
      <c r="M29" s="542"/>
      <c r="N29" s="542"/>
      <c r="O29" s="542"/>
      <c r="P29" s="367"/>
      <c r="Q29" s="365"/>
      <c r="R29" s="367"/>
      <c r="S29" s="368"/>
      <c r="T29" s="365"/>
      <c r="U29" s="365"/>
      <c r="V29" s="369"/>
    </row>
    <row r="30" spans="1:22" ht="17.25" customHeight="1">
      <c r="A30" s="370"/>
      <c r="B30" s="520" t="s">
        <v>84</v>
      </c>
      <c r="C30" s="522"/>
      <c r="D30" s="347"/>
      <c r="E30" s="366"/>
      <c r="F30" s="367"/>
      <c r="G30" s="367"/>
      <c r="H30" s="529"/>
      <c r="I30" s="530"/>
      <c r="J30" s="530"/>
      <c r="K30" s="531"/>
      <c r="L30" s="372"/>
      <c r="M30" s="367"/>
      <c r="N30" s="542"/>
      <c r="O30" s="542"/>
      <c r="P30" s="367"/>
      <c r="Q30" s="365"/>
      <c r="R30" s="367"/>
      <c r="S30" s="368"/>
      <c r="T30" s="365"/>
      <c r="U30" s="365"/>
      <c r="V30" s="369"/>
    </row>
    <row r="31" spans="1:22" ht="17.25" customHeight="1">
      <c r="A31" s="541" t="s">
        <v>423</v>
      </c>
      <c r="B31" s="521"/>
      <c r="C31" s="522"/>
      <c r="D31" s="347"/>
      <c r="E31" s="366"/>
      <c r="F31" s="367"/>
      <c r="G31" s="367"/>
      <c r="H31" s="529"/>
      <c r="I31" s="530"/>
      <c r="J31" s="530"/>
      <c r="K31" s="531"/>
      <c r="L31" s="374"/>
      <c r="M31" s="330"/>
      <c r="N31" s="330"/>
      <c r="O31" s="330"/>
      <c r="P31" s="372"/>
      <c r="Q31" s="372"/>
      <c r="R31" s="372"/>
      <c r="S31" s="330"/>
      <c r="T31" s="375"/>
      <c r="U31" s="375"/>
      <c r="V31" s="376"/>
    </row>
    <row r="32" spans="1:22" ht="17.25" customHeight="1">
      <c r="A32" s="377"/>
      <c r="B32" s="520" t="s">
        <v>195</v>
      </c>
      <c r="C32" s="522"/>
      <c r="D32" s="347"/>
      <c r="E32" s="366"/>
      <c r="F32" s="367"/>
      <c r="G32" s="367"/>
      <c r="H32" s="529"/>
      <c r="I32" s="530"/>
      <c r="J32" s="530"/>
      <c r="K32" s="531"/>
      <c r="L32" s="374" t="s">
        <v>80</v>
      </c>
      <c r="M32" s="330"/>
      <c r="N32" s="330"/>
      <c r="O32" s="330"/>
      <c r="P32" s="330"/>
      <c r="Q32" s="330"/>
      <c r="R32" s="330"/>
      <c r="S32" s="330"/>
      <c r="T32" s="330"/>
      <c r="U32" s="330"/>
      <c r="V32" s="378"/>
    </row>
    <row r="33" spans="1:22" ht="15" customHeight="1">
      <c r="A33" s="379"/>
      <c r="B33" s="520" t="s">
        <v>196</v>
      </c>
      <c r="C33" s="522"/>
      <c r="D33" s="347" t="s">
        <v>149</v>
      </c>
      <c r="E33" s="366"/>
      <c r="F33" s="367"/>
      <c r="G33" s="367"/>
      <c r="H33" s="529"/>
      <c r="I33" s="530"/>
      <c r="J33" s="530"/>
      <c r="K33" s="531"/>
      <c r="L33" s="520" t="s">
        <v>81</v>
      </c>
      <c r="M33" s="521"/>
      <c r="N33" s="521"/>
      <c r="O33" s="522"/>
      <c r="P33" s="367"/>
      <c r="Q33" s="365"/>
      <c r="R33" s="367"/>
      <c r="S33" s="368"/>
      <c r="T33" s="365"/>
      <c r="U33" s="365"/>
      <c r="V33" s="369"/>
    </row>
    <row r="34" spans="1:22" ht="15" customHeight="1">
      <c r="A34" s="370"/>
      <c r="B34" s="330"/>
      <c r="C34" s="330"/>
      <c r="D34" s="330"/>
      <c r="E34" s="330"/>
      <c r="F34" s="330"/>
      <c r="G34" s="330"/>
      <c r="H34" s="330"/>
      <c r="I34" s="330"/>
      <c r="J34" s="330"/>
      <c r="K34" s="380"/>
      <c r="L34" s="367"/>
      <c r="M34" s="520" t="s">
        <v>86</v>
      </c>
      <c r="N34" s="521"/>
      <c r="O34" s="522"/>
      <c r="P34" s="367"/>
      <c r="Q34" s="365"/>
      <c r="R34" s="367"/>
      <c r="S34" s="368"/>
      <c r="T34" s="365"/>
      <c r="U34" s="365"/>
      <c r="V34" s="369"/>
    </row>
    <row r="35" spans="1:22" ht="15" customHeight="1">
      <c r="A35" s="370"/>
      <c r="B35" s="330"/>
      <c r="C35" s="330"/>
      <c r="D35" s="330"/>
      <c r="E35" s="372"/>
      <c r="F35" s="373"/>
      <c r="G35" s="373"/>
      <c r="H35" s="381"/>
      <c r="I35" s="330"/>
      <c r="J35" s="330"/>
      <c r="K35" s="380"/>
      <c r="L35" s="374"/>
      <c r="M35" s="330"/>
      <c r="N35" s="330"/>
      <c r="O35" s="330"/>
      <c r="P35" s="372"/>
      <c r="Q35" s="330"/>
      <c r="R35" s="372"/>
      <c r="S35" s="374"/>
      <c r="T35" s="330"/>
      <c r="U35" s="330"/>
      <c r="V35" s="378"/>
    </row>
    <row r="36" spans="1:22" ht="22.5" customHeight="1" thickBot="1">
      <c r="A36" s="512" t="s">
        <v>63</v>
      </c>
      <c r="B36" s="513"/>
      <c r="C36" s="513"/>
      <c r="D36" s="382"/>
      <c r="E36" s="355"/>
      <c r="F36" s="359"/>
      <c r="G36" s="359"/>
      <c r="H36" s="356"/>
      <c r="I36" s="357"/>
      <c r="J36" s="357"/>
      <c r="K36" s="358"/>
      <c r="L36" s="514" t="s">
        <v>63</v>
      </c>
      <c r="M36" s="513"/>
      <c r="N36" s="513"/>
      <c r="O36" s="513"/>
      <c r="P36" s="359"/>
      <c r="Q36" s="357"/>
      <c r="R36" s="359"/>
      <c r="S36" s="356"/>
      <c r="T36" s="357"/>
      <c r="U36" s="357"/>
      <c r="V36" s="383"/>
    </row>
    <row r="37" spans="1:22" ht="18.75" customHeight="1"/>
    <row r="38" spans="1:22" ht="18" customHeight="1">
      <c r="B38" s="341" t="s">
        <v>82</v>
      </c>
      <c r="C38" s="384" t="s">
        <v>187</v>
      </c>
      <c r="D38" s="384"/>
      <c r="E38" s="384"/>
      <c r="L38" s="329" t="s">
        <v>281</v>
      </c>
    </row>
    <row r="39" spans="1:22" ht="18" customHeight="1">
      <c r="B39" s="341"/>
      <c r="C39" s="384" t="s">
        <v>282</v>
      </c>
      <c r="D39" s="384"/>
      <c r="E39" s="384"/>
      <c r="L39" s="329" t="s">
        <v>147</v>
      </c>
    </row>
    <row r="40" spans="1:22" ht="18" customHeight="1">
      <c r="A40" s="330"/>
      <c r="B40" s="330"/>
      <c r="C40" s="384" t="s">
        <v>477</v>
      </c>
      <c r="D40" s="384"/>
      <c r="E40" s="384"/>
    </row>
    <row r="41" spans="1:22" ht="18" customHeight="1">
      <c r="A41" s="330"/>
      <c r="B41" s="330"/>
      <c r="C41" s="384" t="s">
        <v>189</v>
      </c>
      <c r="D41" s="384"/>
      <c r="E41" s="384"/>
    </row>
    <row r="42" spans="1:22" ht="18" customHeight="1">
      <c r="A42" s="330"/>
      <c r="B42" s="330"/>
      <c r="C42" s="384" t="s">
        <v>414</v>
      </c>
      <c r="D42" s="384"/>
      <c r="E42" s="384"/>
    </row>
    <row r="43" spans="1:22" ht="18" customHeight="1">
      <c r="A43" s="330"/>
      <c r="B43" s="330"/>
      <c r="C43" s="384" t="s">
        <v>199</v>
      </c>
      <c r="D43" s="384"/>
      <c r="E43" s="384"/>
      <c r="L43" s="329" t="s">
        <v>200</v>
      </c>
    </row>
    <row r="44" spans="1:22" ht="18" customHeight="1">
      <c r="A44" s="330"/>
      <c r="B44" s="330"/>
      <c r="C44" s="384" t="s">
        <v>100</v>
      </c>
      <c r="D44" s="384"/>
      <c r="E44" s="384"/>
      <c r="L44" s="329" t="s">
        <v>101</v>
      </c>
    </row>
  </sheetData>
  <mergeCells count="90">
    <mergeCell ref="A22:C22"/>
    <mergeCell ref="H22:K22"/>
    <mergeCell ref="B23:C23"/>
    <mergeCell ref="B29:C29"/>
    <mergeCell ref="H29:K29"/>
    <mergeCell ref="H23:K23"/>
    <mergeCell ref="B24:C24"/>
    <mergeCell ref="H24:K24"/>
    <mergeCell ref="N23:O23"/>
    <mergeCell ref="H33:K33"/>
    <mergeCell ref="H26:K26"/>
    <mergeCell ref="N27:O27"/>
    <mergeCell ref="B27:C27"/>
    <mergeCell ref="B26:C26"/>
    <mergeCell ref="M29:O29"/>
    <mergeCell ref="L33:O33"/>
    <mergeCell ref="L25:O25"/>
    <mergeCell ref="B32:C32"/>
    <mergeCell ref="A31:C31"/>
    <mergeCell ref="M26:O26"/>
    <mergeCell ref="H31:K31"/>
    <mergeCell ref="H32:K32"/>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Q17:Q18"/>
    <mergeCell ref="P17:P18"/>
    <mergeCell ref="L10:M10"/>
    <mergeCell ref="L11:M11"/>
    <mergeCell ref="L12:M12"/>
    <mergeCell ref="L17:O18"/>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14" customWidth="1"/>
    <col min="2" max="2" width="12.5" style="114" customWidth="1"/>
    <col min="3" max="3" width="23.75" style="114" customWidth="1"/>
    <col min="4" max="4" width="17.5" style="114" customWidth="1"/>
    <col min="5" max="5" width="12.5" style="114" customWidth="1"/>
    <col min="6" max="6" width="12.5" style="115" customWidth="1"/>
    <col min="7" max="7" width="12.5" style="115" customWidth="1" outlineLevel="1"/>
    <col min="8" max="8" width="12.5" style="115" customWidth="1"/>
    <col min="9" max="9" width="12.5" style="114" hidden="1" customWidth="1" outlineLevel="1"/>
    <col min="10" max="10" width="6.25" style="116" customWidth="1" collapsed="1"/>
    <col min="11" max="11" width="9.375" style="116" customWidth="1"/>
    <col min="12" max="12" width="3.25" style="116" bestFit="1" customWidth="1"/>
    <col min="13" max="13" width="7.375" style="116" bestFit="1" customWidth="1"/>
    <col min="14" max="206" width="8.625" style="116" customWidth="1"/>
    <col min="207" max="16384" width="8.625" style="116"/>
  </cols>
  <sheetData>
    <row r="1" spans="1:13" ht="18" customHeight="1">
      <c r="A1" s="554" t="s">
        <v>283</v>
      </c>
      <c r="B1" s="554"/>
      <c r="C1" s="554"/>
      <c r="J1" s="555" t="s">
        <v>417</v>
      </c>
      <c r="K1" s="555"/>
    </row>
    <row r="2" spans="1:13" ht="15" customHeight="1"/>
    <row r="3" spans="1:13" ht="18" customHeight="1">
      <c r="A3" s="556" t="s">
        <v>284</v>
      </c>
      <c r="B3" s="556"/>
      <c r="C3" s="556"/>
      <c r="D3" s="116"/>
      <c r="E3" s="116"/>
      <c r="G3" s="117"/>
      <c r="H3" s="117"/>
      <c r="I3" s="117"/>
      <c r="K3" s="214" t="s">
        <v>285</v>
      </c>
    </row>
    <row r="4" spans="1:13" ht="10.5" customHeight="1">
      <c r="A4" s="116"/>
      <c r="B4" s="116"/>
      <c r="D4" s="116"/>
      <c r="E4" s="116"/>
      <c r="F4" s="117"/>
      <c r="G4" s="117"/>
      <c r="H4" s="117"/>
      <c r="I4" s="116"/>
    </row>
    <row r="5" spans="1:13" ht="27" customHeight="1" thickBot="1">
      <c r="A5" s="116"/>
      <c r="B5" s="116"/>
      <c r="E5" s="557" t="s">
        <v>204</v>
      </c>
      <c r="F5" s="557"/>
      <c r="G5" s="557"/>
      <c r="H5" s="118"/>
      <c r="I5" s="119"/>
      <c r="K5" s="120" t="s">
        <v>286</v>
      </c>
    </row>
    <row r="6" spans="1:13" ht="15" customHeight="1">
      <c r="A6" s="121" t="s">
        <v>287</v>
      </c>
      <c r="B6" s="122" t="s">
        <v>288</v>
      </c>
      <c r="C6" s="558" t="s">
        <v>289</v>
      </c>
      <c r="D6" s="560" t="s">
        <v>290</v>
      </c>
      <c r="E6" s="211" t="s">
        <v>478</v>
      </c>
      <c r="F6" s="122" t="s">
        <v>479</v>
      </c>
      <c r="G6" s="122" t="s">
        <v>479</v>
      </c>
      <c r="H6" s="211" t="s">
        <v>291</v>
      </c>
      <c r="I6" s="211" t="s">
        <v>291</v>
      </c>
      <c r="J6" s="561" t="s">
        <v>292</v>
      </c>
      <c r="K6" s="562"/>
    </row>
    <row r="7" spans="1:13" ht="15" customHeight="1">
      <c r="A7" s="123" t="s">
        <v>293</v>
      </c>
      <c r="B7" s="124" t="s">
        <v>276</v>
      </c>
      <c r="C7" s="559"/>
      <c r="D7" s="559"/>
      <c r="E7" s="212" t="s">
        <v>294</v>
      </c>
      <c r="F7" s="212" t="s">
        <v>295</v>
      </c>
      <c r="G7" s="212" t="s">
        <v>296</v>
      </c>
      <c r="H7" s="212" t="s">
        <v>297</v>
      </c>
      <c r="I7" s="212" t="s">
        <v>298</v>
      </c>
      <c r="J7" s="563"/>
      <c r="K7" s="564"/>
    </row>
    <row r="8" spans="1:13" ht="15" customHeight="1">
      <c r="A8" s="565">
        <v>1</v>
      </c>
      <c r="B8" s="567" t="s">
        <v>299</v>
      </c>
      <c r="C8" s="569" t="s">
        <v>300</v>
      </c>
      <c r="D8" s="571" t="s">
        <v>211</v>
      </c>
      <c r="E8" s="125">
        <v>30000</v>
      </c>
      <c r="F8" s="125">
        <v>0</v>
      </c>
      <c r="G8" s="125"/>
      <c r="H8" s="125">
        <f>+F8-E8</f>
        <v>-30000</v>
      </c>
      <c r="I8" s="126">
        <f>+G8-E8</f>
        <v>-30000</v>
      </c>
      <c r="J8" s="552" t="s">
        <v>212</v>
      </c>
      <c r="K8" s="215"/>
      <c r="L8" s="116" t="s">
        <v>213</v>
      </c>
    </row>
    <row r="9" spans="1:13" ht="15" customHeight="1">
      <c r="A9" s="566"/>
      <c r="B9" s="568"/>
      <c r="C9" s="570"/>
      <c r="D9" s="572"/>
      <c r="E9" s="127">
        <v>30000</v>
      </c>
      <c r="F9" s="127">
        <v>0</v>
      </c>
      <c r="G9" s="127"/>
      <c r="H9" s="128">
        <f>+F9-E9</f>
        <v>-30000</v>
      </c>
      <c r="I9" s="128">
        <f>+G9-E9</f>
        <v>-30000</v>
      </c>
      <c r="J9" s="553"/>
      <c r="K9" s="216"/>
      <c r="L9" s="116" t="s">
        <v>214</v>
      </c>
    </row>
    <row r="10" spans="1:13" ht="15" customHeight="1">
      <c r="A10" s="546" t="s">
        <v>215</v>
      </c>
      <c r="B10" s="547"/>
      <c r="C10" s="547"/>
      <c r="D10" s="548"/>
      <c r="E10" s="129">
        <f>+E8</f>
        <v>30000</v>
      </c>
      <c r="F10" s="129">
        <f>+F8</f>
        <v>0</v>
      </c>
      <c r="G10" s="129"/>
      <c r="H10" s="125">
        <f>+F10-E10</f>
        <v>-30000</v>
      </c>
      <c r="I10" s="126">
        <f t="shared" ref="I10:I21" si="0">+G10-E10</f>
        <v>-30000</v>
      </c>
      <c r="J10" s="552"/>
      <c r="K10" s="215"/>
    </row>
    <row r="11" spans="1:13" ht="15" customHeight="1">
      <c r="A11" s="549"/>
      <c r="B11" s="550"/>
      <c r="C11" s="550"/>
      <c r="D11" s="551"/>
      <c r="E11" s="130">
        <f>+E9</f>
        <v>30000</v>
      </c>
      <c r="F11" s="130">
        <f>+F9</f>
        <v>0</v>
      </c>
      <c r="G11" s="130"/>
      <c r="H11" s="128">
        <f>+F11-E11</f>
        <v>-30000</v>
      </c>
      <c r="I11" s="128">
        <f t="shared" si="0"/>
        <v>-30000</v>
      </c>
      <c r="J11" s="553"/>
      <c r="K11" s="216"/>
    </row>
    <row r="12" spans="1:13" ht="15" customHeight="1">
      <c r="A12" s="565">
        <v>2</v>
      </c>
      <c r="B12" s="573" t="s">
        <v>277</v>
      </c>
      <c r="C12" s="569" t="s">
        <v>301</v>
      </c>
      <c r="D12" s="571" t="s">
        <v>216</v>
      </c>
      <c r="E12" s="126">
        <v>25000</v>
      </c>
      <c r="F12" s="126">
        <v>20000</v>
      </c>
      <c r="G12" s="129"/>
      <c r="H12" s="125">
        <f t="shared" ref="H12:H21" si="1">+F12-E12</f>
        <v>-5000</v>
      </c>
      <c r="I12" s="126">
        <f t="shared" si="0"/>
        <v>-25000</v>
      </c>
      <c r="J12" s="552"/>
      <c r="K12" s="217"/>
      <c r="L12" s="116" t="s">
        <v>213</v>
      </c>
    </row>
    <row r="13" spans="1:13" ht="15" customHeight="1">
      <c r="A13" s="566"/>
      <c r="B13" s="574"/>
      <c r="C13" s="570"/>
      <c r="D13" s="572"/>
      <c r="E13" s="130">
        <v>25000</v>
      </c>
      <c r="F13" s="130">
        <v>20000</v>
      </c>
      <c r="G13" s="130"/>
      <c r="H13" s="128">
        <f t="shared" si="1"/>
        <v>-5000</v>
      </c>
      <c r="I13" s="128">
        <f t="shared" si="0"/>
        <v>-25000</v>
      </c>
      <c r="J13" s="553"/>
      <c r="K13" s="131"/>
      <c r="L13" s="116" t="s">
        <v>214</v>
      </c>
    </row>
    <row r="14" spans="1:13" ht="15" customHeight="1">
      <c r="A14" s="565">
        <v>3</v>
      </c>
      <c r="B14" s="573" t="s">
        <v>277</v>
      </c>
      <c r="C14" s="569" t="s">
        <v>302</v>
      </c>
      <c r="D14" s="571" t="s">
        <v>219</v>
      </c>
      <c r="E14" s="129">
        <v>5000</v>
      </c>
      <c r="F14" s="129">
        <v>1500</v>
      </c>
      <c r="G14" s="129"/>
      <c r="H14" s="125">
        <f t="shared" si="1"/>
        <v>-3500</v>
      </c>
      <c r="I14" s="126">
        <f t="shared" si="0"/>
        <v>-5000</v>
      </c>
      <c r="J14" s="552"/>
      <c r="K14" s="215"/>
      <c r="L14" s="116" t="s">
        <v>213</v>
      </c>
    </row>
    <row r="15" spans="1:13" ht="15" customHeight="1">
      <c r="A15" s="566"/>
      <c r="B15" s="574"/>
      <c r="C15" s="570"/>
      <c r="D15" s="572"/>
      <c r="E15" s="130">
        <v>0</v>
      </c>
      <c r="F15" s="130">
        <v>0</v>
      </c>
      <c r="G15" s="130"/>
      <c r="H15" s="128">
        <f t="shared" si="1"/>
        <v>0</v>
      </c>
      <c r="I15" s="128">
        <f t="shared" si="0"/>
        <v>0</v>
      </c>
      <c r="J15" s="553"/>
      <c r="K15" s="132"/>
      <c r="L15" s="116" t="s">
        <v>214</v>
      </c>
    </row>
    <row r="16" spans="1:13" ht="15" customHeight="1">
      <c r="A16" s="565">
        <v>4</v>
      </c>
      <c r="B16" s="573" t="s">
        <v>277</v>
      </c>
      <c r="C16" s="569" t="s">
        <v>303</v>
      </c>
      <c r="D16" s="571" t="s">
        <v>220</v>
      </c>
      <c r="E16" s="129">
        <v>5000</v>
      </c>
      <c r="F16" s="129">
        <v>10000</v>
      </c>
      <c r="G16" s="129"/>
      <c r="H16" s="125">
        <f t="shared" si="1"/>
        <v>5000</v>
      </c>
      <c r="I16" s="126">
        <f t="shared" si="0"/>
        <v>-5000</v>
      </c>
      <c r="J16" s="552" t="s">
        <v>221</v>
      </c>
      <c r="K16" s="217">
        <v>2000</v>
      </c>
      <c r="L16" s="116" t="s">
        <v>213</v>
      </c>
      <c r="M16" s="116" t="s">
        <v>217</v>
      </c>
    </row>
    <row r="17" spans="1:13" ht="15" customHeight="1">
      <c r="A17" s="566"/>
      <c r="B17" s="574"/>
      <c r="C17" s="570"/>
      <c r="D17" s="572"/>
      <c r="E17" s="130">
        <v>5000</v>
      </c>
      <c r="F17" s="130">
        <v>10000</v>
      </c>
      <c r="G17" s="130"/>
      <c r="H17" s="128">
        <f t="shared" si="1"/>
        <v>5000</v>
      </c>
      <c r="I17" s="128">
        <f t="shared" si="0"/>
        <v>-5000</v>
      </c>
      <c r="J17" s="553"/>
      <c r="K17" s="131">
        <v>2000</v>
      </c>
      <c r="L17" s="116" t="s">
        <v>214</v>
      </c>
      <c r="M17" s="116" t="s">
        <v>218</v>
      </c>
    </row>
    <row r="18" spans="1:13" ht="15" customHeight="1">
      <c r="A18" s="565">
        <v>5</v>
      </c>
      <c r="B18" s="573" t="s">
        <v>277</v>
      </c>
      <c r="C18" s="575" t="s">
        <v>222</v>
      </c>
      <c r="D18" s="571" t="s">
        <v>223</v>
      </c>
      <c r="E18" s="125">
        <v>30000</v>
      </c>
      <c r="F18" s="125">
        <v>0</v>
      </c>
      <c r="G18" s="125"/>
      <c r="H18" s="125">
        <f t="shared" si="1"/>
        <v>-30000</v>
      </c>
      <c r="I18" s="126">
        <f t="shared" si="0"/>
        <v>-30000</v>
      </c>
      <c r="J18" s="552" t="s">
        <v>212</v>
      </c>
      <c r="K18" s="215"/>
      <c r="L18" s="116" t="s">
        <v>213</v>
      </c>
    </row>
    <row r="19" spans="1:13" ht="15" customHeight="1">
      <c r="A19" s="566"/>
      <c r="B19" s="574"/>
      <c r="C19" s="575"/>
      <c r="D19" s="572"/>
      <c r="E19" s="127">
        <v>30000</v>
      </c>
      <c r="F19" s="127">
        <v>0</v>
      </c>
      <c r="G19" s="127"/>
      <c r="H19" s="128">
        <f t="shared" si="1"/>
        <v>-30000</v>
      </c>
      <c r="I19" s="128">
        <f t="shared" si="0"/>
        <v>-30000</v>
      </c>
      <c r="J19" s="553"/>
      <c r="K19" s="216"/>
      <c r="L19" s="116" t="s">
        <v>214</v>
      </c>
    </row>
    <row r="20" spans="1:13" ht="15" customHeight="1">
      <c r="A20" s="546" t="s">
        <v>304</v>
      </c>
      <c r="B20" s="547"/>
      <c r="C20" s="547"/>
      <c r="D20" s="548"/>
      <c r="E20" s="129">
        <f>+E12+E14+E16+E18</f>
        <v>65000</v>
      </c>
      <c r="F20" s="129">
        <f>+F12+F14+F16+F18</f>
        <v>31500</v>
      </c>
      <c r="G20" s="129"/>
      <c r="H20" s="125">
        <f t="shared" si="1"/>
        <v>-33500</v>
      </c>
      <c r="I20" s="126">
        <f t="shared" si="0"/>
        <v>-65000</v>
      </c>
      <c r="J20" s="552"/>
      <c r="K20" s="215"/>
    </row>
    <row r="21" spans="1:13" ht="15" customHeight="1">
      <c r="A21" s="549"/>
      <c r="B21" s="550"/>
      <c r="C21" s="550"/>
      <c r="D21" s="551"/>
      <c r="E21" s="130">
        <f>+E13+E15+E17+E19</f>
        <v>60000</v>
      </c>
      <c r="F21" s="130">
        <f>+F13+F15+F17+F19</f>
        <v>30000</v>
      </c>
      <c r="G21" s="130"/>
      <c r="H21" s="128">
        <f t="shared" si="1"/>
        <v>-30000</v>
      </c>
      <c r="I21" s="128">
        <f t="shared" si="0"/>
        <v>-60000</v>
      </c>
      <c r="J21" s="553"/>
      <c r="K21" s="216"/>
    </row>
    <row r="22" spans="1:13" ht="15" customHeight="1">
      <c r="A22" s="577" t="s">
        <v>305</v>
      </c>
      <c r="B22" s="578"/>
      <c r="C22" s="578"/>
      <c r="D22" s="578"/>
      <c r="E22" s="578"/>
      <c r="F22" s="578"/>
      <c r="G22" s="578"/>
      <c r="H22" s="578"/>
      <c r="I22" s="578"/>
      <c r="J22" s="578"/>
      <c r="K22" s="579"/>
    </row>
    <row r="23" spans="1:13" ht="15" customHeight="1">
      <c r="A23" s="580"/>
      <c r="B23" s="581"/>
      <c r="C23" s="581"/>
      <c r="D23" s="581"/>
      <c r="E23" s="581"/>
      <c r="F23" s="581"/>
      <c r="G23" s="581"/>
      <c r="H23" s="581"/>
      <c r="I23" s="581"/>
      <c r="J23" s="581"/>
      <c r="K23" s="582"/>
    </row>
    <row r="24" spans="1:13" ht="15" customHeight="1">
      <c r="A24" s="580"/>
      <c r="B24" s="581"/>
      <c r="C24" s="581"/>
      <c r="D24" s="581"/>
      <c r="E24" s="581"/>
      <c r="F24" s="581"/>
      <c r="G24" s="581"/>
      <c r="H24" s="581"/>
      <c r="I24" s="581"/>
      <c r="J24" s="581"/>
      <c r="K24" s="582"/>
    </row>
    <row r="25" spans="1:13" ht="15" customHeight="1">
      <c r="A25" s="583"/>
      <c r="B25" s="584"/>
      <c r="C25" s="584"/>
      <c r="D25" s="584"/>
      <c r="E25" s="584"/>
      <c r="F25" s="584"/>
      <c r="G25" s="584"/>
      <c r="H25" s="584"/>
      <c r="I25" s="584"/>
      <c r="J25" s="584"/>
      <c r="K25" s="585"/>
    </row>
    <row r="26" spans="1:13" ht="15" customHeight="1">
      <c r="A26" s="586" t="s">
        <v>224</v>
      </c>
      <c r="B26" s="587"/>
      <c r="C26" s="587"/>
      <c r="D26" s="588"/>
      <c r="E26" s="129">
        <f t="shared" ref="E26:G27" si="2">+SUMIF($L12:$L25,$L26,E12:E25)</f>
        <v>65000</v>
      </c>
      <c r="F26" s="129">
        <f t="shared" si="2"/>
        <v>31500</v>
      </c>
      <c r="G26" s="129">
        <f t="shared" si="2"/>
        <v>0</v>
      </c>
      <c r="H26" s="129">
        <f>+F26-E26</f>
        <v>-33500</v>
      </c>
      <c r="I26" s="126">
        <f>+G26-E26</f>
        <v>-65000</v>
      </c>
      <c r="J26" s="552" t="str">
        <f>IF(K26="　","　","区CM")</f>
        <v>区CM</v>
      </c>
      <c r="K26" s="218">
        <f>IF(SUMIF(M8:M25,M26,K8:K25)=0,"　",SUMIF(M8:M25,M26,K8:K25))</f>
        <v>2000</v>
      </c>
      <c r="L26" s="116" t="s">
        <v>213</v>
      </c>
      <c r="M26" s="116" t="s">
        <v>217</v>
      </c>
    </row>
    <row r="27" spans="1:13" ht="15" customHeight="1" thickBot="1">
      <c r="A27" s="589"/>
      <c r="B27" s="590"/>
      <c r="C27" s="590"/>
      <c r="D27" s="591"/>
      <c r="E27" s="133">
        <f t="shared" si="2"/>
        <v>60000</v>
      </c>
      <c r="F27" s="133">
        <f t="shared" si="2"/>
        <v>30000</v>
      </c>
      <c r="G27" s="133">
        <f t="shared" si="2"/>
        <v>0</v>
      </c>
      <c r="H27" s="134">
        <f>+F27-E27</f>
        <v>-30000</v>
      </c>
      <c r="I27" s="134">
        <f>+G27-E27</f>
        <v>-60000</v>
      </c>
      <c r="J27" s="592"/>
      <c r="K27" s="135">
        <f>IF(SUMIF(M8:M25,M27,K8:K25)=0,"　",SUMIF(M8:M25,M27,K8:K25))</f>
        <v>2000</v>
      </c>
      <c r="L27" s="116" t="s">
        <v>214</v>
      </c>
      <c r="M27" s="116" t="s">
        <v>218</v>
      </c>
    </row>
    <row r="28" spans="1:13">
      <c r="A28" s="219"/>
      <c r="B28" s="219"/>
      <c r="C28" s="219"/>
      <c r="D28" s="219"/>
      <c r="E28" s="136"/>
      <c r="F28" s="137"/>
      <c r="G28" s="137"/>
      <c r="H28" s="137"/>
      <c r="I28" s="136"/>
    </row>
    <row r="29" spans="1:13" ht="18" customHeight="1">
      <c r="A29" s="141"/>
      <c r="B29" s="141"/>
      <c r="C29" s="220"/>
      <c r="D29" s="141"/>
      <c r="F29" s="119"/>
      <c r="G29" s="119"/>
      <c r="H29" s="119"/>
    </row>
    <row r="30" spans="1:13" ht="18" customHeight="1" thickBot="1">
      <c r="A30" s="576" t="s">
        <v>225</v>
      </c>
      <c r="B30" s="576"/>
      <c r="C30" s="576"/>
      <c r="D30" s="219"/>
      <c r="F30" s="119"/>
      <c r="G30" s="119"/>
      <c r="H30" s="119"/>
      <c r="J30" s="138"/>
    </row>
    <row r="31" spans="1:13" ht="18" customHeight="1">
      <c r="A31" s="121" t="s">
        <v>306</v>
      </c>
      <c r="B31" s="122" t="s">
        <v>207</v>
      </c>
      <c r="C31" s="558" t="s">
        <v>226</v>
      </c>
      <c r="D31" s="560" t="s">
        <v>209</v>
      </c>
      <c r="E31" s="211" t="s">
        <v>478</v>
      </c>
      <c r="F31" s="122" t="s">
        <v>480</v>
      </c>
      <c r="G31" s="122" t="s">
        <v>480</v>
      </c>
      <c r="H31" s="211" t="s">
        <v>291</v>
      </c>
      <c r="I31" s="211" t="s">
        <v>291</v>
      </c>
      <c r="J31" s="561" t="s">
        <v>307</v>
      </c>
      <c r="K31" s="562"/>
    </row>
    <row r="32" spans="1:13" ht="18" customHeight="1">
      <c r="A32" s="123" t="s">
        <v>308</v>
      </c>
      <c r="B32" s="139" t="s">
        <v>276</v>
      </c>
      <c r="C32" s="559"/>
      <c r="D32" s="593"/>
      <c r="E32" s="221" t="s">
        <v>309</v>
      </c>
      <c r="F32" s="212" t="s">
        <v>310</v>
      </c>
      <c r="G32" s="212" t="s">
        <v>311</v>
      </c>
      <c r="H32" s="212" t="s">
        <v>312</v>
      </c>
      <c r="I32" s="212" t="s">
        <v>313</v>
      </c>
      <c r="J32" s="563"/>
      <c r="K32" s="564"/>
    </row>
    <row r="33" spans="1:11" ht="18" customHeight="1">
      <c r="A33" s="594"/>
      <c r="B33" s="596"/>
      <c r="C33" s="569" t="s">
        <v>227</v>
      </c>
      <c r="D33" s="571" t="s">
        <v>228</v>
      </c>
      <c r="E33" s="126" t="s">
        <v>314</v>
      </c>
      <c r="F33" s="126" t="s">
        <v>314</v>
      </c>
      <c r="G33" s="126"/>
      <c r="H33" s="126" t="s">
        <v>314</v>
      </c>
      <c r="I33" s="126" t="s">
        <v>314</v>
      </c>
      <c r="J33" s="552"/>
      <c r="K33" s="600"/>
    </row>
    <row r="34" spans="1:11" ht="18" customHeight="1" thickBot="1">
      <c r="A34" s="595"/>
      <c r="B34" s="597"/>
      <c r="C34" s="598"/>
      <c r="D34" s="599"/>
      <c r="E34" s="140" t="s">
        <v>314</v>
      </c>
      <c r="F34" s="134">
        <v>20000</v>
      </c>
      <c r="G34" s="134"/>
      <c r="H34" s="134">
        <f>+F34</f>
        <v>20000</v>
      </c>
      <c r="I34" s="134">
        <f>+G34</f>
        <v>0</v>
      </c>
      <c r="J34" s="592"/>
      <c r="K34" s="601"/>
    </row>
    <row r="35" spans="1:11" ht="18" customHeight="1">
      <c r="F35" s="119"/>
      <c r="G35" s="119"/>
      <c r="H35" s="119"/>
      <c r="J35" s="138"/>
    </row>
    <row r="36" spans="1:11" ht="18" customHeight="1">
      <c r="A36" s="138"/>
      <c r="D36" s="141"/>
      <c r="F36" s="119"/>
      <c r="G36" s="119"/>
      <c r="H36" s="119"/>
      <c r="J36" s="138"/>
    </row>
    <row r="37" spans="1:11" ht="18" customHeight="1">
      <c r="A37" s="385" t="s">
        <v>82</v>
      </c>
      <c r="B37" s="77"/>
      <c r="C37" s="77"/>
      <c r="F37" s="119"/>
      <c r="G37" s="119"/>
      <c r="H37" s="119"/>
      <c r="J37" s="138"/>
    </row>
    <row r="38" spans="1:11" ht="15.75" customHeight="1">
      <c r="A38" s="76">
        <v>1</v>
      </c>
      <c r="B38" s="77" t="s">
        <v>402</v>
      </c>
      <c r="C38" s="77"/>
    </row>
    <row r="39" spans="1:11" ht="6" customHeight="1">
      <c r="A39" s="76"/>
      <c r="B39" s="77"/>
      <c r="C39" s="77"/>
    </row>
    <row r="40" spans="1:11" ht="15.75" customHeight="1">
      <c r="A40" s="76">
        <v>2</v>
      </c>
      <c r="B40" s="77" t="s">
        <v>481</v>
      </c>
      <c r="C40" s="77"/>
    </row>
    <row r="41" spans="1:11" ht="15.75" customHeight="1">
      <c r="A41" s="76"/>
      <c r="B41" s="77" t="s">
        <v>482</v>
      </c>
      <c r="C41" s="77"/>
    </row>
    <row r="42" spans="1:11" ht="6" customHeight="1">
      <c r="A42" s="76"/>
      <c r="B42" s="77"/>
      <c r="C42" s="77"/>
    </row>
    <row r="43" spans="1:11" ht="15.75" customHeight="1">
      <c r="A43" s="76">
        <v>3</v>
      </c>
      <c r="B43" s="77" t="s">
        <v>275</v>
      </c>
      <c r="C43" s="77"/>
    </row>
    <row r="44" spans="1:11" ht="6" customHeight="1">
      <c r="A44" s="76"/>
      <c r="B44" s="77"/>
      <c r="C44" s="77"/>
    </row>
    <row r="45" spans="1:11" ht="15.75" customHeight="1">
      <c r="A45" s="386">
        <v>4</v>
      </c>
      <c r="B45" s="387" t="s">
        <v>315</v>
      </c>
      <c r="C45" s="387"/>
    </row>
    <row r="46" spans="1:11" ht="15.75" customHeight="1">
      <c r="A46" s="386"/>
      <c r="B46" s="387" t="s">
        <v>316</v>
      </c>
      <c r="C46" s="387"/>
    </row>
    <row r="47" spans="1:11" ht="15.75" customHeight="1">
      <c r="A47" s="386"/>
      <c r="B47" s="387" t="s">
        <v>317</v>
      </c>
      <c r="C47" s="387"/>
    </row>
    <row r="48" spans="1:11" ht="15.75" customHeight="1">
      <c r="A48" s="386"/>
      <c r="B48" s="116"/>
      <c r="C48" s="387"/>
    </row>
    <row r="49" spans="1:3" ht="15.75" customHeight="1">
      <c r="A49" s="386"/>
      <c r="B49" s="387"/>
      <c r="C49" s="387"/>
    </row>
    <row r="50" spans="1:3" ht="15.75" customHeight="1">
      <c r="A50" s="386"/>
      <c r="B50" s="387"/>
      <c r="C50" s="387"/>
    </row>
    <row r="51" spans="1:3" ht="15.75" customHeight="1">
      <c r="A51" s="386"/>
      <c r="B51" s="387"/>
      <c r="C51" s="387"/>
    </row>
    <row r="52" spans="1:3" ht="15.75" customHeight="1">
      <c r="A52" s="386"/>
      <c r="B52" s="387"/>
      <c r="C52" s="387"/>
    </row>
    <row r="53" spans="1:3" ht="15.75" customHeight="1">
      <c r="A53" s="386"/>
      <c r="B53" s="387"/>
      <c r="C53" s="387"/>
    </row>
    <row r="54" spans="1:3" ht="15.75" customHeight="1">
      <c r="A54" s="386"/>
      <c r="B54" s="387"/>
      <c r="C54" s="387"/>
    </row>
    <row r="55" spans="1:3" ht="15.75" customHeight="1">
      <c r="A55" s="386"/>
      <c r="B55" s="387"/>
      <c r="C55" s="387"/>
    </row>
    <row r="56" spans="1:3" ht="15.75" customHeight="1">
      <c r="A56" s="386"/>
      <c r="B56" s="387"/>
      <c r="C56" s="387"/>
    </row>
    <row r="57" spans="1:3" ht="15.75" customHeight="1">
      <c r="A57" s="386"/>
      <c r="B57" s="387"/>
      <c r="C57" s="387"/>
    </row>
    <row r="58" spans="1:3" ht="15.75" customHeight="1">
      <c r="A58" s="386"/>
      <c r="B58" s="387"/>
      <c r="C58" s="387"/>
    </row>
    <row r="59" spans="1:3" ht="6" customHeight="1">
      <c r="A59" s="386"/>
      <c r="B59" s="387"/>
      <c r="C59" s="387"/>
    </row>
    <row r="60" spans="1:3" ht="15.75" customHeight="1">
      <c r="A60" s="386">
        <v>5</v>
      </c>
      <c r="B60" s="387" t="s">
        <v>318</v>
      </c>
      <c r="C60" s="387"/>
    </row>
    <row r="61" spans="1:3" ht="6" customHeight="1">
      <c r="A61" s="386"/>
      <c r="B61" s="387"/>
      <c r="C61" s="387"/>
    </row>
    <row r="62" spans="1:3" ht="15.75" customHeight="1">
      <c r="A62" s="76">
        <v>6</v>
      </c>
      <c r="B62" s="77" t="s">
        <v>483</v>
      </c>
      <c r="C62" s="77"/>
    </row>
    <row r="63" spans="1:3" ht="6" customHeight="1">
      <c r="A63" s="76"/>
      <c r="B63" s="77"/>
      <c r="C63" s="77"/>
    </row>
    <row r="64" spans="1:3" ht="15.75" customHeight="1">
      <c r="A64" s="386">
        <v>7</v>
      </c>
      <c r="B64" s="77" t="s">
        <v>319</v>
      </c>
      <c r="C64" s="77"/>
    </row>
    <row r="65" spans="1:3" ht="15.75" customHeight="1">
      <c r="A65" s="76"/>
      <c r="B65" s="77" t="s">
        <v>484</v>
      </c>
      <c r="C65" s="77"/>
    </row>
    <row r="66" spans="1:3" ht="6" customHeight="1">
      <c r="A66" s="76"/>
      <c r="B66" s="77"/>
      <c r="C66" s="77"/>
    </row>
    <row r="67" spans="1:3" ht="15.75" customHeight="1">
      <c r="A67" s="76">
        <v>8</v>
      </c>
      <c r="B67" s="387" t="s">
        <v>320</v>
      </c>
      <c r="C67" s="387"/>
    </row>
    <row r="68" spans="1:3" ht="15.75" customHeight="1">
      <c r="A68" s="386"/>
      <c r="B68" s="387" t="s">
        <v>321</v>
      </c>
      <c r="C68" s="387"/>
    </row>
    <row r="69" spans="1:3" ht="6" customHeight="1">
      <c r="A69" s="76"/>
      <c r="B69" s="77"/>
      <c r="C69" s="77"/>
    </row>
    <row r="70" spans="1:3" ht="15.75" customHeight="1">
      <c r="A70" s="76">
        <v>9</v>
      </c>
      <c r="B70" s="77" t="s">
        <v>394</v>
      </c>
      <c r="C70" s="77"/>
    </row>
    <row r="71" spans="1:3" ht="15.75" customHeight="1">
      <c r="A71" s="76"/>
      <c r="B71" s="77" t="s">
        <v>395</v>
      </c>
      <c r="C71" s="77"/>
    </row>
    <row r="72" spans="1:3" ht="6" customHeight="1">
      <c r="A72" s="76"/>
      <c r="B72" s="77"/>
      <c r="C72" s="77"/>
    </row>
    <row r="73" spans="1:3" ht="15.75" customHeight="1">
      <c r="A73" s="76">
        <v>10</v>
      </c>
      <c r="B73" s="77" t="s">
        <v>485</v>
      </c>
      <c r="C73" s="77"/>
    </row>
    <row r="74" spans="1:3" ht="6" customHeight="1">
      <c r="A74" s="76"/>
      <c r="B74" s="77"/>
      <c r="C74" s="77"/>
    </row>
    <row r="75" spans="1:3" ht="15.75" customHeight="1">
      <c r="A75" s="76">
        <v>11</v>
      </c>
      <c r="B75" s="222" t="s">
        <v>322</v>
      </c>
      <c r="C75" s="77"/>
    </row>
    <row r="76" spans="1:3" ht="15" customHeight="1">
      <c r="A76" s="76"/>
      <c r="B76" s="77" t="s">
        <v>323</v>
      </c>
      <c r="C76" s="77"/>
    </row>
    <row r="77" spans="1:3" ht="15" customHeight="1">
      <c r="A77" s="77"/>
      <c r="B77" s="77"/>
      <c r="C77" s="77"/>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3:A34"/>
    <mergeCell ref="B33:B34"/>
    <mergeCell ref="C33:C34"/>
    <mergeCell ref="D33:D34"/>
    <mergeCell ref="J33:K34"/>
    <mergeCell ref="J20:J21"/>
    <mergeCell ref="A22:K25"/>
    <mergeCell ref="A26:D27"/>
    <mergeCell ref="J26:J27"/>
    <mergeCell ref="C31:C32"/>
    <mergeCell ref="D31:D32"/>
    <mergeCell ref="J31:K32"/>
    <mergeCell ref="A30:C30"/>
    <mergeCell ref="A16:A17"/>
    <mergeCell ref="B16:B17"/>
    <mergeCell ref="C16:C17"/>
    <mergeCell ref="D16:D17"/>
    <mergeCell ref="A20:D21"/>
    <mergeCell ref="J16:J17"/>
    <mergeCell ref="A18:A19"/>
    <mergeCell ref="B18:B19"/>
    <mergeCell ref="C18:C19"/>
    <mergeCell ref="D18:D19"/>
    <mergeCell ref="J18:J19"/>
    <mergeCell ref="A12:A13"/>
    <mergeCell ref="B12:B13"/>
    <mergeCell ref="C12:C13"/>
    <mergeCell ref="D12:D13"/>
    <mergeCell ref="J12:J13"/>
    <mergeCell ref="A14:A15"/>
    <mergeCell ref="B14:B15"/>
    <mergeCell ref="C14:C15"/>
    <mergeCell ref="D14:D15"/>
    <mergeCell ref="J14:J15"/>
    <mergeCell ref="A10:D11"/>
    <mergeCell ref="J10:J11"/>
    <mergeCell ref="A1:C1"/>
    <mergeCell ref="J1:K1"/>
    <mergeCell ref="A3:C3"/>
    <mergeCell ref="E5:G5"/>
    <mergeCell ref="C6:C7"/>
    <mergeCell ref="D6:D7"/>
    <mergeCell ref="J6:K7"/>
    <mergeCell ref="A8:A9"/>
    <mergeCell ref="B8:B9"/>
    <mergeCell ref="C8:C9"/>
    <mergeCell ref="D8:D9"/>
    <mergeCell ref="J8:J9"/>
  </mergeCells>
  <phoneticPr fontId="5"/>
  <conditionalFormatting sqref="K26">
    <cfRule type="cellIs" dxfId="0" priority="1" stopIfTrue="1" operator="equal">
      <formula>0</formula>
    </cfRule>
  </conditionalFormatting>
  <dataValidations count="3">
    <dataValidation type="list" allowBlank="1" showInputMessage="1" showErrorMessage="1" sqref="I7">
      <formula1>"（③ - ①）,（② - ①）"</formula1>
    </dataValidation>
    <dataValidation type="list" allowBlank="1" showInputMessage="1" showErrorMessage="1" sqref="G7">
      <formula1>"調 整 ③,予 算 案 ②,予 算 ②"</formula1>
    </dataValidation>
    <dataValidation type="list" allowBlank="1" showInputMessage="1" showErrorMessage="1" sqref="J8:J9 J12:J19">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view="pageBreakPreview" zoomScaleNormal="100" zoomScaleSheetLayoutView="100" workbookViewId="0">
      <selection activeCell="AJ8" sqref="AJ8"/>
    </sheetView>
  </sheetViews>
  <sheetFormatPr defaultRowHeight="12.75"/>
  <cols>
    <col min="1" max="115" width="1.625" style="143" customWidth="1"/>
    <col min="116" max="116" width="9" style="143"/>
    <col min="117" max="117" width="11.5" style="162" bestFit="1" customWidth="1"/>
    <col min="118" max="16384" width="9" style="143"/>
  </cols>
  <sheetData>
    <row r="1" spans="1:117" ht="14.25">
      <c r="A1" s="142" t="s">
        <v>324</v>
      </c>
      <c r="BA1" s="144"/>
      <c r="BB1" s="145" t="s">
        <v>418</v>
      </c>
      <c r="BC1" s="144"/>
    </row>
    <row r="3" spans="1:117">
      <c r="AD3" s="146"/>
      <c r="AH3" s="146"/>
      <c r="AI3" s="146"/>
      <c r="AJ3" s="146"/>
      <c r="AK3" s="146"/>
      <c r="AL3" s="146"/>
      <c r="AM3" s="146"/>
      <c r="AS3" s="146"/>
      <c r="BB3" s="147" t="s">
        <v>495</v>
      </c>
    </row>
    <row r="4" spans="1:117">
      <c r="AD4" s="146"/>
      <c r="AH4" s="146"/>
      <c r="AI4" s="146"/>
      <c r="AJ4" s="146"/>
      <c r="AK4" s="146"/>
      <c r="AL4" s="146"/>
      <c r="AM4" s="146"/>
      <c r="AS4" s="146"/>
    </row>
    <row r="5" spans="1:117" ht="13.5" thickBot="1">
      <c r="AD5" s="146"/>
      <c r="AH5" s="146"/>
      <c r="AI5" s="146"/>
      <c r="AJ5" s="146"/>
      <c r="AK5" s="146"/>
      <c r="AL5" s="146"/>
      <c r="AM5" s="146"/>
      <c r="AS5" s="146"/>
      <c r="DM5" s="223"/>
    </row>
    <row r="6" spans="1:117" ht="15" thickBot="1">
      <c r="A6" s="612" t="s">
        <v>14</v>
      </c>
      <c r="B6" s="613"/>
      <c r="C6" s="613"/>
      <c r="D6" s="613"/>
      <c r="E6" s="613"/>
      <c r="F6" s="613"/>
      <c r="G6" s="613"/>
      <c r="H6" s="613"/>
      <c r="I6" s="613"/>
      <c r="J6" s="613"/>
      <c r="K6" s="614"/>
      <c r="L6" s="615"/>
      <c r="M6" s="615"/>
      <c r="N6" s="615"/>
      <c r="O6" s="616"/>
      <c r="P6" s="612" t="s">
        <v>15</v>
      </c>
      <c r="Q6" s="613"/>
      <c r="R6" s="613"/>
      <c r="S6" s="613"/>
      <c r="T6" s="613"/>
      <c r="U6" s="614"/>
      <c r="V6" s="617" t="s">
        <v>496</v>
      </c>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7"/>
      <c r="AY6" s="617"/>
      <c r="AZ6" s="617"/>
      <c r="BA6" s="617"/>
      <c r="BB6" s="618"/>
      <c r="DM6" s="223"/>
    </row>
    <row r="7" spans="1:117" ht="14.25">
      <c r="A7" s="148"/>
      <c r="B7" s="148"/>
      <c r="C7" s="148"/>
      <c r="D7" s="148"/>
      <c r="E7" s="148"/>
      <c r="F7" s="148"/>
      <c r="G7" s="148"/>
      <c r="H7" s="148"/>
      <c r="I7" s="148"/>
      <c r="J7" s="148"/>
      <c r="K7" s="148"/>
      <c r="L7" s="149"/>
      <c r="M7" s="149"/>
      <c r="N7" s="149"/>
      <c r="O7" s="149"/>
      <c r="P7" s="148"/>
      <c r="Q7" s="148"/>
      <c r="R7" s="148"/>
      <c r="S7" s="148"/>
      <c r="T7" s="148"/>
      <c r="U7" s="148"/>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DM7" s="223"/>
    </row>
    <row r="8" spans="1:117" ht="14.25">
      <c r="A8" s="151"/>
      <c r="B8" s="152" t="s">
        <v>229</v>
      </c>
      <c r="C8" s="153"/>
      <c r="D8" s="153"/>
      <c r="E8" s="153"/>
      <c r="F8" s="153"/>
      <c r="G8" s="153"/>
      <c r="H8" s="153"/>
      <c r="I8" s="153"/>
      <c r="J8" s="153"/>
      <c r="K8" s="153"/>
      <c r="L8" s="154"/>
      <c r="M8" s="154"/>
      <c r="N8" s="154"/>
      <c r="O8" s="154"/>
      <c r="P8" s="153"/>
      <c r="Q8" s="153"/>
      <c r="R8" s="153"/>
      <c r="S8" s="153"/>
      <c r="T8" s="153"/>
      <c r="U8" s="153"/>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DM8" s="223"/>
    </row>
    <row r="9" spans="1:117" ht="15" thickBot="1">
      <c r="A9" s="153"/>
      <c r="B9" s="153"/>
      <c r="C9" s="153"/>
      <c r="D9" s="153"/>
      <c r="E9" s="153"/>
      <c r="F9" s="153"/>
      <c r="G9" s="153"/>
      <c r="H9" s="153"/>
      <c r="I9" s="153"/>
      <c r="J9" s="153"/>
      <c r="K9" s="153"/>
      <c r="L9" s="154"/>
      <c r="M9" s="154"/>
      <c r="N9" s="154"/>
      <c r="O9" s="154"/>
      <c r="P9" s="153"/>
      <c r="Q9" s="153"/>
      <c r="R9" s="153"/>
      <c r="S9" s="153"/>
      <c r="T9" s="153"/>
      <c r="U9" s="153"/>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DM9" s="223"/>
    </row>
    <row r="10" spans="1:117" ht="14.25">
      <c r="A10" s="153"/>
      <c r="B10" s="155"/>
      <c r="C10" s="148"/>
      <c r="D10" s="148"/>
      <c r="E10" s="148"/>
      <c r="F10" s="148"/>
      <c r="G10" s="148"/>
      <c r="H10" s="148"/>
      <c r="I10" s="148"/>
      <c r="J10" s="148"/>
      <c r="K10" s="148"/>
      <c r="L10" s="149"/>
      <c r="M10" s="149"/>
      <c r="N10" s="149"/>
      <c r="O10" s="149"/>
      <c r="P10" s="148"/>
      <c r="Q10" s="148"/>
      <c r="R10" s="148"/>
      <c r="S10" s="148"/>
      <c r="T10" s="148"/>
      <c r="U10" s="148"/>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6"/>
    </row>
    <row r="11" spans="1:117">
      <c r="A11" s="153"/>
      <c r="B11" s="619" t="s">
        <v>497</v>
      </c>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0"/>
      <c r="AL11" s="620"/>
      <c r="AM11" s="620"/>
      <c r="AN11" s="620"/>
      <c r="AO11" s="620"/>
      <c r="AP11" s="620"/>
      <c r="AQ11" s="620"/>
      <c r="AR11" s="620"/>
      <c r="AS11" s="620"/>
      <c r="AT11" s="620"/>
      <c r="AU11" s="620"/>
      <c r="AV11" s="620"/>
      <c r="AW11" s="620"/>
      <c r="AX11" s="620"/>
      <c r="AY11" s="620"/>
      <c r="AZ11" s="620"/>
      <c r="BA11" s="620"/>
      <c r="BB11" s="621"/>
    </row>
    <row r="12" spans="1:117" ht="13.5">
      <c r="A12" s="153"/>
      <c r="B12" s="619"/>
      <c r="C12" s="620"/>
      <c r="D12" s="6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0"/>
      <c r="AU12" s="620"/>
      <c r="AV12" s="620"/>
      <c r="AW12" s="620"/>
      <c r="AX12" s="620"/>
      <c r="AY12" s="620"/>
      <c r="AZ12" s="620"/>
      <c r="BA12" s="620"/>
      <c r="BB12" s="621"/>
      <c r="BG12" s="207"/>
    </row>
    <row r="13" spans="1:117">
      <c r="A13" s="153"/>
      <c r="B13" s="619"/>
      <c r="C13" s="620"/>
      <c r="D13" s="620"/>
      <c r="E13" s="620"/>
      <c r="F13" s="620"/>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c r="AS13" s="620"/>
      <c r="AT13" s="620"/>
      <c r="AU13" s="620"/>
      <c r="AV13" s="620"/>
      <c r="AW13" s="620"/>
      <c r="AX13" s="620"/>
      <c r="AY13" s="620"/>
      <c r="AZ13" s="620"/>
      <c r="BA13" s="620"/>
      <c r="BB13" s="621"/>
    </row>
    <row r="14" spans="1:117">
      <c r="A14" s="153"/>
      <c r="B14" s="619"/>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620"/>
      <c r="AW14" s="620"/>
      <c r="AX14" s="620"/>
      <c r="AY14" s="620"/>
      <c r="AZ14" s="620"/>
      <c r="BA14" s="620"/>
      <c r="BB14" s="621"/>
    </row>
    <row r="15" spans="1:117">
      <c r="A15" s="153"/>
      <c r="B15" s="619"/>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0"/>
      <c r="AM15" s="620"/>
      <c r="AN15" s="620"/>
      <c r="AO15" s="620"/>
      <c r="AP15" s="620"/>
      <c r="AQ15" s="620"/>
      <c r="AR15" s="620"/>
      <c r="AS15" s="620"/>
      <c r="AT15" s="620"/>
      <c r="AU15" s="620"/>
      <c r="AV15" s="620"/>
      <c r="AW15" s="620"/>
      <c r="AX15" s="620"/>
      <c r="AY15" s="620"/>
      <c r="AZ15" s="620"/>
      <c r="BA15" s="620"/>
      <c r="BB15" s="621"/>
    </row>
    <row r="16" spans="1:117">
      <c r="A16" s="153"/>
      <c r="B16" s="619"/>
      <c r="C16" s="620"/>
      <c r="D16" s="620"/>
      <c r="E16" s="620"/>
      <c r="F16" s="620"/>
      <c r="G16" s="620"/>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c r="AK16" s="620"/>
      <c r="AL16" s="620"/>
      <c r="AM16" s="620"/>
      <c r="AN16" s="620"/>
      <c r="AO16" s="620"/>
      <c r="AP16" s="620"/>
      <c r="AQ16" s="620"/>
      <c r="AR16" s="620"/>
      <c r="AS16" s="620"/>
      <c r="AT16" s="620"/>
      <c r="AU16" s="620"/>
      <c r="AV16" s="620"/>
      <c r="AW16" s="620"/>
      <c r="AX16" s="620"/>
      <c r="AY16" s="620"/>
      <c r="AZ16" s="620"/>
      <c r="BA16" s="620"/>
      <c r="BB16" s="621"/>
    </row>
    <row r="17" spans="1:255">
      <c r="A17" s="153"/>
      <c r="B17" s="619"/>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0"/>
      <c r="AJ17" s="620"/>
      <c r="AK17" s="620"/>
      <c r="AL17" s="620"/>
      <c r="AM17" s="620"/>
      <c r="AN17" s="620"/>
      <c r="AO17" s="620"/>
      <c r="AP17" s="620"/>
      <c r="AQ17" s="620"/>
      <c r="AR17" s="620"/>
      <c r="AS17" s="620"/>
      <c r="AT17" s="620"/>
      <c r="AU17" s="620"/>
      <c r="AV17" s="620"/>
      <c r="AW17" s="620"/>
      <c r="AX17" s="620"/>
      <c r="AY17" s="620"/>
      <c r="AZ17" s="620"/>
      <c r="BA17" s="620"/>
      <c r="BB17" s="621"/>
    </row>
    <row r="18" spans="1:255">
      <c r="A18" s="153"/>
      <c r="B18" s="619"/>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0"/>
      <c r="AL18" s="620"/>
      <c r="AM18" s="620"/>
      <c r="AN18" s="620"/>
      <c r="AO18" s="620"/>
      <c r="AP18" s="620"/>
      <c r="AQ18" s="620"/>
      <c r="AR18" s="620"/>
      <c r="AS18" s="620"/>
      <c r="AT18" s="620"/>
      <c r="AU18" s="620"/>
      <c r="AV18" s="620"/>
      <c r="AW18" s="620"/>
      <c r="AX18" s="620"/>
      <c r="AY18" s="620"/>
      <c r="AZ18" s="620"/>
      <c r="BA18" s="620"/>
      <c r="BB18" s="621"/>
    </row>
    <row r="19" spans="1:255">
      <c r="A19" s="153"/>
      <c r="B19" s="619"/>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0"/>
      <c r="AM19" s="620"/>
      <c r="AN19" s="620"/>
      <c r="AO19" s="620"/>
      <c r="AP19" s="620"/>
      <c r="AQ19" s="620"/>
      <c r="AR19" s="620"/>
      <c r="AS19" s="620"/>
      <c r="AT19" s="620"/>
      <c r="AU19" s="620"/>
      <c r="AV19" s="620"/>
      <c r="AW19" s="620"/>
      <c r="AX19" s="620"/>
      <c r="AY19" s="620"/>
      <c r="AZ19" s="620"/>
      <c r="BA19" s="620"/>
      <c r="BB19" s="621"/>
    </row>
    <row r="20" spans="1:255">
      <c r="A20" s="153"/>
      <c r="B20" s="619"/>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0"/>
      <c r="AM20" s="620"/>
      <c r="AN20" s="620"/>
      <c r="AO20" s="620"/>
      <c r="AP20" s="620"/>
      <c r="AQ20" s="620"/>
      <c r="AR20" s="620"/>
      <c r="AS20" s="620"/>
      <c r="AT20" s="620"/>
      <c r="AU20" s="620"/>
      <c r="AV20" s="620"/>
      <c r="AW20" s="620"/>
      <c r="AX20" s="620"/>
      <c r="AY20" s="620"/>
      <c r="AZ20" s="620"/>
      <c r="BA20" s="620"/>
      <c r="BB20" s="621"/>
    </row>
    <row r="21" spans="1:255" ht="15" thickBot="1">
      <c r="A21" s="157"/>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60"/>
    </row>
    <row r="22" spans="1:255">
      <c r="B22" s="161"/>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row>
    <row r="23" spans="1:255">
      <c r="B23" s="161"/>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row>
    <row r="24" spans="1:255" ht="14.25">
      <c r="B24" s="152" t="s">
        <v>230</v>
      </c>
      <c r="C24" s="153"/>
      <c r="D24" s="153"/>
      <c r="E24" s="153"/>
      <c r="F24" s="153"/>
      <c r="G24" s="153"/>
      <c r="H24" s="153"/>
      <c r="I24" s="153"/>
      <c r="J24" s="153"/>
      <c r="K24" s="153"/>
      <c r="L24" s="154"/>
      <c r="M24" s="154"/>
      <c r="N24" s="154"/>
      <c r="O24" s="154"/>
      <c r="P24" s="153"/>
      <c r="Q24" s="153"/>
      <c r="R24" s="153"/>
      <c r="S24" s="153"/>
      <c r="T24" s="153"/>
      <c r="U24" s="153"/>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row>
    <row r="25" spans="1:255" ht="15" thickBot="1">
      <c r="B25" s="153"/>
      <c r="C25" s="153"/>
      <c r="D25" s="153"/>
      <c r="E25" s="153"/>
      <c r="F25" s="153"/>
      <c r="G25" s="153"/>
      <c r="H25" s="153"/>
      <c r="I25" s="153"/>
      <c r="J25" s="153"/>
      <c r="K25" s="153"/>
      <c r="L25" s="154"/>
      <c r="M25" s="154"/>
      <c r="N25" s="154"/>
      <c r="O25" s="154"/>
      <c r="P25" s="153"/>
      <c r="Q25" s="153"/>
      <c r="R25" s="153"/>
      <c r="S25" s="153"/>
      <c r="T25" s="153"/>
      <c r="U25" s="153"/>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332" t="s">
        <v>59</v>
      </c>
    </row>
    <row r="26" spans="1:255" s="208" customFormat="1" ht="13.5" customHeight="1">
      <c r="A26" s="153"/>
      <c r="B26" s="602" t="s">
        <v>190</v>
      </c>
      <c r="C26" s="603"/>
      <c r="D26" s="603"/>
      <c r="E26" s="603"/>
      <c r="F26" s="603"/>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4"/>
      <c r="AE26" s="608" t="s">
        <v>486</v>
      </c>
      <c r="AF26" s="603"/>
      <c r="AG26" s="603"/>
      <c r="AH26" s="603"/>
      <c r="AI26" s="603"/>
      <c r="AJ26" s="603"/>
      <c r="AK26" s="603"/>
      <c r="AL26" s="603"/>
      <c r="AM26" s="604"/>
      <c r="AN26" s="608" t="s">
        <v>487</v>
      </c>
      <c r="AO26" s="603"/>
      <c r="AP26" s="603"/>
      <c r="AQ26" s="603"/>
      <c r="AR26" s="603"/>
      <c r="AS26" s="603"/>
      <c r="AT26" s="603"/>
      <c r="AU26" s="603"/>
      <c r="AV26" s="604"/>
      <c r="AW26" s="608" t="s">
        <v>231</v>
      </c>
      <c r="AX26" s="603"/>
      <c r="AY26" s="603"/>
      <c r="AZ26" s="603"/>
      <c r="BA26" s="603"/>
      <c r="BB26" s="610"/>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62"/>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c r="IR26" s="143"/>
      <c r="IS26" s="143"/>
      <c r="IT26" s="143"/>
      <c r="IU26" s="143"/>
    </row>
    <row r="27" spans="1:255" s="208" customFormat="1" ht="13.5">
      <c r="A27" s="153"/>
      <c r="B27" s="605"/>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7"/>
      <c r="AE27" s="609"/>
      <c r="AF27" s="606"/>
      <c r="AG27" s="606"/>
      <c r="AH27" s="606"/>
      <c r="AI27" s="606"/>
      <c r="AJ27" s="606"/>
      <c r="AK27" s="606"/>
      <c r="AL27" s="606"/>
      <c r="AM27" s="607"/>
      <c r="AN27" s="609"/>
      <c r="AO27" s="606"/>
      <c r="AP27" s="606"/>
      <c r="AQ27" s="606"/>
      <c r="AR27" s="606"/>
      <c r="AS27" s="606"/>
      <c r="AT27" s="606"/>
      <c r="AU27" s="606"/>
      <c r="AV27" s="607"/>
      <c r="AW27" s="609"/>
      <c r="AX27" s="606"/>
      <c r="AY27" s="606"/>
      <c r="AZ27" s="606"/>
      <c r="BA27" s="606"/>
      <c r="BB27" s="611"/>
      <c r="BC27" s="143"/>
      <c r="BD27" s="143"/>
      <c r="BE27" s="143"/>
      <c r="BF27" s="209"/>
      <c r="BG27" s="224"/>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62"/>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c r="IR27" s="143"/>
      <c r="IS27" s="143"/>
      <c r="IT27" s="143"/>
      <c r="IU27" s="143"/>
    </row>
    <row r="28" spans="1:255" s="208" customFormat="1" ht="18.75" customHeight="1">
      <c r="A28" s="153"/>
      <c r="B28" s="163" t="s">
        <v>498</v>
      </c>
      <c r="C28" s="164" t="s">
        <v>499</v>
      </c>
      <c r="D28" s="164"/>
      <c r="E28" s="164"/>
      <c r="F28" s="164"/>
      <c r="G28" s="164"/>
      <c r="H28" s="164"/>
      <c r="I28" s="164"/>
      <c r="J28" s="164"/>
      <c r="K28" s="164"/>
      <c r="L28" s="164"/>
      <c r="M28" s="164"/>
      <c r="N28" s="164"/>
      <c r="O28" s="164"/>
      <c r="P28" s="164"/>
      <c r="Q28" s="164"/>
      <c r="R28" s="164"/>
      <c r="S28" s="164"/>
      <c r="T28" s="164"/>
      <c r="U28" s="164"/>
      <c r="V28" s="164"/>
      <c r="W28" s="164"/>
      <c r="X28" s="164"/>
      <c r="Y28" s="164"/>
      <c r="Z28" s="165"/>
      <c r="AA28" s="165"/>
      <c r="AB28" s="165"/>
      <c r="AC28" s="165"/>
      <c r="AD28" s="165"/>
      <c r="AE28" s="622">
        <v>198</v>
      </c>
      <c r="AF28" s="623"/>
      <c r="AG28" s="623"/>
      <c r="AH28" s="623"/>
      <c r="AI28" s="623"/>
      <c r="AJ28" s="623"/>
      <c r="AK28" s="623"/>
      <c r="AL28" s="623"/>
      <c r="AM28" s="624"/>
      <c r="AN28" s="622">
        <v>99</v>
      </c>
      <c r="AO28" s="623"/>
      <c r="AP28" s="623"/>
      <c r="AQ28" s="623"/>
      <c r="AR28" s="623"/>
      <c r="AS28" s="623"/>
      <c r="AT28" s="623"/>
      <c r="AU28" s="623"/>
      <c r="AV28" s="624"/>
      <c r="AW28" s="622"/>
      <c r="AX28" s="623"/>
      <c r="AY28" s="623"/>
      <c r="AZ28" s="623"/>
      <c r="BA28" s="623"/>
      <c r="BB28" s="625"/>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62"/>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c r="HK28" s="143"/>
      <c r="HL28" s="143"/>
      <c r="HM28" s="143"/>
      <c r="HN28" s="143"/>
      <c r="HO28" s="143"/>
      <c r="HP28" s="143"/>
      <c r="HQ28" s="143"/>
      <c r="HR28" s="143"/>
      <c r="HS28" s="143"/>
      <c r="HT28" s="143"/>
      <c r="HU28" s="143"/>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row>
    <row r="29" spans="1:255" s="208" customFormat="1" ht="18.75" customHeight="1">
      <c r="A29" s="153"/>
      <c r="B29" s="166" t="s">
        <v>498</v>
      </c>
      <c r="C29" s="167" t="s">
        <v>500</v>
      </c>
      <c r="D29" s="167"/>
      <c r="E29" s="167"/>
      <c r="F29" s="167"/>
      <c r="G29" s="167"/>
      <c r="H29" s="167"/>
      <c r="I29" s="167"/>
      <c r="J29" s="167"/>
      <c r="K29" s="167"/>
      <c r="L29" s="167"/>
      <c r="M29" s="167"/>
      <c r="N29" s="167"/>
      <c r="O29" s="167"/>
      <c r="P29" s="167"/>
      <c r="Q29" s="167"/>
      <c r="R29" s="167"/>
      <c r="S29" s="167"/>
      <c r="T29" s="167"/>
      <c r="U29" s="167"/>
      <c r="V29" s="167"/>
      <c r="W29" s="167"/>
      <c r="X29" s="167"/>
      <c r="Y29" s="167"/>
      <c r="Z29" s="168"/>
      <c r="AA29" s="168"/>
      <c r="AB29" s="168"/>
      <c r="AC29" s="168"/>
      <c r="AD29" s="168"/>
      <c r="AE29" s="622">
        <v>528</v>
      </c>
      <c r="AF29" s="626"/>
      <c r="AG29" s="626"/>
      <c r="AH29" s="626"/>
      <c r="AI29" s="626"/>
      <c r="AJ29" s="626"/>
      <c r="AK29" s="626"/>
      <c r="AL29" s="626"/>
      <c r="AM29" s="627"/>
      <c r="AN29" s="622">
        <v>44</v>
      </c>
      <c r="AO29" s="623"/>
      <c r="AP29" s="623"/>
      <c r="AQ29" s="623"/>
      <c r="AR29" s="623"/>
      <c r="AS29" s="623"/>
      <c r="AT29" s="623"/>
      <c r="AU29" s="623"/>
      <c r="AV29" s="624"/>
      <c r="AW29" s="622"/>
      <c r="AX29" s="623"/>
      <c r="AY29" s="623"/>
      <c r="AZ29" s="623"/>
      <c r="BA29" s="623"/>
      <c r="BB29" s="625"/>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62"/>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c r="IU29" s="143"/>
    </row>
    <row r="30" spans="1:255" s="208" customFormat="1" ht="18.75" customHeight="1">
      <c r="A30" s="153"/>
      <c r="B30" s="166" t="s">
        <v>498</v>
      </c>
      <c r="C30" s="167" t="s">
        <v>501</v>
      </c>
      <c r="D30" s="167"/>
      <c r="E30" s="167"/>
      <c r="F30" s="167"/>
      <c r="G30" s="167"/>
      <c r="H30" s="167"/>
      <c r="I30" s="167"/>
      <c r="J30" s="167"/>
      <c r="K30" s="167"/>
      <c r="L30" s="167"/>
      <c r="M30" s="167"/>
      <c r="N30" s="167"/>
      <c r="O30" s="167"/>
      <c r="P30" s="167"/>
      <c r="Q30" s="167"/>
      <c r="R30" s="167"/>
      <c r="S30" s="167"/>
      <c r="T30" s="167"/>
      <c r="U30" s="167"/>
      <c r="V30" s="167"/>
      <c r="W30" s="167"/>
      <c r="X30" s="167"/>
      <c r="Y30" s="167"/>
      <c r="Z30" s="168"/>
      <c r="AA30" s="168"/>
      <c r="AB30" s="168"/>
      <c r="AC30" s="168"/>
      <c r="AD30" s="168"/>
      <c r="AE30" s="622">
        <v>2039</v>
      </c>
      <c r="AF30" s="626"/>
      <c r="AG30" s="626"/>
      <c r="AH30" s="626"/>
      <c r="AI30" s="626"/>
      <c r="AJ30" s="626"/>
      <c r="AK30" s="626"/>
      <c r="AL30" s="626"/>
      <c r="AM30" s="627"/>
      <c r="AN30" s="622">
        <v>0</v>
      </c>
      <c r="AO30" s="623"/>
      <c r="AP30" s="623"/>
      <c r="AQ30" s="623"/>
      <c r="AR30" s="623"/>
      <c r="AS30" s="623"/>
      <c r="AT30" s="623"/>
      <c r="AU30" s="623"/>
      <c r="AV30" s="624"/>
      <c r="AW30" s="622"/>
      <c r="AX30" s="623"/>
      <c r="AY30" s="623"/>
      <c r="AZ30" s="623"/>
      <c r="BA30" s="623"/>
      <c r="BB30" s="625"/>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62"/>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c r="GW30" s="143"/>
      <c r="GX30" s="143"/>
      <c r="GY30" s="143"/>
      <c r="GZ30" s="143"/>
      <c r="HA30" s="143"/>
      <c r="HB30" s="143"/>
      <c r="HC30" s="143"/>
      <c r="HD30" s="143"/>
      <c r="HE30" s="143"/>
      <c r="HF30" s="143"/>
      <c r="HG30" s="143"/>
      <c r="HH30" s="143"/>
      <c r="HI30" s="143"/>
      <c r="HJ30" s="143"/>
      <c r="HK30" s="143"/>
      <c r="HL30" s="143"/>
      <c r="HM30" s="143"/>
      <c r="HN30" s="143"/>
      <c r="HO30" s="143"/>
      <c r="HP30" s="143"/>
      <c r="HQ30" s="143"/>
      <c r="HR30" s="143"/>
      <c r="HS30" s="143"/>
      <c r="HT30" s="143"/>
      <c r="HU30" s="143"/>
      <c r="HV30" s="143"/>
      <c r="HW30" s="143"/>
      <c r="HX30" s="143"/>
      <c r="HY30" s="143"/>
      <c r="HZ30" s="143"/>
      <c r="IA30" s="143"/>
      <c r="IB30" s="143"/>
      <c r="IC30" s="143"/>
      <c r="ID30" s="143"/>
      <c r="IE30" s="143"/>
      <c r="IF30" s="143"/>
      <c r="IG30" s="143"/>
      <c r="IH30" s="143"/>
      <c r="II30" s="143"/>
      <c r="IJ30" s="143"/>
      <c r="IK30" s="143"/>
      <c r="IL30" s="143"/>
      <c r="IM30" s="143"/>
      <c r="IN30" s="143"/>
      <c r="IO30" s="143"/>
      <c r="IP30" s="143"/>
      <c r="IQ30" s="143"/>
      <c r="IR30" s="143"/>
      <c r="IS30" s="143"/>
      <c r="IT30" s="143"/>
      <c r="IU30" s="143"/>
    </row>
    <row r="31" spans="1:255" s="208" customFormat="1" ht="18.75" customHeight="1">
      <c r="A31" s="153"/>
      <c r="B31" s="166"/>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8"/>
      <c r="AA31" s="168"/>
      <c r="AB31" s="168"/>
      <c r="AC31" s="168"/>
      <c r="AD31" s="168"/>
      <c r="AE31" s="622"/>
      <c r="AF31" s="626"/>
      <c r="AG31" s="626"/>
      <c r="AH31" s="626"/>
      <c r="AI31" s="626"/>
      <c r="AJ31" s="626"/>
      <c r="AK31" s="626"/>
      <c r="AL31" s="626"/>
      <c r="AM31" s="627"/>
      <c r="AN31" s="622"/>
      <c r="AO31" s="623"/>
      <c r="AP31" s="623"/>
      <c r="AQ31" s="623"/>
      <c r="AR31" s="623"/>
      <c r="AS31" s="623"/>
      <c r="AT31" s="623"/>
      <c r="AU31" s="623"/>
      <c r="AV31" s="624"/>
      <c r="AW31" s="622"/>
      <c r="AX31" s="623"/>
      <c r="AY31" s="623"/>
      <c r="AZ31" s="623"/>
      <c r="BA31" s="623"/>
      <c r="BB31" s="625"/>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62"/>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c r="EO31" s="143"/>
      <c r="EP31" s="143"/>
      <c r="EQ31" s="143"/>
      <c r="ER31" s="143"/>
      <c r="ES31" s="143"/>
      <c r="ET31" s="143"/>
      <c r="EU31" s="143"/>
      <c r="EV31" s="143"/>
      <c r="EW31" s="143"/>
      <c r="EX31" s="143"/>
      <c r="EY31" s="143"/>
      <c r="EZ31" s="143"/>
      <c r="FA31" s="143"/>
      <c r="FB31" s="143"/>
      <c r="FC31" s="143"/>
      <c r="FD31" s="143"/>
      <c r="FE31" s="143"/>
      <c r="FF31" s="143"/>
      <c r="FG31" s="143"/>
      <c r="FH31" s="143"/>
      <c r="FI31" s="143"/>
      <c r="FJ31" s="143"/>
      <c r="FK31" s="143"/>
      <c r="FL31" s="143"/>
      <c r="FM31" s="143"/>
      <c r="FN31" s="143"/>
      <c r="FO31" s="143"/>
      <c r="FP31" s="143"/>
      <c r="FQ31" s="143"/>
      <c r="FR31" s="143"/>
      <c r="FS31" s="143"/>
      <c r="FT31" s="143"/>
      <c r="FU31" s="143"/>
      <c r="FV31" s="143"/>
      <c r="FW31" s="143"/>
      <c r="FX31" s="143"/>
      <c r="FY31" s="143"/>
      <c r="FZ31" s="143"/>
      <c r="GA31" s="143"/>
      <c r="GB31" s="143"/>
      <c r="GC31" s="143"/>
      <c r="GD31" s="143"/>
      <c r="GE31" s="143"/>
      <c r="GF31" s="143"/>
      <c r="GG31" s="143"/>
      <c r="GH31" s="143"/>
      <c r="GI31" s="143"/>
      <c r="GJ31" s="143"/>
      <c r="GK31" s="143"/>
      <c r="GL31" s="143"/>
      <c r="GM31" s="143"/>
      <c r="GN31" s="143"/>
      <c r="GO31" s="143"/>
      <c r="GP31" s="143"/>
      <c r="GQ31" s="143"/>
      <c r="GR31" s="143"/>
      <c r="GS31" s="143"/>
      <c r="GT31" s="143"/>
      <c r="GU31" s="143"/>
      <c r="GV31" s="143"/>
      <c r="GW31" s="143"/>
      <c r="GX31" s="143"/>
      <c r="GY31" s="143"/>
      <c r="GZ31" s="143"/>
      <c r="HA31" s="143"/>
      <c r="HB31" s="143"/>
      <c r="HC31" s="143"/>
      <c r="HD31" s="143"/>
      <c r="HE31" s="143"/>
      <c r="HF31" s="143"/>
      <c r="HG31" s="143"/>
      <c r="HH31" s="143"/>
      <c r="HI31" s="143"/>
      <c r="HJ31" s="143"/>
      <c r="HK31" s="143"/>
      <c r="HL31" s="143"/>
      <c r="HM31" s="143"/>
      <c r="HN31" s="143"/>
      <c r="HO31" s="143"/>
      <c r="HP31" s="143"/>
      <c r="HQ31" s="143"/>
      <c r="HR31" s="143"/>
      <c r="HS31" s="143"/>
      <c r="HT31" s="143"/>
      <c r="HU31" s="143"/>
      <c r="HV31" s="143"/>
      <c r="HW31" s="143"/>
      <c r="HX31" s="143"/>
      <c r="HY31" s="143"/>
      <c r="HZ31" s="143"/>
      <c r="IA31" s="143"/>
      <c r="IB31" s="143"/>
      <c r="IC31" s="143"/>
      <c r="ID31" s="143"/>
      <c r="IE31" s="143"/>
      <c r="IF31" s="143"/>
      <c r="IG31" s="143"/>
      <c r="IH31" s="143"/>
      <c r="II31" s="143"/>
      <c r="IJ31" s="143"/>
      <c r="IK31" s="143"/>
      <c r="IL31" s="143"/>
      <c r="IM31" s="143"/>
      <c r="IN31" s="143"/>
      <c r="IO31" s="143"/>
      <c r="IP31" s="143"/>
      <c r="IQ31" s="143"/>
      <c r="IR31" s="143"/>
      <c r="IS31" s="143"/>
      <c r="IT31" s="143"/>
      <c r="IU31" s="143"/>
    </row>
    <row r="32" spans="1:255" s="208" customFormat="1" ht="18.75" customHeight="1">
      <c r="A32" s="153"/>
      <c r="B32" s="169"/>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1"/>
      <c r="AA32" s="171"/>
      <c r="AB32" s="171"/>
      <c r="AC32" s="171"/>
      <c r="AD32" s="171"/>
      <c r="AE32" s="622"/>
      <c r="AF32" s="626"/>
      <c r="AG32" s="626"/>
      <c r="AH32" s="626"/>
      <c r="AI32" s="626"/>
      <c r="AJ32" s="626"/>
      <c r="AK32" s="626"/>
      <c r="AL32" s="626"/>
      <c r="AM32" s="627"/>
      <c r="AN32" s="622"/>
      <c r="AO32" s="623"/>
      <c r="AP32" s="623"/>
      <c r="AQ32" s="623"/>
      <c r="AR32" s="623"/>
      <c r="AS32" s="623"/>
      <c r="AT32" s="623"/>
      <c r="AU32" s="623"/>
      <c r="AV32" s="624"/>
      <c r="AW32" s="628"/>
      <c r="AX32" s="629"/>
      <c r="AY32" s="629"/>
      <c r="AZ32" s="629"/>
      <c r="BA32" s="629"/>
      <c r="BB32" s="630"/>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62"/>
      <c r="DN32" s="143"/>
      <c r="DO32" s="143"/>
      <c r="DP32" s="143"/>
      <c r="DQ32" s="143"/>
      <c r="DR32" s="143"/>
      <c r="DS32" s="143"/>
      <c r="DT32" s="143"/>
      <c r="DU32" s="143"/>
      <c r="DV32" s="143"/>
      <c r="DW32" s="143"/>
      <c r="DX32" s="143"/>
      <c r="DY32" s="143"/>
      <c r="DZ32" s="143"/>
      <c r="EA32" s="143"/>
      <c r="EB32" s="143"/>
      <c r="EC32" s="143"/>
      <c r="ED32" s="143"/>
      <c r="EE32" s="143"/>
      <c r="EF32" s="143"/>
      <c r="EG32" s="143"/>
      <c r="EH32" s="143"/>
      <c r="EI32" s="143"/>
      <c r="EJ32" s="143"/>
      <c r="EK32" s="143"/>
      <c r="EL32" s="143"/>
      <c r="EM32" s="143"/>
      <c r="EN32" s="143"/>
      <c r="EO32" s="143"/>
      <c r="EP32" s="143"/>
      <c r="EQ32" s="143"/>
      <c r="ER32" s="143"/>
      <c r="ES32" s="143"/>
      <c r="ET32" s="143"/>
      <c r="EU32" s="143"/>
      <c r="EV32" s="143"/>
      <c r="EW32" s="143"/>
      <c r="EX32" s="143"/>
      <c r="EY32" s="143"/>
      <c r="EZ32" s="143"/>
      <c r="FA32" s="143"/>
      <c r="FB32" s="143"/>
      <c r="FC32" s="143"/>
      <c r="FD32" s="143"/>
      <c r="FE32" s="143"/>
      <c r="FF32" s="143"/>
      <c r="FG32" s="143"/>
      <c r="FH32" s="143"/>
      <c r="FI32" s="143"/>
      <c r="FJ32" s="143"/>
      <c r="FK32" s="143"/>
      <c r="FL32" s="143"/>
      <c r="FM32" s="143"/>
      <c r="FN32" s="143"/>
      <c r="FO32" s="143"/>
      <c r="FP32" s="143"/>
      <c r="FQ32" s="143"/>
      <c r="FR32" s="143"/>
      <c r="FS32" s="143"/>
      <c r="FT32" s="143"/>
      <c r="FU32" s="143"/>
      <c r="FV32" s="143"/>
      <c r="FW32" s="143"/>
      <c r="FX32" s="143"/>
      <c r="FY32" s="143"/>
      <c r="FZ32" s="143"/>
      <c r="GA32" s="143"/>
      <c r="GB32" s="143"/>
      <c r="GC32" s="143"/>
      <c r="GD32" s="143"/>
      <c r="GE32" s="143"/>
      <c r="GF32" s="143"/>
      <c r="GG32" s="143"/>
      <c r="GH32" s="143"/>
      <c r="GI32" s="143"/>
      <c r="GJ32" s="143"/>
      <c r="GK32" s="143"/>
      <c r="GL32" s="143"/>
      <c r="GM32" s="143"/>
      <c r="GN32" s="143"/>
      <c r="GO32" s="143"/>
      <c r="GP32" s="143"/>
      <c r="GQ32" s="143"/>
      <c r="GR32" s="143"/>
      <c r="GS32" s="143"/>
      <c r="GT32" s="143"/>
      <c r="GU32" s="143"/>
      <c r="GV32" s="143"/>
      <c r="GW32" s="143"/>
      <c r="GX32" s="143"/>
      <c r="GY32" s="143"/>
      <c r="GZ32" s="143"/>
      <c r="HA32" s="143"/>
      <c r="HB32" s="143"/>
      <c r="HC32" s="143"/>
      <c r="HD32" s="143"/>
      <c r="HE32" s="143"/>
      <c r="HF32" s="143"/>
      <c r="HG32" s="143"/>
      <c r="HH32" s="143"/>
      <c r="HI32" s="143"/>
      <c r="HJ32" s="143"/>
      <c r="HK32" s="143"/>
      <c r="HL32" s="143"/>
      <c r="HM32" s="143"/>
      <c r="HN32" s="143"/>
      <c r="HO32" s="143"/>
      <c r="HP32" s="143"/>
      <c r="HQ32" s="143"/>
      <c r="HR32" s="143"/>
      <c r="HS32" s="143"/>
      <c r="HT32" s="143"/>
      <c r="HU32" s="143"/>
      <c r="HV32" s="143"/>
      <c r="HW32" s="143"/>
      <c r="HX32" s="143"/>
      <c r="HY32" s="143"/>
      <c r="HZ32" s="143"/>
      <c r="IA32" s="143"/>
      <c r="IB32" s="143"/>
      <c r="IC32" s="143"/>
      <c r="ID32" s="143"/>
      <c r="IE32" s="143"/>
      <c r="IF32" s="143"/>
      <c r="IG32" s="143"/>
      <c r="IH32" s="143"/>
      <c r="II32" s="143"/>
      <c r="IJ32" s="143"/>
      <c r="IK32" s="143"/>
      <c r="IL32" s="143"/>
      <c r="IM32" s="143"/>
      <c r="IN32" s="143"/>
      <c r="IO32" s="143"/>
      <c r="IP32" s="143"/>
      <c r="IQ32" s="143"/>
      <c r="IR32" s="143"/>
      <c r="IS32" s="143"/>
      <c r="IT32" s="143"/>
      <c r="IU32" s="143"/>
    </row>
    <row r="33" spans="1:255" s="208" customFormat="1" ht="18.75" customHeight="1">
      <c r="A33" s="153"/>
      <c r="B33" s="166"/>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8"/>
      <c r="AA33" s="168"/>
      <c r="AB33" s="168"/>
      <c r="AC33" s="168"/>
      <c r="AD33" s="168"/>
      <c r="AE33" s="622"/>
      <c r="AF33" s="626"/>
      <c r="AG33" s="626"/>
      <c r="AH33" s="626"/>
      <c r="AI33" s="626"/>
      <c r="AJ33" s="626"/>
      <c r="AK33" s="626"/>
      <c r="AL33" s="626"/>
      <c r="AM33" s="627"/>
      <c r="AN33" s="622"/>
      <c r="AO33" s="623"/>
      <c r="AP33" s="623"/>
      <c r="AQ33" s="623"/>
      <c r="AR33" s="623"/>
      <c r="AS33" s="623"/>
      <c r="AT33" s="623"/>
      <c r="AU33" s="623"/>
      <c r="AV33" s="624"/>
      <c r="AW33" s="622"/>
      <c r="AX33" s="623"/>
      <c r="AY33" s="623"/>
      <c r="AZ33" s="623"/>
      <c r="BA33" s="623"/>
      <c r="BB33" s="625"/>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62"/>
      <c r="DN33" s="143"/>
      <c r="DO33" s="143"/>
      <c r="DP33" s="143"/>
      <c r="DQ33" s="143"/>
      <c r="DR33" s="143"/>
      <c r="DS33" s="143"/>
      <c r="DT33" s="143"/>
      <c r="DU33" s="143"/>
      <c r="DV33" s="143"/>
      <c r="DW33" s="143"/>
      <c r="DX33" s="143"/>
      <c r="DY33" s="143"/>
      <c r="DZ33" s="143"/>
      <c r="EA33" s="143"/>
      <c r="EB33" s="143"/>
      <c r="EC33" s="143"/>
      <c r="ED33" s="143"/>
      <c r="EE33" s="143"/>
      <c r="EF33" s="143"/>
      <c r="EG33" s="143"/>
      <c r="EH33" s="143"/>
      <c r="EI33" s="143"/>
      <c r="EJ33" s="143"/>
      <c r="EK33" s="143"/>
      <c r="EL33" s="143"/>
      <c r="EM33" s="143"/>
      <c r="EN33" s="143"/>
      <c r="EO33" s="143"/>
      <c r="EP33" s="143"/>
      <c r="EQ33" s="143"/>
      <c r="ER33" s="143"/>
      <c r="ES33" s="143"/>
      <c r="ET33" s="143"/>
      <c r="EU33" s="143"/>
      <c r="EV33" s="143"/>
      <c r="EW33" s="143"/>
      <c r="EX33" s="143"/>
      <c r="EY33" s="143"/>
      <c r="EZ33" s="143"/>
      <c r="FA33" s="143"/>
      <c r="FB33" s="143"/>
      <c r="FC33" s="143"/>
      <c r="FD33" s="143"/>
      <c r="FE33" s="143"/>
      <c r="FF33" s="143"/>
      <c r="FG33" s="143"/>
      <c r="FH33" s="143"/>
      <c r="FI33" s="143"/>
      <c r="FJ33" s="143"/>
      <c r="FK33" s="143"/>
      <c r="FL33" s="143"/>
      <c r="FM33" s="143"/>
      <c r="FN33" s="143"/>
      <c r="FO33" s="143"/>
      <c r="FP33" s="143"/>
      <c r="FQ33" s="143"/>
      <c r="FR33" s="143"/>
      <c r="FS33" s="143"/>
      <c r="FT33" s="143"/>
      <c r="FU33" s="143"/>
      <c r="FV33" s="143"/>
      <c r="FW33" s="143"/>
      <c r="FX33" s="143"/>
      <c r="FY33" s="143"/>
      <c r="FZ33" s="143"/>
      <c r="GA33" s="143"/>
      <c r="GB33" s="143"/>
      <c r="GC33" s="143"/>
      <c r="GD33" s="143"/>
      <c r="GE33" s="143"/>
      <c r="GF33" s="143"/>
      <c r="GG33" s="143"/>
      <c r="GH33" s="143"/>
      <c r="GI33" s="143"/>
      <c r="GJ33" s="143"/>
      <c r="GK33" s="143"/>
      <c r="GL33" s="143"/>
      <c r="GM33" s="143"/>
      <c r="GN33" s="143"/>
      <c r="GO33" s="143"/>
      <c r="GP33" s="143"/>
      <c r="GQ33" s="143"/>
      <c r="GR33" s="143"/>
      <c r="GS33" s="143"/>
      <c r="GT33" s="143"/>
      <c r="GU33" s="143"/>
      <c r="GV33" s="143"/>
      <c r="GW33" s="143"/>
      <c r="GX33" s="143"/>
      <c r="GY33" s="143"/>
      <c r="GZ33" s="143"/>
      <c r="HA33" s="143"/>
      <c r="HB33" s="143"/>
      <c r="HC33" s="143"/>
      <c r="HD33" s="143"/>
      <c r="HE33" s="143"/>
      <c r="HF33" s="143"/>
      <c r="HG33" s="143"/>
      <c r="HH33" s="143"/>
      <c r="HI33" s="143"/>
      <c r="HJ33" s="143"/>
      <c r="HK33" s="143"/>
      <c r="HL33" s="143"/>
      <c r="HM33" s="143"/>
      <c r="HN33" s="143"/>
      <c r="HO33" s="143"/>
      <c r="HP33" s="143"/>
      <c r="HQ33" s="143"/>
      <c r="HR33" s="143"/>
      <c r="HS33" s="143"/>
      <c r="HT33" s="143"/>
      <c r="HU33" s="143"/>
      <c r="HV33" s="143"/>
      <c r="HW33" s="143"/>
      <c r="HX33" s="143"/>
      <c r="HY33" s="143"/>
      <c r="HZ33" s="143"/>
      <c r="IA33" s="143"/>
      <c r="IB33" s="143"/>
      <c r="IC33" s="143"/>
      <c r="ID33" s="143"/>
      <c r="IE33" s="143"/>
      <c r="IF33" s="143"/>
      <c r="IG33" s="143"/>
      <c r="IH33" s="143"/>
      <c r="II33" s="143"/>
      <c r="IJ33" s="143"/>
      <c r="IK33" s="143"/>
      <c r="IL33" s="143"/>
      <c r="IM33" s="143"/>
      <c r="IN33" s="143"/>
      <c r="IO33" s="143"/>
      <c r="IP33" s="143"/>
      <c r="IQ33" s="143"/>
      <c r="IR33" s="143"/>
      <c r="IS33" s="143"/>
      <c r="IT33" s="143"/>
      <c r="IU33" s="143"/>
    </row>
    <row r="34" spans="1:255" s="208" customFormat="1" ht="18.75" customHeight="1">
      <c r="A34" s="153"/>
      <c r="B34" s="169"/>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622"/>
      <c r="AF34" s="626"/>
      <c r="AG34" s="626"/>
      <c r="AH34" s="626"/>
      <c r="AI34" s="626"/>
      <c r="AJ34" s="626"/>
      <c r="AK34" s="626"/>
      <c r="AL34" s="626"/>
      <c r="AM34" s="627"/>
      <c r="AN34" s="622"/>
      <c r="AO34" s="638"/>
      <c r="AP34" s="638"/>
      <c r="AQ34" s="638"/>
      <c r="AR34" s="638"/>
      <c r="AS34" s="638"/>
      <c r="AT34" s="638"/>
      <c r="AU34" s="638"/>
      <c r="AV34" s="639"/>
      <c r="AW34" s="622"/>
      <c r="AX34" s="623"/>
      <c r="AY34" s="623"/>
      <c r="AZ34" s="623"/>
      <c r="BA34" s="623"/>
      <c r="BB34" s="625"/>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62"/>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c r="EO34" s="143"/>
      <c r="EP34" s="143"/>
      <c r="EQ34" s="143"/>
      <c r="ER34" s="143"/>
      <c r="ES34" s="143"/>
      <c r="ET34" s="143"/>
      <c r="EU34" s="143"/>
      <c r="EV34" s="143"/>
      <c r="EW34" s="143"/>
      <c r="EX34" s="143"/>
      <c r="EY34" s="143"/>
      <c r="EZ34" s="143"/>
      <c r="FA34" s="143"/>
      <c r="FB34" s="143"/>
      <c r="FC34" s="143"/>
      <c r="FD34" s="143"/>
      <c r="FE34" s="143"/>
      <c r="FF34" s="143"/>
      <c r="FG34" s="143"/>
      <c r="FH34" s="143"/>
      <c r="FI34" s="143"/>
      <c r="FJ34" s="143"/>
      <c r="FK34" s="143"/>
      <c r="FL34" s="143"/>
      <c r="FM34" s="143"/>
      <c r="FN34" s="143"/>
      <c r="FO34" s="143"/>
      <c r="FP34" s="143"/>
      <c r="FQ34" s="143"/>
      <c r="FR34" s="143"/>
      <c r="FS34" s="143"/>
      <c r="FT34" s="143"/>
      <c r="FU34" s="143"/>
      <c r="FV34" s="143"/>
      <c r="FW34" s="143"/>
      <c r="FX34" s="143"/>
      <c r="FY34" s="143"/>
      <c r="FZ34" s="143"/>
      <c r="GA34" s="143"/>
      <c r="GB34" s="143"/>
      <c r="GC34" s="143"/>
      <c r="GD34" s="143"/>
      <c r="GE34" s="143"/>
      <c r="GF34" s="143"/>
      <c r="GG34" s="143"/>
      <c r="GH34" s="143"/>
      <c r="GI34" s="143"/>
      <c r="GJ34" s="143"/>
      <c r="GK34" s="143"/>
      <c r="GL34" s="143"/>
      <c r="GM34" s="143"/>
      <c r="GN34" s="143"/>
      <c r="GO34" s="143"/>
      <c r="GP34" s="143"/>
      <c r="GQ34" s="143"/>
      <c r="GR34" s="143"/>
      <c r="GS34" s="143"/>
      <c r="GT34" s="143"/>
      <c r="GU34" s="143"/>
      <c r="GV34" s="143"/>
      <c r="GW34" s="143"/>
      <c r="GX34" s="143"/>
      <c r="GY34" s="143"/>
      <c r="GZ34" s="143"/>
      <c r="HA34" s="143"/>
      <c r="HB34" s="143"/>
      <c r="HC34" s="143"/>
      <c r="HD34" s="143"/>
      <c r="HE34" s="143"/>
      <c r="HF34" s="143"/>
      <c r="HG34" s="143"/>
      <c r="HH34" s="143"/>
      <c r="HI34" s="143"/>
      <c r="HJ34" s="143"/>
      <c r="HK34" s="143"/>
      <c r="HL34" s="143"/>
      <c r="HM34" s="143"/>
      <c r="HN34" s="143"/>
      <c r="HO34" s="143"/>
      <c r="HP34" s="143"/>
      <c r="HQ34" s="143"/>
      <c r="HR34" s="143"/>
      <c r="HS34" s="143"/>
      <c r="HT34" s="143"/>
      <c r="HU34" s="143"/>
      <c r="HV34" s="143"/>
      <c r="HW34" s="143"/>
      <c r="HX34" s="143"/>
      <c r="HY34" s="143"/>
      <c r="HZ34" s="143"/>
      <c r="IA34" s="143"/>
      <c r="IB34" s="143"/>
      <c r="IC34" s="143"/>
      <c r="ID34" s="143"/>
      <c r="IE34" s="143"/>
      <c r="IF34" s="143"/>
      <c r="IG34" s="143"/>
      <c r="IH34" s="143"/>
      <c r="II34" s="143"/>
      <c r="IJ34" s="143"/>
      <c r="IK34" s="143"/>
      <c r="IL34" s="143"/>
      <c r="IM34" s="143"/>
      <c r="IN34" s="143"/>
      <c r="IO34" s="143"/>
      <c r="IP34" s="143"/>
      <c r="IQ34" s="143"/>
      <c r="IR34" s="143"/>
      <c r="IS34" s="143"/>
      <c r="IT34" s="143"/>
      <c r="IU34" s="143"/>
    </row>
    <row r="35" spans="1:255" s="208" customFormat="1" ht="18.75" customHeight="1" thickBot="1">
      <c r="A35" s="153"/>
      <c r="B35" s="173"/>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640"/>
      <c r="AF35" s="641"/>
      <c r="AG35" s="641"/>
      <c r="AH35" s="641"/>
      <c r="AI35" s="641"/>
      <c r="AJ35" s="641"/>
      <c r="AK35" s="641"/>
      <c r="AL35" s="641"/>
      <c r="AM35" s="642"/>
      <c r="AN35" s="640"/>
      <c r="AO35" s="643"/>
      <c r="AP35" s="643"/>
      <c r="AQ35" s="643"/>
      <c r="AR35" s="643"/>
      <c r="AS35" s="643"/>
      <c r="AT35" s="643"/>
      <c r="AU35" s="643"/>
      <c r="AV35" s="644"/>
      <c r="AW35" s="645"/>
      <c r="AX35" s="646"/>
      <c r="AY35" s="646"/>
      <c r="AZ35" s="646"/>
      <c r="BA35" s="646"/>
      <c r="BB35" s="647"/>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62"/>
      <c r="DN35" s="143"/>
      <c r="DO35" s="143"/>
      <c r="DP35" s="143"/>
      <c r="DQ35" s="143"/>
      <c r="DR35" s="143"/>
      <c r="DS35" s="143"/>
      <c r="DT35" s="143"/>
      <c r="DU35" s="143"/>
      <c r="DV35" s="143"/>
      <c r="DW35" s="143"/>
      <c r="DX35" s="143"/>
      <c r="DY35" s="143"/>
      <c r="DZ35" s="143"/>
      <c r="EA35" s="143"/>
      <c r="EB35" s="143"/>
      <c r="EC35" s="143"/>
      <c r="ED35" s="143"/>
      <c r="EE35" s="143"/>
      <c r="EF35" s="143"/>
      <c r="EG35" s="143"/>
      <c r="EH35" s="143"/>
      <c r="EI35" s="143"/>
      <c r="EJ35" s="143"/>
      <c r="EK35" s="143"/>
      <c r="EL35" s="143"/>
      <c r="EM35" s="143"/>
      <c r="EN35" s="143"/>
      <c r="EO35" s="143"/>
      <c r="EP35" s="143"/>
      <c r="EQ35" s="143"/>
      <c r="ER35" s="143"/>
      <c r="ES35" s="143"/>
      <c r="ET35" s="143"/>
      <c r="EU35" s="143"/>
      <c r="EV35" s="143"/>
      <c r="EW35" s="143"/>
      <c r="EX35" s="143"/>
      <c r="EY35" s="143"/>
      <c r="EZ35" s="143"/>
      <c r="FA35" s="143"/>
      <c r="FB35" s="143"/>
      <c r="FC35" s="143"/>
      <c r="FD35" s="143"/>
      <c r="FE35" s="143"/>
      <c r="FF35" s="143"/>
      <c r="FG35" s="143"/>
      <c r="FH35" s="143"/>
      <c r="FI35" s="143"/>
      <c r="FJ35" s="143"/>
      <c r="FK35" s="143"/>
      <c r="FL35" s="143"/>
      <c r="FM35" s="143"/>
      <c r="FN35" s="143"/>
      <c r="FO35" s="143"/>
      <c r="FP35" s="143"/>
      <c r="FQ35" s="143"/>
      <c r="FR35" s="143"/>
      <c r="FS35" s="143"/>
      <c r="FT35" s="143"/>
      <c r="FU35" s="143"/>
      <c r="FV35" s="143"/>
      <c r="FW35" s="143"/>
      <c r="FX35" s="143"/>
      <c r="FY35" s="143"/>
      <c r="FZ35" s="143"/>
      <c r="GA35" s="143"/>
      <c r="GB35" s="143"/>
      <c r="GC35" s="143"/>
      <c r="GD35" s="143"/>
      <c r="GE35" s="143"/>
      <c r="GF35" s="143"/>
      <c r="GG35" s="143"/>
      <c r="GH35" s="143"/>
      <c r="GI35" s="143"/>
      <c r="GJ35" s="143"/>
      <c r="GK35" s="143"/>
      <c r="GL35" s="143"/>
      <c r="GM35" s="143"/>
      <c r="GN35" s="143"/>
      <c r="GO35" s="143"/>
      <c r="GP35" s="143"/>
      <c r="GQ35" s="143"/>
      <c r="GR35" s="143"/>
      <c r="GS35" s="143"/>
      <c r="GT35" s="143"/>
      <c r="GU35" s="143"/>
      <c r="GV35" s="143"/>
      <c r="GW35" s="143"/>
      <c r="GX35" s="143"/>
      <c r="GY35" s="143"/>
      <c r="GZ35" s="143"/>
      <c r="HA35" s="143"/>
      <c r="HB35" s="143"/>
      <c r="HC35" s="143"/>
      <c r="HD35" s="143"/>
      <c r="HE35" s="143"/>
      <c r="HF35" s="143"/>
      <c r="HG35" s="143"/>
      <c r="HH35" s="143"/>
      <c r="HI35" s="143"/>
      <c r="HJ35" s="143"/>
      <c r="HK35" s="143"/>
      <c r="HL35" s="143"/>
      <c r="HM35" s="143"/>
      <c r="HN35" s="143"/>
      <c r="HO35" s="143"/>
      <c r="HP35" s="143"/>
      <c r="HQ35" s="143"/>
      <c r="HR35" s="143"/>
      <c r="HS35" s="143"/>
      <c r="HT35" s="143"/>
      <c r="HU35" s="143"/>
      <c r="HV35" s="143"/>
      <c r="HW35" s="143"/>
      <c r="HX35" s="143"/>
      <c r="HY35" s="143"/>
      <c r="HZ35" s="143"/>
      <c r="IA35" s="143"/>
      <c r="IB35" s="143"/>
      <c r="IC35" s="143"/>
      <c r="ID35" s="143"/>
      <c r="IE35" s="143"/>
      <c r="IF35" s="143"/>
      <c r="IG35" s="143"/>
      <c r="IH35" s="143"/>
      <c r="II35" s="143"/>
      <c r="IJ35" s="143"/>
      <c r="IK35" s="143"/>
      <c r="IL35" s="143"/>
      <c r="IM35" s="143"/>
      <c r="IN35" s="143"/>
      <c r="IO35" s="143"/>
      <c r="IP35" s="143"/>
      <c r="IQ35" s="143"/>
      <c r="IR35" s="143"/>
      <c r="IS35" s="143"/>
      <c r="IT35" s="143"/>
      <c r="IU35" s="143"/>
    </row>
    <row r="36" spans="1:255" s="208" customFormat="1" ht="18.75" customHeight="1" thickTop="1" thickBot="1">
      <c r="A36" s="157"/>
      <c r="B36" s="631" t="s">
        <v>232</v>
      </c>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3"/>
      <c r="AE36" s="634">
        <f>SUM(AE28:AM35)</f>
        <v>2765</v>
      </c>
      <c r="AF36" s="635"/>
      <c r="AG36" s="635"/>
      <c r="AH36" s="635"/>
      <c r="AI36" s="635"/>
      <c r="AJ36" s="635"/>
      <c r="AK36" s="635"/>
      <c r="AL36" s="635"/>
      <c r="AM36" s="636"/>
      <c r="AN36" s="634">
        <f>SUM(AN28:AV35)</f>
        <v>143</v>
      </c>
      <c r="AO36" s="635"/>
      <c r="AP36" s="635"/>
      <c r="AQ36" s="635"/>
      <c r="AR36" s="635"/>
      <c r="AS36" s="635"/>
      <c r="AT36" s="635"/>
      <c r="AU36" s="635"/>
      <c r="AV36" s="636"/>
      <c r="AW36" s="634"/>
      <c r="AX36" s="635"/>
      <c r="AY36" s="635"/>
      <c r="AZ36" s="635"/>
      <c r="BA36" s="635"/>
      <c r="BB36" s="637"/>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62"/>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c r="EO36" s="143"/>
      <c r="EP36" s="143"/>
      <c r="EQ36" s="143"/>
      <c r="ER36" s="143"/>
      <c r="ES36" s="143"/>
      <c r="ET36" s="143"/>
      <c r="EU36" s="143"/>
      <c r="EV36" s="143"/>
      <c r="EW36" s="143"/>
      <c r="EX36" s="143"/>
      <c r="EY36" s="143"/>
      <c r="EZ36" s="143"/>
      <c r="FA36" s="143"/>
      <c r="FB36" s="143"/>
      <c r="FC36" s="143"/>
      <c r="FD36" s="143"/>
      <c r="FE36" s="143"/>
      <c r="FF36" s="143"/>
      <c r="FG36" s="143"/>
      <c r="FH36" s="143"/>
      <c r="FI36" s="143"/>
      <c r="FJ36" s="143"/>
      <c r="FK36" s="143"/>
      <c r="FL36" s="143"/>
      <c r="FM36" s="143"/>
      <c r="FN36" s="143"/>
      <c r="FO36" s="143"/>
      <c r="FP36" s="143"/>
      <c r="FQ36" s="143"/>
      <c r="FR36" s="143"/>
      <c r="FS36" s="143"/>
      <c r="FT36" s="143"/>
      <c r="FU36" s="143"/>
      <c r="FV36" s="143"/>
      <c r="FW36" s="143"/>
      <c r="FX36" s="143"/>
      <c r="FY36" s="143"/>
      <c r="FZ36" s="143"/>
      <c r="GA36" s="143"/>
      <c r="GB36" s="143"/>
      <c r="GC36" s="143"/>
      <c r="GD36" s="143"/>
      <c r="GE36" s="143"/>
      <c r="GF36" s="143"/>
      <c r="GG36" s="143"/>
      <c r="GH36" s="143"/>
      <c r="GI36" s="143"/>
      <c r="GJ36" s="143"/>
      <c r="GK36" s="143"/>
      <c r="GL36" s="143"/>
      <c r="GM36" s="143"/>
      <c r="GN36" s="143"/>
      <c r="GO36" s="143"/>
      <c r="GP36" s="143"/>
      <c r="GQ36" s="143"/>
      <c r="GR36" s="143"/>
      <c r="GS36" s="143"/>
      <c r="GT36" s="143"/>
      <c r="GU36" s="143"/>
      <c r="GV36" s="143"/>
      <c r="GW36" s="143"/>
      <c r="GX36" s="143"/>
      <c r="GY36" s="143"/>
      <c r="GZ36" s="143"/>
      <c r="HA36" s="143"/>
      <c r="HB36" s="143"/>
      <c r="HC36" s="143"/>
      <c r="HD36" s="143"/>
      <c r="HE36" s="143"/>
      <c r="HF36" s="143"/>
      <c r="HG36" s="143"/>
      <c r="HH36" s="143"/>
      <c r="HI36" s="143"/>
      <c r="HJ36" s="143"/>
      <c r="HK36" s="143"/>
      <c r="HL36" s="143"/>
      <c r="HM36" s="143"/>
      <c r="HN36" s="143"/>
      <c r="HO36" s="143"/>
      <c r="HP36" s="143"/>
      <c r="HQ36" s="143"/>
      <c r="HR36" s="143"/>
      <c r="HS36" s="143"/>
      <c r="HT36" s="143"/>
      <c r="HU36" s="143"/>
      <c r="HV36" s="143"/>
      <c r="HW36" s="143"/>
      <c r="HX36" s="143"/>
      <c r="HY36" s="143"/>
      <c r="HZ36" s="143"/>
      <c r="IA36" s="143"/>
      <c r="IB36" s="143"/>
      <c r="IC36" s="143"/>
      <c r="ID36" s="143"/>
      <c r="IE36" s="143"/>
      <c r="IF36" s="143"/>
      <c r="IG36" s="143"/>
      <c r="IH36" s="143"/>
      <c r="II36" s="143"/>
      <c r="IJ36" s="143"/>
      <c r="IK36" s="143"/>
      <c r="IL36" s="143"/>
      <c r="IM36" s="143"/>
      <c r="IN36" s="143"/>
      <c r="IO36" s="143"/>
      <c r="IP36" s="143"/>
      <c r="IQ36" s="143"/>
      <c r="IR36" s="143"/>
      <c r="IS36" s="143"/>
      <c r="IT36" s="143"/>
      <c r="IU36" s="143"/>
    </row>
    <row r="37" spans="1:255" ht="13.5">
      <c r="B37" s="162"/>
      <c r="C37" s="162"/>
      <c r="D37" s="162"/>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row>
    <row r="38" spans="1:255">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row>
    <row r="39" spans="1:255">
      <c r="B39" s="162"/>
      <c r="C39" s="162"/>
      <c r="D39" s="162"/>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row>
    <row r="40" spans="1:255">
      <c r="B40" s="162"/>
      <c r="C40" s="162"/>
      <c r="D40" s="162"/>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row>
    <row r="41" spans="1:255" ht="13.5">
      <c r="B41" s="162"/>
      <c r="C41" s="162"/>
      <c r="D41" s="162"/>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row>
    <row r="42" spans="1:255" ht="13.5">
      <c r="B42" s="162"/>
      <c r="C42" s="162"/>
      <c r="D42" s="162"/>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row>
    <row r="43" spans="1:255" ht="13.5">
      <c r="B43" s="162"/>
      <c r="C43" s="162"/>
      <c r="D43" s="162"/>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row>
    <row r="44" spans="1:255" ht="13.5">
      <c r="B44" s="162"/>
      <c r="C44" s="162"/>
      <c r="D44" s="162"/>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row>
    <row r="45" spans="1:255" ht="13.5">
      <c r="B45" s="162"/>
      <c r="C45" s="162"/>
      <c r="D45" s="162"/>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row>
    <row r="46" spans="1:255" ht="13.5">
      <c r="B46" s="162"/>
      <c r="C46" s="162"/>
      <c r="D46" s="162"/>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row>
    <row r="47" spans="1:255">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row>
    <row r="48" spans="1:255">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row>
    <row r="49" spans="2:54">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row>
    <row r="50" spans="2:54">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row>
    <row r="51" spans="2:54">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row>
    <row r="52" spans="2:54">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row>
    <row r="53" spans="2:54">
      <c r="B53" s="162"/>
      <c r="C53" s="162"/>
      <c r="D53" s="162"/>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row>
    <row r="54" spans="2:54" ht="13.5">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5"/>
  <dataValidations count="1">
    <dataValidation type="list" allowBlank="1" showInputMessage="1" showErrorMessage="1" sqref="AN26:AV27">
      <formula1>"5年度算定,5年度予算案,5年度予算"</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78" customWidth="1"/>
    <col min="2" max="2" width="9.375" style="178" customWidth="1"/>
    <col min="3" max="3" width="17.5" style="178" customWidth="1"/>
    <col min="4" max="4" width="8.25" style="178" customWidth="1"/>
    <col min="5" max="5" width="12.5" style="178" hidden="1" customWidth="1" collapsed="1"/>
    <col min="6" max="6" width="8.125" style="179" customWidth="1"/>
    <col min="7" max="7" width="7" style="178" customWidth="1" outlineLevel="1"/>
    <col min="8" max="8" width="7" style="179" customWidth="1"/>
    <col min="9" max="9" width="7" style="178" customWidth="1" outlineLevel="1"/>
    <col min="10" max="10" width="7" style="179" customWidth="1"/>
    <col min="11" max="11" width="7" style="178" customWidth="1" outlineLevel="1"/>
    <col min="12" max="12" width="7" style="179" customWidth="1"/>
    <col min="13" max="13" width="7" style="178" customWidth="1" outlineLevel="1"/>
    <col min="14" max="14" width="7" style="179" customWidth="1"/>
    <col min="15" max="15" width="7" style="178" customWidth="1" outlineLevel="1"/>
    <col min="16" max="16" width="7" style="179" customWidth="1"/>
    <col min="17" max="17" width="7" style="178" customWidth="1" outlineLevel="1"/>
    <col min="18" max="18" width="7" style="179" customWidth="1"/>
    <col min="19" max="19" width="7" style="178" customWidth="1" outlineLevel="1"/>
    <col min="20" max="20" width="7" style="179" customWidth="1"/>
    <col min="21" max="21" width="7" style="178" customWidth="1" outlineLevel="1"/>
    <col min="22" max="22" width="7" style="179" customWidth="1"/>
    <col min="23" max="23" width="7" style="178" customWidth="1" outlineLevel="1"/>
    <col min="24" max="24" width="7" style="179" customWidth="1"/>
    <col min="25" max="25" width="7" style="178" customWidth="1" outlineLevel="1"/>
    <col min="26" max="26" width="7" style="179" customWidth="1"/>
    <col min="27" max="27" width="7" style="178" customWidth="1" outlineLevel="1"/>
    <col min="28" max="28" width="7" style="179" customWidth="1"/>
    <col min="29" max="30" width="7" style="178" customWidth="1" outlineLevel="1"/>
    <col min="31" max="254" width="8.625" style="180" customWidth="1"/>
    <col min="255" max="16384" width="8.625" style="180"/>
  </cols>
  <sheetData>
    <row r="1" spans="1:31" ht="18" customHeight="1">
      <c r="A1" s="113" t="s">
        <v>233</v>
      </c>
      <c r="AC1" s="648" t="s">
        <v>419</v>
      </c>
      <c r="AD1" s="648"/>
    </row>
    <row r="2" spans="1:31" ht="12.75" customHeight="1"/>
    <row r="3" spans="1:31" ht="27" customHeight="1" thickBot="1">
      <c r="A3" s="180"/>
      <c r="B3" s="180"/>
      <c r="D3" s="557"/>
      <c r="E3" s="557"/>
      <c r="F3" s="649"/>
      <c r="G3" s="120"/>
      <c r="H3" s="120"/>
      <c r="I3" s="120"/>
      <c r="J3" s="120"/>
      <c r="K3" s="120"/>
      <c r="L3" s="120"/>
      <c r="M3" s="120"/>
      <c r="N3" s="120"/>
      <c r="O3" s="120"/>
      <c r="P3" s="120"/>
      <c r="Q3" s="120"/>
      <c r="R3" s="120"/>
      <c r="S3" s="120"/>
      <c r="T3" s="120"/>
      <c r="U3" s="120"/>
      <c r="V3" s="120"/>
      <c r="W3" s="120"/>
      <c r="X3" s="120"/>
      <c r="Y3" s="120"/>
      <c r="Z3" s="650" t="s">
        <v>488</v>
      </c>
      <c r="AA3" s="651"/>
      <c r="AB3" s="651"/>
      <c r="AC3" s="120"/>
      <c r="AD3" s="120" t="s">
        <v>205</v>
      </c>
    </row>
    <row r="4" spans="1:31" ht="15" customHeight="1">
      <c r="A4" s="181" t="s">
        <v>206</v>
      </c>
      <c r="B4" s="652" t="s">
        <v>234</v>
      </c>
      <c r="C4" s="652" t="s">
        <v>208</v>
      </c>
      <c r="D4" s="654" t="s">
        <v>235</v>
      </c>
      <c r="E4" s="182" t="s">
        <v>278</v>
      </c>
      <c r="F4" s="183"/>
      <c r="G4" s="184"/>
      <c r="H4" s="184"/>
      <c r="I4" s="184" t="s">
        <v>236</v>
      </c>
      <c r="J4" s="184"/>
      <c r="K4" s="184"/>
      <c r="L4" s="184"/>
      <c r="M4" s="184"/>
      <c r="N4" s="184"/>
      <c r="O4" s="184"/>
      <c r="P4" s="184"/>
      <c r="Q4" s="184" t="s">
        <v>237</v>
      </c>
      <c r="R4" s="184"/>
      <c r="S4" s="184"/>
      <c r="T4" s="184"/>
      <c r="U4" s="184"/>
      <c r="V4" s="184"/>
      <c r="W4" s="184"/>
      <c r="X4" s="184"/>
      <c r="Y4" s="184"/>
      <c r="Z4" s="184"/>
      <c r="AA4" s="184"/>
      <c r="AB4" s="184"/>
      <c r="AC4" s="184"/>
      <c r="AD4" s="185"/>
    </row>
    <row r="5" spans="1:31" ht="15" customHeight="1">
      <c r="A5" s="186" t="s">
        <v>210</v>
      </c>
      <c r="B5" s="653"/>
      <c r="C5" s="653"/>
      <c r="D5" s="655"/>
      <c r="E5" s="187" t="s">
        <v>238</v>
      </c>
      <c r="F5" s="188" t="s">
        <v>239</v>
      </c>
      <c r="G5" s="188" t="s">
        <v>240</v>
      </c>
      <c r="H5" s="188" t="s">
        <v>241</v>
      </c>
      <c r="I5" s="188" t="s">
        <v>242</v>
      </c>
      <c r="J5" s="188" t="s">
        <v>243</v>
      </c>
      <c r="K5" s="188" t="s">
        <v>244</v>
      </c>
      <c r="L5" s="188" t="s">
        <v>245</v>
      </c>
      <c r="M5" s="188" t="s">
        <v>246</v>
      </c>
      <c r="N5" s="188" t="s">
        <v>247</v>
      </c>
      <c r="O5" s="188" t="s">
        <v>248</v>
      </c>
      <c r="P5" s="188" t="s">
        <v>249</v>
      </c>
      <c r="Q5" s="188" t="s">
        <v>250</v>
      </c>
      <c r="R5" s="188" t="s">
        <v>251</v>
      </c>
      <c r="S5" s="188" t="s">
        <v>252</v>
      </c>
      <c r="T5" s="188" t="s">
        <v>253</v>
      </c>
      <c r="U5" s="188" t="s">
        <v>254</v>
      </c>
      <c r="V5" s="188" t="s">
        <v>255</v>
      </c>
      <c r="W5" s="188" t="s">
        <v>256</v>
      </c>
      <c r="X5" s="188" t="s">
        <v>257</v>
      </c>
      <c r="Y5" s="188" t="s">
        <v>258</v>
      </c>
      <c r="Z5" s="188" t="s">
        <v>259</v>
      </c>
      <c r="AA5" s="188" t="s">
        <v>260</v>
      </c>
      <c r="AB5" s="188" t="s">
        <v>261</v>
      </c>
      <c r="AC5" s="188" t="s">
        <v>262</v>
      </c>
      <c r="AD5" s="189" t="s">
        <v>263</v>
      </c>
    </row>
    <row r="6" spans="1:31" ht="15" customHeight="1">
      <c r="A6" s="656">
        <v>1</v>
      </c>
      <c r="B6" s="658" t="s">
        <v>24</v>
      </c>
      <c r="C6" s="660" t="s">
        <v>325</v>
      </c>
      <c r="D6" s="662" t="s">
        <v>264</v>
      </c>
      <c r="E6" s="190">
        <v>25000</v>
      </c>
      <c r="F6" s="190">
        <f>SUM(G6:AD6)</f>
        <v>15000</v>
      </c>
      <c r="G6" s="190">
        <v>15000</v>
      </c>
      <c r="H6" s="190"/>
      <c r="I6" s="190"/>
      <c r="J6" s="190"/>
      <c r="K6" s="190"/>
      <c r="L6" s="190"/>
      <c r="M6" s="190"/>
      <c r="N6" s="190"/>
      <c r="O6" s="190"/>
      <c r="P6" s="190"/>
      <c r="Q6" s="190"/>
      <c r="R6" s="190"/>
      <c r="S6" s="190"/>
      <c r="T6" s="190"/>
      <c r="U6" s="190"/>
      <c r="V6" s="190"/>
      <c r="W6" s="190"/>
      <c r="X6" s="190"/>
      <c r="Y6" s="190"/>
      <c r="Z6" s="190"/>
      <c r="AA6" s="190"/>
      <c r="AB6" s="190"/>
      <c r="AC6" s="190"/>
      <c r="AD6" s="191"/>
      <c r="AE6" s="180" t="s">
        <v>213</v>
      </c>
    </row>
    <row r="7" spans="1:31" ht="15" customHeight="1">
      <c r="A7" s="657"/>
      <c r="B7" s="659"/>
      <c r="C7" s="661"/>
      <c r="D7" s="663"/>
      <c r="E7" s="192">
        <v>25000</v>
      </c>
      <c r="F7" s="192">
        <f t="shared" ref="F7:F13" si="0">SUM(G7:AD7)</f>
        <v>15000</v>
      </c>
      <c r="G7" s="193">
        <v>15000</v>
      </c>
      <c r="H7" s="192"/>
      <c r="I7" s="193"/>
      <c r="J7" s="192"/>
      <c r="K7" s="193"/>
      <c r="L7" s="192"/>
      <c r="M7" s="193"/>
      <c r="N7" s="192"/>
      <c r="O7" s="193"/>
      <c r="P7" s="192"/>
      <c r="Q7" s="193"/>
      <c r="R7" s="192"/>
      <c r="S7" s="193"/>
      <c r="T7" s="192"/>
      <c r="U7" s="193"/>
      <c r="V7" s="192"/>
      <c r="W7" s="193"/>
      <c r="X7" s="192"/>
      <c r="Y7" s="193"/>
      <c r="Z7" s="192"/>
      <c r="AA7" s="193"/>
      <c r="AB7" s="192"/>
      <c r="AC7" s="193"/>
      <c r="AD7" s="194"/>
      <c r="AE7" s="180" t="s">
        <v>214</v>
      </c>
    </row>
    <row r="8" spans="1:31" ht="15" customHeight="1">
      <c r="A8" s="656">
        <v>2</v>
      </c>
      <c r="B8" s="658" t="s">
        <v>24</v>
      </c>
      <c r="C8" s="660" t="s">
        <v>302</v>
      </c>
      <c r="D8" s="662" t="s">
        <v>264</v>
      </c>
      <c r="E8" s="195">
        <v>5000</v>
      </c>
      <c r="F8" s="195">
        <f t="shared" si="0"/>
        <v>1000</v>
      </c>
      <c r="G8" s="190">
        <v>1000</v>
      </c>
      <c r="H8" s="195"/>
      <c r="I8" s="190"/>
      <c r="J8" s="195"/>
      <c r="K8" s="190"/>
      <c r="L8" s="195"/>
      <c r="M8" s="190"/>
      <c r="N8" s="195"/>
      <c r="O8" s="190"/>
      <c r="P8" s="195"/>
      <c r="Q8" s="190"/>
      <c r="R8" s="195"/>
      <c r="S8" s="190"/>
      <c r="T8" s="195"/>
      <c r="U8" s="190"/>
      <c r="V8" s="195"/>
      <c r="W8" s="190"/>
      <c r="X8" s="195"/>
      <c r="Y8" s="190"/>
      <c r="Z8" s="195"/>
      <c r="AA8" s="190"/>
      <c r="AB8" s="195"/>
      <c r="AC8" s="190"/>
      <c r="AD8" s="191"/>
      <c r="AE8" s="180" t="s">
        <v>213</v>
      </c>
    </row>
    <row r="9" spans="1:31" ht="15" customHeight="1">
      <c r="A9" s="657"/>
      <c r="B9" s="659"/>
      <c r="C9" s="661"/>
      <c r="D9" s="663"/>
      <c r="E9" s="192">
        <v>0</v>
      </c>
      <c r="F9" s="192">
        <f t="shared" si="0"/>
        <v>1000</v>
      </c>
      <c r="G9" s="193">
        <v>1000</v>
      </c>
      <c r="H9" s="192"/>
      <c r="I9" s="193"/>
      <c r="J9" s="192"/>
      <c r="K9" s="193"/>
      <c r="L9" s="192"/>
      <c r="M9" s="193"/>
      <c r="N9" s="192"/>
      <c r="O9" s="193"/>
      <c r="P9" s="192"/>
      <c r="Q9" s="193"/>
      <c r="R9" s="192"/>
      <c r="S9" s="193"/>
      <c r="T9" s="192"/>
      <c r="U9" s="193"/>
      <c r="V9" s="192"/>
      <c r="W9" s="193"/>
      <c r="X9" s="192"/>
      <c r="Y9" s="193"/>
      <c r="Z9" s="192"/>
      <c r="AA9" s="193"/>
      <c r="AB9" s="192"/>
      <c r="AC9" s="193"/>
      <c r="AD9" s="194"/>
      <c r="AE9" s="180" t="s">
        <v>214</v>
      </c>
    </row>
    <row r="10" spans="1:31" ht="22.5" customHeight="1">
      <c r="A10" s="656">
        <v>3</v>
      </c>
      <c r="B10" s="658" t="s">
        <v>24</v>
      </c>
      <c r="C10" s="660" t="s">
        <v>326</v>
      </c>
      <c r="D10" s="662" t="s">
        <v>264</v>
      </c>
      <c r="E10" s="195">
        <v>5000</v>
      </c>
      <c r="F10" s="195">
        <f t="shared" si="0"/>
        <v>0</v>
      </c>
      <c r="G10" s="190">
        <v>0</v>
      </c>
      <c r="H10" s="195"/>
      <c r="I10" s="190"/>
      <c r="J10" s="195"/>
      <c r="K10" s="190"/>
      <c r="L10" s="195"/>
      <c r="M10" s="190"/>
      <c r="N10" s="195"/>
      <c r="O10" s="190"/>
      <c r="P10" s="195"/>
      <c r="Q10" s="190"/>
      <c r="R10" s="195"/>
      <c r="S10" s="190"/>
      <c r="T10" s="195"/>
      <c r="U10" s="190"/>
      <c r="V10" s="195"/>
      <c r="W10" s="190"/>
      <c r="X10" s="195"/>
      <c r="Y10" s="190"/>
      <c r="Z10" s="195"/>
      <c r="AA10" s="190"/>
      <c r="AB10" s="195"/>
      <c r="AC10" s="190"/>
      <c r="AD10" s="191"/>
      <c r="AE10" s="180" t="s">
        <v>213</v>
      </c>
    </row>
    <row r="11" spans="1:31" ht="22.5" customHeight="1">
      <c r="A11" s="657"/>
      <c r="B11" s="659"/>
      <c r="C11" s="661"/>
      <c r="D11" s="663"/>
      <c r="E11" s="192">
        <v>5000</v>
      </c>
      <c r="F11" s="192">
        <f t="shared" si="0"/>
        <v>0</v>
      </c>
      <c r="G11" s="193">
        <v>0</v>
      </c>
      <c r="H11" s="192"/>
      <c r="I11" s="193"/>
      <c r="J11" s="192"/>
      <c r="K11" s="193"/>
      <c r="L11" s="192"/>
      <c r="M11" s="193"/>
      <c r="N11" s="192"/>
      <c r="O11" s="193"/>
      <c r="P11" s="192"/>
      <c r="Q11" s="193"/>
      <c r="R11" s="192"/>
      <c r="S11" s="193"/>
      <c r="T11" s="192"/>
      <c r="U11" s="193"/>
      <c r="V11" s="192"/>
      <c r="W11" s="193"/>
      <c r="X11" s="192"/>
      <c r="Y11" s="193"/>
      <c r="Z11" s="192"/>
      <c r="AA11" s="193"/>
      <c r="AB11" s="192"/>
      <c r="AC11" s="193"/>
      <c r="AD11" s="194"/>
      <c r="AE11" s="180" t="s">
        <v>214</v>
      </c>
    </row>
    <row r="12" spans="1:31" ht="15" customHeight="1">
      <c r="A12" s="656">
        <v>4</v>
      </c>
      <c r="B12" s="658" t="s">
        <v>265</v>
      </c>
      <c r="C12" s="664" t="s">
        <v>222</v>
      </c>
      <c r="D12" s="662" t="s">
        <v>264</v>
      </c>
      <c r="E12" s="196">
        <v>30000</v>
      </c>
      <c r="F12" s="196">
        <f t="shared" si="0"/>
        <v>7500</v>
      </c>
      <c r="G12" s="190">
        <v>7500</v>
      </c>
      <c r="H12" s="196"/>
      <c r="I12" s="190"/>
      <c r="J12" s="196"/>
      <c r="K12" s="190"/>
      <c r="L12" s="196"/>
      <c r="M12" s="190"/>
      <c r="N12" s="196"/>
      <c r="O12" s="190"/>
      <c r="P12" s="196"/>
      <c r="Q12" s="190"/>
      <c r="R12" s="196"/>
      <c r="S12" s="190"/>
      <c r="T12" s="196"/>
      <c r="U12" s="190"/>
      <c r="V12" s="196"/>
      <c r="W12" s="190"/>
      <c r="X12" s="196"/>
      <c r="Y12" s="190"/>
      <c r="Z12" s="196"/>
      <c r="AA12" s="190"/>
      <c r="AB12" s="196"/>
      <c r="AC12" s="190"/>
      <c r="AD12" s="191"/>
      <c r="AE12" s="180" t="s">
        <v>213</v>
      </c>
    </row>
    <row r="13" spans="1:31" ht="15" customHeight="1">
      <c r="A13" s="657"/>
      <c r="B13" s="659"/>
      <c r="C13" s="664"/>
      <c r="D13" s="663"/>
      <c r="E13" s="197">
        <v>30000</v>
      </c>
      <c r="F13" s="197">
        <f t="shared" si="0"/>
        <v>0</v>
      </c>
      <c r="G13" s="193">
        <v>0</v>
      </c>
      <c r="H13" s="197"/>
      <c r="I13" s="193"/>
      <c r="J13" s="197"/>
      <c r="K13" s="193"/>
      <c r="L13" s="197"/>
      <c r="M13" s="193"/>
      <c r="N13" s="197"/>
      <c r="O13" s="193"/>
      <c r="P13" s="197"/>
      <c r="Q13" s="193"/>
      <c r="R13" s="197"/>
      <c r="S13" s="193"/>
      <c r="T13" s="197"/>
      <c r="U13" s="193"/>
      <c r="V13" s="197"/>
      <c r="W13" s="193"/>
      <c r="X13" s="197"/>
      <c r="Y13" s="193"/>
      <c r="Z13" s="197"/>
      <c r="AA13" s="193"/>
      <c r="AB13" s="197"/>
      <c r="AC13" s="193"/>
      <c r="AD13" s="194"/>
      <c r="AE13" s="180" t="s">
        <v>214</v>
      </c>
    </row>
    <row r="14" spans="1:31" ht="15" customHeight="1">
      <c r="A14" s="665" t="s">
        <v>266</v>
      </c>
      <c r="B14" s="666"/>
      <c r="C14" s="666"/>
      <c r="D14" s="667"/>
      <c r="E14" s="195">
        <f>+E6+E8+E10+E12</f>
        <v>65000</v>
      </c>
      <c r="F14" s="195">
        <f>+F6+F8+F10+F12</f>
        <v>23500</v>
      </c>
      <c r="G14" s="195">
        <f t="shared" ref="G14:AD15" si="1">+G6+G8+G10+G12</f>
        <v>23500</v>
      </c>
      <c r="H14" s="195">
        <f t="shared" si="1"/>
        <v>0</v>
      </c>
      <c r="I14" s="195">
        <f t="shared" si="1"/>
        <v>0</v>
      </c>
      <c r="J14" s="195">
        <f t="shared" si="1"/>
        <v>0</v>
      </c>
      <c r="K14" s="195">
        <f t="shared" si="1"/>
        <v>0</v>
      </c>
      <c r="L14" s="195">
        <f t="shared" si="1"/>
        <v>0</v>
      </c>
      <c r="M14" s="195">
        <f t="shared" si="1"/>
        <v>0</v>
      </c>
      <c r="N14" s="195">
        <f t="shared" si="1"/>
        <v>0</v>
      </c>
      <c r="O14" s="195">
        <f t="shared" si="1"/>
        <v>0</v>
      </c>
      <c r="P14" s="195">
        <f t="shared" si="1"/>
        <v>0</v>
      </c>
      <c r="Q14" s="195">
        <f t="shared" si="1"/>
        <v>0</v>
      </c>
      <c r="R14" s="195">
        <f t="shared" si="1"/>
        <v>0</v>
      </c>
      <c r="S14" s="195">
        <f t="shared" si="1"/>
        <v>0</v>
      </c>
      <c r="T14" s="195">
        <f t="shared" si="1"/>
        <v>0</v>
      </c>
      <c r="U14" s="195">
        <f t="shared" si="1"/>
        <v>0</v>
      </c>
      <c r="V14" s="195">
        <f t="shared" si="1"/>
        <v>0</v>
      </c>
      <c r="W14" s="195">
        <f t="shared" si="1"/>
        <v>0</v>
      </c>
      <c r="X14" s="195">
        <f t="shared" si="1"/>
        <v>0</v>
      </c>
      <c r="Y14" s="195">
        <f t="shared" si="1"/>
        <v>0</v>
      </c>
      <c r="Z14" s="195">
        <f t="shared" si="1"/>
        <v>0</v>
      </c>
      <c r="AA14" s="195">
        <f t="shared" si="1"/>
        <v>0</v>
      </c>
      <c r="AB14" s="195">
        <f t="shared" si="1"/>
        <v>0</v>
      </c>
      <c r="AC14" s="195">
        <f t="shared" si="1"/>
        <v>0</v>
      </c>
      <c r="AD14" s="198">
        <f t="shared" si="1"/>
        <v>0</v>
      </c>
    </row>
    <row r="15" spans="1:31" ht="15" customHeight="1">
      <c r="A15" s="668"/>
      <c r="B15" s="669"/>
      <c r="C15" s="669"/>
      <c r="D15" s="670"/>
      <c r="E15" s="192">
        <f>+E7+E9+E11+E13</f>
        <v>60000</v>
      </c>
      <c r="F15" s="192">
        <f>+F7+F9+F11+F13</f>
        <v>16000</v>
      </c>
      <c r="G15" s="192">
        <f t="shared" si="1"/>
        <v>16000</v>
      </c>
      <c r="H15" s="192">
        <f t="shared" si="1"/>
        <v>0</v>
      </c>
      <c r="I15" s="192">
        <f t="shared" si="1"/>
        <v>0</v>
      </c>
      <c r="J15" s="192">
        <f t="shared" si="1"/>
        <v>0</v>
      </c>
      <c r="K15" s="192">
        <f t="shared" si="1"/>
        <v>0</v>
      </c>
      <c r="L15" s="192">
        <f t="shared" si="1"/>
        <v>0</v>
      </c>
      <c r="M15" s="192">
        <f t="shared" si="1"/>
        <v>0</v>
      </c>
      <c r="N15" s="192">
        <f t="shared" si="1"/>
        <v>0</v>
      </c>
      <c r="O15" s="192">
        <f t="shared" si="1"/>
        <v>0</v>
      </c>
      <c r="P15" s="192">
        <f t="shared" si="1"/>
        <v>0</v>
      </c>
      <c r="Q15" s="192">
        <f t="shared" si="1"/>
        <v>0</v>
      </c>
      <c r="R15" s="192">
        <f t="shared" si="1"/>
        <v>0</v>
      </c>
      <c r="S15" s="192">
        <f t="shared" si="1"/>
        <v>0</v>
      </c>
      <c r="T15" s="192">
        <f t="shared" si="1"/>
        <v>0</v>
      </c>
      <c r="U15" s="192">
        <f t="shared" si="1"/>
        <v>0</v>
      </c>
      <c r="V15" s="192">
        <f t="shared" si="1"/>
        <v>0</v>
      </c>
      <c r="W15" s="192">
        <f t="shared" si="1"/>
        <v>0</v>
      </c>
      <c r="X15" s="192">
        <f t="shared" si="1"/>
        <v>0</v>
      </c>
      <c r="Y15" s="192">
        <f t="shared" si="1"/>
        <v>0</v>
      </c>
      <c r="Z15" s="192">
        <f t="shared" si="1"/>
        <v>0</v>
      </c>
      <c r="AA15" s="192">
        <f t="shared" si="1"/>
        <v>0</v>
      </c>
      <c r="AB15" s="192">
        <f t="shared" si="1"/>
        <v>0</v>
      </c>
      <c r="AC15" s="192">
        <f t="shared" si="1"/>
        <v>0</v>
      </c>
      <c r="AD15" s="199">
        <f t="shared" si="1"/>
        <v>0</v>
      </c>
    </row>
    <row r="16" spans="1:31" ht="15" customHeight="1">
      <c r="A16" s="656">
        <v>5</v>
      </c>
      <c r="B16" s="658" t="s">
        <v>24</v>
      </c>
      <c r="C16" s="660" t="s">
        <v>267</v>
      </c>
      <c r="D16" s="662" t="s">
        <v>268</v>
      </c>
      <c r="E16" s="195"/>
      <c r="F16" s="190">
        <f>SUM(G16:AD16)</f>
        <v>100000</v>
      </c>
      <c r="G16" s="190">
        <v>100000</v>
      </c>
      <c r="H16" s="195"/>
      <c r="I16" s="190"/>
      <c r="J16" s="195"/>
      <c r="K16" s="190"/>
      <c r="L16" s="195"/>
      <c r="M16" s="190"/>
      <c r="N16" s="195"/>
      <c r="O16" s="190"/>
      <c r="P16" s="195"/>
      <c r="Q16" s="190"/>
      <c r="R16" s="195"/>
      <c r="S16" s="190"/>
      <c r="T16" s="195"/>
      <c r="U16" s="190"/>
      <c r="V16" s="195"/>
      <c r="W16" s="190"/>
      <c r="X16" s="195"/>
      <c r="Y16" s="190"/>
      <c r="Z16" s="195"/>
      <c r="AA16" s="190"/>
      <c r="AB16" s="195"/>
      <c r="AC16" s="190"/>
      <c r="AD16" s="191"/>
      <c r="AE16" s="180" t="s">
        <v>213</v>
      </c>
    </row>
    <row r="17" spans="1:31" ht="15" customHeight="1">
      <c r="A17" s="657"/>
      <c r="B17" s="659"/>
      <c r="C17" s="661"/>
      <c r="D17" s="663"/>
      <c r="E17" s="192"/>
      <c r="F17" s="192">
        <f t="shared" ref="F17:F23" si="2">SUM(G17:AD17)</f>
        <v>20000</v>
      </c>
      <c r="G17" s="193">
        <v>20000</v>
      </c>
      <c r="H17" s="192"/>
      <c r="I17" s="193"/>
      <c r="J17" s="192"/>
      <c r="K17" s="193"/>
      <c r="L17" s="192"/>
      <c r="M17" s="193"/>
      <c r="N17" s="192"/>
      <c r="O17" s="193"/>
      <c r="P17" s="192"/>
      <c r="Q17" s="193"/>
      <c r="R17" s="192"/>
      <c r="S17" s="193"/>
      <c r="T17" s="192"/>
      <c r="U17" s="193"/>
      <c r="V17" s="192"/>
      <c r="W17" s="193"/>
      <c r="X17" s="192"/>
      <c r="Y17" s="193"/>
      <c r="Z17" s="192"/>
      <c r="AA17" s="193"/>
      <c r="AB17" s="192"/>
      <c r="AC17" s="193"/>
      <c r="AD17" s="194"/>
      <c r="AE17" s="180" t="s">
        <v>214</v>
      </c>
    </row>
    <row r="18" spans="1:31" ht="15" customHeight="1">
      <c r="A18" s="656">
        <v>6</v>
      </c>
      <c r="B18" s="658" t="s">
        <v>24</v>
      </c>
      <c r="C18" s="660" t="s">
        <v>269</v>
      </c>
      <c r="D18" s="662" t="s">
        <v>268</v>
      </c>
      <c r="E18" s="195"/>
      <c r="F18" s="195">
        <f t="shared" si="2"/>
        <v>0</v>
      </c>
      <c r="G18" s="190">
        <v>0</v>
      </c>
      <c r="H18" s="195"/>
      <c r="I18" s="190"/>
      <c r="J18" s="195"/>
      <c r="K18" s="190"/>
      <c r="L18" s="195"/>
      <c r="M18" s="190"/>
      <c r="N18" s="195"/>
      <c r="O18" s="190"/>
      <c r="P18" s="195"/>
      <c r="Q18" s="190"/>
      <c r="R18" s="195"/>
      <c r="S18" s="190"/>
      <c r="T18" s="195"/>
      <c r="U18" s="190"/>
      <c r="V18" s="195"/>
      <c r="W18" s="190"/>
      <c r="X18" s="195"/>
      <c r="Y18" s="190"/>
      <c r="Z18" s="195"/>
      <c r="AA18" s="190"/>
      <c r="AB18" s="195"/>
      <c r="AC18" s="190"/>
      <c r="AD18" s="191"/>
      <c r="AE18" s="180" t="s">
        <v>213</v>
      </c>
    </row>
    <row r="19" spans="1:31" ht="15" customHeight="1">
      <c r="A19" s="657"/>
      <c r="B19" s="659"/>
      <c r="C19" s="661"/>
      <c r="D19" s="663"/>
      <c r="E19" s="192"/>
      <c r="F19" s="192">
        <f t="shared" si="2"/>
        <v>0</v>
      </c>
      <c r="G19" s="193">
        <v>0</v>
      </c>
      <c r="H19" s="192"/>
      <c r="I19" s="193"/>
      <c r="J19" s="192"/>
      <c r="K19" s="193"/>
      <c r="L19" s="192"/>
      <c r="M19" s="193"/>
      <c r="N19" s="192"/>
      <c r="O19" s="193"/>
      <c r="P19" s="192"/>
      <c r="Q19" s="193"/>
      <c r="R19" s="192"/>
      <c r="S19" s="193"/>
      <c r="T19" s="192"/>
      <c r="U19" s="193"/>
      <c r="V19" s="192"/>
      <c r="W19" s="193"/>
      <c r="X19" s="192"/>
      <c r="Y19" s="193"/>
      <c r="Z19" s="192"/>
      <c r="AA19" s="193"/>
      <c r="AB19" s="192"/>
      <c r="AC19" s="193"/>
      <c r="AD19" s="194"/>
      <c r="AE19" s="180" t="s">
        <v>214</v>
      </c>
    </row>
    <row r="20" spans="1:31" ht="15" customHeight="1">
      <c r="A20" s="656">
        <v>7</v>
      </c>
      <c r="B20" s="658" t="s">
        <v>24</v>
      </c>
      <c r="C20" s="660" t="s">
        <v>270</v>
      </c>
      <c r="D20" s="662" t="s">
        <v>268</v>
      </c>
      <c r="E20" s="195"/>
      <c r="F20" s="195">
        <f t="shared" si="2"/>
        <v>2500</v>
      </c>
      <c r="G20" s="190">
        <v>2500</v>
      </c>
      <c r="H20" s="195"/>
      <c r="I20" s="190"/>
      <c r="J20" s="195"/>
      <c r="K20" s="190"/>
      <c r="L20" s="195"/>
      <c r="M20" s="190"/>
      <c r="N20" s="195"/>
      <c r="O20" s="190"/>
      <c r="P20" s="195"/>
      <c r="Q20" s="190"/>
      <c r="R20" s="195"/>
      <c r="S20" s="190"/>
      <c r="T20" s="195"/>
      <c r="U20" s="190"/>
      <c r="V20" s="195"/>
      <c r="W20" s="190"/>
      <c r="X20" s="195"/>
      <c r="Y20" s="190"/>
      <c r="Z20" s="195"/>
      <c r="AA20" s="190"/>
      <c r="AB20" s="195"/>
      <c r="AC20" s="190"/>
      <c r="AD20" s="191"/>
      <c r="AE20" s="180" t="s">
        <v>213</v>
      </c>
    </row>
    <row r="21" spans="1:31" ht="15" customHeight="1">
      <c r="A21" s="657"/>
      <c r="B21" s="659"/>
      <c r="C21" s="661"/>
      <c r="D21" s="663"/>
      <c r="E21" s="192"/>
      <c r="F21" s="192">
        <f t="shared" si="2"/>
        <v>2500</v>
      </c>
      <c r="G21" s="193">
        <v>2500</v>
      </c>
      <c r="H21" s="192"/>
      <c r="I21" s="193"/>
      <c r="J21" s="192"/>
      <c r="K21" s="193"/>
      <c r="L21" s="192"/>
      <c r="M21" s="193"/>
      <c r="N21" s="192"/>
      <c r="O21" s="193"/>
      <c r="P21" s="192"/>
      <c r="Q21" s="193"/>
      <c r="R21" s="192"/>
      <c r="S21" s="193"/>
      <c r="T21" s="192"/>
      <c r="U21" s="193"/>
      <c r="V21" s="192"/>
      <c r="W21" s="193"/>
      <c r="X21" s="192"/>
      <c r="Y21" s="193"/>
      <c r="Z21" s="192"/>
      <c r="AA21" s="193"/>
      <c r="AB21" s="192"/>
      <c r="AC21" s="193"/>
      <c r="AD21" s="194"/>
      <c r="AE21" s="180" t="s">
        <v>214</v>
      </c>
    </row>
    <row r="22" spans="1:31" ht="15" customHeight="1">
      <c r="A22" s="656">
        <v>8</v>
      </c>
      <c r="B22" s="658" t="s">
        <v>24</v>
      </c>
      <c r="C22" s="660" t="s">
        <v>271</v>
      </c>
      <c r="D22" s="662" t="s">
        <v>268</v>
      </c>
      <c r="E22" s="195"/>
      <c r="F22" s="196">
        <f t="shared" si="2"/>
        <v>10000</v>
      </c>
      <c r="G22" s="190">
        <v>10000</v>
      </c>
      <c r="H22" s="195"/>
      <c r="I22" s="190"/>
      <c r="J22" s="195"/>
      <c r="K22" s="190"/>
      <c r="L22" s="195"/>
      <c r="M22" s="190"/>
      <c r="N22" s="195"/>
      <c r="O22" s="190"/>
      <c r="P22" s="195"/>
      <c r="Q22" s="190"/>
      <c r="R22" s="195"/>
      <c r="S22" s="190"/>
      <c r="T22" s="195"/>
      <c r="U22" s="190"/>
      <c r="V22" s="195"/>
      <c r="W22" s="190"/>
      <c r="X22" s="195"/>
      <c r="Y22" s="190"/>
      <c r="Z22" s="195"/>
      <c r="AA22" s="190"/>
      <c r="AB22" s="195"/>
      <c r="AC22" s="190"/>
      <c r="AD22" s="191"/>
      <c r="AE22" s="180" t="s">
        <v>213</v>
      </c>
    </row>
    <row r="23" spans="1:31" ht="15" customHeight="1">
      <c r="A23" s="657"/>
      <c r="B23" s="659"/>
      <c r="C23" s="661"/>
      <c r="D23" s="663"/>
      <c r="E23" s="192"/>
      <c r="F23" s="197">
        <f t="shared" si="2"/>
        <v>1000</v>
      </c>
      <c r="G23" s="193">
        <v>1000</v>
      </c>
      <c r="H23" s="192"/>
      <c r="I23" s="193"/>
      <c r="J23" s="192"/>
      <c r="K23" s="193"/>
      <c r="L23" s="192"/>
      <c r="M23" s="193"/>
      <c r="N23" s="192"/>
      <c r="O23" s="193"/>
      <c r="P23" s="192"/>
      <c r="Q23" s="193"/>
      <c r="R23" s="192"/>
      <c r="S23" s="193"/>
      <c r="T23" s="192"/>
      <c r="U23" s="193"/>
      <c r="V23" s="192"/>
      <c r="W23" s="193"/>
      <c r="X23" s="192"/>
      <c r="Y23" s="193"/>
      <c r="Z23" s="192"/>
      <c r="AA23" s="193"/>
      <c r="AB23" s="192"/>
      <c r="AC23" s="193"/>
      <c r="AD23" s="194"/>
      <c r="AE23" s="180" t="s">
        <v>214</v>
      </c>
    </row>
    <row r="24" spans="1:31" ht="15" customHeight="1">
      <c r="A24" s="665" t="s">
        <v>272</v>
      </c>
      <c r="B24" s="666"/>
      <c r="C24" s="666"/>
      <c r="D24" s="667"/>
      <c r="E24" s="195">
        <f>+E16+E18+E20+E22</f>
        <v>0</v>
      </c>
      <c r="F24" s="195">
        <f>+F16+F18+F20+F22</f>
        <v>112500</v>
      </c>
      <c r="G24" s="195">
        <f t="shared" ref="G24:AD25" si="3">+G16+G18+G20+G22</f>
        <v>112500</v>
      </c>
      <c r="H24" s="195">
        <f t="shared" si="3"/>
        <v>0</v>
      </c>
      <c r="I24" s="195">
        <f t="shared" si="3"/>
        <v>0</v>
      </c>
      <c r="J24" s="195">
        <f t="shared" si="3"/>
        <v>0</v>
      </c>
      <c r="K24" s="195">
        <f t="shared" si="3"/>
        <v>0</v>
      </c>
      <c r="L24" s="195">
        <f t="shared" si="3"/>
        <v>0</v>
      </c>
      <c r="M24" s="195">
        <f t="shared" si="3"/>
        <v>0</v>
      </c>
      <c r="N24" s="195">
        <f t="shared" si="3"/>
        <v>0</v>
      </c>
      <c r="O24" s="195">
        <f t="shared" si="3"/>
        <v>0</v>
      </c>
      <c r="P24" s="195">
        <f t="shared" si="3"/>
        <v>0</v>
      </c>
      <c r="Q24" s="195">
        <f t="shared" si="3"/>
        <v>0</v>
      </c>
      <c r="R24" s="195">
        <f t="shared" si="3"/>
        <v>0</v>
      </c>
      <c r="S24" s="195">
        <f t="shared" si="3"/>
        <v>0</v>
      </c>
      <c r="T24" s="195">
        <f t="shared" si="3"/>
        <v>0</v>
      </c>
      <c r="U24" s="195">
        <f t="shared" si="3"/>
        <v>0</v>
      </c>
      <c r="V24" s="195">
        <f t="shared" si="3"/>
        <v>0</v>
      </c>
      <c r="W24" s="195">
        <f t="shared" si="3"/>
        <v>0</v>
      </c>
      <c r="X24" s="195">
        <f t="shared" si="3"/>
        <v>0</v>
      </c>
      <c r="Y24" s="195">
        <f t="shared" si="3"/>
        <v>0</v>
      </c>
      <c r="Z24" s="195">
        <f t="shared" si="3"/>
        <v>0</v>
      </c>
      <c r="AA24" s="195">
        <f t="shared" si="3"/>
        <v>0</v>
      </c>
      <c r="AB24" s="195">
        <f t="shared" si="3"/>
        <v>0</v>
      </c>
      <c r="AC24" s="195">
        <f t="shared" si="3"/>
        <v>0</v>
      </c>
      <c r="AD24" s="198">
        <f t="shared" si="3"/>
        <v>0</v>
      </c>
    </row>
    <row r="25" spans="1:31" ht="15" customHeight="1">
      <c r="A25" s="668"/>
      <c r="B25" s="669"/>
      <c r="C25" s="669"/>
      <c r="D25" s="670"/>
      <c r="E25" s="192">
        <f>+E17+E19+E21+E23</f>
        <v>0</v>
      </c>
      <c r="F25" s="192">
        <f>+F17+F19+F21+F23</f>
        <v>23500</v>
      </c>
      <c r="G25" s="192">
        <f t="shared" si="3"/>
        <v>23500</v>
      </c>
      <c r="H25" s="192">
        <f t="shared" si="3"/>
        <v>0</v>
      </c>
      <c r="I25" s="192">
        <f t="shared" si="3"/>
        <v>0</v>
      </c>
      <c r="J25" s="192">
        <f t="shared" si="3"/>
        <v>0</v>
      </c>
      <c r="K25" s="192">
        <f t="shared" si="3"/>
        <v>0</v>
      </c>
      <c r="L25" s="192">
        <f t="shared" si="3"/>
        <v>0</v>
      </c>
      <c r="M25" s="192">
        <f t="shared" si="3"/>
        <v>0</v>
      </c>
      <c r="N25" s="192">
        <f t="shared" si="3"/>
        <v>0</v>
      </c>
      <c r="O25" s="192">
        <f t="shared" si="3"/>
        <v>0</v>
      </c>
      <c r="P25" s="192">
        <f t="shared" si="3"/>
        <v>0</v>
      </c>
      <c r="Q25" s="192">
        <f t="shared" si="3"/>
        <v>0</v>
      </c>
      <c r="R25" s="192">
        <f t="shared" si="3"/>
        <v>0</v>
      </c>
      <c r="S25" s="192">
        <f t="shared" si="3"/>
        <v>0</v>
      </c>
      <c r="T25" s="192">
        <f t="shared" si="3"/>
        <v>0</v>
      </c>
      <c r="U25" s="192">
        <f t="shared" si="3"/>
        <v>0</v>
      </c>
      <c r="V25" s="192">
        <f t="shared" si="3"/>
        <v>0</v>
      </c>
      <c r="W25" s="192">
        <f t="shared" si="3"/>
        <v>0</v>
      </c>
      <c r="X25" s="192">
        <f t="shared" si="3"/>
        <v>0</v>
      </c>
      <c r="Y25" s="192">
        <f t="shared" si="3"/>
        <v>0</v>
      </c>
      <c r="Z25" s="192">
        <f t="shared" si="3"/>
        <v>0</v>
      </c>
      <c r="AA25" s="192">
        <f t="shared" si="3"/>
        <v>0</v>
      </c>
      <c r="AB25" s="192">
        <f t="shared" si="3"/>
        <v>0</v>
      </c>
      <c r="AC25" s="192">
        <f t="shared" si="3"/>
        <v>0</v>
      </c>
      <c r="AD25" s="199">
        <f t="shared" si="3"/>
        <v>0</v>
      </c>
    </row>
    <row r="26" spans="1:31" ht="15" customHeight="1">
      <c r="A26" s="656">
        <v>9</v>
      </c>
      <c r="B26" s="658"/>
      <c r="C26" s="660"/>
      <c r="D26" s="662"/>
      <c r="E26" s="195"/>
      <c r="F26" s="190">
        <f>SUM(G26:AD26)</f>
        <v>0</v>
      </c>
      <c r="G26" s="190"/>
      <c r="H26" s="195"/>
      <c r="I26" s="190"/>
      <c r="J26" s="195"/>
      <c r="K26" s="190"/>
      <c r="L26" s="195"/>
      <c r="M26" s="190"/>
      <c r="N26" s="195"/>
      <c r="O26" s="190"/>
      <c r="P26" s="195"/>
      <c r="Q26" s="190"/>
      <c r="R26" s="195"/>
      <c r="S26" s="190"/>
      <c r="T26" s="195"/>
      <c r="U26" s="190"/>
      <c r="V26" s="195"/>
      <c r="W26" s="190"/>
      <c r="X26" s="195"/>
      <c r="Y26" s="190"/>
      <c r="Z26" s="195"/>
      <c r="AA26" s="190"/>
      <c r="AB26" s="195"/>
      <c r="AC26" s="190"/>
      <c r="AD26" s="191"/>
      <c r="AE26" s="180" t="s">
        <v>213</v>
      </c>
    </row>
    <row r="27" spans="1:31" ht="15" customHeight="1">
      <c r="A27" s="657"/>
      <c r="B27" s="659"/>
      <c r="C27" s="661"/>
      <c r="D27" s="663"/>
      <c r="E27" s="192"/>
      <c r="F27" s="192">
        <f t="shared" ref="F27:F55" si="4">SUM(G27:AD27)</f>
        <v>0</v>
      </c>
      <c r="G27" s="193"/>
      <c r="H27" s="192"/>
      <c r="I27" s="193"/>
      <c r="J27" s="192"/>
      <c r="K27" s="193"/>
      <c r="L27" s="192"/>
      <c r="M27" s="193"/>
      <c r="N27" s="192"/>
      <c r="O27" s="193"/>
      <c r="P27" s="192"/>
      <c r="Q27" s="193"/>
      <c r="R27" s="192"/>
      <c r="S27" s="193"/>
      <c r="T27" s="192"/>
      <c r="U27" s="193"/>
      <c r="V27" s="192"/>
      <c r="W27" s="193"/>
      <c r="X27" s="192"/>
      <c r="Y27" s="193"/>
      <c r="Z27" s="192"/>
      <c r="AA27" s="193"/>
      <c r="AB27" s="192"/>
      <c r="AC27" s="193"/>
      <c r="AD27" s="194"/>
      <c r="AE27" s="180" t="s">
        <v>214</v>
      </c>
    </row>
    <row r="28" spans="1:31" ht="15" customHeight="1">
      <c r="A28" s="656">
        <v>10</v>
      </c>
      <c r="B28" s="658"/>
      <c r="C28" s="660"/>
      <c r="D28" s="662"/>
      <c r="E28" s="195"/>
      <c r="F28" s="195">
        <f t="shared" si="4"/>
        <v>0</v>
      </c>
      <c r="G28" s="190"/>
      <c r="H28" s="195"/>
      <c r="I28" s="190"/>
      <c r="J28" s="195"/>
      <c r="K28" s="190"/>
      <c r="L28" s="195"/>
      <c r="M28" s="190"/>
      <c r="N28" s="195"/>
      <c r="O28" s="190"/>
      <c r="P28" s="195"/>
      <c r="Q28" s="190"/>
      <c r="R28" s="195"/>
      <c r="S28" s="190"/>
      <c r="T28" s="195"/>
      <c r="U28" s="190"/>
      <c r="V28" s="195"/>
      <c r="W28" s="190"/>
      <c r="X28" s="195"/>
      <c r="Y28" s="190"/>
      <c r="Z28" s="195"/>
      <c r="AA28" s="190"/>
      <c r="AB28" s="195"/>
      <c r="AC28" s="190"/>
      <c r="AD28" s="191"/>
      <c r="AE28" s="180" t="s">
        <v>213</v>
      </c>
    </row>
    <row r="29" spans="1:31" ht="15" customHeight="1">
      <c r="A29" s="657"/>
      <c r="B29" s="659"/>
      <c r="C29" s="661"/>
      <c r="D29" s="663"/>
      <c r="E29" s="192"/>
      <c r="F29" s="192">
        <f t="shared" si="4"/>
        <v>0</v>
      </c>
      <c r="G29" s="193"/>
      <c r="H29" s="192"/>
      <c r="I29" s="193"/>
      <c r="J29" s="192"/>
      <c r="K29" s="193"/>
      <c r="L29" s="192"/>
      <c r="M29" s="193"/>
      <c r="N29" s="192"/>
      <c r="O29" s="193"/>
      <c r="P29" s="192"/>
      <c r="Q29" s="193"/>
      <c r="R29" s="192"/>
      <c r="S29" s="193"/>
      <c r="T29" s="192"/>
      <c r="U29" s="193"/>
      <c r="V29" s="192"/>
      <c r="W29" s="193"/>
      <c r="X29" s="192"/>
      <c r="Y29" s="193"/>
      <c r="Z29" s="192"/>
      <c r="AA29" s="193"/>
      <c r="AB29" s="192"/>
      <c r="AC29" s="193"/>
      <c r="AD29" s="194"/>
      <c r="AE29" s="180" t="s">
        <v>214</v>
      </c>
    </row>
    <row r="30" spans="1:31" ht="15" customHeight="1">
      <c r="A30" s="656">
        <v>11</v>
      </c>
      <c r="B30" s="658"/>
      <c r="C30" s="664"/>
      <c r="D30" s="662"/>
      <c r="E30" s="196"/>
      <c r="F30" s="195">
        <f t="shared" si="4"/>
        <v>0</v>
      </c>
      <c r="G30" s="190"/>
      <c r="H30" s="196"/>
      <c r="I30" s="190"/>
      <c r="J30" s="196"/>
      <c r="K30" s="190"/>
      <c r="L30" s="196"/>
      <c r="M30" s="190"/>
      <c r="N30" s="196"/>
      <c r="O30" s="190"/>
      <c r="P30" s="196"/>
      <c r="Q30" s="190"/>
      <c r="R30" s="196"/>
      <c r="S30" s="190"/>
      <c r="T30" s="196"/>
      <c r="U30" s="190"/>
      <c r="V30" s="196"/>
      <c r="W30" s="190"/>
      <c r="X30" s="196"/>
      <c r="Y30" s="190"/>
      <c r="Z30" s="196"/>
      <c r="AA30" s="190"/>
      <c r="AB30" s="196"/>
      <c r="AC30" s="190"/>
      <c r="AD30" s="191"/>
      <c r="AE30" s="180" t="s">
        <v>213</v>
      </c>
    </row>
    <row r="31" spans="1:31" ht="15" customHeight="1">
      <c r="A31" s="657"/>
      <c r="B31" s="659"/>
      <c r="C31" s="664"/>
      <c r="D31" s="663"/>
      <c r="E31" s="197"/>
      <c r="F31" s="192">
        <f t="shared" si="4"/>
        <v>0</v>
      </c>
      <c r="G31" s="193"/>
      <c r="H31" s="197"/>
      <c r="I31" s="193"/>
      <c r="J31" s="197"/>
      <c r="K31" s="193"/>
      <c r="L31" s="197"/>
      <c r="M31" s="193"/>
      <c r="N31" s="197"/>
      <c r="O31" s="193"/>
      <c r="P31" s="197"/>
      <c r="Q31" s="193"/>
      <c r="R31" s="197"/>
      <c r="S31" s="193"/>
      <c r="T31" s="197"/>
      <c r="U31" s="193"/>
      <c r="V31" s="197"/>
      <c r="W31" s="193"/>
      <c r="X31" s="197"/>
      <c r="Y31" s="193"/>
      <c r="Z31" s="197"/>
      <c r="AA31" s="193"/>
      <c r="AB31" s="197"/>
      <c r="AC31" s="193"/>
      <c r="AD31" s="194"/>
      <c r="AE31" s="180" t="s">
        <v>214</v>
      </c>
    </row>
    <row r="32" spans="1:31" ht="15" customHeight="1">
      <c r="A32" s="656">
        <v>12</v>
      </c>
      <c r="B32" s="658"/>
      <c r="C32" s="660"/>
      <c r="D32" s="662"/>
      <c r="E32" s="195"/>
      <c r="F32" s="196">
        <f t="shared" si="4"/>
        <v>0</v>
      </c>
      <c r="G32" s="190"/>
      <c r="H32" s="195"/>
      <c r="I32" s="190"/>
      <c r="J32" s="195"/>
      <c r="K32" s="190"/>
      <c r="L32" s="195"/>
      <c r="M32" s="190"/>
      <c r="N32" s="195"/>
      <c r="O32" s="190"/>
      <c r="P32" s="195"/>
      <c r="Q32" s="190"/>
      <c r="R32" s="195"/>
      <c r="S32" s="190"/>
      <c r="T32" s="195"/>
      <c r="U32" s="190"/>
      <c r="V32" s="195"/>
      <c r="W32" s="190"/>
      <c r="X32" s="195"/>
      <c r="Y32" s="190"/>
      <c r="Z32" s="195"/>
      <c r="AA32" s="190"/>
      <c r="AB32" s="195"/>
      <c r="AC32" s="190"/>
      <c r="AD32" s="191"/>
      <c r="AE32" s="180" t="s">
        <v>213</v>
      </c>
    </row>
    <row r="33" spans="1:31" ht="15" customHeight="1">
      <c r="A33" s="657"/>
      <c r="B33" s="659"/>
      <c r="C33" s="661"/>
      <c r="D33" s="663"/>
      <c r="E33" s="192"/>
      <c r="F33" s="197">
        <f t="shared" si="4"/>
        <v>0</v>
      </c>
      <c r="G33" s="193"/>
      <c r="H33" s="192"/>
      <c r="I33" s="193"/>
      <c r="J33" s="192"/>
      <c r="K33" s="193"/>
      <c r="L33" s="192"/>
      <c r="M33" s="193"/>
      <c r="N33" s="192"/>
      <c r="O33" s="193"/>
      <c r="P33" s="192"/>
      <c r="Q33" s="193"/>
      <c r="R33" s="192"/>
      <c r="S33" s="193"/>
      <c r="T33" s="192"/>
      <c r="U33" s="193"/>
      <c r="V33" s="192"/>
      <c r="W33" s="193"/>
      <c r="X33" s="192"/>
      <c r="Y33" s="193"/>
      <c r="Z33" s="192"/>
      <c r="AA33" s="193"/>
      <c r="AB33" s="192"/>
      <c r="AC33" s="193"/>
      <c r="AD33" s="194"/>
      <c r="AE33" s="180" t="s">
        <v>214</v>
      </c>
    </row>
    <row r="34" spans="1:31" ht="15" customHeight="1">
      <c r="A34" s="656">
        <v>13</v>
      </c>
      <c r="B34" s="658"/>
      <c r="C34" s="660"/>
      <c r="D34" s="662"/>
      <c r="E34" s="195"/>
      <c r="F34" s="195">
        <f t="shared" si="4"/>
        <v>0</v>
      </c>
      <c r="G34" s="190"/>
      <c r="H34" s="195"/>
      <c r="I34" s="190"/>
      <c r="J34" s="195"/>
      <c r="K34" s="190"/>
      <c r="L34" s="195"/>
      <c r="M34" s="190"/>
      <c r="N34" s="195"/>
      <c r="O34" s="190"/>
      <c r="P34" s="195"/>
      <c r="Q34" s="190"/>
      <c r="R34" s="195"/>
      <c r="S34" s="190"/>
      <c r="T34" s="195"/>
      <c r="U34" s="190"/>
      <c r="V34" s="195"/>
      <c r="W34" s="190"/>
      <c r="X34" s="195"/>
      <c r="Y34" s="190"/>
      <c r="Z34" s="195"/>
      <c r="AA34" s="190"/>
      <c r="AB34" s="195"/>
      <c r="AC34" s="190"/>
      <c r="AD34" s="191"/>
      <c r="AE34" s="180" t="s">
        <v>213</v>
      </c>
    </row>
    <row r="35" spans="1:31" ht="15" customHeight="1">
      <c r="A35" s="657"/>
      <c r="B35" s="659"/>
      <c r="C35" s="661"/>
      <c r="D35" s="663"/>
      <c r="E35" s="192"/>
      <c r="F35" s="192">
        <f t="shared" si="4"/>
        <v>0</v>
      </c>
      <c r="G35" s="193"/>
      <c r="H35" s="192"/>
      <c r="I35" s="193"/>
      <c r="J35" s="192"/>
      <c r="K35" s="193"/>
      <c r="L35" s="192"/>
      <c r="M35" s="193"/>
      <c r="N35" s="192"/>
      <c r="O35" s="193"/>
      <c r="P35" s="192"/>
      <c r="Q35" s="193"/>
      <c r="R35" s="192"/>
      <c r="S35" s="193"/>
      <c r="T35" s="192"/>
      <c r="U35" s="193"/>
      <c r="V35" s="192"/>
      <c r="W35" s="193"/>
      <c r="X35" s="192"/>
      <c r="Y35" s="193"/>
      <c r="Z35" s="192"/>
      <c r="AA35" s="193"/>
      <c r="AB35" s="192"/>
      <c r="AC35" s="193"/>
      <c r="AD35" s="194"/>
      <c r="AE35" s="180" t="s">
        <v>214</v>
      </c>
    </row>
    <row r="36" spans="1:31" ht="15" customHeight="1">
      <c r="A36" s="656">
        <v>14</v>
      </c>
      <c r="B36" s="658"/>
      <c r="C36" s="660"/>
      <c r="D36" s="662"/>
      <c r="E36" s="195"/>
      <c r="F36" s="195">
        <f t="shared" si="4"/>
        <v>0</v>
      </c>
      <c r="G36" s="190"/>
      <c r="H36" s="195"/>
      <c r="I36" s="190"/>
      <c r="J36" s="195"/>
      <c r="K36" s="190"/>
      <c r="L36" s="195"/>
      <c r="M36" s="190"/>
      <c r="N36" s="195"/>
      <c r="O36" s="190"/>
      <c r="P36" s="195"/>
      <c r="Q36" s="190"/>
      <c r="R36" s="195"/>
      <c r="S36" s="190"/>
      <c r="T36" s="195"/>
      <c r="U36" s="190"/>
      <c r="V36" s="195"/>
      <c r="W36" s="190"/>
      <c r="X36" s="195"/>
      <c r="Y36" s="190"/>
      <c r="Z36" s="195"/>
      <c r="AA36" s="190"/>
      <c r="AB36" s="195"/>
      <c r="AC36" s="190"/>
      <c r="AD36" s="191"/>
      <c r="AE36" s="180" t="s">
        <v>213</v>
      </c>
    </row>
    <row r="37" spans="1:31" ht="15" customHeight="1">
      <c r="A37" s="657"/>
      <c r="B37" s="659"/>
      <c r="C37" s="661"/>
      <c r="D37" s="663"/>
      <c r="E37" s="192"/>
      <c r="F37" s="192">
        <f t="shared" si="4"/>
        <v>0</v>
      </c>
      <c r="G37" s="193"/>
      <c r="H37" s="192"/>
      <c r="I37" s="193"/>
      <c r="J37" s="192"/>
      <c r="K37" s="193"/>
      <c r="L37" s="192"/>
      <c r="M37" s="193"/>
      <c r="N37" s="192"/>
      <c r="O37" s="193"/>
      <c r="P37" s="192"/>
      <c r="Q37" s="193"/>
      <c r="R37" s="192"/>
      <c r="S37" s="193"/>
      <c r="T37" s="192"/>
      <c r="U37" s="193"/>
      <c r="V37" s="192"/>
      <c r="W37" s="193"/>
      <c r="X37" s="192"/>
      <c r="Y37" s="193"/>
      <c r="Z37" s="192"/>
      <c r="AA37" s="193"/>
      <c r="AB37" s="192"/>
      <c r="AC37" s="193"/>
      <c r="AD37" s="194"/>
      <c r="AE37" s="180" t="s">
        <v>214</v>
      </c>
    </row>
    <row r="38" spans="1:31" ht="15" customHeight="1">
      <c r="A38" s="656">
        <v>15</v>
      </c>
      <c r="B38" s="658"/>
      <c r="C38" s="660"/>
      <c r="D38" s="662"/>
      <c r="E38" s="195"/>
      <c r="F38" s="195">
        <f t="shared" si="4"/>
        <v>0</v>
      </c>
      <c r="G38" s="190"/>
      <c r="H38" s="195"/>
      <c r="I38" s="190"/>
      <c r="J38" s="195"/>
      <c r="K38" s="190"/>
      <c r="L38" s="195"/>
      <c r="M38" s="190"/>
      <c r="N38" s="195"/>
      <c r="O38" s="190"/>
      <c r="P38" s="195"/>
      <c r="Q38" s="190"/>
      <c r="R38" s="195"/>
      <c r="S38" s="190"/>
      <c r="T38" s="195"/>
      <c r="U38" s="190"/>
      <c r="V38" s="195"/>
      <c r="W38" s="190"/>
      <c r="X38" s="195"/>
      <c r="Y38" s="190"/>
      <c r="Z38" s="195"/>
      <c r="AA38" s="190"/>
      <c r="AB38" s="195"/>
      <c r="AC38" s="190"/>
      <c r="AD38" s="191"/>
      <c r="AE38" s="180" t="s">
        <v>213</v>
      </c>
    </row>
    <row r="39" spans="1:31" ht="15" customHeight="1">
      <c r="A39" s="657"/>
      <c r="B39" s="659"/>
      <c r="C39" s="661"/>
      <c r="D39" s="663"/>
      <c r="E39" s="192"/>
      <c r="F39" s="192">
        <f t="shared" si="4"/>
        <v>0</v>
      </c>
      <c r="G39" s="193"/>
      <c r="H39" s="192"/>
      <c r="I39" s="193"/>
      <c r="J39" s="192"/>
      <c r="K39" s="193"/>
      <c r="L39" s="192"/>
      <c r="M39" s="193"/>
      <c r="N39" s="192"/>
      <c r="O39" s="193"/>
      <c r="P39" s="192"/>
      <c r="Q39" s="193"/>
      <c r="R39" s="192"/>
      <c r="S39" s="193"/>
      <c r="T39" s="192"/>
      <c r="U39" s="193"/>
      <c r="V39" s="192"/>
      <c r="W39" s="193"/>
      <c r="X39" s="192"/>
      <c r="Y39" s="193"/>
      <c r="Z39" s="192"/>
      <c r="AA39" s="193"/>
      <c r="AB39" s="192"/>
      <c r="AC39" s="193"/>
      <c r="AD39" s="194"/>
      <c r="AE39" s="180" t="s">
        <v>214</v>
      </c>
    </row>
    <row r="40" spans="1:31" ht="15" customHeight="1">
      <c r="A40" s="656">
        <v>16</v>
      </c>
      <c r="B40" s="658"/>
      <c r="C40" s="660"/>
      <c r="D40" s="662"/>
      <c r="E40" s="195"/>
      <c r="F40" s="195">
        <f t="shared" si="4"/>
        <v>0</v>
      </c>
      <c r="G40" s="190"/>
      <c r="H40" s="195"/>
      <c r="I40" s="190"/>
      <c r="J40" s="195"/>
      <c r="K40" s="190"/>
      <c r="L40" s="195"/>
      <c r="M40" s="190"/>
      <c r="N40" s="195"/>
      <c r="O40" s="190"/>
      <c r="P40" s="195"/>
      <c r="Q40" s="190"/>
      <c r="R40" s="195"/>
      <c r="S40" s="190"/>
      <c r="T40" s="195"/>
      <c r="U40" s="190"/>
      <c r="V40" s="195"/>
      <c r="W40" s="190"/>
      <c r="X40" s="195"/>
      <c r="Y40" s="190"/>
      <c r="Z40" s="195"/>
      <c r="AA40" s="190"/>
      <c r="AB40" s="195"/>
      <c r="AC40" s="190"/>
      <c r="AD40" s="191"/>
      <c r="AE40" s="180" t="s">
        <v>213</v>
      </c>
    </row>
    <row r="41" spans="1:31" ht="15" customHeight="1">
      <c r="A41" s="657"/>
      <c r="B41" s="659"/>
      <c r="C41" s="661"/>
      <c r="D41" s="663"/>
      <c r="E41" s="192"/>
      <c r="F41" s="192">
        <f t="shared" si="4"/>
        <v>0</v>
      </c>
      <c r="G41" s="193"/>
      <c r="H41" s="192"/>
      <c r="I41" s="193"/>
      <c r="J41" s="192"/>
      <c r="K41" s="193"/>
      <c r="L41" s="192"/>
      <c r="M41" s="193"/>
      <c r="N41" s="192"/>
      <c r="O41" s="193"/>
      <c r="P41" s="192"/>
      <c r="Q41" s="193"/>
      <c r="R41" s="192"/>
      <c r="S41" s="193"/>
      <c r="T41" s="192"/>
      <c r="U41" s="193"/>
      <c r="V41" s="192"/>
      <c r="W41" s="193"/>
      <c r="X41" s="192"/>
      <c r="Y41" s="193"/>
      <c r="Z41" s="192"/>
      <c r="AA41" s="193"/>
      <c r="AB41" s="192"/>
      <c r="AC41" s="193"/>
      <c r="AD41" s="194"/>
      <c r="AE41" s="180" t="s">
        <v>214</v>
      </c>
    </row>
    <row r="42" spans="1:31" ht="15" customHeight="1">
      <c r="A42" s="656">
        <v>17</v>
      </c>
      <c r="B42" s="658"/>
      <c r="C42" s="660"/>
      <c r="D42" s="662"/>
      <c r="E42" s="195"/>
      <c r="F42" s="195">
        <f t="shared" si="4"/>
        <v>0</v>
      </c>
      <c r="G42" s="190"/>
      <c r="H42" s="195"/>
      <c r="I42" s="190"/>
      <c r="J42" s="195"/>
      <c r="K42" s="190"/>
      <c r="L42" s="195"/>
      <c r="M42" s="190"/>
      <c r="N42" s="195"/>
      <c r="O42" s="190"/>
      <c r="P42" s="195"/>
      <c r="Q42" s="190"/>
      <c r="R42" s="195"/>
      <c r="S42" s="190"/>
      <c r="T42" s="195"/>
      <c r="U42" s="190"/>
      <c r="V42" s="195"/>
      <c r="W42" s="190"/>
      <c r="X42" s="195"/>
      <c r="Y42" s="190"/>
      <c r="Z42" s="195"/>
      <c r="AA42" s="190"/>
      <c r="AB42" s="195"/>
      <c r="AC42" s="190"/>
      <c r="AD42" s="191"/>
      <c r="AE42" s="180" t="s">
        <v>213</v>
      </c>
    </row>
    <row r="43" spans="1:31" ht="15" customHeight="1">
      <c r="A43" s="657"/>
      <c r="B43" s="659"/>
      <c r="C43" s="661"/>
      <c r="D43" s="663"/>
      <c r="E43" s="192"/>
      <c r="F43" s="192">
        <f t="shared" si="4"/>
        <v>0</v>
      </c>
      <c r="G43" s="193"/>
      <c r="H43" s="192"/>
      <c r="I43" s="193"/>
      <c r="J43" s="192"/>
      <c r="K43" s="193"/>
      <c r="L43" s="192"/>
      <c r="M43" s="193"/>
      <c r="N43" s="192"/>
      <c r="O43" s="193"/>
      <c r="P43" s="192"/>
      <c r="Q43" s="193"/>
      <c r="R43" s="192"/>
      <c r="S43" s="193"/>
      <c r="T43" s="192"/>
      <c r="U43" s="193"/>
      <c r="V43" s="192"/>
      <c r="W43" s="193"/>
      <c r="X43" s="192"/>
      <c r="Y43" s="193"/>
      <c r="Z43" s="192"/>
      <c r="AA43" s="193"/>
      <c r="AB43" s="192"/>
      <c r="AC43" s="193"/>
      <c r="AD43" s="194"/>
      <c r="AE43" s="180" t="s">
        <v>214</v>
      </c>
    </row>
    <row r="44" spans="1:31" ht="15" customHeight="1">
      <c r="A44" s="656">
        <v>18</v>
      </c>
      <c r="B44" s="658"/>
      <c r="C44" s="660"/>
      <c r="D44" s="662"/>
      <c r="E44" s="195"/>
      <c r="F44" s="195">
        <f t="shared" si="4"/>
        <v>0</v>
      </c>
      <c r="G44" s="190"/>
      <c r="H44" s="195"/>
      <c r="I44" s="190"/>
      <c r="J44" s="195"/>
      <c r="K44" s="190"/>
      <c r="L44" s="195"/>
      <c r="M44" s="190"/>
      <c r="N44" s="195"/>
      <c r="O44" s="190"/>
      <c r="P44" s="195"/>
      <c r="Q44" s="190"/>
      <c r="R44" s="195"/>
      <c r="S44" s="190"/>
      <c r="T44" s="195"/>
      <c r="U44" s="190"/>
      <c r="V44" s="195"/>
      <c r="W44" s="190"/>
      <c r="X44" s="195"/>
      <c r="Y44" s="190"/>
      <c r="Z44" s="195"/>
      <c r="AA44" s="190"/>
      <c r="AB44" s="195"/>
      <c r="AC44" s="190"/>
      <c r="AD44" s="191"/>
      <c r="AE44" s="180" t="s">
        <v>213</v>
      </c>
    </row>
    <row r="45" spans="1:31" ht="15" customHeight="1">
      <c r="A45" s="657"/>
      <c r="B45" s="659"/>
      <c r="C45" s="661"/>
      <c r="D45" s="663"/>
      <c r="E45" s="192"/>
      <c r="F45" s="192">
        <f t="shared" si="4"/>
        <v>0</v>
      </c>
      <c r="G45" s="193"/>
      <c r="H45" s="192"/>
      <c r="I45" s="193"/>
      <c r="J45" s="192"/>
      <c r="K45" s="193"/>
      <c r="L45" s="192"/>
      <c r="M45" s="193"/>
      <c r="N45" s="192"/>
      <c r="O45" s="193"/>
      <c r="P45" s="192"/>
      <c r="Q45" s="193"/>
      <c r="R45" s="192"/>
      <c r="S45" s="193"/>
      <c r="T45" s="192"/>
      <c r="U45" s="193"/>
      <c r="V45" s="192"/>
      <c r="W45" s="193"/>
      <c r="X45" s="192"/>
      <c r="Y45" s="193"/>
      <c r="Z45" s="192"/>
      <c r="AA45" s="193"/>
      <c r="AB45" s="192"/>
      <c r="AC45" s="193"/>
      <c r="AD45" s="194"/>
      <c r="AE45" s="180" t="s">
        <v>214</v>
      </c>
    </row>
    <row r="46" spans="1:31" ht="15" customHeight="1">
      <c r="A46" s="656">
        <v>19</v>
      </c>
      <c r="B46" s="658"/>
      <c r="C46" s="660"/>
      <c r="D46" s="662"/>
      <c r="E46" s="195"/>
      <c r="F46" s="195">
        <f t="shared" si="4"/>
        <v>0</v>
      </c>
      <c r="G46" s="190"/>
      <c r="H46" s="195"/>
      <c r="I46" s="190"/>
      <c r="J46" s="195"/>
      <c r="K46" s="190"/>
      <c r="L46" s="195"/>
      <c r="M46" s="190"/>
      <c r="N46" s="195"/>
      <c r="O46" s="190"/>
      <c r="P46" s="195"/>
      <c r="Q46" s="190"/>
      <c r="R46" s="195"/>
      <c r="S46" s="190"/>
      <c r="T46" s="195"/>
      <c r="U46" s="190"/>
      <c r="V46" s="195"/>
      <c r="W46" s="190"/>
      <c r="X46" s="195"/>
      <c r="Y46" s="190"/>
      <c r="Z46" s="195"/>
      <c r="AA46" s="190"/>
      <c r="AB46" s="195"/>
      <c r="AC46" s="190"/>
      <c r="AD46" s="191"/>
      <c r="AE46" s="180" t="s">
        <v>213</v>
      </c>
    </row>
    <row r="47" spans="1:31" ht="15" customHeight="1">
      <c r="A47" s="657"/>
      <c r="B47" s="659"/>
      <c r="C47" s="661"/>
      <c r="D47" s="663"/>
      <c r="E47" s="192"/>
      <c r="F47" s="192">
        <f t="shared" si="4"/>
        <v>0</v>
      </c>
      <c r="G47" s="193"/>
      <c r="H47" s="192"/>
      <c r="I47" s="193"/>
      <c r="J47" s="192"/>
      <c r="K47" s="193"/>
      <c r="L47" s="192"/>
      <c r="M47" s="193"/>
      <c r="N47" s="192"/>
      <c r="O47" s="193"/>
      <c r="P47" s="192"/>
      <c r="Q47" s="193"/>
      <c r="R47" s="192"/>
      <c r="S47" s="193"/>
      <c r="T47" s="192"/>
      <c r="U47" s="193"/>
      <c r="V47" s="192"/>
      <c r="W47" s="193"/>
      <c r="X47" s="192"/>
      <c r="Y47" s="193"/>
      <c r="Z47" s="192"/>
      <c r="AA47" s="193"/>
      <c r="AB47" s="192"/>
      <c r="AC47" s="193"/>
      <c r="AD47" s="194"/>
      <c r="AE47" s="180" t="s">
        <v>214</v>
      </c>
    </row>
    <row r="48" spans="1:31" ht="15" customHeight="1">
      <c r="A48" s="656">
        <v>20</v>
      </c>
      <c r="B48" s="658"/>
      <c r="C48" s="660"/>
      <c r="D48" s="662"/>
      <c r="E48" s="195"/>
      <c r="F48" s="195">
        <f t="shared" si="4"/>
        <v>0</v>
      </c>
      <c r="G48" s="190"/>
      <c r="H48" s="195"/>
      <c r="I48" s="190"/>
      <c r="J48" s="195"/>
      <c r="K48" s="190"/>
      <c r="L48" s="195"/>
      <c r="M48" s="190"/>
      <c r="N48" s="195"/>
      <c r="O48" s="190"/>
      <c r="P48" s="195"/>
      <c r="Q48" s="190"/>
      <c r="R48" s="195"/>
      <c r="S48" s="190"/>
      <c r="T48" s="195"/>
      <c r="U48" s="190"/>
      <c r="V48" s="195"/>
      <c r="W48" s="190"/>
      <c r="X48" s="195"/>
      <c r="Y48" s="190"/>
      <c r="Z48" s="195"/>
      <c r="AA48" s="190"/>
      <c r="AB48" s="195"/>
      <c r="AC48" s="190"/>
      <c r="AD48" s="191"/>
      <c r="AE48" s="180" t="s">
        <v>213</v>
      </c>
    </row>
    <row r="49" spans="1:31" ht="15" customHeight="1">
      <c r="A49" s="657"/>
      <c r="B49" s="659"/>
      <c r="C49" s="661"/>
      <c r="D49" s="663"/>
      <c r="E49" s="192"/>
      <c r="F49" s="192">
        <f t="shared" si="4"/>
        <v>0</v>
      </c>
      <c r="G49" s="193"/>
      <c r="H49" s="192"/>
      <c r="I49" s="193"/>
      <c r="J49" s="192"/>
      <c r="K49" s="193"/>
      <c r="L49" s="192"/>
      <c r="M49" s="193"/>
      <c r="N49" s="192"/>
      <c r="O49" s="193"/>
      <c r="P49" s="192"/>
      <c r="Q49" s="193"/>
      <c r="R49" s="192"/>
      <c r="S49" s="193"/>
      <c r="T49" s="192"/>
      <c r="U49" s="193"/>
      <c r="V49" s="192"/>
      <c r="W49" s="193"/>
      <c r="X49" s="192"/>
      <c r="Y49" s="193"/>
      <c r="Z49" s="192"/>
      <c r="AA49" s="193"/>
      <c r="AB49" s="192"/>
      <c r="AC49" s="193"/>
      <c r="AD49" s="194"/>
      <c r="AE49" s="180" t="s">
        <v>214</v>
      </c>
    </row>
    <row r="50" spans="1:31" ht="15" customHeight="1">
      <c r="A50" s="656">
        <v>21</v>
      </c>
      <c r="B50" s="658"/>
      <c r="C50" s="660"/>
      <c r="D50" s="662"/>
      <c r="E50" s="195"/>
      <c r="F50" s="195">
        <f t="shared" si="4"/>
        <v>0</v>
      </c>
      <c r="G50" s="190"/>
      <c r="H50" s="195"/>
      <c r="I50" s="190"/>
      <c r="J50" s="195"/>
      <c r="K50" s="190"/>
      <c r="L50" s="195"/>
      <c r="M50" s="190"/>
      <c r="N50" s="195"/>
      <c r="O50" s="190"/>
      <c r="P50" s="195"/>
      <c r="Q50" s="190"/>
      <c r="R50" s="195"/>
      <c r="S50" s="190"/>
      <c r="T50" s="195"/>
      <c r="U50" s="190"/>
      <c r="V50" s="195"/>
      <c r="W50" s="190"/>
      <c r="X50" s="195"/>
      <c r="Y50" s="190"/>
      <c r="Z50" s="195"/>
      <c r="AA50" s="190"/>
      <c r="AB50" s="195"/>
      <c r="AC50" s="190"/>
      <c r="AD50" s="191"/>
      <c r="AE50" s="180" t="s">
        <v>213</v>
      </c>
    </row>
    <row r="51" spans="1:31" ht="15" customHeight="1">
      <c r="A51" s="657"/>
      <c r="B51" s="659"/>
      <c r="C51" s="661"/>
      <c r="D51" s="663"/>
      <c r="E51" s="192"/>
      <c r="F51" s="192">
        <f t="shared" si="4"/>
        <v>0</v>
      </c>
      <c r="G51" s="193"/>
      <c r="H51" s="192"/>
      <c r="I51" s="193"/>
      <c r="J51" s="192"/>
      <c r="K51" s="193"/>
      <c r="L51" s="192"/>
      <c r="M51" s="193"/>
      <c r="N51" s="192"/>
      <c r="O51" s="193"/>
      <c r="P51" s="192"/>
      <c r="Q51" s="193"/>
      <c r="R51" s="192"/>
      <c r="S51" s="193"/>
      <c r="T51" s="192"/>
      <c r="U51" s="193"/>
      <c r="V51" s="192"/>
      <c r="W51" s="193"/>
      <c r="X51" s="192"/>
      <c r="Y51" s="193"/>
      <c r="Z51" s="192"/>
      <c r="AA51" s="193"/>
      <c r="AB51" s="192"/>
      <c r="AC51" s="193"/>
      <c r="AD51" s="194"/>
      <c r="AE51" s="180" t="s">
        <v>214</v>
      </c>
    </row>
    <row r="52" spans="1:31" ht="15" customHeight="1">
      <c r="A52" s="656">
        <v>22</v>
      </c>
      <c r="B52" s="658"/>
      <c r="C52" s="660"/>
      <c r="D52" s="662"/>
      <c r="E52" s="195"/>
      <c r="F52" s="195">
        <f t="shared" si="4"/>
        <v>0</v>
      </c>
      <c r="G52" s="190"/>
      <c r="H52" s="195"/>
      <c r="I52" s="190"/>
      <c r="J52" s="195"/>
      <c r="K52" s="190"/>
      <c r="L52" s="195"/>
      <c r="M52" s="190"/>
      <c r="N52" s="195"/>
      <c r="O52" s="190"/>
      <c r="P52" s="195"/>
      <c r="Q52" s="190"/>
      <c r="R52" s="195"/>
      <c r="S52" s="190"/>
      <c r="T52" s="195"/>
      <c r="U52" s="190"/>
      <c r="V52" s="195"/>
      <c r="W52" s="190"/>
      <c r="X52" s="195"/>
      <c r="Y52" s="190"/>
      <c r="Z52" s="195"/>
      <c r="AA52" s="190"/>
      <c r="AB52" s="195"/>
      <c r="AC52" s="190"/>
      <c r="AD52" s="191"/>
      <c r="AE52" s="180" t="s">
        <v>213</v>
      </c>
    </row>
    <row r="53" spans="1:31" ht="15" customHeight="1">
      <c r="A53" s="657"/>
      <c r="B53" s="659"/>
      <c r="C53" s="661"/>
      <c r="D53" s="663"/>
      <c r="E53" s="192"/>
      <c r="F53" s="192">
        <f t="shared" si="4"/>
        <v>0</v>
      </c>
      <c r="G53" s="193"/>
      <c r="H53" s="192"/>
      <c r="I53" s="193"/>
      <c r="J53" s="192"/>
      <c r="K53" s="193"/>
      <c r="L53" s="192"/>
      <c r="M53" s="193"/>
      <c r="N53" s="192"/>
      <c r="O53" s="193"/>
      <c r="P53" s="192"/>
      <c r="Q53" s="193"/>
      <c r="R53" s="192"/>
      <c r="S53" s="193"/>
      <c r="T53" s="192"/>
      <c r="U53" s="193"/>
      <c r="V53" s="192"/>
      <c r="W53" s="193"/>
      <c r="X53" s="192"/>
      <c r="Y53" s="193"/>
      <c r="Z53" s="192"/>
      <c r="AA53" s="193"/>
      <c r="AB53" s="192"/>
      <c r="AC53" s="193"/>
      <c r="AD53" s="194"/>
      <c r="AE53" s="180" t="s">
        <v>214</v>
      </c>
    </row>
    <row r="54" spans="1:31" ht="15" customHeight="1">
      <c r="A54" s="656">
        <v>23</v>
      </c>
      <c r="B54" s="658"/>
      <c r="C54" s="660"/>
      <c r="D54" s="662"/>
      <c r="E54" s="195"/>
      <c r="F54" s="195">
        <f t="shared" si="4"/>
        <v>0</v>
      </c>
      <c r="G54" s="190"/>
      <c r="H54" s="195"/>
      <c r="I54" s="190"/>
      <c r="J54" s="195"/>
      <c r="K54" s="190"/>
      <c r="L54" s="195"/>
      <c r="M54" s="190"/>
      <c r="N54" s="195"/>
      <c r="O54" s="190"/>
      <c r="P54" s="195"/>
      <c r="Q54" s="190"/>
      <c r="R54" s="195"/>
      <c r="S54" s="190"/>
      <c r="T54" s="195"/>
      <c r="U54" s="190"/>
      <c r="V54" s="195"/>
      <c r="W54" s="190"/>
      <c r="X54" s="195"/>
      <c r="Y54" s="190"/>
      <c r="Z54" s="195"/>
      <c r="AA54" s="190"/>
      <c r="AB54" s="195"/>
      <c r="AC54" s="190"/>
      <c r="AD54" s="191"/>
      <c r="AE54" s="180" t="s">
        <v>213</v>
      </c>
    </row>
    <row r="55" spans="1:31" ht="15" customHeight="1">
      <c r="A55" s="657"/>
      <c r="B55" s="659"/>
      <c r="C55" s="661"/>
      <c r="D55" s="663"/>
      <c r="E55" s="192"/>
      <c r="F55" s="192">
        <f t="shared" si="4"/>
        <v>0</v>
      </c>
      <c r="G55" s="193"/>
      <c r="H55" s="192"/>
      <c r="I55" s="193"/>
      <c r="J55" s="192"/>
      <c r="K55" s="193"/>
      <c r="L55" s="192"/>
      <c r="M55" s="193"/>
      <c r="N55" s="192"/>
      <c r="O55" s="193"/>
      <c r="P55" s="192"/>
      <c r="Q55" s="193"/>
      <c r="R55" s="192"/>
      <c r="S55" s="193"/>
      <c r="T55" s="192"/>
      <c r="U55" s="193"/>
      <c r="V55" s="192"/>
      <c r="W55" s="193"/>
      <c r="X55" s="192"/>
      <c r="Y55" s="193"/>
      <c r="Z55" s="192"/>
      <c r="AA55" s="193"/>
      <c r="AB55" s="192"/>
      <c r="AC55" s="193"/>
      <c r="AD55" s="194"/>
      <c r="AE55" s="180" t="s">
        <v>214</v>
      </c>
    </row>
    <row r="56" spans="1:31" ht="15" hidden="1" customHeight="1">
      <c r="A56" s="656">
        <v>35</v>
      </c>
      <c r="B56" s="671"/>
      <c r="C56" s="660"/>
      <c r="D56" s="662"/>
      <c r="E56" s="195"/>
      <c r="F56" s="195"/>
      <c r="G56" s="190">
        <f t="shared" ref="G56:G77" si="5">+F56-E56</f>
        <v>0</v>
      </c>
      <c r="H56" s="195"/>
      <c r="I56" s="190">
        <f t="shared" ref="I56:I77" si="6">+H56-G56</f>
        <v>0</v>
      </c>
      <c r="J56" s="195"/>
      <c r="K56" s="190">
        <f t="shared" ref="K56:K77" si="7">+J56-I56</f>
        <v>0</v>
      </c>
      <c r="L56" s="195"/>
      <c r="M56" s="190">
        <f t="shared" ref="M56:M77" si="8">+L56-K56</f>
        <v>0</v>
      </c>
      <c r="N56" s="195"/>
      <c r="O56" s="190">
        <f t="shared" ref="O56:O77" si="9">+N56-M56</f>
        <v>0</v>
      </c>
      <c r="P56" s="195"/>
      <c r="Q56" s="190">
        <f t="shared" ref="Q56:Q77" si="10">+P56-O56</f>
        <v>0</v>
      </c>
      <c r="R56" s="195"/>
      <c r="S56" s="190">
        <f t="shared" ref="S56:S77" si="11">+R56-Q56</f>
        <v>0</v>
      </c>
      <c r="T56" s="195"/>
      <c r="U56" s="190">
        <f t="shared" ref="U56:U77" si="12">+T56-S56</f>
        <v>0</v>
      </c>
      <c r="V56" s="195"/>
      <c r="W56" s="190">
        <f t="shared" ref="W56:W77" si="13">+V56-U56</f>
        <v>0</v>
      </c>
      <c r="X56" s="195"/>
      <c r="Y56" s="190">
        <f t="shared" ref="Y56:Y77" si="14">+X56-W56</f>
        <v>0</v>
      </c>
      <c r="Z56" s="195"/>
      <c r="AA56" s="190">
        <f t="shared" ref="AA56:AA77" si="15">+Z56-Y56</f>
        <v>0</v>
      </c>
      <c r="AB56" s="195"/>
      <c r="AC56" s="190">
        <f t="shared" ref="AC56:AD77" si="16">+AA56-Z56</f>
        <v>0</v>
      </c>
      <c r="AD56" s="191">
        <f t="shared" si="16"/>
        <v>0</v>
      </c>
      <c r="AE56" s="180" t="s">
        <v>213</v>
      </c>
    </row>
    <row r="57" spans="1:31" ht="15" hidden="1" customHeight="1">
      <c r="A57" s="657"/>
      <c r="B57" s="672"/>
      <c r="C57" s="661"/>
      <c r="D57" s="663"/>
      <c r="E57" s="192"/>
      <c r="F57" s="192"/>
      <c r="G57" s="193">
        <f t="shared" si="5"/>
        <v>0</v>
      </c>
      <c r="H57" s="192"/>
      <c r="I57" s="193">
        <f t="shared" si="6"/>
        <v>0</v>
      </c>
      <c r="J57" s="192"/>
      <c r="K57" s="193">
        <f t="shared" si="7"/>
        <v>0</v>
      </c>
      <c r="L57" s="192"/>
      <c r="M57" s="193">
        <f t="shared" si="8"/>
        <v>0</v>
      </c>
      <c r="N57" s="192"/>
      <c r="O57" s="193">
        <f t="shared" si="9"/>
        <v>0</v>
      </c>
      <c r="P57" s="192"/>
      <c r="Q57" s="193">
        <f t="shared" si="10"/>
        <v>0</v>
      </c>
      <c r="R57" s="192"/>
      <c r="S57" s="193">
        <f t="shared" si="11"/>
        <v>0</v>
      </c>
      <c r="T57" s="192"/>
      <c r="U57" s="193">
        <f t="shared" si="12"/>
        <v>0</v>
      </c>
      <c r="V57" s="192"/>
      <c r="W57" s="193">
        <f t="shared" si="13"/>
        <v>0</v>
      </c>
      <c r="X57" s="192"/>
      <c r="Y57" s="193">
        <f t="shared" si="14"/>
        <v>0</v>
      </c>
      <c r="Z57" s="192"/>
      <c r="AA57" s="193">
        <f t="shared" si="15"/>
        <v>0</v>
      </c>
      <c r="AB57" s="192"/>
      <c r="AC57" s="193">
        <f t="shared" si="16"/>
        <v>0</v>
      </c>
      <c r="AD57" s="194">
        <f t="shared" si="16"/>
        <v>0</v>
      </c>
      <c r="AE57" s="180" t="s">
        <v>214</v>
      </c>
    </row>
    <row r="58" spans="1:31" ht="15" hidden="1" customHeight="1">
      <c r="A58" s="656">
        <v>36</v>
      </c>
      <c r="B58" s="671"/>
      <c r="C58" s="664"/>
      <c r="D58" s="662"/>
      <c r="E58" s="196"/>
      <c r="F58" s="196"/>
      <c r="G58" s="190">
        <f t="shared" si="5"/>
        <v>0</v>
      </c>
      <c r="H58" s="196"/>
      <c r="I58" s="190">
        <f t="shared" si="6"/>
        <v>0</v>
      </c>
      <c r="J58" s="196"/>
      <c r="K58" s="190">
        <f t="shared" si="7"/>
        <v>0</v>
      </c>
      <c r="L58" s="196"/>
      <c r="M58" s="190">
        <f t="shared" si="8"/>
        <v>0</v>
      </c>
      <c r="N58" s="196"/>
      <c r="O58" s="190">
        <f t="shared" si="9"/>
        <v>0</v>
      </c>
      <c r="P58" s="196"/>
      <c r="Q58" s="190">
        <f t="shared" si="10"/>
        <v>0</v>
      </c>
      <c r="R58" s="196"/>
      <c r="S58" s="190">
        <f t="shared" si="11"/>
        <v>0</v>
      </c>
      <c r="T58" s="196"/>
      <c r="U58" s="190">
        <f t="shared" si="12"/>
        <v>0</v>
      </c>
      <c r="V58" s="196"/>
      <c r="W58" s="190">
        <f t="shared" si="13"/>
        <v>0</v>
      </c>
      <c r="X58" s="196"/>
      <c r="Y58" s="190">
        <f t="shared" si="14"/>
        <v>0</v>
      </c>
      <c r="Z58" s="196"/>
      <c r="AA58" s="190">
        <f t="shared" si="15"/>
        <v>0</v>
      </c>
      <c r="AB58" s="196"/>
      <c r="AC58" s="190">
        <f t="shared" si="16"/>
        <v>0</v>
      </c>
      <c r="AD58" s="191">
        <f t="shared" si="16"/>
        <v>0</v>
      </c>
      <c r="AE58" s="180" t="s">
        <v>213</v>
      </c>
    </row>
    <row r="59" spans="1:31" ht="15" hidden="1" customHeight="1">
      <c r="A59" s="657"/>
      <c r="B59" s="672"/>
      <c r="C59" s="664"/>
      <c r="D59" s="663"/>
      <c r="E59" s="197"/>
      <c r="F59" s="197"/>
      <c r="G59" s="193">
        <f t="shared" si="5"/>
        <v>0</v>
      </c>
      <c r="H59" s="197"/>
      <c r="I59" s="193">
        <f t="shared" si="6"/>
        <v>0</v>
      </c>
      <c r="J59" s="197"/>
      <c r="K59" s="193">
        <f t="shared" si="7"/>
        <v>0</v>
      </c>
      <c r="L59" s="197"/>
      <c r="M59" s="193">
        <f t="shared" si="8"/>
        <v>0</v>
      </c>
      <c r="N59" s="197"/>
      <c r="O59" s="193">
        <f t="shared" si="9"/>
        <v>0</v>
      </c>
      <c r="P59" s="197"/>
      <c r="Q59" s="193">
        <f t="shared" si="10"/>
        <v>0</v>
      </c>
      <c r="R59" s="197"/>
      <c r="S59" s="193">
        <f t="shared" si="11"/>
        <v>0</v>
      </c>
      <c r="T59" s="197"/>
      <c r="U59" s="193">
        <f t="shared" si="12"/>
        <v>0</v>
      </c>
      <c r="V59" s="197"/>
      <c r="W59" s="193">
        <f t="shared" si="13"/>
        <v>0</v>
      </c>
      <c r="X59" s="197"/>
      <c r="Y59" s="193">
        <f t="shared" si="14"/>
        <v>0</v>
      </c>
      <c r="Z59" s="197"/>
      <c r="AA59" s="193">
        <f t="shared" si="15"/>
        <v>0</v>
      </c>
      <c r="AB59" s="197"/>
      <c r="AC59" s="193">
        <f t="shared" si="16"/>
        <v>0</v>
      </c>
      <c r="AD59" s="194">
        <f t="shared" si="16"/>
        <v>0</v>
      </c>
      <c r="AE59" s="180" t="s">
        <v>214</v>
      </c>
    </row>
    <row r="60" spans="1:31" ht="15" hidden="1" customHeight="1">
      <c r="A60" s="656">
        <v>37</v>
      </c>
      <c r="B60" s="671"/>
      <c r="C60" s="660"/>
      <c r="D60" s="662"/>
      <c r="E60" s="195"/>
      <c r="F60" s="195"/>
      <c r="G60" s="190">
        <f t="shared" si="5"/>
        <v>0</v>
      </c>
      <c r="H60" s="195"/>
      <c r="I60" s="190">
        <f t="shared" si="6"/>
        <v>0</v>
      </c>
      <c r="J60" s="195"/>
      <c r="K60" s="190">
        <f t="shared" si="7"/>
        <v>0</v>
      </c>
      <c r="L60" s="195"/>
      <c r="M60" s="190">
        <f t="shared" si="8"/>
        <v>0</v>
      </c>
      <c r="N60" s="195"/>
      <c r="O60" s="190">
        <f t="shared" si="9"/>
        <v>0</v>
      </c>
      <c r="P60" s="195"/>
      <c r="Q60" s="190">
        <f t="shared" si="10"/>
        <v>0</v>
      </c>
      <c r="R60" s="195"/>
      <c r="S60" s="190">
        <f t="shared" si="11"/>
        <v>0</v>
      </c>
      <c r="T60" s="195"/>
      <c r="U60" s="190">
        <f t="shared" si="12"/>
        <v>0</v>
      </c>
      <c r="V60" s="195"/>
      <c r="W60" s="190">
        <f t="shared" si="13"/>
        <v>0</v>
      </c>
      <c r="X60" s="195"/>
      <c r="Y60" s="190">
        <f t="shared" si="14"/>
        <v>0</v>
      </c>
      <c r="Z60" s="195"/>
      <c r="AA60" s="190">
        <f t="shared" si="15"/>
        <v>0</v>
      </c>
      <c r="AB60" s="195"/>
      <c r="AC60" s="190">
        <f t="shared" si="16"/>
        <v>0</v>
      </c>
      <c r="AD60" s="191">
        <f t="shared" si="16"/>
        <v>0</v>
      </c>
      <c r="AE60" s="180" t="s">
        <v>213</v>
      </c>
    </row>
    <row r="61" spans="1:31" ht="15" hidden="1" customHeight="1">
      <c r="A61" s="657"/>
      <c r="B61" s="672"/>
      <c r="C61" s="661"/>
      <c r="D61" s="663"/>
      <c r="E61" s="192"/>
      <c r="F61" s="192"/>
      <c r="G61" s="193">
        <f t="shared" si="5"/>
        <v>0</v>
      </c>
      <c r="H61" s="192"/>
      <c r="I61" s="193">
        <f t="shared" si="6"/>
        <v>0</v>
      </c>
      <c r="J61" s="192"/>
      <c r="K61" s="193">
        <f t="shared" si="7"/>
        <v>0</v>
      </c>
      <c r="L61" s="192"/>
      <c r="M61" s="193">
        <f t="shared" si="8"/>
        <v>0</v>
      </c>
      <c r="N61" s="192"/>
      <c r="O61" s="193">
        <f t="shared" si="9"/>
        <v>0</v>
      </c>
      <c r="P61" s="192"/>
      <c r="Q61" s="193">
        <f t="shared" si="10"/>
        <v>0</v>
      </c>
      <c r="R61" s="192"/>
      <c r="S61" s="193">
        <f t="shared" si="11"/>
        <v>0</v>
      </c>
      <c r="T61" s="192"/>
      <c r="U61" s="193">
        <f t="shared" si="12"/>
        <v>0</v>
      </c>
      <c r="V61" s="192"/>
      <c r="W61" s="193">
        <f t="shared" si="13"/>
        <v>0</v>
      </c>
      <c r="X61" s="192"/>
      <c r="Y61" s="193">
        <f t="shared" si="14"/>
        <v>0</v>
      </c>
      <c r="Z61" s="192"/>
      <c r="AA61" s="193">
        <f t="shared" si="15"/>
        <v>0</v>
      </c>
      <c r="AB61" s="192"/>
      <c r="AC61" s="193">
        <f t="shared" si="16"/>
        <v>0</v>
      </c>
      <c r="AD61" s="194">
        <f t="shared" si="16"/>
        <v>0</v>
      </c>
      <c r="AE61" s="180" t="s">
        <v>214</v>
      </c>
    </row>
    <row r="62" spans="1:31" ht="15" hidden="1" customHeight="1">
      <c r="A62" s="656">
        <v>38</v>
      </c>
      <c r="B62" s="671"/>
      <c r="C62" s="660"/>
      <c r="D62" s="662"/>
      <c r="E62" s="195"/>
      <c r="F62" s="195"/>
      <c r="G62" s="190">
        <f t="shared" si="5"/>
        <v>0</v>
      </c>
      <c r="H62" s="195"/>
      <c r="I62" s="190">
        <f t="shared" si="6"/>
        <v>0</v>
      </c>
      <c r="J62" s="195"/>
      <c r="K62" s="190">
        <f t="shared" si="7"/>
        <v>0</v>
      </c>
      <c r="L62" s="195"/>
      <c r="M62" s="190">
        <f t="shared" si="8"/>
        <v>0</v>
      </c>
      <c r="N62" s="195"/>
      <c r="O62" s="190">
        <f t="shared" si="9"/>
        <v>0</v>
      </c>
      <c r="P62" s="195"/>
      <c r="Q62" s="190">
        <f t="shared" si="10"/>
        <v>0</v>
      </c>
      <c r="R62" s="195"/>
      <c r="S62" s="190">
        <f t="shared" si="11"/>
        <v>0</v>
      </c>
      <c r="T62" s="195"/>
      <c r="U62" s="190">
        <f t="shared" si="12"/>
        <v>0</v>
      </c>
      <c r="V62" s="195"/>
      <c r="W62" s="190">
        <f t="shared" si="13"/>
        <v>0</v>
      </c>
      <c r="X62" s="195"/>
      <c r="Y62" s="190">
        <f t="shared" si="14"/>
        <v>0</v>
      </c>
      <c r="Z62" s="195"/>
      <c r="AA62" s="190">
        <f t="shared" si="15"/>
        <v>0</v>
      </c>
      <c r="AB62" s="195"/>
      <c r="AC62" s="190">
        <f t="shared" si="16"/>
        <v>0</v>
      </c>
      <c r="AD62" s="191">
        <f t="shared" si="16"/>
        <v>0</v>
      </c>
      <c r="AE62" s="180" t="s">
        <v>213</v>
      </c>
    </row>
    <row r="63" spans="1:31" ht="15" hidden="1" customHeight="1">
      <c r="A63" s="657"/>
      <c r="B63" s="672"/>
      <c r="C63" s="661"/>
      <c r="D63" s="663"/>
      <c r="E63" s="192"/>
      <c r="F63" s="192"/>
      <c r="G63" s="193">
        <f t="shared" si="5"/>
        <v>0</v>
      </c>
      <c r="H63" s="192"/>
      <c r="I63" s="193">
        <f t="shared" si="6"/>
        <v>0</v>
      </c>
      <c r="J63" s="192"/>
      <c r="K63" s="193">
        <f t="shared" si="7"/>
        <v>0</v>
      </c>
      <c r="L63" s="192"/>
      <c r="M63" s="193">
        <f t="shared" si="8"/>
        <v>0</v>
      </c>
      <c r="N63" s="192"/>
      <c r="O63" s="193">
        <f t="shared" si="9"/>
        <v>0</v>
      </c>
      <c r="P63" s="192"/>
      <c r="Q63" s="193">
        <f t="shared" si="10"/>
        <v>0</v>
      </c>
      <c r="R63" s="192"/>
      <c r="S63" s="193">
        <f t="shared" si="11"/>
        <v>0</v>
      </c>
      <c r="T63" s="192"/>
      <c r="U63" s="193">
        <f t="shared" si="12"/>
        <v>0</v>
      </c>
      <c r="V63" s="192"/>
      <c r="W63" s="193">
        <f t="shared" si="13"/>
        <v>0</v>
      </c>
      <c r="X63" s="192"/>
      <c r="Y63" s="193">
        <f t="shared" si="14"/>
        <v>0</v>
      </c>
      <c r="Z63" s="192"/>
      <c r="AA63" s="193">
        <f t="shared" si="15"/>
        <v>0</v>
      </c>
      <c r="AB63" s="192"/>
      <c r="AC63" s="193">
        <f t="shared" si="16"/>
        <v>0</v>
      </c>
      <c r="AD63" s="194">
        <f t="shared" si="16"/>
        <v>0</v>
      </c>
      <c r="AE63" s="180" t="s">
        <v>214</v>
      </c>
    </row>
    <row r="64" spans="1:31" ht="15" hidden="1" customHeight="1">
      <c r="A64" s="656">
        <v>39</v>
      </c>
      <c r="B64" s="671"/>
      <c r="C64" s="660"/>
      <c r="D64" s="662"/>
      <c r="E64" s="195"/>
      <c r="F64" s="195"/>
      <c r="G64" s="190">
        <f t="shared" si="5"/>
        <v>0</v>
      </c>
      <c r="H64" s="195"/>
      <c r="I64" s="190">
        <f t="shared" si="6"/>
        <v>0</v>
      </c>
      <c r="J64" s="195"/>
      <c r="K64" s="190">
        <f t="shared" si="7"/>
        <v>0</v>
      </c>
      <c r="L64" s="195"/>
      <c r="M64" s="190">
        <f t="shared" si="8"/>
        <v>0</v>
      </c>
      <c r="N64" s="195"/>
      <c r="O64" s="190">
        <f t="shared" si="9"/>
        <v>0</v>
      </c>
      <c r="P64" s="195"/>
      <c r="Q64" s="190">
        <f t="shared" si="10"/>
        <v>0</v>
      </c>
      <c r="R64" s="195"/>
      <c r="S64" s="190">
        <f t="shared" si="11"/>
        <v>0</v>
      </c>
      <c r="T64" s="195"/>
      <c r="U64" s="190">
        <f t="shared" si="12"/>
        <v>0</v>
      </c>
      <c r="V64" s="195"/>
      <c r="W64" s="190">
        <f t="shared" si="13"/>
        <v>0</v>
      </c>
      <c r="X64" s="195"/>
      <c r="Y64" s="190">
        <f t="shared" si="14"/>
        <v>0</v>
      </c>
      <c r="Z64" s="195"/>
      <c r="AA64" s="190">
        <f t="shared" si="15"/>
        <v>0</v>
      </c>
      <c r="AB64" s="195"/>
      <c r="AC64" s="190">
        <f t="shared" si="16"/>
        <v>0</v>
      </c>
      <c r="AD64" s="191">
        <f t="shared" si="16"/>
        <v>0</v>
      </c>
      <c r="AE64" s="180" t="s">
        <v>213</v>
      </c>
    </row>
    <row r="65" spans="1:31" ht="15" hidden="1" customHeight="1">
      <c r="A65" s="657"/>
      <c r="B65" s="672"/>
      <c r="C65" s="661"/>
      <c r="D65" s="663"/>
      <c r="E65" s="192"/>
      <c r="F65" s="192"/>
      <c r="G65" s="193">
        <f t="shared" si="5"/>
        <v>0</v>
      </c>
      <c r="H65" s="192"/>
      <c r="I65" s="193">
        <f t="shared" si="6"/>
        <v>0</v>
      </c>
      <c r="J65" s="192"/>
      <c r="K65" s="193">
        <f t="shared" si="7"/>
        <v>0</v>
      </c>
      <c r="L65" s="192"/>
      <c r="M65" s="193">
        <f t="shared" si="8"/>
        <v>0</v>
      </c>
      <c r="N65" s="192"/>
      <c r="O65" s="193">
        <f t="shared" si="9"/>
        <v>0</v>
      </c>
      <c r="P65" s="192"/>
      <c r="Q65" s="193">
        <f t="shared" si="10"/>
        <v>0</v>
      </c>
      <c r="R65" s="192"/>
      <c r="S65" s="193">
        <f t="shared" si="11"/>
        <v>0</v>
      </c>
      <c r="T65" s="192"/>
      <c r="U65" s="193">
        <f t="shared" si="12"/>
        <v>0</v>
      </c>
      <c r="V65" s="192"/>
      <c r="W65" s="193">
        <f t="shared" si="13"/>
        <v>0</v>
      </c>
      <c r="X65" s="192"/>
      <c r="Y65" s="193">
        <f t="shared" si="14"/>
        <v>0</v>
      </c>
      <c r="Z65" s="192"/>
      <c r="AA65" s="193">
        <f t="shared" si="15"/>
        <v>0</v>
      </c>
      <c r="AB65" s="192"/>
      <c r="AC65" s="193">
        <f t="shared" si="16"/>
        <v>0</v>
      </c>
      <c r="AD65" s="194">
        <f t="shared" si="16"/>
        <v>0</v>
      </c>
      <c r="AE65" s="180" t="s">
        <v>214</v>
      </c>
    </row>
    <row r="66" spans="1:31" ht="15" hidden="1" customHeight="1">
      <c r="A66" s="656">
        <v>40</v>
      </c>
      <c r="B66" s="671"/>
      <c r="C66" s="660"/>
      <c r="D66" s="662"/>
      <c r="E66" s="195"/>
      <c r="F66" s="195"/>
      <c r="G66" s="190">
        <f t="shared" si="5"/>
        <v>0</v>
      </c>
      <c r="H66" s="195"/>
      <c r="I66" s="190">
        <f t="shared" si="6"/>
        <v>0</v>
      </c>
      <c r="J66" s="195"/>
      <c r="K66" s="190">
        <f t="shared" si="7"/>
        <v>0</v>
      </c>
      <c r="L66" s="195"/>
      <c r="M66" s="190">
        <f t="shared" si="8"/>
        <v>0</v>
      </c>
      <c r="N66" s="195"/>
      <c r="O66" s="190">
        <f t="shared" si="9"/>
        <v>0</v>
      </c>
      <c r="P66" s="195"/>
      <c r="Q66" s="190">
        <f t="shared" si="10"/>
        <v>0</v>
      </c>
      <c r="R66" s="195"/>
      <c r="S66" s="190">
        <f t="shared" si="11"/>
        <v>0</v>
      </c>
      <c r="T66" s="195"/>
      <c r="U66" s="190">
        <f t="shared" si="12"/>
        <v>0</v>
      </c>
      <c r="V66" s="195"/>
      <c r="W66" s="190">
        <f t="shared" si="13"/>
        <v>0</v>
      </c>
      <c r="X66" s="195"/>
      <c r="Y66" s="190">
        <f t="shared" si="14"/>
        <v>0</v>
      </c>
      <c r="Z66" s="195"/>
      <c r="AA66" s="190">
        <f t="shared" si="15"/>
        <v>0</v>
      </c>
      <c r="AB66" s="195"/>
      <c r="AC66" s="190">
        <f t="shared" si="16"/>
        <v>0</v>
      </c>
      <c r="AD66" s="191">
        <f t="shared" si="16"/>
        <v>0</v>
      </c>
      <c r="AE66" s="180" t="s">
        <v>213</v>
      </c>
    </row>
    <row r="67" spans="1:31" ht="15" hidden="1" customHeight="1">
      <c r="A67" s="657"/>
      <c r="B67" s="672"/>
      <c r="C67" s="661"/>
      <c r="D67" s="663"/>
      <c r="E67" s="192"/>
      <c r="F67" s="192"/>
      <c r="G67" s="193">
        <f t="shared" si="5"/>
        <v>0</v>
      </c>
      <c r="H67" s="192"/>
      <c r="I67" s="193">
        <f t="shared" si="6"/>
        <v>0</v>
      </c>
      <c r="J67" s="192"/>
      <c r="K67" s="193">
        <f t="shared" si="7"/>
        <v>0</v>
      </c>
      <c r="L67" s="192"/>
      <c r="M67" s="193">
        <f t="shared" si="8"/>
        <v>0</v>
      </c>
      <c r="N67" s="192"/>
      <c r="O67" s="193">
        <f t="shared" si="9"/>
        <v>0</v>
      </c>
      <c r="P67" s="192"/>
      <c r="Q67" s="193">
        <f t="shared" si="10"/>
        <v>0</v>
      </c>
      <c r="R67" s="192"/>
      <c r="S67" s="193">
        <f t="shared" si="11"/>
        <v>0</v>
      </c>
      <c r="T67" s="192"/>
      <c r="U67" s="193">
        <f t="shared" si="12"/>
        <v>0</v>
      </c>
      <c r="V67" s="192"/>
      <c r="W67" s="193">
        <f t="shared" si="13"/>
        <v>0</v>
      </c>
      <c r="X67" s="192"/>
      <c r="Y67" s="193">
        <f t="shared" si="14"/>
        <v>0</v>
      </c>
      <c r="Z67" s="192"/>
      <c r="AA67" s="193">
        <f t="shared" si="15"/>
        <v>0</v>
      </c>
      <c r="AB67" s="192"/>
      <c r="AC67" s="193">
        <f t="shared" si="16"/>
        <v>0</v>
      </c>
      <c r="AD67" s="194">
        <f t="shared" si="16"/>
        <v>0</v>
      </c>
      <c r="AE67" s="180" t="s">
        <v>214</v>
      </c>
    </row>
    <row r="68" spans="1:31" ht="15" hidden="1" customHeight="1">
      <c r="A68" s="656">
        <v>41</v>
      </c>
      <c r="B68" s="671"/>
      <c r="C68" s="660"/>
      <c r="D68" s="662"/>
      <c r="E68" s="195"/>
      <c r="F68" s="195"/>
      <c r="G68" s="190">
        <f t="shared" si="5"/>
        <v>0</v>
      </c>
      <c r="H68" s="195"/>
      <c r="I68" s="190">
        <f t="shared" si="6"/>
        <v>0</v>
      </c>
      <c r="J68" s="195"/>
      <c r="K68" s="190">
        <f t="shared" si="7"/>
        <v>0</v>
      </c>
      <c r="L68" s="195"/>
      <c r="M68" s="190">
        <f t="shared" si="8"/>
        <v>0</v>
      </c>
      <c r="N68" s="195"/>
      <c r="O68" s="190">
        <f t="shared" si="9"/>
        <v>0</v>
      </c>
      <c r="P68" s="195"/>
      <c r="Q68" s="190">
        <f t="shared" si="10"/>
        <v>0</v>
      </c>
      <c r="R68" s="195"/>
      <c r="S68" s="190">
        <f t="shared" si="11"/>
        <v>0</v>
      </c>
      <c r="T68" s="195"/>
      <c r="U68" s="190">
        <f t="shared" si="12"/>
        <v>0</v>
      </c>
      <c r="V68" s="195"/>
      <c r="W68" s="190">
        <f t="shared" si="13"/>
        <v>0</v>
      </c>
      <c r="X68" s="195"/>
      <c r="Y68" s="190">
        <f t="shared" si="14"/>
        <v>0</v>
      </c>
      <c r="Z68" s="195"/>
      <c r="AA68" s="190">
        <f t="shared" si="15"/>
        <v>0</v>
      </c>
      <c r="AB68" s="195"/>
      <c r="AC68" s="190">
        <f t="shared" si="16"/>
        <v>0</v>
      </c>
      <c r="AD68" s="191">
        <f t="shared" si="16"/>
        <v>0</v>
      </c>
      <c r="AE68" s="180" t="s">
        <v>213</v>
      </c>
    </row>
    <row r="69" spans="1:31" ht="15" hidden="1" customHeight="1">
      <c r="A69" s="657"/>
      <c r="B69" s="672"/>
      <c r="C69" s="661"/>
      <c r="D69" s="663"/>
      <c r="E69" s="192"/>
      <c r="F69" s="192"/>
      <c r="G69" s="193">
        <f t="shared" si="5"/>
        <v>0</v>
      </c>
      <c r="H69" s="192"/>
      <c r="I69" s="193">
        <f t="shared" si="6"/>
        <v>0</v>
      </c>
      <c r="J69" s="192"/>
      <c r="K69" s="193">
        <f t="shared" si="7"/>
        <v>0</v>
      </c>
      <c r="L69" s="192"/>
      <c r="M69" s="193">
        <f t="shared" si="8"/>
        <v>0</v>
      </c>
      <c r="N69" s="192"/>
      <c r="O69" s="193">
        <f t="shared" si="9"/>
        <v>0</v>
      </c>
      <c r="P69" s="192"/>
      <c r="Q69" s="193">
        <f t="shared" si="10"/>
        <v>0</v>
      </c>
      <c r="R69" s="192"/>
      <c r="S69" s="193">
        <f t="shared" si="11"/>
        <v>0</v>
      </c>
      <c r="T69" s="192"/>
      <c r="U69" s="193">
        <f t="shared" si="12"/>
        <v>0</v>
      </c>
      <c r="V69" s="192"/>
      <c r="W69" s="193">
        <f t="shared" si="13"/>
        <v>0</v>
      </c>
      <c r="X69" s="192"/>
      <c r="Y69" s="193">
        <f t="shared" si="14"/>
        <v>0</v>
      </c>
      <c r="Z69" s="192"/>
      <c r="AA69" s="193">
        <f t="shared" si="15"/>
        <v>0</v>
      </c>
      <c r="AB69" s="192"/>
      <c r="AC69" s="193">
        <f t="shared" si="16"/>
        <v>0</v>
      </c>
      <c r="AD69" s="194">
        <f t="shared" si="16"/>
        <v>0</v>
      </c>
      <c r="AE69" s="180" t="s">
        <v>214</v>
      </c>
    </row>
    <row r="70" spans="1:31" ht="15" hidden="1" customHeight="1">
      <c r="A70" s="656">
        <v>42</v>
      </c>
      <c r="B70" s="671"/>
      <c r="C70" s="660"/>
      <c r="D70" s="662"/>
      <c r="E70" s="195"/>
      <c r="F70" s="195"/>
      <c r="G70" s="190">
        <f t="shared" si="5"/>
        <v>0</v>
      </c>
      <c r="H70" s="195"/>
      <c r="I70" s="190">
        <f t="shared" si="6"/>
        <v>0</v>
      </c>
      <c r="J70" s="195"/>
      <c r="K70" s="190">
        <f t="shared" si="7"/>
        <v>0</v>
      </c>
      <c r="L70" s="195"/>
      <c r="M70" s="190">
        <f t="shared" si="8"/>
        <v>0</v>
      </c>
      <c r="N70" s="195"/>
      <c r="O70" s="190">
        <f t="shared" si="9"/>
        <v>0</v>
      </c>
      <c r="P70" s="195"/>
      <c r="Q70" s="190">
        <f t="shared" si="10"/>
        <v>0</v>
      </c>
      <c r="R70" s="195"/>
      <c r="S70" s="190">
        <f t="shared" si="11"/>
        <v>0</v>
      </c>
      <c r="T70" s="195"/>
      <c r="U70" s="190">
        <f t="shared" si="12"/>
        <v>0</v>
      </c>
      <c r="V70" s="195"/>
      <c r="W70" s="190">
        <f t="shared" si="13"/>
        <v>0</v>
      </c>
      <c r="X70" s="195"/>
      <c r="Y70" s="190">
        <f t="shared" si="14"/>
        <v>0</v>
      </c>
      <c r="Z70" s="195"/>
      <c r="AA70" s="190">
        <f t="shared" si="15"/>
        <v>0</v>
      </c>
      <c r="AB70" s="195"/>
      <c r="AC70" s="190">
        <f t="shared" si="16"/>
        <v>0</v>
      </c>
      <c r="AD70" s="191">
        <f t="shared" si="16"/>
        <v>0</v>
      </c>
      <c r="AE70" s="180" t="s">
        <v>213</v>
      </c>
    </row>
    <row r="71" spans="1:31" ht="15" hidden="1" customHeight="1">
      <c r="A71" s="657"/>
      <c r="B71" s="672"/>
      <c r="C71" s="661"/>
      <c r="D71" s="663"/>
      <c r="E71" s="192"/>
      <c r="F71" s="192"/>
      <c r="G71" s="193">
        <f t="shared" si="5"/>
        <v>0</v>
      </c>
      <c r="H71" s="192"/>
      <c r="I71" s="193">
        <f t="shared" si="6"/>
        <v>0</v>
      </c>
      <c r="J71" s="192"/>
      <c r="K71" s="193">
        <f t="shared" si="7"/>
        <v>0</v>
      </c>
      <c r="L71" s="192"/>
      <c r="M71" s="193">
        <f t="shared" si="8"/>
        <v>0</v>
      </c>
      <c r="N71" s="192"/>
      <c r="O71" s="193">
        <f t="shared" si="9"/>
        <v>0</v>
      </c>
      <c r="P71" s="192"/>
      <c r="Q71" s="193">
        <f t="shared" si="10"/>
        <v>0</v>
      </c>
      <c r="R71" s="192"/>
      <c r="S71" s="193">
        <f t="shared" si="11"/>
        <v>0</v>
      </c>
      <c r="T71" s="192"/>
      <c r="U71" s="193">
        <f t="shared" si="12"/>
        <v>0</v>
      </c>
      <c r="V71" s="192"/>
      <c r="W71" s="193">
        <f t="shared" si="13"/>
        <v>0</v>
      </c>
      <c r="X71" s="192"/>
      <c r="Y71" s="193">
        <f t="shared" si="14"/>
        <v>0</v>
      </c>
      <c r="Z71" s="192"/>
      <c r="AA71" s="193">
        <f t="shared" si="15"/>
        <v>0</v>
      </c>
      <c r="AB71" s="192"/>
      <c r="AC71" s="193">
        <f t="shared" si="16"/>
        <v>0</v>
      </c>
      <c r="AD71" s="194">
        <f t="shared" si="16"/>
        <v>0</v>
      </c>
      <c r="AE71" s="180" t="s">
        <v>214</v>
      </c>
    </row>
    <row r="72" spans="1:31" ht="15" hidden="1" customHeight="1">
      <c r="A72" s="656">
        <v>43</v>
      </c>
      <c r="B72" s="671"/>
      <c r="C72" s="664"/>
      <c r="D72" s="662"/>
      <c r="E72" s="196"/>
      <c r="F72" s="196"/>
      <c r="G72" s="190">
        <f t="shared" si="5"/>
        <v>0</v>
      </c>
      <c r="H72" s="196"/>
      <c r="I72" s="190">
        <f t="shared" si="6"/>
        <v>0</v>
      </c>
      <c r="J72" s="196"/>
      <c r="K72" s="190">
        <f t="shared" si="7"/>
        <v>0</v>
      </c>
      <c r="L72" s="196"/>
      <c r="M72" s="190">
        <f t="shared" si="8"/>
        <v>0</v>
      </c>
      <c r="N72" s="196"/>
      <c r="O72" s="190">
        <f t="shared" si="9"/>
        <v>0</v>
      </c>
      <c r="P72" s="196"/>
      <c r="Q72" s="190">
        <f t="shared" si="10"/>
        <v>0</v>
      </c>
      <c r="R72" s="196"/>
      <c r="S72" s="190">
        <f t="shared" si="11"/>
        <v>0</v>
      </c>
      <c r="T72" s="196"/>
      <c r="U72" s="190">
        <f t="shared" si="12"/>
        <v>0</v>
      </c>
      <c r="V72" s="196"/>
      <c r="W72" s="190">
        <f t="shared" si="13"/>
        <v>0</v>
      </c>
      <c r="X72" s="196"/>
      <c r="Y72" s="190">
        <f t="shared" si="14"/>
        <v>0</v>
      </c>
      <c r="Z72" s="196"/>
      <c r="AA72" s="190">
        <f t="shared" si="15"/>
        <v>0</v>
      </c>
      <c r="AB72" s="196"/>
      <c r="AC72" s="190">
        <f t="shared" si="16"/>
        <v>0</v>
      </c>
      <c r="AD72" s="191">
        <f t="shared" si="16"/>
        <v>0</v>
      </c>
      <c r="AE72" s="180" t="s">
        <v>213</v>
      </c>
    </row>
    <row r="73" spans="1:31" ht="15" hidden="1" customHeight="1">
      <c r="A73" s="657"/>
      <c r="B73" s="672"/>
      <c r="C73" s="664"/>
      <c r="D73" s="663"/>
      <c r="E73" s="197"/>
      <c r="F73" s="197"/>
      <c r="G73" s="193">
        <f t="shared" si="5"/>
        <v>0</v>
      </c>
      <c r="H73" s="197"/>
      <c r="I73" s="193">
        <f t="shared" si="6"/>
        <v>0</v>
      </c>
      <c r="J73" s="197"/>
      <c r="K73" s="193">
        <f t="shared" si="7"/>
        <v>0</v>
      </c>
      <c r="L73" s="197"/>
      <c r="M73" s="193">
        <f t="shared" si="8"/>
        <v>0</v>
      </c>
      <c r="N73" s="197"/>
      <c r="O73" s="193">
        <f t="shared" si="9"/>
        <v>0</v>
      </c>
      <c r="P73" s="197"/>
      <c r="Q73" s="193">
        <f t="shared" si="10"/>
        <v>0</v>
      </c>
      <c r="R73" s="197"/>
      <c r="S73" s="193">
        <f t="shared" si="11"/>
        <v>0</v>
      </c>
      <c r="T73" s="197"/>
      <c r="U73" s="193">
        <f t="shared" si="12"/>
        <v>0</v>
      </c>
      <c r="V73" s="197"/>
      <c r="W73" s="193">
        <f t="shared" si="13"/>
        <v>0</v>
      </c>
      <c r="X73" s="197"/>
      <c r="Y73" s="193">
        <f t="shared" si="14"/>
        <v>0</v>
      </c>
      <c r="Z73" s="197"/>
      <c r="AA73" s="193">
        <f t="shared" si="15"/>
        <v>0</v>
      </c>
      <c r="AB73" s="197"/>
      <c r="AC73" s="193">
        <f t="shared" si="16"/>
        <v>0</v>
      </c>
      <c r="AD73" s="194">
        <f t="shared" si="16"/>
        <v>0</v>
      </c>
      <c r="AE73" s="180" t="s">
        <v>214</v>
      </c>
    </row>
    <row r="74" spans="1:31" ht="15" hidden="1" customHeight="1">
      <c r="A74" s="656">
        <v>44</v>
      </c>
      <c r="B74" s="671"/>
      <c r="C74" s="660"/>
      <c r="D74" s="662"/>
      <c r="E74" s="195"/>
      <c r="F74" s="195"/>
      <c r="G74" s="190">
        <f t="shared" si="5"/>
        <v>0</v>
      </c>
      <c r="H74" s="195"/>
      <c r="I74" s="190">
        <f t="shared" si="6"/>
        <v>0</v>
      </c>
      <c r="J74" s="195"/>
      <c r="K74" s="190">
        <f t="shared" si="7"/>
        <v>0</v>
      </c>
      <c r="L74" s="195"/>
      <c r="M74" s="190">
        <f t="shared" si="8"/>
        <v>0</v>
      </c>
      <c r="N74" s="195"/>
      <c r="O74" s="190">
        <f t="shared" si="9"/>
        <v>0</v>
      </c>
      <c r="P74" s="195"/>
      <c r="Q74" s="190">
        <f t="shared" si="10"/>
        <v>0</v>
      </c>
      <c r="R74" s="195"/>
      <c r="S74" s="190">
        <f t="shared" si="11"/>
        <v>0</v>
      </c>
      <c r="T74" s="195"/>
      <c r="U74" s="190">
        <f t="shared" si="12"/>
        <v>0</v>
      </c>
      <c r="V74" s="195"/>
      <c r="W74" s="190">
        <f t="shared" si="13"/>
        <v>0</v>
      </c>
      <c r="X74" s="195"/>
      <c r="Y74" s="190">
        <f t="shared" si="14"/>
        <v>0</v>
      </c>
      <c r="Z74" s="195"/>
      <c r="AA74" s="190">
        <f t="shared" si="15"/>
        <v>0</v>
      </c>
      <c r="AB74" s="195"/>
      <c r="AC74" s="190">
        <f t="shared" si="16"/>
        <v>0</v>
      </c>
      <c r="AD74" s="191">
        <f t="shared" si="16"/>
        <v>0</v>
      </c>
      <c r="AE74" s="180" t="s">
        <v>213</v>
      </c>
    </row>
    <row r="75" spans="1:31" ht="15" hidden="1" customHeight="1">
      <c r="A75" s="657"/>
      <c r="B75" s="672"/>
      <c r="C75" s="661"/>
      <c r="D75" s="663"/>
      <c r="E75" s="192"/>
      <c r="F75" s="192"/>
      <c r="G75" s="193">
        <f t="shared" si="5"/>
        <v>0</v>
      </c>
      <c r="H75" s="192"/>
      <c r="I75" s="193">
        <f t="shared" si="6"/>
        <v>0</v>
      </c>
      <c r="J75" s="192"/>
      <c r="K75" s="193">
        <f t="shared" si="7"/>
        <v>0</v>
      </c>
      <c r="L75" s="192"/>
      <c r="M75" s="193">
        <f t="shared" si="8"/>
        <v>0</v>
      </c>
      <c r="N75" s="192"/>
      <c r="O75" s="193">
        <f t="shared" si="9"/>
        <v>0</v>
      </c>
      <c r="P75" s="192"/>
      <c r="Q75" s="193">
        <f t="shared" si="10"/>
        <v>0</v>
      </c>
      <c r="R75" s="192"/>
      <c r="S75" s="193">
        <f t="shared" si="11"/>
        <v>0</v>
      </c>
      <c r="T75" s="192"/>
      <c r="U75" s="193">
        <f t="shared" si="12"/>
        <v>0</v>
      </c>
      <c r="V75" s="192"/>
      <c r="W75" s="193">
        <f t="shared" si="13"/>
        <v>0</v>
      </c>
      <c r="X75" s="192"/>
      <c r="Y75" s="193">
        <f t="shared" si="14"/>
        <v>0</v>
      </c>
      <c r="Z75" s="192"/>
      <c r="AA75" s="193">
        <f t="shared" si="15"/>
        <v>0</v>
      </c>
      <c r="AB75" s="192"/>
      <c r="AC75" s="193">
        <f t="shared" si="16"/>
        <v>0</v>
      </c>
      <c r="AD75" s="194">
        <f t="shared" si="16"/>
        <v>0</v>
      </c>
      <c r="AE75" s="180" t="s">
        <v>214</v>
      </c>
    </row>
    <row r="76" spans="1:31" ht="15" hidden="1" customHeight="1">
      <c r="A76" s="656">
        <v>45</v>
      </c>
      <c r="B76" s="671"/>
      <c r="C76" s="660"/>
      <c r="D76" s="662"/>
      <c r="E76" s="195"/>
      <c r="F76" s="195"/>
      <c r="G76" s="190">
        <f t="shared" si="5"/>
        <v>0</v>
      </c>
      <c r="H76" s="195"/>
      <c r="I76" s="190">
        <f t="shared" si="6"/>
        <v>0</v>
      </c>
      <c r="J76" s="195"/>
      <c r="K76" s="190">
        <f t="shared" si="7"/>
        <v>0</v>
      </c>
      <c r="L76" s="195"/>
      <c r="M76" s="190">
        <f t="shared" si="8"/>
        <v>0</v>
      </c>
      <c r="N76" s="195"/>
      <c r="O76" s="190">
        <f t="shared" si="9"/>
        <v>0</v>
      </c>
      <c r="P76" s="195"/>
      <c r="Q76" s="190">
        <f t="shared" si="10"/>
        <v>0</v>
      </c>
      <c r="R76" s="195"/>
      <c r="S76" s="190">
        <f t="shared" si="11"/>
        <v>0</v>
      </c>
      <c r="T76" s="195"/>
      <c r="U76" s="190">
        <f t="shared" si="12"/>
        <v>0</v>
      </c>
      <c r="V76" s="195"/>
      <c r="W76" s="190">
        <f t="shared" si="13"/>
        <v>0</v>
      </c>
      <c r="X76" s="195"/>
      <c r="Y76" s="190">
        <f t="shared" si="14"/>
        <v>0</v>
      </c>
      <c r="Z76" s="195"/>
      <c r="AA76" s="190">
        <f t="shared" si="15"/>
        <v>0</v>
      </c>
      <c r="AB76" s="195"/>
      <c r="AC76" s="190">
        <f t="shared" si="16"/>
        <v>0</v>
      </c>
      <c r="AD76" s="191">
        <f t="shared" si="16"/>
        <v>0</v>
      </c>
      <c r="AE76" s="180" t="s">
        <v>213</v>
      </c>
    </row>
    <row r="77" spans="1:31" ht="15" hidden="1" customHeight="1">
      <c r="A77" s="657"/>
      <c r="B77" s="672"/>
      <c r="C77" s="661"/>
      <c r="D77" s="663"/>
      <c r="E77" s="192"/>
      <c r="F77" s="192"/>
      <c r="G77" s="193">
        <f t="shared" si="5"/>
        <v>0</v>
      </c>
      <c r="H77" s="192"/>
      <c r="I77" s="193">
        <f t="shared" si="6"/>
        <v>0</v>
      </c>
      <c r="J77" s="192"/>
      <c r="K77" s="193">
        <f t="shared" si="7"/>
        <v>0</v>
      </c>
      <c r="L77" s="192"/>
      <c r="M77" s="193">
        <f t="shared" si="8"/>
        <v>0</v>
      </c>
      <c r="N77" s="192"/>
      <c r="O77" s="193">
        <f t="shared" si="9"/>
        <v>0</v>
      </c>
      <c r="P77" s="192"/>
      <c r="Q77" s="193">
        <f t="shared" si="10"/>
        <v>0</v>
      </c>
      <c r="R77" s="192"/>
      <c r="S77" s="193">
        <f t="shared" si="11"/>
        <v>0</v>
      </c>
      <c r="T77" s="192"/>
      <c r="U77" s="193">
        <f t="shared" si="12"/>
        <v>0</v>
      </c>
      <c r="V77" s="192"/>
      <c r="W77" s="193">
        <f t="shared" si="13"/>
        <v>0</v>
      </c>
      <c r="X77" s="192"/>
      <c r="Y77" s="193">
        <f t="shared" si="14"/>
        <v>0</v>
      </c>
      <c r="Z77" s="192"/>
      <c r="AA77" s="193">
        <f t="shared" si="15"/>
        <v>0</v>
      </c>
      <c r="AB77" s="192"/>
      <c r="AC77" s="193">
        <f t="shared" si="16"/>
        <v>0</v>
      </c>
      <c r="AD77" s="194">
        <f t="shared" si="16"/>
        <v>0</v>
      </c>
      <c r="AE77" s="180" t="s">
        <v>214</v>
      </c>
    </row>
    <row r="78" spans="1:31" ht="15" hidden="1" customHeight="1">
      <c r="A78" s="656">
        <v>46</v>
      </c>
      <c r="B78" s="671"/>
      <c r="C78" s="660"/>
      <c r="D78" s="662"/>
      <c r="E78" s="195"/>
      <c r="F78" s="195"/>
      <c r="G78" s="190">
        <f>+F78-E78</f>
        <v>0</v>
      </c>
      <c r="H78" s="195"/>
      <c r="I78" s="190">
        <f>+H78-G78</f>
        <v>0</v>
      </c>
      <c r="J78" s="195"/>
      <c r="K78" s="190">
        <f>+J78-I78</f>
        <v>0</v>
      </c>
      <c r="L78" s="195"/>
      <c r="M78" s="190">
        <f>+L78-K78</f>
        <v>0</v>
      </c>
      <c r="N78" s="195"/>
      <c r="O78" s="190">
        <f>+N78-M78</f>
        <v>0</v>
      </c>
      <c r="P78" s="195"/>
      <c r="Q78" s="190">
        <f>+P78-O78</f>
        <v>0</v>
      </c>
      <c r="R78" s="195"/>
      <c r="S78" s="190">
        <f>+R78-Q78</f>
        <v>0</v>
      </c>
      <c r="T78" s="195"/>
      <c r="U78" s="190">
        <f>+T78-S78</f>
        <v>0</v>
      </c>
      <c r="V78" s="195"/>
      <c r="W78" s="190">
        <f>+V78-U78</f>
        <v>0</v>
      </c>
      <c r="X78" s="195"/>
      <c r="Y78" s="190">
        <f>+X78-W78</f>
        <v>0</v>
      </c>
      <c r="Z78" s="195"/>
      <c r="AA78" s="190">
        <f>+Z78-Y78</f>
        <v>0</v>
      </c>
      <c r="AB78" s="195"/>
      <c r="AC78" s="190">
        <f>+AA78-Z78</f>
        <v>0</v>
      </c>
      <c r="AD78" s="191">
        <f>+AB78-AA78</f>
        <v>0</v>
      </c>
      <c r="AE78" s="180" t="s">
        <v>213</v>
      </c>
    </row>
    <row r="79" spans="1:31" ht="15" hidden="1" customHeight="1">
      <c r="A79" s="657"/>
      <c r="B79" s="672"/>
      <c r="C79" s="661"/>
      <c r="D79" s="663"/>
      <c r="E79" s="192"/>
      <c r="F79" s="192"/>
      <c r="G79" s="193">
        <f>+F79-E79</f>
        <v>0</v>
      </c>
      <c r="H79" s="192"/>
      <c r="I79" s="193">
        <f>+H79-G79</f>
        <v>0</v>
      </c>
      <c r="J79" s="192"/>
      <c r="K79" s="193">
        <f>+J79-I79</f>
        <v>0</v>
      </c>
      <c r="L79" s="192"/>
      <c r="M79" s="193">
        <f>+L79-K79</f>
        <v>0</v>
      </c>
      <c r="N79" s="192"/>
      <c r="O79" s="193">
        <f>+N79-M79</f>
        <v>0</v>
      </c>
      <c r="P79" s="192"/>
      <c r="Q79" s="193">
        <f>+P79-O79</f>
        <v>0</v>
      </c>
      <c r="R79" s="192"/>
      <c r="S79" s="193">
        <f>+R79-Q79</f>
        <v>0</v>
      </c>
      <c r="T79" s="192"/>
      <c r="U79" s="193">
        <f>+T79-S79</f>
        <v>0</v>
      </c>
      <c r="V79" s="192"/>
      <c r="W79" s="193">
        <f>+V79-U79</f>
        <v>0</v>
      </c>
      <c r="X79" s="192"/>
      <c r="Y79" s="193">
        <f>+X79-W79</f>
        <v>0</v>
      </c>
      <c r="Z79" s="192"/>
      <c r="AA79" s="193">
        <f>+Z79-Y79</f>
        <v>0</v>
      </c>
      <c r="AB79" s="192"/>
      <c r="AC79" s="193">
        <f>+AA79-Z79</f>
        <v>0</v>
      </c>
      <c r="AD79" s="194">
        <f>+AB79-AA79</f>
        <v>0</v>
      </c>
      <c r="AE79" s="180" t="s">
        <v>214</v>
      </c>
    </row>
    <row r="80" spans="1:31" ht="15" customHeight="1">
      <c r="A80" s="679" t="s">
        <v>273</v>
      </c>
      <c r="B80" s="680"/>
      <c r="C80" s="680"/>
      <c r="D80" s="681"/>
      <c r="E80" s="195">
        <f t="shared" ref="E80:AD80" si="17">+SUMIF($AE6:$AE69,$AE80,E6:E69)</f>
        <v>65000</v>
      </c>
      <c r="F80" s="195">
        <f t="shared" si="17"/>
        <v>136000</v>
      </c>
      <c r="G80" s="195">
        <f t="shared" si="17"/>
        <v>136000</v>
      </c>
      <c r="H80" s="195">
        <f t="shared" si="17"/>
        <v>0</v>
      </c>
      <c r="I80" s="195">
        <f t="shared" si="17"/>
        <v>0</v>
      </c>
      <c r="J80" s="195">
        <f t="shared" si="17"/>
        <v>0</v>
      </c>
      <c r="K80" s="195">
        <f t="shared" si="17"/>
        <v>0</v>
      </c>
      <c r="L80" s="195">
        <f t="shared" si="17"/>
        <v>0</v>
      </c>
      <c r="M80" s="195">
        <f t="shared" si="17"/>
        <v>0</v>
      </c>
      <c r="N80" s="195">
        <f t="shared" si="17"/>
        <v>0</v>
      </c>
      <c r="O80" s="195">
        <f t="shared" si="17"/>
        <v>0</v>
      </c>
      <c r="P80" s="195">
        <f t="shared" si="17"/>
        <v>0</v>
      </c>
      <c r="Q80" s="195">
        <f t="shared" si="17"/>
        <v>0</v>
      </c>
      <c r="R80" s="195">
        <f t="shared" si="17"/>
        <v>0</v>
      </c>
      <c r="S80" s="195">
        <f t="shared" si="17"/>
        <v>0</v>
      </c>
      <c r="T80" s="195">
        <f t="shared" si="17"/>
        <v>0</v>
      </c>
      <c r="U80" s="195">
        <f t="shared" si="17"/>
        <v>0</v>
      </c>
      <c r="V80" s="195">
        <f t="shared" si="17"/>
        <v>0</v>
      </c>
      <c r="W80" s="195">
        <f t="shared" si="17"/>
        <v>0</v>
      </c>
      <c r="X80" s="195">
        <f t="shared" si="17"/>
        <v>0</v>
      </c>
      <c r="Y80" s="195">
        <f t="shared" si="17"/>
        <v>0</v>
      </c>
      <c r="Z80" s="195">
        <f t="shared" si="17"/>
        <v>0</v>
      </c>
      <c r="AA80" s="195">
        <f t="shared" si="17"/>
        <v>0</v>
      </c>
      <c r="AB80" s="195">
        <f t="shared" si="17"/>
        <v>0</v>
      </c>
      <c r="AC80" s="195">
        <f t="shared" si="17"/>
        <v>0</v>
      </c>
      <c r="AD80" s="198">
        <f t="shared" si="17"/>
        <v>0</v>
      </c>
      <c r="AE80" s="180" t="s">
        <v>213</v>
      </c>
    </row>
    <row r="81" spans="1:31" ht="15" customHeight="1" thickBot="1">
      <c r="A81" s="676"/>
      <c r="B81" s="677"/>
      <c r="C81" s="677"/>
      <c r="D81" s="678"/>
      <c r="E81" s="200">
        <f t="shared" ref="E81:AD81" si="18">+SUMIF($AE7:$AE80,$AE81,E7:E80)</f>
        <v>60000</v>
      </c>
      <c r="F81" s="200">
        <f t="shared" si="18"/>
        <v>39500</v>
      </c>
      <c r="G81" s="200">
        <f t="shared" si="18"/>
        <v>39500</v>
      </c>
      <c r="H81" s="200">
        <f t="shared" si="18"/>
        <v>0</v>
      </c>
      <c r="I81" s="200">
        <f t="shared" si="18"/>
        <v>0</v>
      </c>
      <c r="J81" s="200">
        <f t="shared" si="18"/>
        <v>0</v>
      </c>
      <c r="K81" s="200">
        <f t="shared" si="18"/>
        <v>0</v>
      </c>
      <c r="L81" s="200">
        <f t="shared" si="18"/>
        <v>0</v>
      </c>
      <c r="M81" s="200">
        <f t="shared" si="18"/>
        <v>0</v>
      </c>
      <c r="N81" s="200">
        <f t="shared" si="18"/>
        <v>0</v>
      </c>
      <c r="O81" s="200">
        <f t="shared" si="18"/>
        <v>0</v>
      </c>
      <c r="P81" s="200">
        <f t="shared" si="18"/>
        <v>0</v>
      </c>
      <c r="Q81" s="200">
        <f t="shared" si="18"/>
        <v>0</v>
      </c>
      <c r="R81" s="200">
        <f t="shared" si="18"/>
        <v>0</v>
      </c>
      <c r="S81" s="200">
        <f t="shared" si="18"/>
        <v>0</v>
      </c>
      <c r="T81" s="200">
        <f t="shared" si="18"/>
        <v>0</v>
      </c>
      <c r="U81" s="200">
        <f t="shared" si="18"/>
        <v>0</v>
      </c>
      <c r="V81" s="200">
        <f t="shared" si="18"/>
        <v>0</v>
      </c>
      <c r="W81" s="200">
        <f t="shared" si="18"/>
        <v>0</v>
      </c>
      <c r="X81" s="200">
        <f t="shared" si="18"/>
        <v>0</v>
      </c>
      <c r="Y81" s="200">
        <f t="shared" si="18"/>
        <v>0</v>
      </c>
      <c r="Z81" s="200">
        <f t="shared" si="18"/>
        <v>0</v>
      </c>
      <c r="AA81" s="200">
        <f t="shared" si="18"/>
        <v>0</v>
      </c>
      <c r="AB81" s="200">
        <f t="shared" si="18"/>
        <v>0</v>
      </c>
      <c r="AC81" s="200">
        <f t="shared" si="18"/>
        <v>0</v>
      </c>
      <c r="AD81" s="201">
        <f t="shared" si="18"/>
        <v>0</v>
      </c>
      <c r="AE81" s="180" t="s">
        <v>214</v>
      </c>
    </row>
    <row r="82" spans="1:31" ht="10.5" customHeight="1" thickBot="1">
      <c r="A82" s="202"/>
      <c r="B82" s="202"/>
      <c r="C82" s="202"/>
      <c r="D82" s="202"/>
      <c r="E82" s="202"/>
      <c r="F82" s="203"/>
      <c r="G82" s="202"/>
      <c r="H82" s="203"/>
      <c r="I82" s="202"/>
      <c r="J82" s="203"/>
      <c r="K82" s="202"/>
      <c r="L82" s="203"/>
      <c r="M82" s="202"/>
      <c r="N82" s="203"/>
      <c r="O82" s="202"/>
      <c r="P82" s="203"/>
      <c r="Q82" s="202"/>
      <c r="R82" s="203"/>
      <c r="S82" s="202"/>
      <c r="T82" s="203"/>
      <c r="U82" s="202"/>
      <c r="V82" s="203"/>
      <c r="W82" s="202"/>
      <c r="X82" s="203"/>
      <c r="Y82" s="202"/>
      <c r="Z82" s="203"/>
      <c r="AA82" s="202"/>
      <c r="AB82" s="203"/>
      <c r="AC82" s="202"/>
      <c r="AD82" s="202"/>
    </row>
    <row r="83" spans="1:31" ht="15" customHeight="1">
      <c r="A83" s="673" t="s">
        <v>274</v>
      </c>
      <c r="B83" s="674"/>
      <c r="C83" s="674"/>
      <c r="D83" s="675"/>
      <c r="E83" s="204">
        <f>+SUMIF($AE9:$AE72,$AE83,E9:E72)</f>
        <v>35000</v>
      </c>
      <c r="F83" s="204">
        <f>SUM(G83:AD83)</f>
        <v>312415</v>
      </c>
      <c r="G83" s="204">
        <v>312415</v>
      </c>
      <c r="H83" s="204">
        <v>0</v>
      </c>
      <c r="I83" s="204">
        <v>0</v>
      </c>
      <c r="J83" s="204">
        <v>0</v>
      </c>
      <c r="K83" s="204">
        <v>0</v>
      </c>
      <c r="L83" s="204">
        <v>0</v>
      </c>
      <c r="M83" s="204">
        <v>0</v>
      </c>
      <c r="N83" s="204">
        <v>0</v>
      </c>
      <c r="O83" s="204">
        <v>0</v>
      </c>
      <c r="P83" s="204">
        <v>0</v>
      </c>
      <c r="Q83" s="204">
        <v>0</v>
      </c>
      <c r="R83" s="204">
        <v>0</v>
      </c>
      <c r="S83" s="204">
        <v>0</v>
      </c>
      <c r="T83" s="204">
        <v>0</v>
      </c>
      <c r="U83" s="204">
        <v>0</v>
      </c>
      <c r="V83" s="204">
        <v>0</v>
      </c>
      <c r="W83" s="204">
        <v>0</v>
      </c>
      <c r="X83" s="204">
        <v>0</v>
      </c>
      <c r="Y83" s="204">
        <v>0</v>
      </c>
      <c r="Z83" s="204">
        <v>0</v>
      </c>
      <c r="AA83" s="204">
        <v>0</v>
      </c>
      <c r="AB83" s="204">
        <v>0</v>
      </c>
      <c r="AC83" s="204">
        <v>0</v>
      </c>
      <c r="AD83" s="205">
        <v>0</v>
      </c>
      <c r="AE83" s="180" t="s">
        <v>213</v>
      </c>
    </row>
    <row r="84" spans="1:31" ht="15" customHeight="1" thickBot="1">
      <c r="A84" s="676"/>
      <c r="B84" s="677"/>
      <c r="C84" s="677"/>
      <c r="D84" s="678"/>
      <c r="E84" s="200">
        <f>+SUMIF($AE10:$AE83,$AE84,E10:E83)</f>
        <v>95000</v>
      </c>
      <c r="F84" s="200">
        <f>SUM(G84:AD84)</f>
        <v>270414</v>
      </c>
      <c r="G84" s="200">
        <v>270414</v>
      </c>
      <c r="H84" s="200">
        <v>0</v>
      </c>
      <c r="I84" s="200">
        <v>0</v>
      </c>
      <c r="J84" s="200">
        <v>0</v>
      </c>
      <c r="K84" s="200">
        <v>0</v>
      </c>
      <c r="L84" s="200">
        <v>0</v>
      </c>
      <c r="M84" s="200">
        <v>0</v>
      </c>
      <c r="N84" s="200">
        <v>0</v>
      </c>
      <c r="O84" s="200">
        <v>0</v>
      </c>
      <c r="P84" s="200">
        <v>0</v>
      </c>
      <c r="Q84" s="200">
        <v>0</v>
      </c>
      <c r="R84" s="200">
        <v>0</v>
      </c>
      <c r="S84" s="200">
        <v>0</v>
      </c>
      <c r="T84" s="200">
        <v>0</v>
      </c>
      <c r="U84" s="200">
        <v>0</v>
      </c>
      <c r="V84" s="200">
        <v>0</v>
      </c>
      <c r="W84" s="200">
        <v>0</v>
      </c>
      <c r="X84" s="200">
        <v>0</v>
      </c>
      <c r="Y84" s="200">
        <v>0</v>
      </c>
      <c r="Z84" s="200">
        <v>0</v>
      </c>
      <c r="AA84" s="200">
        <v>0</v>
      </c>
      <c r="AB84" s="200">
        <v>0</v>
      </c>
      <c r="AC84" s="200">
        <v>0</v>
      </c>
      <c r="AD84" s="201">
        <v>0</v>
      </c>
      <c r="AE84" s="180" t="s">
        <v>214</v>
      </c>
    </row>
    <row r="85" spans="1:31" ht="10.5" customHeight="1" thickBot="1">
      <c r="A85" s="202"/>
      <c r="B85" s="202"/>
      <c r="C85" s="202"/>
      <c r="D85" s="202"/>
      <c r="E85" s="202"/>
      <c r="F85" s="203"/>
      <c r="G85" s="202"/>
      <c r="H85" s="203"/>
      <c r="I85" s="202"/>
      <c r="J85" s="203"/>
      <c r="K85" s="202"/>
      <c r="L85" s="203"/>
      <c r="M85" s="202"/>
      <c r="N85" s="203"/>
      <c r="O85" s="202"/>
      <c r="P85" s="203"/>
      <c r="Q85" s="202"/>
      <c r="R85" s="203"/>
      <c r="S85" s="202"/>
      <c r="T85" s="203"/>
      <c r="U85" s="202"/>
      <c r="V85" s="203"/>
      <c r="W85" s="202"/>
      <c r="X85" s="203"/>
      <c r="Y85" s="202"/>
      <c r="Z85" s="203"/>
      <c r="AA85" s="202"/>
      <c r="AB85" s="203"/>
      <c r="AC85" s="202"/>
      <c r="AD85" s="202"/>
    </row>
    <row r="86" spans="1:31" ht="15" customHeight="1">
      <c r="A86" s="673" t="s">
        <v>327</v>
      </c>
      <c r="B86" s="674"/>
      <c r="C86" s="674"/>
      <c r="D86" s="675"/>
      <c r="E86" s="204">
        <f>+SUMIF($AE12:$AE75,$AE86,E12:E75)</f>
        <v>30000</v>
      </c>
      <c r="F86" s="204">
        <f>+F80+F83</f>
        <v>448415</v>
      </c>
      <c r="G86" s="204">
        <f t="shared" ref="G86:AD87" si="19">+G80+G83</f>
        <v>448415</v>
      </c>
      <c r="H86" s="204">
        <f t="shared" si="19"/>
        <v>0</v>
      </c>
      <c r="I86" s="204">
        <f t="shared" si="19"/>
        <v>0</v>
      </c>
      <c r="J86" s="204">
        <f t="shared" si="19"/>
        <v>0</v>
      </c>
      <c r="K86" s="204">
        <f t="shared" si="19"/>
        <v>0</v>
      </c>
      <c r="L86" s="204">
        <f t="shared" si="19"/>
        <v>0</v>
      </c>
      <c r="M86" s="204">
        <f t="shared" si="19"/>
        <v>0</v>
      </c>
      <c r="N86" s="204">
        <f t="shared" si="19"/>
        <v>0</v>
      </c>
      <c r="O86" s="204">
        <f t="shared" si="19"/>
        <v>0</v>
      </c>
      <c r="P86" s="204">
        <f t="shared" si="19"/>
        <v>0</v>
      </c>
      <c r="Q86" s="204">
        <f t="shared" si="19"/>
        <v>0</v>
      </c>
      <c r="R86" s="204">
        <f t="shared" si="19"/>
        <v>0</v>
      </c>
      <c r="S86" s="204">
        <f t="shared" si="19"/>
        <v>0</v>
      </c>
      <c r="T86" s="204">
        <f t="shared" si="19"/>
        <v>0</v>
      </c>
      <c r="U86" s="204">
        <f t="shared" si="19"/>
        <v>0</v>
      </c>
      <c r="V86" s="204">
        <f t="shared" si="19"/>
        <v>0</v>
      </c>
      <c r="W86" s="204">
        <f t="shared" si="19"/>
        <v>0</v>
      </c>
      <c r="X86" s="204">
        <f t="shared" si="19"/>
        <v>0</v>
      </c>
      <c r="Y86" s="204">
        <f t="shared" si="19"/>
        <v>0</v>
      </c>
      <c r="Z86" s="204">
        <f t="shared" si="19"/>
        <v>0</v>
      </c>
      <c r="AA86" s="204">
        <f t="shared" si="19"/>
        <v>0</v>
      </c>
      <c r="AB86" s="204">
        <f t="shared" si="19"/>
        <v>0</v>
      </c>
      <c r="AC86" s="204">
        <f t="shared" si="19"/>
        <v>0</v>
      </c>
      <c r="AD86" s="205">
        <f t="shared" si="19"/>
        <v>0</v>
      </c>
      <c r="AE86" s="180" t="s">
        <v>213</v>
      </c>
    </row>
    <row r="87" spans="1:31" ht="15" customHeight="1" thickBot="1">
      <c r="A87" s="676"/>
      <c r="B87" s="677"/>
      <c r="C87" s="677"/>
      <c r="D87" s="678"/>
      <c r="E87" s="200">
        <f>+SUMIF($AE13:$AE86,$AE87,E13:E86)</f>
        <v>185000</v>
      </c>
      <c r="F87" s="200">
        <f>+F81+F84</f>
        <v>309914</v>
      </c>
      <c r="G87" s="200">
        <f t="shared" si="19"/>
        <v>309914</v>
      </c>
      <c r="H87" s="200">
        <f t="shared" si="19"/>
        <v>0</v>
      </c>
      <c r="I87" s="200">
        <f t="shared" si="19"/>
        <v>0</v>
      </c>
      <c r="J87" s="200">
        <f t="shared" si="19"/>
        <v>0</v>
      </c>
      <c r="K87" s="200">
        <f t="shared" si="19"/>
        <v>0</v>
      </c>
      <c r="L87" s="200">
        <f t="shared" si="19"/>
        <v>0</v>
      </c>
      <c r="M87" s="200">
        <f t="shared" si="19"/>
        <v>0</v>
      </c>
      <c r="N87" s="200">
        <f t="shared" si="19"/>
        <v>0</v>
      </c>
      <c r="O87" s="200">
        <f t="shared" si="19"/>
        <v>0</v>
      </c>
      <c r="P87" s="200">
        <f t="shared" si="19"/>
        <v>0</v>
      </c>
      <c r="Q87" s="200">
        <f t="shared" si="19"/>
        <v>0</v>
      </c>
      <c r="R87" s="200">
        <f t="shared" si="19"/>
        <v>0</v>
      </c>
      <c r="S87" s="200">
        <f t="shared" si="19"/>
        <v>0</v>
      </c>
      <c r="T87" s="200">
        <f t="shared" si="19"/>
        <v>0</v>
      </c>
      <c r="U87" s="200">
        <f t="shared" si="19"/>
        <v>0</v>
      </c>
      <c r="V87" s="200">
        <f t="shared" si="19"/>
        <v>0</v>
      </c>
      <c r="W87" s="200">
        <f t="shared" si="19"/>
        <v>0</v>
      </c>
      <c r="X87" s="200">
        <f t="shared" si="19"/>
        <v>0</v>
      </c>
      <c r="Y87" s="200">
        <f t="shared" si="19"/>
        <v>0</v>
      </c>
      <c r="Z87" s="200">
        <f t="shared" si="19"/>
        <v>0</v>
      </c>
      <c r="AA87" s="200">
        <f t="shared" si="19"/>
        <v>0</v>
      </c>
      <c r="AB87" s="200">
        <f t="shared" si="19"/>
        <v>0</v>
      </c>
      <c r="AC87" s="200">
        <f t="shared" si="19"/>
        <v>0</v>
      </c>
      <c r="AD87" s="201">
        <f t="shared" si="19"/>
        <v>0</v>
      </c>
      <c r="AE87" s="180" t="s">
        <v>214</v>
      </c>
    </row>
    <row r="88" spans="1:31" ht="18" customHeight="1">
      <c r="A88" s="178" t="s">
        <v>403</v>
      </c>
      <c r="F88" s="120"/>
      <c r="H88" s="120"/>
      <c r="J88" s="120"/>
      <c r="L88" s="120"/>
      <c r="N88" s="120"/>
      <c r="P88" s="206"/>
      <c r="R88" s="120"/>
      <c r="T88" s="120"/>
      <c r="V88" s="120"/>
      <c r="X88" s="120"/>
      <c r="Z88" s="120"/>
      <c r="AB88" s="120"/>
    </row>
    <row r="89" spans="1:31" ht="18" customHeight="1">
      <c r="A89" s="178" t="s">
        <v>420</v>
      </c>
      <c r="F89" s="120"/>
      <c r="H89" s="120"/>
      <c r="J89" s="120"/>
      <c r="L89" s="120"/>
      <c r="N89" s="120"/>
      <c r="P89" s="206" t="s">
        <v>328</v>
      </c>
      <c r="R89" s="120"/>
      <c r="T89" s="120"/>
      <c r="V89" s="120"/>
      <c r="X89" s="120"/>
      <c r="Z89" s="120"/>
      <c r="AB89" s="120"/>
    </row>
  </sheetData>
  <mergeCells count="151">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12:A13"/>
    <mergeCell ref="B12:B13"/>
    <mergeCell ref="C12:C13"/>
    <mergeCell ref="D12:D13"/>
    <mergeCell ref="A6:A7"/>
    <mergeCell ref="B6:B7"/>
    <mergeCell ref="C6:C7"/>
    <mergeCell ref="D6:D7"/>
    <mergeCell ref="A8:A9"/>
    <mergeCell ref="B8:B9"/>
    <mergeCell ref="C8:C9"/>
    <mergeCell ref="D8:D9"/>
    <mergeCell ref="AC1:AD1"/>
    <mergeCell ref="D3:F3"/>
    <mergeCell ref="Z3:AB3"/>
    <mergeCell ref="B4:B5"/>
    <mergeCell ref="C4:C5"/>
    <mergeCell ref="D4:D5"/>
    <mergeCell ref="A10:A11"/>
    <mergeCell ref="B10:B11"/>
    <mergeCell ref="C10:C11"/>
    <mergeCell ref="D10:D11"/>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62" customWidth="1"/>
    <col min="2" max="4" width="1.25" style="245" customWidth="1"/>
    <col min="5" max="5" width="25" style="245" customWidth="1"/>
    <col min="6" max="6" width="31.375" style="257" customWidth="1"/>
    <col min="7" max="7" width="15" style="248" bestFit="1" customWidth="1"/>
    <col min="8" max="9" width="11.875" style="249" customWidth="1" outlineLevel="1"/>
    <col min="10" max="10" width="11.875" style="259" customWidth="1"/>
    <col min="11" max="11" width="6.375" style="260" customWidth="1"/>
    <col min="12" max="12" width="6.375" style="261" customWidth="1"/>
    <col min="13" max="13" width="3.875" style="251" customWidth="1" outlineLevel="1"/>
    <col min="14" max="14" width="4" style="251" customWidth="1" outlineLevel="1"/>
    <col min="15" max="15" width="3.875" style="251" customWidth="1" outlineLevel="1"/>
    <col min="16" max="16" width="3.25" style="251" customWidth="1" outlineLevel="1"/>
    <col min="17" max="17" width="5" style="251" bestFit="1" customWidth="1" outlineLevel="1"/>
    <col min="18" max="19" width="8.625" style="252" hidden="1" customWidth="1"/>
    <col min="20" max="20" width="23.875" style="252" bestFit="1" customWidth="1"/>
    <col min="21" max="21" width="16.125" style="253" bestFit="1" customWidth="1"/>
    <col min="22" max="22" width="8.625" style="252" customWidth="1"/>
    <col min="23" max="23" width="24.625" style="252" customWidth="1"/>
    <col min="24" max="24" width="65.125" style="252" customWidth="1"/>
    <col min="25" max="26" width="8.625" style="252" customWidth="1"/>
    <col min="27" max="27" width="8.625" style="254" customWidth="1"/>
    <col min="28" max="198" width="8.625" style="252" customWidth="1"/>
    <col min="199" max="16384" width="8.625" style="252"/>
  </cols>
  <sheetData>
    <row r="1" spans="1:31" ht="18" customHeight="1">
      <c r="A1" s="244" t="s">
        <v>334</v>
      </c>
      <c r="C1" s="246"/>
      <c r="D1" s="246"/>
      <c r="E1" s="246"/>
      <c r="F1" s="247"/>
      <c r="J1" s="250"/>
      <c r="K1" s="691" t="s">
        <v>421</v>
      </c>
      <c r="L1" s="691"/>
    </row>
    <row r="2" spans="1:31" ht="15.75" customHeight="1">
      <c r="A2" s="255"/>
      <c r="C2" s="256"/>
      <c r="D2" s="256"/>
      <c r="E2" s="256"/>
      <c r="G2" s="258"/>
    </row>
    <row r="3" spans="1:31" ht="10.5" customHeight="1">
      <c r="F3" s="263"/>
      <c r="G3" s="258"/>
      <c r="H3" s="264"/>
      <c r="I3" s="264"/>
    </row>
    <row r="4" spans="1:31" ht="23.25" customHeight="1">
      <c r="F4" s="263"/>
      <c r="G4" s="692"/>
      <c r="H4" s="692"/>
      <c r="I4" s="692"/>
      <c r="J4" s="265"/>
      <c r="L4" s="266" t="s">
        <v>335</v>
      </c>
      <c r="M4" s="267"/>
      <c r="N4" s="267"/>
      <c r="O4" s="267"/>
      <c r="P4" s="268"/>
    </row>
    <row r="5" spans="1:31" ht="4.5" customHeight="1" thickBot="1">
      <c r="F5" s="269"/>
      <c r="G5" s="270"/>
      <c r="H5" s="271"/>
      <c r="I5" s="271"/>
      <c r="J5" s="272"/>
      <c r="K5" s="273"/>
      <c r="L5" s="274"/>
      <c r="M5" s="267"/>
      <c r="N5" s="267"/>
      <c r="O5" s="267"/>
      <c r="P5" s="268"/>
    </row>
    <row r="6" spans="1:31" ht="18.75" customHeight="1">
      <c r="A6" s="693" t="s">
        <v>336</v>
      </c>
      <c r="B6" s="695" t="s">
        <v>372</v>
      </c>
      <c r="C6" s="695"/>
      <c r="D6" s="695"/>
      <c r="E6" s="695"/>
      <c r="F6" s="697" t="s">
        <v>373</v>
      </c>
      <c r="G6" s="697" t="s">
        <v>374</v>
      </c>
      <c r="H6" s="313" t="s">
        <v>489</v>
      </c>
      <c r="I6" s="313" t="s">
        <v>490</v>
      </c>
      <c r="J6" s="314" t="s">
        <v>377</v>
      </c>
      <c r="K6" s="700" t="s">
        <v>337</v>
      </c>
      <c r="L6" s="701"/>
      <c r="M6" s="277"/>
      <c r="N6" s="277"/>
      <c r="O6" s="277"/>
      <c r="P6" s="268"/>
      <c r="Q6" s="268"/>
      <c r="W6" s="252" t="s">
        <v>338</v>
      </c>
      <c r="X6" s="252" t="s">
        <v>339</v>
      </c>
      <c r="Y6" s="252" t="s">
        <v>340</v>
      </c>
    </row>
    <row r="7" spans="1:31" ht="18.75" customHeight="1">
      <c r="A7" s="694"/>
      <c r="B7" s="696"/>
      <c r="C7" s="696"/>
      <c r="D7" s="696"/>
      <c r="E7" s="696"/>
      <c r="F7" s="698"/>
      <c r="G7" s="699"/>
      <c r="H7" s="278" t="s">
        <v>375</v>
      </c>
      <c r="I7" s="278" t="s">
        <v>376</v>
      </c>
      <c r="J7" s="279" t="s">
        <v>341</v>
      </c>
      <c r="K7" s="699"/>
      <c r="L7" s="702"/>
      <c r="M7" s="277"/>
      <c r="N7" s="277"/>
      <c r="O7" s="277"/>
      <c r="P7" s="268"/>
      <c r="Q7" s="268"/>
    </row>
    <row r="8" spans="1:31" ht="27">
      <c r="A8" s="315">
        <v>1</v>
      </c>
      <c r="B8" s="685" t="s">
        <v>425</v>
      </c>
      <c r="C8" s="685"/>
      <c r="D8" s="685"/>
      <c r="E8" s="686"/>
      <c r="F8" s="281"/>
      <c r="G8" s="282"/>
      <c r="H8" s="283">
        <v>400000</v>
      </c>
      <c r="I8" s="283">
        <v>330000</v>
      </c>
      <c r="J8" s="284">
        <f t="shared" ref="J8:J19" si="0">+I8-H8</f>
        <v>-70000</v>
      </c>
      <c r="K8" s="285"/>
      <c r="L8" s="316"/>
      <c r="M8" s="268" t="str">
        <f t="shared" ref="M8:M19" si="1">IF(B8&lt;&gt;"","款","-")</f>
        <v>款</v>
      </c>
      <c r="N8" s="268" t="str">
        <f t="shared" ref="N8:N19" si="2">IF(C8&lt;&gt;"","項","-")</f>
        <v>-</v>
      </c>
      <c r="O8" s="268" t="str">
        <f t="shared" ref="O8:O19" si="3">IF(D8&lt;&gt;"","目","-")</f>
        <v>-</v>
      </c>
      <c r="P8" s="268" t="str">
        <f t="shared" ref="P8:P19" si="4">IF(E8&lt;&gt;"","節","-")</f>
        <v>-</v>
      </c>
      <c r="Q8" s="268" t="str">
        <f t="shared" ref="Q8:Q19" si="5">IF(F8&lt;&gt;"","事項","-")</f>
        <v>-</v>
      </c>
      <c r="T8" s="252" t="s">
        <v>428</v>
      </c>
      <c r="U8" s="286" t="str">
        <f t="shared" ref="U8:U19" si="6">IF(G8&lt;&gt;"",G8,"")</f>
        <v/>
      </c>
      <c r="W8" s="252">
        <f t="shared" ref="W8:W19" si="7">IF(LENB(D8)/2&gt;13.5,2,1)</f>
        <v>1</v>
      </c>
      <c r="X8" s="252">
        <f t="shared" ref="X8:X19" si="8">IF(LENB(E8)/2&gt;26,3,IF(LENB(E8)/2&gt;13,2,1))</f>
        <v>1</v>
      </c>
      <c r="Y8" s="252">
        <f t="shared" ref="Y8:Y19" si="9">IF(LENB(F8)/2&gt;48,4,IF(LENB(F8)/2&gt;32,3,IF(LENB(F8)/2&gt;16,2,1)))</f>
        <v>1</v>
      </c>
      <c r="Z8" s="252">
        <f t="shared" ref="Z8:Z19" si="10">MAX(W8:Y8)</f>
        <v>1</v>
      </c>
      <c r="AA8" s="254" t="str">
        <f t="shared" ref="AA8:AA19" si="11">IF(Z8=4,"⑤"&amp;CHAR(10)&amp;CHAR(10)&amp;CHAR(10)&amp;CHAR(10),IF(Z8=3,"④"&amp;CHAR(10)&amp;CHAR(10)&amp;CHAR(10),IF(Z8=2,"③"&amp;CHAR(10)&amp;CHAR(10),"②"&amp;CHAR(10))))</f>
        <v xml:space="preserve">②
</v>
      </c>
      <c r="AC8" s="287">
        <f t="shared" ref="AC8:AE19" si="12">LENB(D8)/2</f>
        <v>0</v>
      </c>
      <c r="AD8" s="287">
        <f t="shared" si="12"/>
        <v>0</v>
      </c>
      <c r="AE8" s="287">
        <f t="shared" si="12"/>
        <v>0</v>
      </c>
    </row>
    <row r="9" spans="1:31" ht="27">
      <c r="A9" s="315">
        <f t="shared" ref="A9:A19" si="13">A8+1</f>
        <v>2</v>
      </c>
      <c r="B9" s="288"/>
      <c r="C9" s="687" t="s">
        <v>342</v>
      </c>
      <c r="D9" s="685"/>
      <c r="E9" s="686"/>
      <c r="F9" s="281"/>
      <c r="G9" s="282"/>
      <c r="H9" s="283">
        <v>400000</v>
      </c>
      <c r="I9" s="283">
        <v>330000</v>
      </c>
      <c r="J9" s="284">
        <f t="shared" si="0"/>
        <v>-70000</v>
      </c>
      <c r="K9" s="285" t="s">
        <v>212</v>
      </c>
      <c r="L9" s="317"/>
      <c r="M9" s="268" t="str">
        <f t="shared" si="1"/>
        <v>-</v>
      </c>
      <c r="N9" s="268" t="str">
        <f t="shared" si="2"/>
        <v>項</v>
      </c>
      <c r="O9" s="268" t="str">
        <f t="shared" si="3"/>
        <v>-</v>
      </c>
      <c r="P9" s="268" t="str">
        <f t="shared" si="4"/>
        <v>-</v>
      </c>
      <c r="Q9" s="268" t="str">
        <f t="shared" si="5"/>
        <v>-</v>
      </c>
      <c r="T9" s="252" t="s">
        <v>427</v>
      </c>
      <c r="U9" s="286" t="str">
        <f t="shared" si="6"/>
        <v/>
      </c>
      <c r="W9" s="252">
        <f t="shared" si="7"/>
        <v>1</v>
      </c>
      <c r="X9" s="252">
        <f t="shared" si="8"/>
        <v>1</v>
      </c>
      <c r="Y9" s="252">
        <f t="shared" si="9"/>
        <v>1</v>
      </c>
      <c r="Z9" s="252">
        <f t="shared" si="10"/>
        <v>1</v>
      </c>
      <c r="AA9" s="254" t="str">
        <f t="shared" si="11"/>
        <v xml:space="preserve">②
</v>
      </c>
      <c r="AC9" s="287">
        <f t="shared" si="12"/>
        <v>0</v>
      </c>
      <c r="AD9" s="287">
        <f t="shared" si="12"/>
        <v>0</v>
      </c>
      <c r="AE9" s="287">
        <f t="shared" si="12"/>
        <v>0</v>
      </c>
    </row>
    <row r="10" spans="1:31" ht="27">
      <c r="A10" s="315">
        <f t="shared" si="13"/>
        <v>3</v>
      </c>
      <c r="B10" s="289"/>
      <c r="C10" s="275"/>
      <c r="D10" s="687" t="s">
        <v>343</v>
      </c>
      <c r="E10" s="686"/>
      <c r="F10" s="290"/>
      <c r="G10" s="291"/>
      <c r="H10" s="283">
        <v>400000</v>
      </c>
      <c r="I10" s="283">
        <v>330000</v>
      </c>
      <c r="J10" s="284">
        <f t="shared" si="0"/>
        <v>-70000</v>
      </c>
      <c r="K10" s="285" t="s">
        <v>212</v>
      </c>
      <c r="L10" s="317"/>
      <c r="M10" s="268" t="str">
        <f t="shared" si="1"/>
        <v>-</v>
      </c>
      <c r="N10" s="268" t="str">
        <f t="shared" si="2"/>
        <v>-</v>
      </c>
      <c r="O10" s="268" t="str">
        <f t="shared" si="3"/>
        <v>目</v>
      </c>
      <c r="P10" s="268" t="str">
        <f t="shared" si="4"/>
        <v>-</v>
      </c>
      <c r="Q10" s="268" t="str">
        <f t="shared" si="5"/>
        <v>-</v>
      </c>
      <c r="T10" s="252" t="s">
        <v>427</v>
      </c>
      <c r="U10" s="286" t="str">
        <f t="shared" si="6"/>
        <v/>
      </c>
      <c r="W10" s="252">
        <f t="shared" si="7"/>
        <v>1</v>
      </c>
      <c r="X10" s="252">
        <f t="shared" si="8"/>
        <v>1</v>
      </c>
      <c r="Y10" s="252">
        <f t="shared" si="9"/>
        <v>1</v>
      </c>
      <c r="Z10" s="252">
        <f t="shared" si="10"/>
        <v>1</v>
      </c>
      <c r="AA10" s="254" t="str">
        <f t="shared" si="11"/>
        <v xml:space="preserve">②
</v>
      </c>
      <c r="AC10" s="287">
        <f t="shared" si="12"/>
        <v>7.5</v>
      </c>
      <c r="AD10" s="287">
        <f t="shared" si="12"/>
        <v>0</v>
      </c>
      <c r="AE10" s="287">
        <f t="shared" si="12"/>
        <v>0</v>
      </c>
    </row>
    <row r="11" spans="1:31" ht="27">
      <c r="A11" s="315">
        <f t="shared" si="13"/>
        <v>4</v>
      </c>
      <c r="B11" s="289"/>
      <c r="C11" s="289"/>
      <c r="D11" s="275"/>
      <c r="E11" s="292" t="s">
        <v>344</v>
      </c>
      <c r="F11" s="292" t="s">
        <v>396</v>
      </c>
      <c r="G11" s="291" t="s">
        <v>345</v>
      </c>
      <c r="H11" s="283">
        <v>100000</v>
      </c>
      <c r="I11" s="283">
        <v>50000</v>
      </c>
      <c r="J11" s="284">
        <f t="shared" si="0"/>
        <v>-50000</v>
      </c>
      <c r="K11" s="293" t="s">
        <v>346</v>
      </c>
      <c r="L11" s="317"/>
      <c r="M11" s="268" t="str">
        <f t="shared" si="1"/>
        <v>-</v>
      </c>
      <c r="N11" s="268" t="str">
        <f t="shared" si="2"/>
        <v>-</v>
      </c>
      <c r="O11" s="268" t="str">
        <f t="shared" si="3"/>
        <v>-</v>
      </c>
      <c r="P11" s="268" t="str">
        <f t="shared" si="4"/>
        <v>節</v>
      </c>
      <c r="Q11" s="268" t="str">
        <f t="shared" si="5"/>
        <v>事項</v>
      </c>
      <c r="S11" s="252" t="s">
        <v>347</v>
      </c>
      <c r="T11" s="252" t="s">
        <v>427</v>
      </c>
      <c r="U11" s="286" t="str">
        <f t="shared" si="6"/>
        <v>△△局</v>
      </c>
      <c r="W11" s="252">
        <f t="shared" si="7"/>
        <v>1</v>
      </c>
      <c r="X11" s="252">
        <f t="shared" si="8"/>
        <v>1</v>
      </c>
      <c r="Y11" s="252">
        <f t="shared" si="9"/>
        <v>1</v>
      </c>
      <c r="Z11" s="252">
        <f t="shared" si="10"/>
        <v>1</v>
      </c>
      <c r="AA11" s="254" t="str">
        <f t="shared" si="11"/>
        <v xml:space="preserve">②
</v>
      </c>
      <c r="AC11" s="287">
        <f t="shared" si="12"/>
        <v>0</v>
      </c>
      <c r="AD11" s="287">
        <f t="shared" si="12"/>
        <v>7.5</v>
      </c>
      <c r="AE11" s="287">
        <f t="shared" si="12"/>
        <v>7</v>
      </c>
    </row>
    <row r="12" spans="1:31" ht="27">
      <c r="A12" s="315">
        <f t="shared" si="13"/>
        <v>5</v>
      </c>
      <c r="B12" s="289"/>
      <c r="C12" s="289"/>
      <c r="D12" s="289"/>
      <c r="E12" s="292" t="s">
        <v>348</v>
      </c>
      <c r="F12" s="290" t="s">
        <v>397</v>
      </c>
      <c r="G12" s="291" t="s">
        <v>345</v>
      </c>
      <c r="H12" s="283">
        <v>300000</v>
      </c>
      <c r="I12" s="283">
        <v>280000</v>
      </c>
      <c r="J12" s="284">
        <f t="shared" si="0"/>
        <v>-20000</v>
      </c>
      <c r="K12" s="285" t="s">
        <v>212</v>
      </c>
      <c r="L12" s="317"/>
      <c r="M12" s="268" t="str">
        <f t="shared" si="1"/>
        <v>-</v>
      </c>
      <c r="N12" s="268" t="str">
        <f t="shared" si="2"/>
        <v>-</v>
      </c>
      <c r="O12" s="268" t="str">
        <f t="shared" si="3"/>
        <v>-</v>
      </c>
      <c r="P12" s="268" t="str">
        <f t="shared" si="4"/>
        <v>節</v>
      </c>
      <c r="Q12" s="268" t="str">
        <f t="shared" si="5"/>
        <v>事項</v>
      </c>
      <c r="T12" s="252" t="s">
        <v>427</v>
      </c>
      <c r="U12" s="286" t="str">
        <f t="shared" si="6"/>
        <v>△△局</v>
      </c>
      <c r="W12" s="252">
        <f t="shared" si="7"/>
        <v>1</v>
      </c>
      <c r="X12" s="252">
        <f t="shared" si="8"/>
        <v>1</v>
      </c>
      <c r="Y12" s="252">
        <f t="shared" si="9"/>
        <v>1</v>
      </c>
      <c r="Z12" s="252">
        <f t="shared" si="10"/>
        <v>1</v>
      </c>
      <c r="AA12" s="254" t="str">
        <f t="shared" si="11"/>
        <v xml:space="preserve">②
</v>
      </c>
      <c r="AC12" s="287">
        <f t="shared" si="12"/>
        <v>0</v>
      </c>
      <c r="AD12" s="287">
        <f t="shared" si="12"/>
        <v>7.5</v>
      </c>
      <c r="AE12" s="287">
        <f t="shared" si="12"/>
        <v>7</v>
      </c>
    </row>
    <row r="13" spans="1:31" ht="27">
      <c r="A13" s="315">
        <f t="shared" si="13"/>
        <v>6</v>
      </c>
      <c r="B13" s="685" t="s">
        <v>426</v>
      </c>
      <c r="C13" s="685"/>
      <c r="D13" s="685"/>
      <c r="E13" s="686"/>
      <c r="F13" s="281"/>
      <c r="G13" s="282"/>
      <c r="H13" s="283">
        <v>200000</v>
      </c>
      <c r="I13" s="283">
        <v>270000</v>
      </c>
      <c r="J13" s="284">
        <f t="shared" si="0"/>
        <v>70000</v>
      </c>
      <c r="K13" s="285"/>
      <c r="L13" s="316"/>
      <c r="M13" s="268" t="str">
        <f t="shared" si="1"/>
        <v>款</v>
      </c>
      <c r="N13" s="268" t="str">
        <f t="shared" si="2"/>
        <v>-</v>
      </c>
      <c r="O13" s="268" t="str">
        <f t="shared" si="3"/>
        <v>-</v>
      </c>
      <c r="P13" s="268" t="str">
        <f t="shared" si="4"/>
        <v>-</v>
      </c>
      <c r="Q13" s="268" t="str">
        <f t="shared" si="5"/>
        <v>-</v>
      </c>
      <c r="T13" s="252" t="s">
        <v>429</v>
      </c>
      <c r="U13" s="286" t="str">
        <f t="shared" si="6"/>
        <v/>
      </c>
      <c r="W13" s="252">
        <f t="shared" si="7"/>
        <v>1</v>
      </c>
      <c r="X13" s="252">
        <f t="shared" si="8"/>
        <v>1</v>
      </c>
      <c r="Y13" s="252">
        <f t="shared" si="9"/>
        <v>1</v>
      </c>
      <c r="Z13" s="252">
        <f t="shared" si="10"/>
        <v>1</v>
      </c>
      <c r="AA13" s="254" t="str">
        <f t="shared" si="11"/>
        <v xml:space="preserve">②
</v>
      </c>
      <c r="AC13" s="287">
        <f t="shared" si="12"/>
        <v>0</v>
      </c>
      <c r="AD13" s="287">
        <f t="shared" si="12"/>
        <v>0</v>
      </c>
      <c r="AE13" s="287">
        <f t="shared" si="12"/>
        <v>0</v>
      </c>
    </row>
    <row r="14" spans="1:31" ht="27">
      <c r="A14" s="315">
        <f t="shared" si="13"/>
        <v>7</v>
      </c>
      <c r="B14" s="289"/>
      <c r="C14" s="687" t="s">
        <v>349</v>
      </c>
      <c r="D14" s="685"/>
      <c r="E14" s="686"/>
      <c r="F14" s="281"/>
      <c r="G14" s="282"/>
      <c r="H14" s="283">
        <v>200000</v>
      </c>
      <c r="I14" s="283">
        <v>270000</v>
      </c>
      <c r="J14" s="284">
        <f t="shared" si="0"/>
        <v>70000</v>
      </c>
      <c r="K14" s="285" t="s">
        <v>212</v>
      </c>
      <c r="L14" s="317"/>
      <c r="M14" s="268" t="str">
        <f t="shared" si="1"/>
        <v>-</v>
      </c>
      <c r="N14" s="268" t="str">
        <f t="shared" si="2"/>
        <v>項</v>
      </c>
      <c r="O14" s="268" t="str">
        <f t="shared" si="3"/>
        <v>-</v>
      </c>
      <c r="P14" s="268" t="str">
        <f t="shared" si="4"/>
        <v>-</v>
      </c>
      <c r="Q14" s="268" t="str">
        <f t="shared" si="5"/>
        <v>-</v>
      </c>
      <c r="T14" s="252" t="s">
        <v>429</v>
      </c>
      <c r="U14" s="286" t="str">
        <f t="shared" si="6"/>
        <v/>
      </c>
      <c r="W14" s="252">
        <f t="shared" si="7"/>
        <v>1</v>
      </c>
      <c r="X14" s="252">
        <f t="shared" si="8"/>
        <v>1</v>
      </c>
      <c r="Y14" s="252">
        <f t="shared" si="9"/>
        <v>1</v>
      </c>
      <c r="Z14" s="252">
        <f t="shared" si="10"/>
        <v>1</v>
      </c>
      <c r="AA14" s="254" t="str">
        <f t="shared" si="11"/>
        <v xml:space="preserve">②
</v>
      </c>
      <c r="AC14" s="287">
        <f t="shared" si="12"/>
        <v>0</v>
      </c>
      <c r="AD14" s="287">
        <f t="shared" si="12"/>
        <v>0</v>
      </c>
      <c r="AE14" s="287">
        <f t="shared" si="12"/>
        <v>0</v>
      </c>
    </row>
    <row r="15" spans="1:31" ht="27">
      <c r="A15" s="315">
        <f t="shared" si="13"/>
        <v>8</v>
      </c>
      <c r="B15" s="289"/>
      <c r="C15" s="275"/>
      <c r="D15" s="687" t="s">
        <v>350</v>
      </c>
      <c r="E15" s="686"/>
      <c r="F15" s="290"/>
      <c r="G15" s="291"/>
      <c r="H15" s="283">
        <v>40000</v>
      </c>
      <c r="I15" s="283">
        <v>45000</v>
      </c>
      <c r="J15" s="284">
        <f t="shared" si="0"/>
        <v>5000</v>
      </c>
      <c r="K15" s="285" t="s">
        <v>212</v>
      </c>
      <c r="L15" s="317"/>
      <c r="M15" s="268" t="str">
        <f t="shared" si="1"/>
        <v>-</v>
      </c>
      <c r="N15" s="268" t="str">
        <f t="shared" si="2"/>
        <v>-</v>
      </c>
      <c r="O15" s="268" t="str">
        <f t="shared" si="3"/>
        <v>目</v>
      </c>
      <c r="P15" s="268" t="str">
        <f t="shared" si="4"/>
        <v>-</v>
      </c>
      <c r="Q15" s="268" t="str">
        <f t="shared" si="5"/>
        <v>-</v>
      </c>
      <c r="T15" s="252" t="s">
        <v>429</v>
      </c>
      <c r="U15" s="286" t="str">
        <f t="shared" si="6"/>
        <v/>
      </c>
      <c r="W15" s="252">
        <f t="shared" si="7"/>
        <v>1</v>
      </c>
      <c r="X15" s="252">
        <f t="shared" si="8"/>
        <v>1</v>
      </c>
      <c r="Y15" s="252">
        <f t="shared" si="9"/>
        <v>1</v>
      </c>
      <c r="Z15" s="252">
        <f t="shared" si="10"/>
        <v>1</v>
      </c>
      <c r="AA15" s="254" t="str">
        <f t="shared" si="11"/>
        <v xml:space="preserve">②
</v>
      </c>
      <c r="AC15" s="287">
        <f t="shared" si="12"/>
        <v>10.5</v>
      </c>
      <c r="AD15" s="287">
        <f t="shared" si="12"/>
        <v>0</v>
      </c>
      <c r="AE15" s="287">
        <f t="shared" si="12"/>
        <v>0</v>
      </c>
    </row>
    <row r="16" spans="1:31" ht="27">
      <c r="A16" s="315">
        <f t="shared" si="13"/>
        <v>9</v>
      </c>
      <c r="B16" s="289"/>
      <c r="C16" s="289"/>
      <c r="D16" s="275"/>
      <c r="E16" s="292" t="s">
        <v>351</v>
      </c>
      <c r="F16" s="290"/>
      <c r="G16" s="291"/>
      <c r="H16" s="283">
        <v>40000</v>
      </c>
      <c r="I16" s="283">
        <v>45000</v>
      </c>
      <c r="J16" s="284">
        <f t="shared" si="0"/>
        <v>5000</v>
      </c>
      <c r="K16" s="285" t="s">
        <v>212</v>
      </c>
      <c r="L16" s="317"/>
      <c r="M16" s="268" t="str">
        <f t="shared" si="1"/>
        <v>-</v>
      </c>
      <c r="N16" s="268" t="str">
        <f t="shared" si="2"/>
        <v>-</v>
      </c>
      <c r="O16" s="268" t="str">
        <f t="shared" si="3"/>
        <v>-</v>
      </c>
      <c r="P16" s="268" t="str">
        <f t="shared" si="4"/>
        <v>節</v>
      </c>
      <c r="Q16" s="268" t="str">
        <f t="shared" si="5"/>
        <v>-</v>
      </c>
      <c r="T16" s="252" t="s">
        <v>429</v>
      </c>
      <c r="U16" s="286" t="str">
        <f t="shared" si="6"/>
        <v/>
      </c>
      <c r="W16" s="252">
        <f t="shared" si="7"/>
        <v>1</v>
      </c>
      <c r="X16" s="252">
        <f t="shared" si="8"/>
        <v>1</v>
      </c>
      <c r="Y16" s="252">
        <f t="shared" si="9"/>
        <v>1</v>
      </c>
      <c r="Z16" s="252">
        <f t="shared" si="10"/>
        <v>1</v>
      </c>
      <c r="AA16" s="254" t="str">
        <f t="shared" si="11"/>
        <v xml:space="preserve">②
</v>
      </c>
      <c r="AC16" s="287">
        <f t="shared" si="12"/>
        <v>0</v>
      </c>
      <c r="AD16" s="287">
        <f t="shared" si="12"/>
        <v>7.5</v>
      </c>
      <c r="AE16" s="287">
        <f t="shared" si="12"/>
        <v>0</v>
      </c>
    </row>
    <row r="17" spans="1:31" ht="27">
      <c r="A17" s="315">
        <f t="shared" si="13"/>
        <v>10</v>
      </c>
      <c r="B17" s="289"/>
      <c r="C17" s="289"/>
      <c r="D17" s="289"/>
      <c r="E17" s="292"/>
      <c r="F17" s="290" t="s">
        <v>352</v>
      </c>
      <c r="G17" s="291" t="s">
        <v>345</v>
      </c>
      <c r="H17" s="283">
        <v>10000</v>
      </c>
      <c r="I17" s="283">
        <v>15000</v>
      </c>
      <c r="J17" s="284">
        <f t="shared" si="0"/>
        <v>5000</v>
      </c>
      <c r="K17" s="285" t="s">
        <v>212</v>
      </c>
      <c r="L17" s="317"/>
      <c r="M17" s="268" t="str">
        <f t="shared" si="1"/>
        <v>-</v>
      </c>
      <c r="N17" s="268" t="str">
        <f t="shared" si="2"/>
        <v>-</v>
      </c>
      <c r="O17" s="268" t="str">
        <f t="shared" si="3"/>
        <v>-</v>
      </c>
      <c r="P17" s="268" t="str">
        <f t="shared" si="4"/>
        <v>-</v>
      </c>
      <c r="Q17" s="268" t="str">
        <f t="shared" si="5"/>
        <v>事項</v>
      </c>
      <c r="T17" s="252" t="s">
        <v>429</v>
      </c>
      <c r="U17" s="286" t="str">
        <f t="shared" si="6"/>
        <v>△△局</v>
      </c>
      <c r="W17" s="252">
        <f t="shared" si="7"/>
        <v>1</v>
      </c>
      <c r="X17" s="252">
        <f t="shared" si="8"/>
        <v>1</v>
      </c>
      <c r="Y17" s="252">
        <f t="shared" si="9"/>
        <v>1</v>
      </c>
      <c r="Z17" s="252">
        <f t="shared" si="10"/>
        <v>1</v>
      </c>
      <c r="AA17" s="254" t="str">
        <f t="shared" si="11"/>
        <v xml:space="preserve">②
</v>
      </c>
      <c r="AC17" s="287">
        <f t="shared" si="12"/>
        <v>0</v>
      </c>
      <c r="AD17" s="287">
        <f t="shared" si="12"/>
        <v>0</v>
      </c>
      <c r="AE17" s="287">
        <f t="shared" si="12"/>
        <v>11</v>
      </c>
    </row>
    <row r="18" spans="1:31" ht="27">
      <c r="A18" s="315">
        <f t="shared" si="13"/>
        <v>11</v>
      </c>
      <c r="B18" s="289"/>
      <c r="C18" s="289"/>
      <c r="D18" s="289"/>
      <c r="E18" s="292"/>
      <c r="F18" s="290" t="s">
        <v>353</v>
      </c>
      <c r="G18" s="291" t="s">
        <v>345</v>
      </c>
      <c r="H18" s="283">
        <v>25000</v>
      </c>
      <c r="I18" s="283">
        <v>30000</v>
      </c>
      <c r="J18" s="284">
        <f t="shared" si="0"/>
        <v>5000</v>
      </c>
      <c r="K18" s="285" t="s">
        <v>212</v>
      </c>
      <c r="L18" s="317"/>
      <c r="M18" s="268" t="str">
        <f t="shared" si="1"/>
        <v>-</v>
      </c>
      <c r="N18" s="268" t="str">
        <f t="shared" si="2"/>
        <v>-</v>
      </c>
      <c r="O18" s="268" t="str">
        <f t="shared" si="3"/>
        <v>-</v>
      </c>
      <c r="P18" s="268" t="str">
        <f t="shared" si="4"/>
        <v>-</v>
      </c>
      <c r="Q18" s="268" t="str">
        <f t="shared" si="5"/>
        <v>事項</v>
      </c>
      <c r="T18" s="252" t="s">
        <v>429</v>
      </c>
      <c r="U18" s="286" t="str">
        <f t="shared" si="6"/>
        <v>△△局</v>
      </c>
      <c r="W18" s="252">
        <f t="shared" si="7"/>
        <v>1</v>
      </c>
      <c r="X18" s="252">
        <f t="shared" si="8"/>
        <v>1</v>
      </c>
      <c r="Y18" s="252">
        <f t="shared" si="9"/>
        <v>1</v>
      </c>
      <c r="Z18" s="252">
        <f t="shared" si="10"/>
        <v>1</v>
      </c>
      <c r="AA18" s="254" t="str">
        <f t="shared" si="11"/>
        <v xml:space="preserve">②
</v>
      </c>
      <c r="AC18" s="287">
        <f t="shared" si="12"/>
        <v>0</v>
      </c>
      <c r="AD18" s="287">
        <f t="shared" si="12"/>
        <v>0</v>
      </c>
      <c r="AE18" s="287">
        <f t="shared" si="12"/>
        <v>11</v>
      </c>
    </row>
    <row r="19" spans="1:31" ht="27">
      <c r="A19" s="315">
        <f t="shared" si="13"/>
        <v>12</v>
      </c>
      <c r="B19" s="289"/>
      <c r="C19" s="289"/>
      <c r="D19" s="289"/>
      <c r="E19" s="292"/>
      <c r="F19" s="290" t="s">
        <v>354</v>
      </c>
      <c r="G19" s="291" t="s">
        <v>345</v>
      </c>
      <c r="H19" s="283">
        <v>5000</v>
      </c>
      <c r="I19" s="283">
        <v>0</v>
      </c>
      <c r="J19" s="284">
        <f t="shared" si="0"/>
        <v>-5000</v>
      </c>
      <c r="K19" s="285" t="s">
        <v>212</v>
      </c>
      <c r="L19" s="317"/>
      <c r="M19" s="268" t="str">
        <f t="shared" si="1"/>
        <v>-</v>
      </c>
      <c r="N19" s="268" t="str">
        <f t="shared" si="2"/>
        <v>-</v>
      </c>
      <c r="O19" s="268" t="str">
        <f t="shared" si="3"/>
        <v>-</v>
      </c>
      <c r="P19" s="268" t="str">
        <f t="shared" si="4"/>
        <v>-</v>
      </c>
      <c r="Q19" s="268" t="str">
        <f t="shared" si="5"/>
        <v>事項</v>
      </c>
      <c r="T19" s="252" t="s">
        <v>429</v>
      </c>
      <c r="U19" s="286" t="str">
        <f t="shared" si="6"/>
        <v>△△局</v>
      </c>
      <c r="W19" s="252">
        <f t="shared" si="7"/>
        <v>1</v>
      </c>
      <c r="X19" s="252">
        <f t="shared" si="8"/>
        <v>1</v>
      </c>
      <c r="Y19" s="252">
        <f t="shared" si="9"/>
        <v>1</v>
      </c>
      <c r="Z19" s="252">
        <f t="shared" si="10"/>
        <v>1</v>
      </c>
      <c r="AA19" s="254" t="str">
        <f t="shared" si="11"/>
        <v xml:space="preserve">②
</v>
      </c>
      <c r="AC19" s="287">
        <f t="shared" si="12"/>
        <v>0</v>
      </c>
      <c r="AD19" s="287">
        <f t="shared" si="12"/>
        <v>0</v>
      </c>
      <c r="AE19" s="287">
        <f t="shared" si="12"/>
        <v>13</v>
      </c>
    </row>
    <row r="20" spans="1:31" ht="52.5" customHeight="1">
      <c r="A20" s="682" t="s">
        <v>355</v>
      </c>
      <c r="B20" s="683"/>
      <c r="C20" s="683"/>
      <c r="D20" s="683"/>
      <c r="E20" s="683"/>
      <c r="F20" s="683"/>
      <c r="G20" s="683"/>
      <c r="H20" s="683"/>
      <c r="I20" s="683"/>
      <c r="J20" s="683"/>
      <c r="K20" s="683"/>
      <c r="L20" s="684"/>
      <c r="M20" s="268"/>
      <c r="N20" s="268"/>
      <c r="O20" s="268"/>
      <c r="P20" s="268"/>
      <c r="Q20" s="268"/>
      <c r="U20" s="286"/>
      <c r="AC20" s="287"/>
      <c r="AD20" s="287"/>
      <c r="AE20" s="287"/>
    </row>
    <row r="21" spans="1:31" ht="27">
      <c r="A21" s="315">
        <v>120</v>
      </c>
      <c r="B21" s="685" t="s">
        <v>430</v>
      </c>
      <c r="C21" s="685"/>
      <c r="D21" s="685"/>
      <c r="E21" s="686"/>
      <c r="F21" s="281"/>
      <c r="G21" s="282"/>
      <c r="H21" s="283">
        <v>15000</v>
      </c>
      <c r="I21" s="283">
        <v>16000</v>
      </c>
      <c r="J21" s="284">
        <f t="shared" ref="J21:J26" si="14">+I21-H21</f>
        <v>1000</v>
      </c>
      <c r="K21" s="285"/>
      <c r="L21" s="316"/>
      <c r="M21" s="268" t="str">
        <f t="shared" ref="M21:M27" si="15">IF(B21&lt;&gt;"","款","-")</f>
        <v>款</v>
      </c>
      <c r="N21" s="268" t="str">
        <f t="shared" ref="N21:N27" si="16">IF(C21&lt;&gt;"","項","-")</f>
        <v>-</v>
      </c>
      <c r="O21" s="268" t="str">
        <f t="shared" ref="O21:O27" si="17">IF(D21&lt;&gt;"","目","-")</f>
        <v>-</v>
      </c>
      <c r="P21" s="268" t="str">
        <f t="shared" ref="P21:P27" si="18">IF(E21&lt;&gt;"","節","-")</f>
        <v>-</v>
      </c>
      <c r="Q21" s="268" t="str">
        <f t="shared" ref="Q21:Q27" si="19">IF(F21&lt;&gt;"","事項","-")</f>
        <v>-</v>
      </c>
      <c r="T21" s="252" t="s">
        <v>431</v>
      </c>
      <c r="U21" s="286" t="str">
        <f t="shared" ref="U21:U28" si="20">IF(G21&lt;&gt;"",G21,"")</f>
        <v/>
      </c>
      <c r="W21" s="252">
        <f t="shared" ref="W21:W28" si="21">IF(LENB(D21)/2&gt;13.5,2,1)</f>
        <v>1</v>
      </c>
      <c r="X21" s="252">
        <f t="shared" ref="X21:X28" si="22">IF(LENB(E21)/2&gt;26,3,IF(LENB(E21)/2&gt;13,2,1))</f>
        <v>1</v>
      </c>
      <c r="Y21" s="252">
        <f t="shared" ref="Y21:Y28" si="23">IF(LENB(F21)/2&gt;48,4,IF(LENB(F21)/2&gt;32,3,IF(LENB(F21)/2&gt;16,2,1)))</f>
        <v>1</v>
      </c>
      <c r="Z21" s="252">
        <f t="shared" ref="Z21:Z28" si="24">MAX(W21:Y21)</f>
        <v>1</v>
      </c>
      <c r="AA21" s="254" t="str">
        <f t="shared" ref="AA21:AA28" si="25">IF(Z21=4,"⑤"&amp;CHAR(10)&amp;CHAR(10)&amp;CHAR(10)&amp;CHAR(10),IF(Z21=3,"④"&amp;CHAR(10)&amp;CHAR(10)&amp;CHAR(10),IF(Z21=2,"③"&amp;CHAR(10)&amp;CHAR(10),"②"&amp;CHAR(10))))</f>
        <v xml:space="preserve">②
</v>
      </c>
      <c r="AC21" s="287">
        <f t="shared" ref="AC21:AE28" si="26">LENB(D21)/2</f>
        <v>0</v>
      </c>
      <c r="AD21" s="287">
        <f t="shared" si="26"/>
        <v>0</v>
      </c>
      <c r="AE21" s="287">
        <f t="shared" si="26"/>
        <v>0</v>
      </c>
    </row>
    <row r="22" spans="1:31" ht="27">
      <c r="A22" s="315">
        <f t="shared" ref="A22:A27" si="27">A21+1</f>
        <v>121</v>
      </c>
      <c r="B22" s="289"/>
      <c r="C22" s="687" t="s">
        <v>356</v>
      </c>
      <c r="D22" s="685"/>
      <c r="E22" s="686"/>
      <c r="F22" s="281"/>
      <c r="G22" s="282"/>
      <c r="H22" s="283">
        <v>15000</v>
      </c>
      <c r="I22" s="283">
        <v>16000</v>
      </c>
      <c r="J22" s="284">
        <f t="shared" si="14"/>
        <v>1000</v>
      </c>
      <c r="K22" s="285" t="s">
        <v>212</v>
      </c>
      <c r="L22" s="317"/>
      <c r="M22" s="268" t="str">
        <f t="shared" si="15"/>
        <v>-</v>
      </c>
      <c r="N22" s="268" t="str">
        <f t="shared" si="16"/>
        <v>項</v>
      </c>
      <c r="O22" s="268" t="str">
        <f t="shared" si="17"/>
        <v>-</v>
      </c>
      <c r="P22" s="268" t="str">
        <f t="shared" si="18"/>
        <v>-</v>
      </c>
      <c r="Q22" s="268" t="str">
        <f t="shared" si="19"/>
        <v>-</v>
      </c>
      <c r="T22" s="252" t="s">
        <v>431</v>
      </c>
      <c r="U22" s="286" t="str">
        <f t="shared" si="20"/>
        <v/>
      </c>
      <c r="W22" s="252">
        <f t="shared" si="21"/>
        <v>1</v>
      </c>
      <c r="X22" s="252">
        <f t="shared" si="22"/>
        <v>1</v>
      </c>
      <c r="Y22" s="252">
        <f t="shared" si="23"/>
        <v>1</v>
      </c>
      <c r="Z22" s="252">
        <f t="shared" si="24"/>
        <v>1</v>
      </c>
      <c r="AA22" s="254" t="str">
        <f t="shared" si="25"/>
        <v xml:space="preserve">②
</v>
      </c>
      <c r="AC22" s="287">
        <f t="shared" si="26"/>
        <v>0</v>
      </c>
      <c r="AD22" s="287">
        <f t="shared" si="26"/>
        <v>0</v>
      </c>
      <c r="AE22" s="287">
        <f t="shared" si="26"/>
        <v>0</v>
      </c>
    </row>
    <row r="23" spans="1:31" ht="27">
      <c r="A23" s="315">
        <f t="shared" si="27"/>
        <v>122</v>
      </c>
      <c r="B23" s="289"/>
      <c r="C23" s="289"/>
      <c r="D23" s="687" t="s">
        <v>406</v>
      </c>
      <c r="E23" s="686"/>
      <c r="F23" s="290"/>
      <c r="G23" s="291"/>
      <c r="H23" s="283">
        <v>15000</v>
      </c>
      <c r="I23" s="283">
        <v>16000</v>
      </c>
      <c r="J23" s="284">
        <f t="shared" si="14"/>
        <v>1000</v>
      </c>
      <c r="K23" s="285" t="s">
        <v>212</v>
      </c>
      <c r="L23" s="317"/>
      <c r="M23" s="268" t="str">
        <f t="shared" si="15"/>
        <v>-</v>
      </c>
      <c r="N23" s="268" t="str">
        <f t="shared" si="16"/>
        <v>-</v>
      </c>
      <c r="O23" s="268" t="str">
        <f t="shared" si="17"/>
        <v>目</v>
      </c>
      <c r="P23" s="268" t="str">
        <f t="shared" si="18"/>
        <v>-</v>
      </c>
      <c r="Q23" s="268" t="str">
        <f t="shared" si="19"/>
        <v>-</v>
      </c>
      <c r="T23" s="252" t="s">
        <v>431</v>
      </c>
      <c r="U23" s="286" t="str">
        <f t="shared" si="20"/>
        <v/>
      </c>
      <c r="W23" s="252">
        <f t="shared" si="21"/>
        <v>1</v>
      </c>
      <c r="X23" s="252">
        <f t="shared" si="22"/>
        <v>1</v>
      </c>
      <c r="Y23" s="252">
        <f t="shared" si="23"/>
        <v>1</v>
      </c>
      <c r="Z23" s="252">
        <f t="shared" si="24"/>
        <v>1</v>
      </c>
      <c r="AA23" s="254" t="str">
        <f t="shared" si="25"/>
        <v xml:space="preserve">②
</v>
      </c>
      <c r="AC23" s="287">
        <f t="shared" si="26"/>
        <v>5</v>
      </c>
      <c r="AD23" s="287">
        <f t="shared" si="26"/>
        <v>0</v>
      </c>
      <c r="AE23" s="287">
        <f t="shared" si="26"/>
        <v>0</v>
      </c>
    </row>
    <row r="24" spans="1:31" ht="27">
      <c r="A24" s="315">
        <f t="shared" si="27"/>
        <v>123</v>
      </c>
      <c r="B24" s="289"/>
      <c r="C24" s="289"/>
      <c r="D24" s="275"/>
      <c r="E24" s="280" t="s">
        <v>357</v>
      </c>
      <c r="F24" s="290"/>
      <c r="G24" s="291"/>
      <c r="H24" s="283">
        <v>15000</v>
      </c>
      <c r="I24" s="283">
        <v>16000</v>
      </c>
      <c r="J24" s="284">
        <f t="shared" si="14"/>
        <v>1000</v>
      </c>
      <c r="K24" s="285" t="s">
        <v>212</v>
      </c>
      <c r="L24" s="317"/>
      <c r="M24" s="268" t="str">
        <f t="shared" si="15"/>
        <v>-</v>
      </c>
      <c r="N24" s="268" t="str">
        <f t="shared" si="16"/>
        <v>-</v>
      </c>
      <c r="O24" s="268" t="str">
        <f t="shared" si="17"/>
        <v>-</v>
      </c>
      <c r="P24" s="268" t="str">
        <f t="shared" si="18"/>
        <v>節</v>
      </c>
      <c r="Q24" s="268" t="str">
        <f t="shared" si="19"/>
        <v>-</v>
      </c>
      <c r="T24" s="252" t="s">
        <v>431</v>
      </c>
      <c r="U24" s="286" t="str">
        <f t="shared" si="20"/>
        <v/>
      </c>
      <c r="W24" s="252">
        <f t="shared" si="21"/>
        <v>1</v>
      </c>
      <c r="X24" s="252">
        <f t="shared" si="22"/>
        <v>1</v>
      </c>
      <c r="Y24" s="252">
        <f t="shared" si="23"/>
        <v>1</v>
      </c>
      <c r="Z24" s="252">
        <f t="shared" si="24"/>
        <v>1</v>
      </c>
      <c r="AA24" s="254" t="str">
        <f t="shared" si="25"/>
        <v xml:space="preserve">②
</v>
      </c>
      <c r="AC24" s="287">
        <f t="shared" si="26"/>
        <v>0</v>
      </c>
      <c r="AD24" s="287">
        <f t="shared" si="26"/>
        <v>4.5</v>
      </c>
      <c r="AE24" s="287">
        <f t="shared" si="26"/>
        <v>0</v>
      </c>
    </row>
    <row r="25" spans="1:31" ht="40.5">
      <c r="A25" s="315">
        <f t="shared" si="27"/>
        <v>124</v>
      </c>
      <c r="B25" s="289"/>
      <c r="C25" s="289"/>
      <c r="D25" s="289"/>
      <c r="E25" s="280"/>
      <c r="F25" s="290" t="s">
        <v>400</v>
      </c>
      <c r="G25" s="291" t="s">
        <v>345</v>
      </c>
      <c r="H25" s="283">
        <v>5000</v>
      </c>
      <c r="I25" s="283">
        <v>6000</v>
      </c>
      <c r="J25" s="284">
        <f t="shared" si="14"/>
        <v>1000</v>
      </c>
      <c r="K25" s="285" t="s">
        <v>212</v>
      </c>
      <c r="L25" s="317"/>
      <c r="M25" s="268" t="str">
        <f t="shared" si="15"/>
        <v>-</v>
      </c>
      <c r="N25" s="268" t="str">
        <f t="shared" si="16"/>
        <v>-</v>
      </c>
      <c r="O25" s="268" t="str">
        <f t="shared" si="17"/>
        <v>-</v>
      </c>
      <c r="P25" s="268" t="str">
        <f t="shared" si="18"/>
        <v>-</v>
      </c>
      <c r="Q25" s="268" t="str">
        <f t="shared" si="19"/>
        <v>事項</v>
      </c>
      <c r="S25" s="252" t="s">
        <v>358</v>
      </c>
      <c r="T25" s="252" t="s">
        <v>431</v>
      </c>
      <c r="U25" s="286" t="str">
        <f t="shared" si="20"/>
        <v>△△局</v>
      </c>
      <c r="W25" s="252">
        <f t="shared" si="21"/>
        <v>1</v>
      </c>
      <c r="X25" s="252">
        <f t="shared" si="22"/>
        <v>1</v>
      </c>
      <c r="Y25" s="252">
        <f t="shared" si="23"/>
        <v>2</v>
      </c>
      <c r="Z25" s="252">
        <f t="shared" si="24"/>
        <v>2</v>
      </c>
      <c r="AA25" s="254" t="str">
        <f t="shared" si="25"/>
        <v xml:space="preserve">③
</v>
      </c>
      <c r="AC25" s="287">
        <f t="shared" si="26"/>
        <v>0</v>
      </c>
      <c r="AD25" s="287">
        <f t="shared" si="26"/>
        <v>0</v>
      </c>
      <c r="AE25" s="287">
        <f t="shared" si="26"/>
        <v>17</v>
      </c>
    </row>
    <row r="26" spans="1:31" ht="27">
      <c r="A26" s="315">
        <f t="shared" si="27"/>
        <v>125</v>
      </c>
      <c r="B26" s="289"/>
      <c r="C26" s="289"/>
      <c r="D26" s="289"/>
      <c r="E26" s="280"/>
      <c r="F26" s="290" t="s">
        <v>359</v>
      </c>
      <c r="G26" s="291" t="s">
        <v>345</v>
      </c>
      <c r="H26" s="283">
        <v>2000</v>
      </c>
      <c r="I26" s="283">
        <v>3000</v>
      </c>
      <c r="J26" s="284">
        <f t="shared" si="14"/>
        <v>1000</v>
      </c>
      <c r="K26" s="285" t="s">
        <v>212</v>
      </c>
      <c r="L26" s="317"/>
      <c r="M26" s="268" t="str">
        <f t="shared" si="15"/>
        <v>-</v>
      </c>
      <c r="N26" s="268" t="str">
        <f t="shared" si="16"/>
        <v>-</v>
      </c>
      <c r="O26" s="268" t="str">
        <f t="shared" si="17"/>
        <v>-</v>
      </c>
      <c r="P26" s="268" t="str">
        <f t="shared" si="18"/>
        <v>-</v>
      </c>
      <c r="Q26" s="268" t="str">
        <f t="shared" si="19"/>
        <v>事項</v>
      </c>
      <c r="S26" s="252" t="s">
        <v>358</v>
      </c>
      <c r="T26" s="252" t="s">
        <v>431</v>
      </c>
      <c r="U26" s="286" t="str">
        <f t="shared" si="20"/>
        <v>△△局</v>
      </c>
      <c r="W26" s="252">
        <f t="shared" si="21"/>
        <v>1</v>
      </c>
      <c r="X26" s="252">
        <f t="shared" si="22"/>
        <v>1</v>
      </c>
      <c r="Y26" s="252">
        <f t="shared" si="23"/>
        <v>1</v>
      </c>
      <c r="Z26" s="252">
        <f t="shared" si="24"/>
        <v>1</v>
      </c>
      <c r="AA26" s="254" t="str">
        <f t="shared" si="25"/>
        <v xml:space="preserve">②
</v>
      </c>
      <c r="AC26" s="287">
        <f t="shared" si="26"/>
        <v>0</v>
      </c>
      <c r="AD26" s="287">
        <f t="shared" si="26"/>
        <v>0</v>
      </c>
      <c r="AE26" s="287">
        <f t="shared" si="26"/>
        <v>4</v>
      </c>
    </row>
    <row r="27" spans="1:31" ht="27">
      <c r="A27" s="315">
        <f t="shared" si="27"/>
        <v>126</v>
      </c>
      <c r="B27" s="289"/>
      <c r="C27" s="289"/>
      <c r="D27" s="289"/>
      <c r="E27" s="280"/>
      <c r="F27" s="290" t="s">
        <v>360</v>
      </c>
      <c r="G27" s="291" t="s">
        <v>345</v>
      </c>
      <c r="H27" s="283">
        <v>8000</v>
      </c>
      <c r="I27" s="283">
        <v>7000</v>
      </c>
      <c r="J27" s="284">
        <f>+I27-H27</f>
        <v>-1000</v>
      </c>
      <c r="K27" s="285" t="s">
        <v>212</v>
      </c>
      <c r="L27" s="317"/>
      <c r="M27" s="268" t="str">
        <f t="shared" si="15"/>
        <v>-</v>
      </c>
      <c r="N27" s="268" t="str">
        <f t="shared" si="16"/>
        <v>-</v>
      </c>
      <c r="O27" s="268" t="str">
        <f t="shared" si="17"/>
        <v>-</v>
      </c>
      <c r="P27" s="268" t="str">
        <f t="shared" si="18"/>
        <v>-</v>
      </c>
      <c r="Q27" s="268" t="str">
        <f t="shared" si="19"/>
        <v>事項</v>
      </c>
      <c r="S27" s="252" t="s">
        <v>358</v>
      </c>
      <c r="T27" s="252" t="s">
        <v>431</v>
      </c>
      <c r="U27" s="286" t="str">
        <f t="shared" si="20"/>
        <v>△△局</v>
      </c>
      <c r="W27" s="252">
        <f t="shared" si="21"/>
        <v>1</v>
      </c>
      <c r="X27" s="252">
        <f t="shared" si="22"/>
        <v>1</v>
      </c>
      <c r="Y27" s="252">
        <f t="shared" si="23"/>
        <v>1</v>
      </c>
      <c r="Z27" s="252">
        <f t="shared" si="24"/>
        <v>1</v>
      </c>
      <c r="AA27" s="254" t="str">
        <f t="shared" si="25"/>
        <v xml:space="preserve">②
</v>
      </c>
      <c r="AC27" s="287">
        <f t="shared" si="26"/>
        <v>0</v>
      </c>
      <c r="AD27" s="287">
        <f t="shared" si="26"/>
        <v>0</v>
      </c>
      <c r="AE27" s="287">
        <f t="shared" si="26"/>
        <v>4</v>
      </c>
    </row>
    <row r="28" spans="1:31" ht="27.75" thickBot="1">
      <c r="A28" s="688" t="s">
        <v>361</v>
      </c>
      <c r="B28" s="689"/>
      <c r="C28" s="689"/>
      <c r="D28" s="689"/>
      <c r="E28" s="689"/>
      <c r="F28" s="689"/>
      <c r="G28" s="690"/>
      <c r="H28" s="318">
        <v>1300000</v>
      </c>
      <c r="I28" s="318">
        <v>1500000</v>
      </c>
      <c r="J28" s="319">
        <f>+I28-H28</f>
        <v>200000</v>
      </c>
      <c r="K28" s="320"/>
      <c r="L28" s="321"/>
      <c r="M28" s="268"/>
      <c r="N28" s="268"/>
      <c r="O28" s="268"/>
      <c r="P28" s="268"/>
      <c r="Q28" s="268"/>
      <c r="U28" s="286" t="str">
        <f t="shared" si="20"/>
        <v/>
      </c>
      <c r="W28" s="252">
        <f t="shared" si="21"/>
        <v>1</v>
      </c>
      <c r="X28" s="252">
        <f t="shared" si="22"/>
        <v>1</v>
      </c>
      <c r="Y28" s="252">
        <f t="shared" si="23"/>
        <v>1</v>
      </c>
      <c r="Z28" s="252">
        <f t="shared" si="24"/>
        <v>1</v>
      </c>
      <c r="AA28" s="254" t="str">
        <f t="shared" si="25"/>
        <v xml:space="preserve">②
</v>
      </c>
      <c r="AC28" s="287">
        <f t="shared" si="26"/>
        <v>0</v>
      </c>
      <c r="AD28" s="287">
        <f t="shared" si="26"/>
        <v>0</v>
      </c>
      <c r="AE28" s="287">
        <f t="shared" si="26"/>
        <v>0</v>
      </c>
    </row>
    <row r="29" spans="1:31" s="302" customFormat="1" ht="21.75" customHeight="1">
      <c r="A29" s="294"/>
      <c r="B29" s="295"/>
      <c r="C29" s="295"/>
      <c r="D29" s="295"/>
      <c r="E29" s="295"/>
      <c r="F29" s="296"/>
      <c r="G29" s="297"/>
      <c r="H29" s="298"/>
      <c r="I29" s="298"/>
      <c r="J29" s="299"/>
      <c r="K29" s="300"/>
      <c r="L29" s="301"/>
      <c r="M29" s="268"/>
      <c r="N29" s="268"/>
      <c r="O29" s="268"/>
      <c r="P29" s="268"/>
      <c r="Q29" s="268"/>
      <c r="U29" s="286"/>
      <c r="AA29" s="303"/>
    </row>
    <row r="30" spans="1:31" ht="22.5" customHeight="1">
      <c r="A30" s="262" t="s">
        <v>362</v>
      </c>
      <c r="C30" s="262" t="s">
        <v>491</v>
      </c>
      <c r="G30" s="266"/>
    </row>
    <row r="31" spans="1:31" ht="22.5" customHeight="1">
      <c r="C31" s="262" t="s">
        <v>399</v>
      </c>
      <c r="G31" s="266"/>
    </row>
    <row r="32" spans="1:31" ht="22.5" customHeight="1">
      <c r="C32" s="262" t="s">
        <v>398</v>
      </c>
      <c r="G32" s="266"/>
    </row>
    <row r="33" spans="1:27" ht="22.5" customHeight="1">
      <c r="C33" s="262" t="s">
        <v>385</v>
      </c>
      <c r="G33" s="266"/>
    </row>
    <row r="34" spans="1:27" ht="22.5" customHeight="1">
      <c r="C34" s="262" t="s">
        <v>383</v>
      </c>
      <c r="G34" s="266"/>
    </row>
    <row r="35" spans="1:27" ht="22.5" customHeight="1">
      <c r="E35" s="245" t="s">
        <v>365</v>
      </c>
      <c r="G35" s="266"/>
    </row>
    <row r="36" spans="1:27" ht="22.5" customHeight="1">
      <c r="E36" s="262" t="s">
        <v>371</v>
      </c>
    </row>
    <row r="37" spans="1:27" ht="22.5" customHeight="1">
      <c r="E37" s="262" t="s">
        <v>370</v>
      </c>
    </row>
    <row r="38" spans="1:27" s="249" customFormat="1" ht="22.5" customHeight="1">
      <c r="A38" s="262"/>
      <c r="B38" s="245"/>
      <c r="C38" s="245"/>
      <c r="D38" s="245"/>
      <c r="E38" s="262" t="s">
        <v>384</v>
      </c>
      <c r="F38" s="257"/>
      <c r="G38" s="266"/>
      <c r="J38" s="259"/>
      <c r="K38" s="260"/>
      <c r="L38" s="261"/>
      <c r="M38" s="251"/>
      <c r="N38" s="251"/>
      <c r="O38" s="251"/>
      <c r="P38" s="251"/>
      <c r="Q38" s="251"/>
      <c r="U38" s="304"/>
      <c r="AA38" s="305"/>
    </row>
    <row r="39" spans="1:27" s="249" customFormat="1" ht="22.5" customHeight="1">
      <c r="A39" s="262"/>
      <c r="B39" s="245"/>
      <c r="C39" s="245"/>
      <c r="D39" s="245"/>
      <c r="E39" s="262"/>
      <c r="F39" s="257"/>
      <c r="G39" s="266"/>
      <c r="J39" s="259"/>
      <c r="K39" s="260"/>
      <c r="L39" s="261"/>
      <c r="M39" s="251"/>
      <c r="N39" s="251"/>
      <c r="O39" s="251"/>
      <c r="P39" s="251"/>
      <c r="Q39" s="251"/>
      <c r="U39" s="304"/>
      <c r="AA39" s="305"/>
    </row>
    <row r="40" spans="1:27" s="249" customFormat="1" ht="22.5" customHeight="1">
      <c r="A40" s="262"/>
      <c r="B40" s="245"/>
      <c r="C40" s="245"/>
      <c r="D40" s="245"/>
      <c r="E40" s="262"/>
      <c r="F40" s="257"/>
      <c r="G40" s="266"/>
      <c r="J40" s="259"/>
      <c r="K40" s="260"/>
      <c r="L40" s="261"/>
      <c r="M40" s="251"/>
      <c r="N40" s="251"/>
      <c r="O40" s="251"/>
      <c r="P40" s="251"/>
      <c r="Q40" s="251"/>
      <c r="U40" s="304"/>
      <c r="AA40" s="305"/>
    </row>
    <row r="41" spans="1:27" s="249" customFormat="1" ht="22.5" customHeight="1">
      <c r="A41" s="262"/>
      <c r="B41" s="245"/>
      <c r="C41" s="245"/>
      <c r="D41" s="245"/>
      <c r="E41" s="262"/>
      <c r="F41" s="257"/>
      <c r="G41" s="266"/>
      <c r="J41" s="259"/>
      <c r="K41" s="260"/>
      <c r="L41" s="261"/>
      <c r="M41" s="251"/>
      <c r="N41" s="251"/>
      <c r="O41" s="251"/>
      <c r="P41" s="251"/>
      <c r="Q41" s="251"/>
      <c r="U41" s="304"/>
      <c r="AA41" s="305"/>
    </row>
    <row r="42" spans="1:27" s="249" customFormat="1" ht="22.5" customHeight="1">
      <c r="A42" s="262"/>
      <c r="B42" s="245"/>
      <c r="C42" s="245"/>
      <c r="D42" s="245"/>
      <c r="E42" s="262"/>
      <c r="F42" s="257"/>
      <c r="G42" s="266"/>
      <c r="J42" s="259"/>
      <c r="K42" s="260"/>
      <c r="L42" s="261"/>
      <c r="M42" s="251"/>
      <c r="N42" s="251"/>
      <c r="O42" s="251"/>
      <c r="P42" s="251"/>
      <c r="Q42" s="251"/>
      <c r="U42" s="304"/>
      <c r="AA42" s="305"/>
    </row>
    <row r="43" spans="1:27" s="249" customFormat="1" ht="15" customHeight="1">
      <c r="A43" s="262"/>
      <c r="B43" s="245"/>
      <c r="C43" s="245"/>
      <c r="D43" s="245"/>
      <c r="E43" s="262"/>
      <c r="F43" s="257"/>
      <c r="G43" s="266"/>
      <c r="J43" s="259"/>
      <c r="K43" s="260"/>
      <c r="L43" s="261"/>
      <c r="M43" s="251"/>
      <c r="N43" s="251"/>
      <c r="O43" s="251"/>
      <c r="P43" s="251"/>
      <c r="Q43" s="251"/>
      <c r="U43" s="304"/>
      <c r="AA43" s="305"/>
    </row>
    <row r="44" spans="1:27" s="249" customFormat="1" ht="22.5" customHeight="1">
      <c r="A44" s="262"/>
      <c r="B44" s="245"/>
      <c r="C44" s="245"/>
      <c r="D44" s="245"/>
      <c r="E44" s="262" t="s">
        <v>378</v>
      </c>
      <c r="F44" s="257"/>
      <c r="G44" s="266"/>
      <c r="J44" s="259"/>
      <c r="K44" s="260"/>
      <c r="L44" s="261"/>
      <c r="M44" s="251"/>
      <c r="N44" s="251"/>
      <c r="O44" s="251"/>
      <c r="P44" s="251"/>
      <c r="Q44" s="251"/>
      <c r="U44" s="304"/>
      <c r="AA44" s="305"/>
    </row>
    <row r="45" spans="1:27" s="249" customFormat="1" ht="22.5" customHeight="1">
      <c r="A45" s="262"/>
      <c r="B45" s="245"/>
      <c r="C45" s="245"/>
      <c r="D45" s="245"/>
      <c r="E45" s="262" t="s">
        <v>386</v>
      </c>
      <c r="F45" s="257"/>
      <c r="G45" s="266"/>
      <c r="J45" s="259"/>
      <c r="K45" s="260"/>
      <c r="L45" s="261"/>
      <c r="M45" s="251"/>
      <c r="N45" s="251"/>
      <c r="O45" s="251"/>
      <c r="P45" s="251"/>
      <c r="Q45" s="251"/>
      <c r="U45" s="304"/>
      <c r="AA45" s="305"/>
    </row>
    <row r="46" spans="1:27" s="249" customFormat="1" ht="22.5" customHeight="1">
      <c r="A46" s="262"/>
      <c r="B46" s="245"/>
      <c r="C46" s="245"/>
      <c r="D46" s="245"/>
      <c r="E46" s="245"/>
      <c r="F46" s="257"/>
      <c r="G46" s="266"/>
      <c r="J46" s="259"/>
      <c r="K46" s="260"/>
      <c r="L46" s="261"/>
      <c r="M46" s="251"/>
      <c r="N46" s="251"/>
      <c r="O46" s="251"/>
      <c r="P46" s="251"/>
      <c r="Q46" s="251"/>
      <c r="U46" s="304"/>
      <c r="AA46" s="305"/>
    </row>
    <row r="47" spans="1:27" s="249" customFormat="1" ht="22.5" customHeight="1">
      <c r="A47" s="262"/>
      <c r="B47" s="245"/>
      <c r="C47" s="245"/>
      <c r="D47" s="245"/>
      <c r="E47" s="245"/>
      <c r="F47" s="257"/>
      <c r="G47" s="266"/>
      <c r="J47" s="259"/>
      <c r="K47" s="260"/>
      <c r="L47" s="261"/>
      <c r="M47" s="251"/>
      <c r="N47" s="251"/>
      <c r="O47" s="251"/>
      <c r="P47" s="251"/>
      <c r="Q47" s="251"/>
      <c r="U47" s="304"/>
      <c r="AA47" s="305"/>
    </row>
    <row r="48" spans="1:27" s="249" customFormat="1" ht="22.5" customHeight="1">
      <c r="A48" s="262"/>
      <c r="B48" s="245"/>
      <c r="C48" s="245"/>
      <c r="D48" s="245"/>
      <c r="E48" s="245"/>
      <c r="F48" s="257"/>
      <c r="G48" s="266"/>
      <c r="J48" s="259"/>
      <c r="K48" s="260"/>
      <c r="L48" s="261"/>
      <c r="M48" s="251"/>
      <c r="N48" s="251"/>
      <c r="O48" s="251"/>
      <c r="P48" s="251"/>
      <c r="Q48" s="251"/>
      <c r="U48" s="304"/>
      <c r="AA48" s="305"/>
    </row>
    <row r="49" spans="1:27" s="249" customFormat="1" ht="22.5" customHeight="1">
      <c r="A49" s="262"/>
      <c r="B49" s="245"/>
      <c r="C49" s="245"/>
      <c r="D49" s="245"/>
      <c r="E49" s="245"/>
      <c r="F49" s="257"/>
      <c r="G49" s="266"/>
      <c r="J49" s="259"/>
      <c r="K49" s="260"/>
      <c r="L49" s="261"/>
      <c r="M49" s="251"/>
      <c r="N49" s="251"/>
      <c r="O49" s="251"/>
      <c r="P49" s="251"/>
      <c r="Q49" s="251"/>
      <c r="U49" s="304"/>
      <c r="AA49" s="305"/>
    </row>
    <row r="50" spans="1:27" s="249" customFormat="1" ht="11.25" customHeight="1">
      <c r="A50" s="262"/>
      <c r="B50" s="245"/>
      <c r="C50" s="245"/>
      <c r="D50" s="245"/>
      <c r="E50" s="245"/>
      <c r="F50" s="257"/>
      <c r="G50" s="266"/>
      <c r="J50" s="259"/>
      <c r="K50" s="260"/>
      <c r="L50" s="261"/>
      <c r="M50" s="251"/>
      <c r="N50" s="251"/>
      <c r="O50" s="251"/>
      <c r="P50" s="251"/>
      <c r="Q50" s="251"/>
      <c r="U50" s="304"/>
      <c r="AA50" s="305"/>
    </row>
    <row r="51" spans="1:27" s="249" customFormat="1" ht="22.5" customHeight="1">
      <c r="A51" s="262"/>
      <c r="B51" s="245"/>
      <c r="C51" s="262" t="s">
        <v>363</v>
      </c>
      <c r="D51" s="245"/>
      <c r="E51" s="245"/>
      <c r="F51" s="257"/>
      <c r="G51" s="266"/>
      <c r="J51" s="259"/>
      <c r="K51" s="260"/>
      <c r="L51" s="261"/>
      <c r="M51" s="251"/>
      <c r="N51" s="251"/>
      <c r="O51" s="251"/>
      <c r="P51" s="251"/>
      <c r="Q51" s="251"/>
      <c r="U51" s="304"/>
      <c r="AA51" s="305"/>
    </row>
    <row r="52" spans="1:27" s="249" customFormat="1" ht="22.5" customHeight="1">
      <c r="A52" s="262"/>
      <c r="B52" s="245"/>
      <c r="C52" s="262" t="s">
        <v>492</v>
      </c>
      <c r="D52" s="245"/>
      <c r="E52" s="245"/>
      <c r="F52" s="257"/>
      <c r="G52" s="266"/>
      <c r="J52" s="259"/>
      <c r="K52" s="260"/>
      <c r="L52" s="261"/>
      <c r="M52" s="251"/>
      <c r="N52" s="251"/>
      <c r="O52" s="251"/>
      <c r="P52" s="251"/>
      <c r="Q52" s="251"/>
      <c r="U52" s="304"/>
      <c r="AA52" s="305"/>
    </row>
    <row r="53" spans="1:27" s="249" customFormat="1" ht="22.5" customHeight="1">
      <c r="A53" s="262"/>
      <c r="B53" s="245"/>
      <c r="C53" s="245"/>
      <c r="D53" s="245"/>
      <c r="E53" s="245"/>
      <c r="F53" s="257"/>
      <c r="G53" s="266"/>
      <c r="J53" s="259"/>
      <c r="K53" s="260"/>
      <c r="L53" s="261"/>
      <c r="M53" s="251"/>
      <c r="N53" s="251"/>
      <c r="O53" s="251"/>
      <c r="P53" s="251"/>
      <c r="Q53" s="251"/>
      <c r="U53" s="304"/>
      <c r="AA53" s="305"/>
    </row>
    <row r="54" spans="1:27" s="249" customFormat="1" ht="22.5" customHeight="1">
      <c r="A54" s="262"/>
      <c r="B54" s="245"/>
      <c r="C54" s="245"/>
      <c r="D54" s="245"/>
      <c r="E54" s="245"/>
      <c r="F54" s="257"/>
      <c r="G54" s="266"/>
      <c r="J54" s="259"/>
      <c r="K54" s="260"/>
      <c r="L54" s="261"/>
      <c r="M54" s="251"/>
      <c r="N54" s="251"/>
      <c r="O54" s="251"/>
      <c r="P54" s="251"/>
      <c r="Q54" s="251"/>
      <c r="U54" s="304"/>
      <c r="AA54" s="305"/>
    </row>
    <row r="55" spans="1:27" s="249" customFormat="1">
      <c r="A55" s="262"/>
      <c r="B55" s="245"/>
      <c r="C55" s="245"/>
      <c r="D55" s="245"/>
      <c r="E55" s="245"/>
      <c r="F55" s="257"/>
      <c r="G55" s="266"/>
      <c r="J55" s="259"/>
      <c r="K55" s="260"/>
      <c r="L55" s="261"/>
      <c r="M55" s="251"/>
      <c r="N55" s="251"/>
      <c r="O55" s="251"/>
      <c r="P55" s="251"/>
      <c r="Q55" s="251"/>
      <c r="U55" s="304"/>
      <c r="W55" s="308" t="s">
        <v>390</v>
      </c>
      <c r="X55" s="308" t="s">
        <v>366</v>
      </c>
      <c r="AA55" s="305"/>
    </row>
    <row r="56" spans="1:27" s="249" customFormat="1" ht="29.25" customHeight="1">
      <c r="A56" s="262"/>
      <c r="B56" s="245"/>
      <c r="C56" s="245"/>
      <c r="D56" s="245"/>
      <c r="E56" s="245"/>
      <c r="F56" s="257"/>
      <c r="G56" s="266"/>
      <c r="J56" s="259"/>
      <c r="K56" s="260"/>
      <c r="L56" s="261"/>
      <c r="M56" s="251"/>
      <c r="N56" s="251"/>
      <c r="O56" s="251"/>
      <c r="P56" s="251"/>
      <c r="Q56" s="251"/>
      <c r="U56" s="304"/>
      <c r="W56" s="276" t="s">
        <v>13</v>
      </c>
      <c r="X56" s="309" t="s">
        <v>369</v>
      </c>
      <c r="AA56" s="305"/>
    </row>
    <row r="57" spans="1:27" s="249" customFormat="1" ht="29.25" customHeight="1">
      <c r="A57" s="262"/>
      <c r="B57" s="245"/>
      <c r="C57" s="245"/>
      <c r="D57" s="245"/>
      <c r="E57" s="245"/>
      <c r="F57" s="257"/>
      <c r="G57" s="266"/>
      <c r="J57" s="259"/>
      <c r="K57" s="260"/>
      <c r="L57" s="261"/>
      <c r="M57" s="251"/>
      <c r="N57" s="251"/>
      <c r="O57" s="251"/>
      <c r="P57" s="251"/>
      <c r="Q57" s="251"/>
      <c r="U57" s="304"/>
      <c r="W57" s="311" t="s">
        <v>364</v>
      </c>
      <c r="X57" s="312" t="s">
        <v>367</v>
      </c>
      <c r="AA57" s="305"/>
    </row>
    <row r="58" spans="1:27" s="249" customFormat="1" ht="29.25" customHeight="1">
      <c r="A58" s="262"/>
      <c r="B58" s="245"/>
      <c r="C58" s="245"/>
      <c r="D58" s="245"/>
      <c r="E58" s="245"/>
      <c r="F58" s="257"/>
      <c r="G58" s="266"/>
      <c r="J58" s="259"/>
      <c r="K58" s="260"/>
      <c r="L58" s="261"/>
      <c r="M58" s="251"/>
      <c r="N58" s="251"/>
      <c r="O58" s="251"/>
      <c r="P58" s="251"/>
      <c r="Q58" s="251"/>
      <c r="U58" s="304"/>
      <c r="W58" s="279" t="s">
        <v>387</v>
      </c>
      <c r="X58" s="310" t="s">
        <v>368</v>
      </c>
      <c r="AA58" s="305"/>
    </row>
    <row r="59" spans="1:27" s="249" customFormat="1" ht="22.5" customHeight="1">
      <c r="A59" s="262"/>
      <c r="B59" s="245"/>
      <c r="C59" s="245"/>
      <c r="D59" s="245"/>
      <c r="E59" s="245"/>
      <c r="F59" s="306"/>
      <c r="G59" s="297"/>
      <c r="H59" s="298"/>
      <c r="I59" s="298"/>
      <c r="J59" s="299"/>
      <c r="K59" s="260"/>
      <c r="L59" s="261"/>
      <c r="M59" s="251"/>
      <c r="N59" s="251"/>
      <c r="O59" s="251"/>
      <c r="P59" s="251"/>
      <c r="Q59" s="251"/>
      <c r="U59" s="304"/>
      <c r="AA59" s="305"/>
    </row>
    <row r="60" spans="1:27" s="249" customFormat="1">
      <c r="A60" s="262"/>
      <c r="B60" s="245"/>
      <c r="C60" s="245"/>
      <c r="D60" s="245"/>
      <c r="E60" s="245"/>
      <c r="F60" s="257"/>
      <c r="G60" s="266"/>
      <c r="J60" s="259"/>
      <c r="K60" s="260"/>
      <c r="L60" s="261"/>
      <c r="M60" s="251"/>
      <c r="N60" s="251"/>
      <c r="O60" s="251"/>
      <c r="P60" s="251"/>
      <c r="Q60" s="251"/>
      <c r="U60" s="304"/>
      <c r="W60" s="308" t="s">
        <v>390</v>
      </c>
      <c r="X60" s="308" t="s">
        <v>379</v>
      </c>
      <c r="AA60" s="305"/>
    </row>
    <row r="61" spans="1:27" s="249" customFormat="1" ht="29.25" customHeight="1">
      <c r="A61" s="262"/>
      <c r="B61" s="245"/>
      <c r="C61" s="245"/>
      <c r="D61" s="245"/>
      <c r="E61" s="245"/>
      <c r="F61" s="257"/>
      <c r="G61" s="266"/>
      <c r="J61" s="259"/>
      <c r="K61" s="260"/>
      <c r="L61" s="261"/>
      <c r="M61" s="251"/>
      <c r="N61" s="251"/>
      <c r="O61" s="251"/>
      <c r="P61" s="251"/>
      <c r="Q61" s="251"/>
      <c r="U61" s="304"/>
      <c r="W61" s="276" t="s">
        <v>13</v>
      </c>
      <c r="X61" s="309" t="s">
        <v>391</v>
      </c>
      <c r="AA61" s="305"/>
    </row>
    <row r="62" spans="1:27" s="249" customFormat="1" ht="19.5" customHeight="1">
      <c r="A62" s="262"/>
      <c r="B62" s="245"/>
      <c r="C62" s="245"/>
      <c r="D62" s="245"/>
      <c r="E62" s="245"/>
      <c r="F62" s="257"/>
      <c r="G62" s="266"/>
      <c r="J62" s="259"/>
      <c r="K62" s="260"/>
      <c r="L62" s="261"/>
      <c r="M62" s="251"/>
      <c r="N62" s="251"/>
      <c r="O62" s="251"/>
      <c r="P62" s="251"/>
      <c r="Q62" s="251"/>
      <c r="U62" s="304"/>
      <c r="W62" s="322" t="s">
        <v>493</v>
      </c>
      <c r="X62" s="312" t="s">
        <v>380</v>
      </c>
      <c r="AA62" s="305"/>
    </row>
    <row r="63" spans="1:27" s="249" customFormat="1" ht="19.5" customHeight="1">
      <c r="A63" s="262"/>
      <c r="B63" s="245"/>
      <c r="C63" s="245"/>
      <c r="D63" s="245"/>
      <c r="E63" s="245"/>
      <c r="F63" s="257"/>
      <c r="G63" s="266"/>
      <c r="J63" s="259"/>
      <c r="K63" s="260"/>
      <c r="L63" s="261"/>
      <c r="M63" s="251"/>
      <c r="N63" s="251"/>
      <c r="O63" s="251"/>
      <c r="P63" s="251"/>
      <c r="Q63" s="251"/>
      <c r="U63" s="304"/>
      <c r="W63" s="323" t="s">
        <v>388</v>
      </c>
      <c r="X63" s="324" t="s">
        <v>381</v>
      </c>
      <c r="AA63" s="305"/>
    </row>
    <row r="64" spans="1:27" s="249" customFormat="1" ht="19.5" customHeight="1">
      <c r="A64" s="262"/>
      <c r="B64" s="245"/>
      <c r="C64" s="245"/>
      <c r="D64" s="245"/>
      <c r="E64" s="245"/>
      <c r="F64" s="257"/>
      <c r="G64" s="266"/>
      <c r="J64" s="259"/>
      <c r="K64" s="260"/>
      <c r="L64" s="261"/>
      <c r="M64" s="251"/>
      <c r="N64" s="251"/>
      <c r="O64" s="251"/>
      <c r="P64" s="251"/>
      <c r="Q64" s="251"/>
      <c r="U64" s="304"/>
      <c r="W64" s="325" t="s">
        <v>389</v>
      </c>
      <c r="X64" s="326" t="s">
        <v>382</v>
      </c>
      <c r="AA64" s="305"/>
    </row>
    <row r="65" spans="1:27" s="249" customFormat="1" ht="18.75" customHeight="1">
      <c r="A65" s="262"/>
      <c r="B65" s="245"/>
      <c r="C65" s="245"/>
      <c r="D65" s="245"/>
      <c r="E65" s="245"/>
      <c r="F65" s="306"/>
      <c r="G65" s="307"/>
      <c r="H65" s="298"/>
      <c r="I65" s="298"/>
      <c r="J65" s="299"/>
      <c r="K65" s="260"/>
      <c r="L65" s="261"/>
      <c r="M65" s="251"/>
      <c r="N65" s="251"/>
      <c r="O65" s="251"/>
      <c r="P65" s="251"/>
      <c r="Q65" s="251"/>
      <c r="U65" s="304"/>
      <c r="AA65" s="305"/>
    </row>
    <row r="66" spans="1:27" s="249" customFormat="1" ht="18.75" customHeight="1">
      <c r="A66" s="262"/>
      <c r="B66" s="245"/>
      <c r="C66" s="245"/>
      <c r="D66" s="245"/>
      <c r="E66" s="245"/>
      <c r="F66" s="306"/>
      <c r="G66" s="307"/>
      <c r="H66" s="298"/>
      <c r="I66" s="298"/>
      <c r="J66" s="299"/>
      <c r="K66" s="260"/>
      <c r="L66" s="261"/>
      <c r="M66" s="251"/>
      <c r="N66" s="251"/>
      <c r="O66" s="251"/>
      <c r="P66" s="251"/>
      <c r="Q66" s="251"/>
      <c r="U66" s="304"/>
      <c r="AA66" s="305"/>
    </row>
    <row r="67" spans="1:27" ht="18" customHeight="1">
      <c r="F67" s="306"/>
      <c r="G67" s="297"/>
      <c r="H67" s="298"/>
      <c r="I67" s="298"/>
      <c r="J67" s="299"/>
    </row>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2022-11-04T08:21:04Z</cp:lastPrinted>
  <dcterms:created xsi:type="dcterms:W3CDTF">1997-01-08T22:48:59Z</dcterms:created>
  <dcterms:modified xsi:type="dcterms:W3CDTF">2022-12-12T11:04:18Z</dcterms:modified>
</cp:coreProperties>
</file>